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/>
  <mc:AlternateContent xmlns:mc="http://schemas.openxmlformats.org/markup-compatibility/2006">
    <mc:Choice Requires="x15">
      <x15ac:absPath xmlns:x15ac="http://schemas.microsoft.com/office/spreadsheetml/2010/11/ac" url="C:\Users\ryanl\Desktop\optimal_armour_layouts\1-Model\"/>
    </mc:Choice>
  </mc:AlternateContent>
  <xr:revisionPtr revIDLastSave="0" documentId="13_ncr:1_{A33BD87C-B5C1-4E3A-B8AB-835A31E9E5BD}" xr6:coauthVersionLast="45" xr6:coauthVersionMax="45" xr10:uidLastSave="{00000000-0000-0000-0000-000000000000}"/>
  <bookViews>
    <workbookView xWindow="-120" yWindow="-120" windowWidth="29040" windowHeight="15840" firstSheet="4" activeTab="8" xr2:uid="{C1288D80-9B4F-4B57-B404-22586D7D78A7}"/>
  </bookViews>
  <sheets>
    <sheet name="Slope Multipliers" sheetId="7" state="hidden" r:id="rId1"/>
    <sheet name="Main Model" sheetId="6" r:id="rId2"/>
    <sheet name="Projectiles" sheetId="22" r:id="rId3"/>
    <sheet name="Main Model (2) Fixed A Analysis" sheetId="21" r:id="rId4"/>
    <sheet name="Optimal Solutions" sheetId="18" r:id="rId5"/>
    <sheet name="Threat Glossary" sheetId="19" r:id="rId6"/>
    <sheet name="Graph 1 APCBC" sheetId="10" r:id="rId7"/>
    <sheet name="Graph 1 AP" sheetId="17" r:id="rId8"/>
    <sheet name="Graph 1 APBC" sheetId="11" r:id="rId9"/>
    <sheet name="Graph 1 APDS" sheetId="14" r:id="rId10"/>
    <sheet name="Sheet3" sheetId="13" r:id="rId11"/>
    <sheet name="Graph 1 76 HVAP" sheetId="15" r:id="rId12"/>
    <sheet name="Graph 1 90 HVAP" sheetId="16" r:id="rId13"/>
  </sheets>
  <definedNames>
    <definedName name="_xlnm._FilterDatabase" localSheetId="2" hidden="1">Projectiles!$A$44:$E$83</definedName>
    <definedName name="_xlnm._FilterDatabase" localSheetId="0" hidden="1">'Slope Multipliers'!$A$1:$D$154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K1" i="21" l="1"/>
  <c r="FJ1" i="6"/>
  <c r="FJ103" i="6" s="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A60" i="21" s="1"/>
  <c r="A61" i="21" s="1"/>
  <c r="A62" i="21" s="1"/>
  <c r="A63" i="21" s="1"/>
  <c r="A64" i="21" s="1"/>
  <c r="A65" i="21" s="1"/>
  <c r="A66" i="21" s="1"/>
  <c r="A67" i="21" s="1"/>
  <c r="A68" i="21" s="1"/>
  <c r="A69" i="21" s="1"/>
  <c r="A70" i="21" s="1"/>
  <c r="A71" i="21" s="1"/>
  <c r="A72" i="21" s="1"/>
  <c r="A73" i="21" s="1"/>
  <c r="A74" i="21" s="1"/>
  <c r="A75" i="21" s="1"/>
  <c r="A76" i="21" s="1"/>
  <c r="A77" i="21" s="1"/>
  <c r="A78" i="21" s="1"/>
  <c r="A79" i="21" s="1"/>
  <c r="A80" i="21" s="1"/>
  <c r="A81" i="21" s="1"/>
  <c r="A82" i="21" s="1"/>
  <c r="A83" i="21" s="1"/>
  <c r="A84" i="21" s="1"/>
  <c r="A85" i="21" s="1"/>
  <c r="A86" i="21" s="1"/>
  <c r="A87" i="21" s="1"/>
  <c r="A88" i="21" s="1"/>
  <c r="A89" i="21" s="1"/>
  <c r="A90" i="21" s="1"/>
  <c r="A91" i="21" s="1"/>
  <c r="A92" i="21" s="1"/>
  <c r="A93" i="21" s="1"/>
  <c r="A94" i="21" s="1"/>
  <c r="A95" i="21" s="1"/>
  <c r="FV1" i="6"/>
  <c r="FV103" i="6" s="1"/>
  <c r="FW1" i="6"/>
  <c r="FW103" i="6" s="1"/>
  <c r="E7" i="10" l="1"/>
  <c r="E8" i="10" s="1"/>
  <c r="E9" i="10" s="1"/>
  <c r="E10" i="10" s="1"/>
  <c r="E11" i="10" s="1"/>
  <c r="E12" i="10" s="1"/>
  <c r="E13" i="10" s="1"/>
  <c r="E14" i="10" s="1"/>
  <c r="E15" i="10" s="1"/>
  <c r="E16" i="10" s="1"/>
  <c r="E17" i="10" s="1"/>
  <c r="E18" i="10" s="1"/>
  <c r="E19" i="10" s="1"/>
  <c r="E20" i="10" s="1"/>
  <c r="E21" i="10" s="1"/>
  <c r="E22" i="10" s="1"/>
  <c r="E23" i="10" s="1"/>
  <c r="E24" i="10" s="1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FU1" i="6" l="1"/>
  <c r="FU103" i="6" s="1"/>
  <c r="FV1" i="21"/>
  <c r="FN1" i="21"/>
  <c r="FM1" i="6"/>
  <c r="FM103" i="6" s="1"/>
  <c r="GR114" i="21" l="1"/>
  <c r="FH113" i="21"/>
  <c r="FI113" i="21"/>
  <c r="FJ113" i="21"/>
  <c r="FL113" i="21"/>
  <c r="FM113" i="21"/>
  <c r="FO113" i="21"/>
  <c r="FP113" i="21"/>
  <c r="FQ113" i="21"/>
  <c r="FR113" i="21"/>
  <c r="FS113" i="21"/>
  <c r="FT113" i="21"/>
  <c r="FU113" i="21"/>
  <c r="FY113" i="21"/>
  <c r="FZ113" i="21"/>
  <c r="GA113" i="21"/>
  <c r="GB113" i="21"/>
  <c r="GC113" i="21"/>
  <c r="GD113" i="21"/>
  <c r="GE113" i="21"/>
  <c r="GF113" i="21"/>
  <c r="GG113" i="21"/>
  <c r="GH113" i="21"/>
  <c r="GI113" i="21"/>
  <c r="GJ113" i="21"/>
  <c r="GK113" i="21"/>
  <c r="GL113" i="21"/>
  <c r="GM113" i="21"/>
  <c r="GN113" i="21"/>
  <c r="GO113" i="21"/>
  <c r="GP113" i="21"/>
  <c r="GQ113" i="21"/>
  <c r="GR113" i="21"/>
  <c r="GS113" i="21"/>
  <c r="FH114" i="21"/>
  <c r="FI114" i="21"/>
  <c r="FJ114" i="21"/>
  <c r="FL114" i="21"/>
  <c r="FM114" i="21"/>
  <c r="FO114" i="21"/>
  <c r="FP114" i="21"/>
  <c r="FQ114" i="21"/>
  <c r="FR114" i="21"/>
  <c r="FS114" i="21"/>
  <c r="FT114" i="21"/>
  <c r="FU114" i="21"/>
  <c r="FY114" i="21"/>
  <c r="FZ114" i="21"/>
  <c r="GA114" i="21"/>
  <c r="GB114" i="21"/>
  <c r="GC114" i="21"/>
  <c r="GD114" i="21"/>
  <c r="GE114" i="21"/>
  <c r="GF114" i="21"/>
  <c r="GG114" i="21"/>
  <c r="GH114" i="21"/>
  <c r="GI114" i="21"/>
  <c r="GJ114" i="21"/>
  <c r="GK114" i="21"/>
  <c r="GL114" i="21"/>
  <c r="GM114" i="21"/>
  <c r="GN114" i="21"/>
  <c r="GO114" i="21"/>
  <c r="GP114" i="21"/>
  <c r="GQ114" i="21"/>
  <c r="GS114" i="21"/>
  <c r="FG114" i="21"/>
  <c r="FG113" i="21"/>
  <c r="GT3" i="21"/>
  <c r="GT4" i="21"/>
  <c r="GT5" i="21"/>
  <c r="GT6" i="21"/>
  <c r="GT7" i="21"/>
  <c r="GT8" i="21"/>
  <c r="GT9" i="21"/>
  <c r="GT10" i="21"/>
  <c r="GT11" i="21"/>
  <c r="GT12" i="21"/>
  <c r="GT13" i="21"/>
  <c r="GT14" i="21"/>
  <c r="GT15" i="21"/>
  <c r="GT16" i="21"/>
  <c r="GT17" i="21"/>
  <c r="GT18" i="21"/>
  <c r="GT19" i="21"/>
  <c r="GT20" i="21"/>
  <c r="GT21" i="21"/>
  <c r="GT22" i="21"/>
  <c r="GT23" i="21"/>
  <c r="GT24" i="21"/>
  <c r="GT25" i="21"/>
  <c r="GT26" i="21"/>
  <c r="GT27" i="21"/>
  <c r="GT28" i="21"/>
  <c r="GT29" i="21"/>
  <c r="GT30" i="21"/>
  <c r="GT31" i="21"/>
  <c r="GT32" i="21"/>
  <c r="GT33" i="21"/>
  <c r="GT34" i="21"/>
  <c r="GT35" i="21"/>
  <c r="GT36" i="21"/>
  <c r="GT37" i="21"/>
  <c r="GT38" i="21"/>
  <c r="GT39" i="21"/>
  <c r="GT40" i="21"/>
  <c r="GT41" i="21"/>
  <c r="GT42" i="21"/>
  <c r="GT43" i="21"/>
  <c r="GT44" i="21"/>
  <c r="GT45" i="21"/>
  <c r="GT46" i="21"/>
  <c r="GT47" i="21"/>
  <c r="GT48" i="21"/>
  <c r="GT49" i="21"/>
  <c r="GT50" i="21"/>
  <c r="GT51" i="21"/>
  <c r="GT52" i="21"/>
  <c r="GT53" i="21"/>
  <c r="GT54" i="21"/>
  <c r="GT55" i="21"/>
  <c r="GT56" i="21"/>
  <c r="GT57" i="21"/>
  <c r="GT58" i="21"/>
  <c r="GT59" i="21"/>
  <c r="GT60" i="21"/>
  <c r="GT61" i="21"/>
  <c r="GT62" i="21"/>
  <c r="GT63" i="21"/>
  <c r="GT64" i="21"/>
  <c r="GT65" i="21"/>
  <c r="GT66" i="21"/>
  <c r="GT67" i="21"/>
  <c r="GT68" i="21"/>
  <c r="GT69" i="21"/>
  <c r="GT70" i="21"/>
  <c r="GT71" i="21"/>
  <c r="GT72" i="21"/>
  <c r="GT73" i="21"/>
  <c r="GT74" i="21"/>
  <c r="GT75" i="21"/>
  <c r="GT76" i="21"/>
  <c r="GT77" i="21"/>
  <c r="GT78" i="21"/>
  <c r="GT79" i="21"/>
  <c r="GT80" i="21"/>
  <c r="GT81" i="21"/>
  <c r="GT82" i="21"/>
  <c r="GT83" i="21"/>
  <c r="GT84" i="21"/>
  <c r="GT85" i="21"/>
  <c r="GT86" i="21"/>
  <c r="GT87" i="21"/>
  <c r="GT88" i="21"/>
  <c r="GT89" i="21"/>
  <c r="GT90" i="21"/>
  <c r="GT91" i="21"/>
  <c r="GT92" i="21"/>
  <c r="GT93" i="21"/>
  <c r="GT94" i="21"/>
  <c r="GT95" i="21"/>
  <c r="GT2" i="21"/>
  <c r="F142" i="21"/>
  <c r="E142" i="21"/>
  <c r="F141" i="21"/>
  <c r="E141" i="21"/>
  <c r="F140" i="21"/>
  <c r="D140" i="21" s="1"/>
  <c r="D141" i="21" s="1"/>
  <c r="D142" i="21" s="1"/>
  <c r="E140" i="21"/>
  <c r="C139" i="21"/>
  <c r="C140" i="21" s="1"/>
  <c r="C141" i="21" s="1"/>
  <c r="C142" i="21" s="1"/>
  <c r="C134" i="21"/>
  <c r="C133" i="21"/>
  <c r="C132" i="21"/>
  <c r="C131" i="21"/>
  <c r="C130" i="21"/>
  <c r="C129" i="21"/>
  <c r="C128" i="21"/>
  <c r="C127" i="21"/>
  <c r="C126" i="21"/>
  <c r="C125" i="21"/>
  <c r="C124" i="21"/>
  <c r="C123" i="21"/>
  <c r="C122" i="21"/>
  <c r="C121" i="21"/>
  <c r="C120" i="21"/>
  <c r="C119" i="21"/>
  <c r="C118" i="21"/>
  <c r="C117" i="21"/>
  <c r="C116" i="21"/>
  <c r="C115" i="21"/>
  <c r="C114" i="21"/>
  <c r="C113" i="21"/>
  <c r="C112" i="21"/>
  <c r="C111" i="21"/>
  <c r="C106" i="21"/>
  <c r="G95" i="21"/>
  <c r="G94" i="21"/>
  <c r="G93" i="21"/>
  <c r="CW93" i="21" s="1"/>
  <c r="AJ92" i="21"/>
  <c r="AH92" i="21"/>
  <c r="G92" i="21"/>
  <c r="GV92" i="21" s="1"/>
  <c r="G91" i="21"/>
  <c r="B91" i="21" s="1"/>
  <c r="E91" i="21" s="1"/>
  <c r="G90" i="21"/>
  <c r="B90" i="21" s="1"/>
  <c r="E90" i="21" s="1"/>
  <c r="G89" i="21"/>
  <c r="GV89" i="21" s="1"/>
  <c r="G88" i="21"/>
  <c r="G87" i="21"/>
  <c r="CX87" i="21" s="1"/>
  <c r="G86" i="21"/>
  <c r="AK86" i="21" s="1"/>
  <c r="G85" i="21"/>
  <c r="AK85" i="21" s="1"/>
  <c r="GV84" i="21"/>
  <c r="G84" i="21"/>
  <c r="B84" i="21" s="1"/>
  <c r="CV83" i="21"/>
  <c r="G83" i="21"/>
  <c r="AH83" i="21" s="1"/>
  <c r="G82" i="21"/>
  <c r="CX82" i="21" s="1"/>
  <c r="AH81" i="21"/>
  <c r="G81" i="21"/>
  <c r="GV81" i="21" s="1"/>
  <c r="G80" i="21"/>
  <c r="CX80" i="21" s="1"/>
  <c r="G79" i="21"/>
  <c r="G78" i="21"/>
  <c r="B78" i="21" s="1"/>
  <c r="AI77" i="21"/>
  <c r="G77" i="21"/>
  <c r="AH77" i="21" s="1"/>
  <c r="CX76" i="21"/>
  <c r="AJ76" i="21"/>
  <c r="G76" i="21"/>
  <c r="CV76" i="21" s="1"/>
  <c r="G75" i="21"/>
  <c r="B75" i="21" s="1"/>
  <c r="G74" i="21"/>
  <c r="AH74" i="21" s="1"/>
  <c r="AK73" i="21"/>
  <c r="AH73" i="21"/>
  <c r="G73" i="21"/>
  <c r="AJ73" i="21" s="1"/>
  <c r="AH72" i="21"/>
  <c r="G72" i="21"/>
  <c r="GV72" i="21" s="1"/>
  <c r="G71" i="21"/>
  <c r="B71" i="21" s="1"/>
  <c r="E71" i="21" s="1"/>
  <c r="GU71" i="21" s="1"/>
  <c r="G70" i="21"/>
  <c r="B70" i="21" s="1"/>
  <c r="CW69" i="21"/>
  <c r="AK69" i="21"/>
  <c r="AH69" i="21"/>
  <c r="G69" i="21"/>
  <c r="AJ69" i="21" s="1"/>
  <c r="G68" i="21"/>
  <c r="AL68" i="21" s="1"/>
  <c r="G67" i="21"/>
  <c r="CW67" i="21" s="1"/>
  <c r="G66" i="21"/>
  <c r="B66" i="21" s="1"/>
  <c r="AK65" i="21"/>
  <c r="AJ65" i="21"/>
  <c r="G65" i="21"/>
  <c r="CV65" i="21" s="1"/>
  <c r="AK64" i="21"/>
  <c r="G64" i="21"/>
  <c r="CX64" i="21" s="1"/>
  <c r="AK63" i="21"/>
  <c r="G63" i="21"/>
  <c r="AJ63" i="21" s="1"/>
  <c r="G62" i="21"/>
  <c r="CX62" i="21" s="1"/>
  <c r="G61" i="21"/>
  <c r="B61" i="21" s="1"/>
  <c r="GV60" i="21"/>
  <c r="AK60" i="21"/>
  <c r="AI60" i="21"/>
  <c r="G60" i="21"/>
  <c r="CX60" i="21" s="1"/>
  <c r="AI59" i="21"/>
  <c r="AH59" i="21"/>
  <c r="G59" i="21"/>
  <c r="GV59" i="21" s="1"/>
  <c r="AJ58" i="21"/>
  <c r="AI58" i="21"/>
  <c r="G58" i="21"/>
  <c r="AH58" i="21" s="1"/>
  <c r="CV57" i="21"/>
  <c r="G57" i="21"/>
  <c r="AL57" i="21" s="1"/>
  <c r="G56" i="21"/>
  <c r="CV56" i="21" s="1"/>
  <c r="AK55" i="21"/>
  <c r="G55" i="21"/>
  <c r="AI55" i="21" s="1"/>
  <c r="AM54" i="21"/>
  <c r="AJ54" i="21"/>
  <c r="G54" i="21"/>
  <c r="AK54" i="21" s="1"/>
  <c r="G53" i="21"/>
  <c r="CW53" i="21" s="1"/>
  <c r="G52" i="21"/>
  <c r="GV52" i="21" s="1"/>
  <c r="AI51" i="21"/>
  <c r="G51" i="21"/>
  <c r="B51" i="21" s="1"/>
  <c r="GV50" i="21"/>
  <c r="CV50" i="21"/>
  <c r="AJ50" i="21"/>
  <c r="G50" i="21"/>
  <c r="AL50" i="21" s="1"/>
  <c r="AL49" i="21"/>
  <c r="G49" i="21"/>
  <c r="CW49" i="21" s="1"/>
  <c r="G48" i="21"/>
  <c r="B48" i="21" s="1"/>
  <c r="AI47" i="21"/>
  <c r="G47" i="21"/>
  <c r="GV47" i="21" s="1"/>
  <c r="G46" i="21"/>
  <c r="B46" i="21" s="1"/>
  <c r="G45" i="21"/>
  <c r="B45" i="21" s="1"/>
  <c r="AI44" i="21"/>
  <c r="G44" i="21"/>
  <c r="AH44" i="21" s="1"/>
  <c r="G43" i="21"/>
  <c r="CW43" i="21" s="1"/>
  <c r="G42" i="21"/>
  <c r="GV42" i="21" s="1"/>
  <c r="CW41" i="21"/>
  <c r="G41" i="21"/>
  <c r="AK41" i="21" s="1"/>
  <c r="G40" i="21"/>
  <c r="AI40" i="21" s="1"/>
  <c r="G39" i="21"/>
  <c r="CX39" i="21" s="1"/>
  <c r="G38" i="21"/>
  <c r="B38" i="21" s="1"/>
  <c r="G37" i="21"/>
  <c r="B37" i="21" s="1"/>
  <c r="E37" i="21" s="1"/>
  <c r="AA37" i="21" s="1"/>
  <c r="CW36" i="21"/>
  <c r="G36" i="21"/>
  <c r="CV36" i="21" s="1"/>
  <c r="AM35" i="21"/>
  <c r="G35" i="21"/>
  <c r="CX35" i="21" s="1"/>
  <c r="G34" i="21"/>
  <c r="CX34" i="21" s="1"/>
  <c r="CV33" i="21"/>
  <c r="G33" i="21"/>
  <c r="CX33" i="21" s="1"/>
  <c r="CV32" i="21"/>
  <c r="AL32" i="21"/>
  <c r="G32" i="21"/>
  <c r="CW32" i="21" s="1"/>
  <c r="G31" i="21"/>
  <c r="CW31" i="21" s="1"/>
  <c r="G30" i="21"/>
  <c r="GV30" i="21" s="1"/>
  <c r="AH29" i="21"/>
  <c r="G29" i="21"/>
  <c r="AJ29" i="21" s="1"/>
  <c r="CW28" i="21"/>
  <c r="CV28" i="21"/>
  <c r="AK28" i="21"/>
  <c r="AJ28" i="21"/>
  <c r="G28" i="21"/>
  <c r="AL28" i="21" s="1"/>
  <c r="G27" i="21"/>
  <c r="AL27" i="21" s="1"/>
  <c r="G26" i="21"/>
  <c r="AH26" i="21" s="1"/>
  <c r="G25" i="21"/>
  <c r="AH25" i="21" s="1"/>
  <c r="G24" i="21"/>
  <c r="B24" i="21" s="1"/>
  <c r="AK23" i="21"/>
  <c r="G23" i="21"/>
  <c r="AI23" i="21" s="1"/>
  <c r="AM22" i="21"/>
  <c r="AJ22" i="21"/>
  <c r="G22" i="21"/>
  <c r="AK22" i="21" s="1"/>
  <c r="AM21" i="21"/>
  <c r="AL21" i="21"/>
  <c r="G21" i="21"/>
  <c r="CW21" i="21" s="1"/>
  <c r="G20" i="21"/>
  <c r="GV20" i="21" s="1"/>
  <c r="AK19" i="21"/>
  <c r="G19" i="21"/>
  <c r="B19" i="21" s="1"/>
  <c r="AJ18" i="21"/>
  <c r="AH18" i="21"/>
  <c r="G18" i="21"/>
  <c r="AK18" i="21" s="1"/>
  <c r="AM17" i="21"/>
  <c r="AJ17" i="21"/>
  <c r="AI17" i="21"/>
  <c r="G17" i="21"/>
  <c r="CW17" i="21" s="1"/>
  <c r="G16" i="21"/>
  <c r="GV16" i="21" s="1"/>
  <c r="G15" i="21"/>
  <c r="AH15" i="21" s="1"/>
  <c r="AH14" i="21"/>
  <c r="G14" i="21"/>
  <c r="B14" i="21" s="1"/>
  <c r="E14" i="21" s="1"/>
  <c r="AJ13" i="21"/>
  <c r="AI13" i="21"/>
  <c r="G13" i="21"/>
  <c r="CW13" i="21" s="1"/>
  <c r="G12" i="21"/>
  <c r="CX12" i="21" s="1"/>
  <c r="G11" i="21"/>
  <c r="B11" i="21" s="1"/>
  <c r="AL10" i="21"/>
  <c r="AH10" i="21"/>
  <c r="G10" i="21"/>
  <c r="B10" i="21" s="1"/>
  <c r="E10" i="21" s="1"/>
  <c r="G9" i="21"/>
  <c r="B9" i="21" s="1"/>
  <c r="AL8" i="21"/>
  <c r="G8" i="21"/>
  <c r="CV8" i="21" s="1"/>
  <c r="G7" i="21"/>
  <c r="CX7" i="21" s="1"/>
  <c r="AL6" i="21"/>
  <c r="AH6" i="21"/>
  <c r="G6" i="21"/>
  <c r="CX6" i="21" s="1"/>
  <c r="G5" i="21"/>
  <c r="B5" i="21" s="1"/>
  <c r="G4" i="21"/>
  <c r="CV4" i="21" s="1"/>
  <c r="G3" i="21"/>
  <c r="CX3" i="21" s="1"/>
  <c r="G2" i="21"/>
  <c r="GV2" i="21" s="1"/>
  <c r="GS1" i="21"/>
  <c r="GR1" i="21"/>
  <c r="GQ1" i="21"/>
  <c r="GP1" i="21"/>
  <c r="GO1" i="21"/>
  <c r="GN1" i="21"/>
  <c r="GM1" i="21"/>
  <c r="GL1" i="21"/>
  <c r="GK1" i="21"/>
  <c r="GJ1" i="21"/>
  <c r="GI1" i="21"/>
  <c r="GH1" i="21"/>
  <c r="GG1" i="21"/>
  <c r="GF1" i="21"/>
  <c r="GE1" i="21"/>
  <c r="GD1" i="21"/>
  <c r="GC1" i="21"/>
  <c r="GB1" i="21"/>
  <c r="GA1" i="21"/>
  <c r="FZ1" i="21"/>
  <c r="FY1" i="21"/>
  <c r="FU1" i="21"/>
  <c r="FT1" i="21"/>
  <c r="FS1" i="21"/>
  <c r="FR1" i="21"/>
  <c r="FQ1" i="21"/>
  <c r="FP1" i="21"/>
  <c r="FO1" i="21"/>
  <c r="FM1" i="21"/>
  <c r="FL1" i="21"/>
  <c r="FJ1" i="21"/>
  <c r="FI1" i="21"/>
  <c r="FH1" i="21"/>
  <c r="FG1" i="21"/>
  <c r="FF1" i="21"/>
  <c r="FE1" i="21"/>
  <c r="FD1" i="21"/>
  <c r="CR1" i="21"/>
  <c r="EZ1" i="21" s="1"/>
  <c r="CH1" i="21"/>
  <c r="EP1" i="21" s="1"/>
  <c r="BT1" i="21"/>
  <c r="EB1" i="21" s="1"/>
  <c r="BF1" i="21"/>
  <c r="DN1" i="21" s="1"/>
  <c r="BD1" i="21"/>
  <c r="DL1" i="21" s="1"/>
  <c r="AX1" i="21"/>
  <c r="DF1" i="21" s="1"/>
  <c r="AG1" i="21"/>
  <c r="CU1" i="21" s="1"/>
  <c r="FC1" i="21" s="1"/>
  <c r="AF1" i="21"/>
  <c r="CA1" i="21" s="1"/>
  <c r="EI1" i="21" s="1"/>
  <c r="AE1" i="21"/>
  <c r="BG1" i="21" s="1"/>
  <c r="DO1" i="21" s="1"/>
  <c r="AD1" i="21"/>
  <c r="BY1" i="21" s="1"/>
  <c r="EG1" i="21" s="1"/>
  <c r="AC1" i="21"/>
  <c r="BX1" i="21" s="1"/>
  <c r="EF1" i="21" s="1"/>
  <c r="AB1" i="21"/>
  <c r="BW1" i="21" s="1"/>
  <c r="EE1" i="21" s="1"/>
  <c r="AA1" i="21"/>
  <c r="BC1" i="21" s="1"/>
  <c r="DK1" i="21" s="1"/>
  <c r="Z1" i="21"/>
  <c r="CN1" i="21" s="1"/>
  <c r="EV1" i="21" s="1"/>
  <c r="Y1" i="21"/>
  <c r="CM1" i="21" s="1"/>
  <c r="EU1" i="21" s="1"/>
  <c r="X1" i="21"/>
  <c r="BS1" i="21" s="1"/>
  <c r="EA1" i="21" s="1"/>
  <c r="W1" i="21"/>
  <c r="AY1" i="21" s="1"/>
  <c r="DG1" i="21" s="1"/>
  <c r="V1" i="21"/>
  <c r="BQ1" i="21" s="1"/>
  <c r="DY1" i="21" s="1"/>
  <c r="U1" i="21"/>
  <c r="BP1" i="21" s="1"/>
  <c r="DX1" i="21" s="1"/>
  <c r="T1" i="21"/>
  <c r="BO1" i="21" s="1"/>
  <c r="DW1" i="21" s="1"/>
  <c r="S1" i="21"/>
  <c r="AU1" i="21" s="1"/>
  <c r="DC1" i="21" s="1"/>
  <c r="R1" i="21"/>
  <c r="CF1" i="21" s="1"/>
  <c r="EN1" i="21" s="1"/>
  <c r="Q1" i="21"/>
  <c r="CE1" i="21" s="1"/>
  <c r="EM1" i="21" s="1"/>
  <c r="P1" i="21"/>
  <c r="BK1" i="21" s="1"/>
  <c r="DS1" i="21" s="1"/>
  <c r="O1" i="21"/>
  <c r="AQ1" i="21" s="1"/>
  <c r="CY1" i="21" s="1"/>
  <c r="N1" i="21"/>
  <c r="M1" i="21"/>
  <c r="L1" i="21"/>
  <c r="K1" i="21"/>
  <c r="J1" i="21"/>
  <c r="I1" i="21"/>
  <c r="GG1" i="6"/>
  <c r="GG103" i="6" s="1"/>
  <c r="GH1" i="6"/>
  <c r="GH103" i="6" s="1"/>
  <c r="GS3" i="6"/>
  <c r="GS4" i="6"/>
  <c r="GS5" i="6"/>
  <c r="GS6" i="6"/>
  <c r="GS7" i="6"/>
  <c r="GS8" i="6"/>
  <c r="GS9" i="6"/>
  <c r="GS10" i="6"/>
  <c r="GS11" i="6"/>
  <c r="GS12" i="6"/>
  <c r="GS13" i="6"/>
  <c r="GS14" i="6"/>
  <c r="GS15" i="6"/>
  <c r="GS16" i="6"/>
  <c r="GS17" i="6"/>
  <c r="GS18" i="6"/>
  <c r="GS19" i="6"/>
  <c r="GS20" i="6"/>
  <c r="GS21" i="6"/>
  <c r="GS22" i="6"/>
  <c r="GS23" i="6"/>
  <c r="GS24" i="6"/>
  <c r="GS25" i="6"/>
  <c r="GS26" i="6"/>
  <c r="GS27" i="6"/>
  <c r="GS28" i="6"/>
  <c r="GS29" i="6"/>
  <c r="GS30" i="6"/>
  <c r="GS31" i="6"/>
  <c r="GS32" i="6"/>
  <c r="GS33" i="6"/>
  <c r="GS34" i="6"/>
  <c r="GS35" i="6"/>
  <c r="GS36" i="6"/>
  <c r="GS37" i="6"/>
  <c r="GS38" i="6"/>
  <c r="GS39" i="6"/>
  <c r="GS40" i="6"/>
  <c r="GS41" i="6"/>
  <c r="GS42" i="6"/>
  <c r="GS43" i="6"/>
  <c r="GS44" i="6"/>
  <c r="GS45" i="6"/>
  <c r="GS46" i="6"/>
  <c r="GS47" i="6"/>
  <c r="GS48" i="6"/>
  <c r="GS49" i="6"/>
  <c r="GS50" i="6"/>
  <c r="GS51" i="6"/>
  <c r="GS52" i="6"/>
  <c r="GS53" i="6"/>
  <c r="GS54" i="6"/>
  <c r="GS55" i="6"/>
  <c r="GS56" i="6"/>
  <c r="GS57" i="6"/>
  <c r="GS58" i="6"/>
  <c r="GS59" i="6"/>
  <c r="GS60" i="6"/>
  <c r="GS61" i="6"/>
  <c r="GS62" i="6"/>
  <c r="GS63" i="6"/>
  <c r="GS64" i="6"/>
  <c r="GS65" i="6"/>
  <c r="GS66" i="6"/>
  <c r="GS67" i="6"/>
  <c r="GS68" i="6"/>
  <c r="GS69" i="6"/>
  <c r="GS70" i="6"/>
  <c r="GS71" i="6"/>
  <c r="GS72" i="6"/>
  <c r="GS73" i="6"/>
  <c r="GS74" i="6"/>
  <c r="GS75" i="6"/>
  <c r="GS76" i="6"/>
  <c r="GS77" i="6"/>
  <c r="GS78" i="6"/>
  <c r="GS79" i="6"/>
  <c r="GS80" i="6"/>
  <c r="GS81" i="6"/>
  <c r="GS82" i="6"/>
  <c r="GS83" i="6"/>
  <c r="GS84" i="6"/>
  <c r="GS85" i="6"/>
  <c r="GS86" i="6"/>
  <c r="GS87" i="6"/>
  <c r="GS88" i="6"/>
  <c r="GS89" i="6"/>
  <c r="GS90" i="6"/>
  <c r="GS91" i="6"/>
  <c r="GS92" i="6"/>
  <c r="GS93" i="6"/>
  <c r="GS94" i="6"/>
  <c r="GS95" i="6"/>
  <c r="GS2" i="6"/>
  <c r="AV1" i="21" l="1"/>
  <c r="DD1" i="21" s="1"/>
  <c r="BN1" i="21"/>
  <c r="DV1" i="21" s="1"/>
  <c r="CP1" i="21"/>
  <c r="EX1" i="21" s="1"/>
  <c r="CV29" i="21"/>
  <c r="AM57" i="21"/>
  <c r="AM72" i="21"/>
  <c r="B50" i="21"/>
  <c r="E50" i="21" s="1"/>
  <c r="FE50" i="21" s="1"/>
  <c r="CV72" i="21"/>
  <c r="AJ77" i="21"/>
  <c r="CW81" i="21"/>
  <c r="AI85" i="21"/>
  <c r="AL89" i="21"/>
  <c r="AK92" i="21"/>
  <c r="B42" i="21"/>
  <c r="AZ1" i="21"/>
  <c r="DH1" i="21" s="1"/>
  <c r="BV1" i="21"/>
  <c r="ED1" i="21" s="1"/>
  <c r="CT1" i="21"/>
  <c r="FB1" i="21" s="1"/>
  <c r="AJ3" i="21"/>
  <c r="AM18" i="21"/>
  <c r="AH34" i="21"/>
  <c r="AH38" i="21"/>
  <c r="AK50" i="21"/>
  <c r="AK56" i="21"/>
  <c r="GV57" i="21"/>
  <c r="CW64" i="21"/>
  <c r="AI68" i="21"/>
  <c r="CX72" i="21"/>
  <c r="AM77" i="21"/>
  <c r="AM92" i="21"/>
  <c r="B34" i="21"/>
  <c r="E34" i="21" s="1"/>
  <c r="BB1" i="21"/>
  <c r="DJ1" i="21" s="1"/>
  <c r="CB1" i="21"/>
  <c r="EJ1" i="21" s="1"/>
  <c r="CV3" i="21"/>
  <c r="AH8" i="21"/>
  <c r="CV18" i="21"/>
  <c r="AH22" i="21"/>
  <c r="AI25" i="21"/>
  <c r="CX28" i="21"/>
  <c r="AJ34" i="21"/>
  <c r="AJ38" i="21"/>
  <c r="AH47" i="21"/>
  <c r="AM50" i="21"/>
  <c r="AI54" i="21"/>
  <c r="AL56" i="21"/>
  <c r="AH60" i="21"/>
  <c r="AM62" i="21"/>
  <c r="AJ68" i="21"/>
  <c r="AM76" i="21"/>
  <c r="AN90" i="21"/>
  <c r="CV92" i="21"/>
  <c r="B26" i="21"/>
  <c r="CD1" i="21"/>
  <c r="EL1" i="21" s="1"/>
  <c r="CX56" i="21"/>
  <c r="AM68" i="21"/>
  <c r="CW76" i="21"/>
  <c r="GV90" i="21"/>
  <c r="CW92" i="21"/>
  <c r="B18" i="21"/>
  <c r="CV68" i="21"/>
  <c r="B74" i="21"/>
  <c r="AR1" i="21"/>
  <c r="CZ1" i="21" s="1"/>
  <c r="BH1" i="21"/>
  <c r="DP1" i="21" s="1"/>
  <c r="CJ1" i="21"/>
  <c r="ER1" i="21" s="1"/>
  <c r="CV13" i="21"/>
  <c r="CV22" i="21"/>
  <c r="AI29" i="21"/>
  <c r="CX32" i="21"/>
  <c r="AJ40" i="21"/>
  <c r="CV44" i="21"/>
  <c r="CV54" i="21"/>
  <c r="AJ57" i="21"/>
  <c r="CJ57" i="21" s="1"/>
  <c r="ER57" i="21" s="1"/>
  <c r="CW58" i="21"/>
  <c r="AM60" i="21"/>
  <c r="CW63" i="21"/>
  <c r="CW65" i="21"/>
  <c r="AJ72" i="21"/>
  <c r="CV73" i="21"/>
  <c r="GV76" i="21"/>
  <c r="CV80" i="21"/>
  <c r="AL93" i="21"/>
  <c r="AT1" i="21"/>
  <c r="DB1" i="21" s="1"/>
  <c r="BL1" i="21"/>
  <c r="DT1" i="21" s="1"/>
  <c r="CL1" i="21"/>
  <c r="ET1" i="21" s="1"/>
  <c r="AM29" i="21"/>
  <c r="GV40" i="21"/>
  <c r="GV44" i="21"/>
  <c r="AK57" i="21"/>
  <c r="CW60" i="21"/>
  <c r="GV63" i="21"/>
  <c r="AK72" i="21"/>
  <c r="B58" i="21"/>
  <c r="AB14" i="21"/>
  <c r="BD14" i="21" s="1"/>
  <c r="DL14" i="21" s="1"/>
  <c r="T14" i="21"/>
  <c r="BO14" i="21" s="1"/>
  <c r="DW14" i="21" s="1"/>
  <c r="FQ14" i="21" s="1"/>
  <c r="L14" i="21"/>
  <c r="J14" i="21"/>
  <c r="CX13" i="21"/>
  <c r="AJ14" i="21"/>
  <c r="CV17" i="21"/>
  <c r="AM23" i="21"/>
  <c r="AJ25" i="21"/>
  <c r="AI37" i="21"/>
  <c r="AM39" i="21"/>
  <c r="AK40" i="21"/>
  <c r="AJ44" i="21"/>
  <c r="CX49" i="21"/>
  <c r="AJ51" i="21"/>
  <c r="AL53" i="21"/>
  <c r="AL63" i="21"/>
  <c r="AH82" i="21"/>
  <c r="AM89" i="21"/>
  <c r="CV94" i="21"/>
  <c r="FD94" i="21" s="1"/>
  <c r="GD94" i="21" s="1"/>
  <c r="B89" i="21"/>
  <c r="E89" i="21" s="1"/>
  <c r="R89" i="21" s="1"/>
  <c r="BM89" i="21" s="1"/>
  <c r="DU89" i="21" s="1"/>
  <c r="FJ89" i="21" s="1"/>
  <c r="B81" i="21"/>
  <c r="E81" i="21" s="1"/>
  <c r="B73" i="21"/>
  <c r="B65" i="21"/>
  <c r="E65" i="21" s="1"/>
  <c r="B57" i="21"/>
  <c r="E57" i="21" s="1"/>
  <c r="Q57" i="21" s="1"/>
  <c r="BL57" i="21" s="1"/>
  <c r="DT57" i="21" s="1"/>
  <c r="B49" i="21"/>
  <c r="E49" i="21" s="1"/>
  <c r="B41" i="21"/>
  <c r="B33" i="21"/>
  <c r="E33" i="21" s="1"/>
  <c r="B25" i="21"/>
  <c r="E25" i="21" s="1"/>
  <c r="B17" i="21"/>
  <c r="E17" i="21" s="1"/>
  <c r="U17" i="21" s="1"/>
  <c r="BP17" i="21" s="1"/>
  <c r="DX17" i="21" s="1"/>
  <c r="FS17" i="21" s="1"/>
  <c r="B82" i="21"/>
  <c r="AK14" i="21"/>
  <c r="CX17" i="21"/>
  <c r="CW22" i="21"/>
  <c r="CW23" i="21"/>
  <c r="AM25" i="21"/>
  <c r="AL34" i="21"/>
  <c r="GV35" i="21"/>
  <c r="AL37" i="21"/>
  <c r="AL40" i="21"/>
  <c r="AH41" i="21"/>
  <c r="AK44" i="21"/>
  <c r="AH45" i="21"/>
  <c r="CW50" i="21"/>
  <c r="AK51" i="21"/>
  <c r="CW54" i="21"/>
  <c r="GV55" i="21"/>
  <c r="CW57" i="21"/>
  <c r="AK58" i="21"/>
  <c r="AM59" i="21"/>
  <c r="CV60" i="21"/>
  <c r="AI62" i="21"/>
  <c r="AM63" i="21"/>
  <c r="AH64" i="21"/>
  <c r="GV64" i="21"/>
  <c r="CX68" i="21"/>
  <c r="CW72" i="21"/>
  <c r="CW73" i="21"/>
  <c r="AK77" i="21"/>
  <c r="AH79" i="21"/>
  <c r="AI82" i="21"/>
  <c r="AM85" i="21"/>
  <c r="CW85" i="21"/>
  <c r="AJ87" i="21"/>
  <c r="CX89" i="21"/>
  <c r="AL92" i="21"/>
  <c r="CX92" i="21"/>
  <c r="B88" i="21"/>
  <c r="E88" i="21" s="1"/>
  <c r="B80" i="21"/>
  <c r="B72" i="21"/>
  <c r="E72" i="21" s="1"/>
  <c r="T72" i="21" s="1"/>
  <c r="BO72" i="21" s="1"/>
  <c r="B64" i="21"/>
  <c r="B56" i="21"/>
  <c r="E56" i="21" s="1"/>
  <c r="AD56" i="21" s="1"/>
  <c r="BY56" i="21" s="1"/>
  <c r="B40" i="21"/>
  <c r="E40" i="21" s="1"/>
  <c r="I40" i="21" s="1"/>
  <c r="B32" i="21"/>
  <c r="E32" i="21" s="1"/>
  <c r="B16" i="21"/>
  <c r="B8" i="21"/>
  <c r="E8" i="21" s="1"/>
  <c r="AC8" i="21" s="1"/>
  <c r="BE8" i="21" s="1"/>
  <c r="DM8" i="21" s="1"/>
  <c r="AH3" i="21"/>
  <c r="AM14" i="21"/>
  <c r="AI21" i="21"/>
  <c r="CV25" i="21"/>
  <c r="AJ32" i="21"/>
  <c r="AH33" i="21"/>
  <c r="CV34" i="21"/>
  <c r="GV39" i="21"/>
  <c r="AM40" i="21"/>
  <c r="AJ41" i="21"/>
  <c r="AL43" i="21"/>
  <c r="AL44" i="21"/>
  <c r="AK45" i="21"/>
  <c r="CX50" i="21"/>
  <c r="CV51" i="21"/>
  <c r="CX57" i="21"/>
  <c r="FF57" i="21" s="1"/>
  <c r="GN57" i="21" s="1"/>
  <c r="AM58" i="21"/>
  <c r="AK62" i="21"/>
  <c r="AI64" i="21"/>
  <c r="AI79" i="21"/>
  <c r="AJ82" i="21"/>
  <c r="AL87" i="21"/>
  <c r="B95" i="21"/>
  <c r="B87" i="21"/>
  <c r="B79" i="21"/>
  <c r="E79" i="21" s="1"/>
  <c r="B63" i="21"/>
  <c r="E63" i="21" s="1"/>
  <c r="AB63" i="21" s="1"/>
  <c r="BW63" i="21" s="1"/>
  <c r="EE63" i="21" s="1"/>
  <c r="B55" i="21"/>
  <c r="B47" i="21"/>
  <c r="E47" i="21" s="1"/>
  <c r="B39" i="21"/>
  <c r="E39" i="21" s="1"/>
  <c r="B31" i="21"/>
  <c r="E31" i="21" s="1"/>
  <c r="B23" i="21"/>
  <c r="B15" i="21"/>
  <c r="E15" i="21" s="1"/>
  <c r="B7" i="21"/>
  <c r="E7" i="21" s="1"/>
  <c r="CV14" i="21"/>
  <c r="AH19" i="21"/>
  <c r="AJ21" i="21"/>
  <c r="GV22" i="21"/>
  <c r="AH28" i="21"/>
  <c r="AK32" i="21"/>
  <c r="AJ33" i="21"/>
  <c r="AK36" i="21"/>
  <c r="CV40" i="21"/>
  <c r="AM44" i="21"/>
  <c r="AH50" i="21"/>
  <c r="AH54" i="21"/>
  <c r="GV54" i="21"/>
  <c r="AI57" i="21"/>
  <c r="CV58" i="21"/>
  <c r="AL62" i="21"/>
  <c r="CV63" i="21"/>
  <c r="AJ64" i="21"/>
  <c r="AH65" i="21"/>
  <c r="GV68" i="21"/>
  <c r="AI70" i="21"/>
  <c r="AI72" i="21"/>
  <c r="AK76" i="21"/>
  <c r="CV77" i="21"/>
  <c r="FD77" i="21" s="1"/>
  <c r="GD77" i="21" s="1"/>
  <c r="AK79" i="21"/>
  <c r="AK82" i="21"/>
  <c r="AI83" i="21"/>
  <c r="AM84" i="21"/>
  <c r="AH95" i="21"/>
  <c r="B94" i="21"/>
  <c r="E94" i="21" s="1"/>
  <c r="B86" i="21"/>
  <c r="B62" i="21"/>
  <c r="E62" i="21" s="1"/>
  <c r="AO62" i="21" s="1"/>
  <c r="B54" i="21"/>
  <c r="E54" i="21" s="1"/>
  <c r="B30" i="21"/>
  <c r="B22" i="21"/>
  <c r="E22" i="21" s="1"/>
  <c r="AD22" i="21" s="1"/>
  <c r="CR22" i="21" s="1"/>
  <c r="EZ22" i="21" s="1"/>
  <c r="B6" i="21"/>
  <c r="E6" i="21" s="1"/>
  <c r="AD6" i="21" s="1"/>
  <c r="BY6" i="21" s="1"/>
  <c r="EG6" i="21" s="1"/>
  <c r="CW40" i="21"/>
  <c r="AL76" i="21"/>
  <c r="CW77" i="21"/>
  <c r="AM79" i="21"/>
  <c r="AJ83" i="21"/>
  <c r="GV85" i="21"/>
  <c r="AH94" i="21"/>
  <c r="B93" i="21"/>
  <c r="E93" i="21" s="1"/>
  <c r="V93" i="21" s="1"/>
  <c r="BQ93" i="21" s="1"/>
  <c r="DY93" i="21" s="1"/>
  <c r="FX93" i="21" s="1"/>
  <c r="B85" i="21"/>
  <c r="E85" i="21" s="1"/>
  <c r="B77" i="21"/>
  <c r="E77" i="21" s="1"/>
  <c r="B69" i="21"/>
  <c r="E69" i="21" s="1"/>
  <c r="B53" i="21"/>
  <c r="E53" i="21" s="1"/>
  <c r="T53" i="21" s="1"/>
  <c r="BO53" i="21" s="1"/>
  <c r="DW53" i="21" s="1"/>
  <c r="FQ53" i="21" s="1"/>
  <c r="B29" i="21"/>
  <c r="E29" i="21" s="1"/>
  <c r="B21" i="21"/>
  <c r="E21" i="21" s="1"/>
  <c r="B13" i="21"/>
  <c r="E13" i="21" s="1"/>
  <c r="GU13" i="21" s="1"/>
  <c r="CW82" i="21"/>
  <c r="AH23" i="21"/>
  <c r="AH40" i="21"/>
  <c r="CX40" i="21"/>
  <c r="CX44" i="21"/>
  <c r="AH55" i="21"/>
  <c r="AI63" i="21"/>
  <c r="CX63" i="21"/>
  <c r="AM64" i="21"/>
  <c r="AL67" i="21"/>
  <c r="CX93" i="21"/>
  <c r="AJ94" i="21"/>
  <c r="B92" i="21"/>
  <c r="E92" i="21" s="1"/>
  <c r="Y92" i="21" s="1"/>
  <c r="BT92" i="21" s="1"/>
  <c r="EB92" i="21" s="1"/>
  <c r="B76" i="21"/>
  <c r="E76" i="21" s="1"/>
  <c r="B68" i="21"/>
  <c r="E68" i="21" s="1"/>
  <c r="L68" i="21" s="1"/>
  <c r="B60" i="21"/>
  <c r="E60" i="21" s="1"/>
  <c r="B52" i="21"/>
  <c r="E52" i="21" s="1"/>
  <c r="B44" i="21"/>
  <c r="E44" i="21" s="1"/>
  <c r="B36" i="21"/>
  <c r="B28" i="21"/>
  <c r="E28" i="21" s="1"/>
  <c r="J28" i="21" s="1"/>
  <c r="B20" i="21"/>
  <c r="E20" i="21" s="1"/>
  <c r="B12" i="21"/>
  <c r="E12" i="21" s="1"/>
  <c r="B4" i="21"/>
  <c r="E4" i="21" s="1"/>
  <c r="CX8" i="21"/>
  <c r="AL13" i="21"/>
  <c r="AL17" i="21"/>
  <c r="CX21" i="21"/>
  <c r="AL31" i="21"/>
  <c r="AH35" i="21"/>
  <c r="AH51" i="21"/>
  <c r="CW56" i="21"/>
  <c r="AJ60" i="21"/>
  <c r="CV64" i="21"/>
  <c r="CX67" i="21"/>
  <c r="AL72" i="21"/>
  <c r="CW79" i="21"/>
  <c r="AK81" i="21"/>
  <c r="CV82" i="21"/>
  <c r="AH85" i="21"/>
  <c r="AI86" i="21"/>
  <c r="CW86" i="21"/>
  <c r="AH89" i="21"/>
  <c r="AI92" i="21"/>
  <c r="AJ93" i="21"/>
  <c r="B83" i="21"/>
  <c r="E83" i="21" s="1"/>
  <c r="B67" i="21"/>
  <c r="E67" i="21" s="1"/>
  <c r="V67" i="21" s="1"/>
  <c r="BQ67" i="21" s="1"/>
  <c r="DY67" i="21" s="1"/>
  <c r="FX67" i="21" s="1"/>
  <c r="B59" i="21"/>
  <c r="B43" i="21"/>
  <c r="E43" i="21" s="1"/>
  <c r="AC43" i="21" s="1"/>
  <c r="BX43" i="21" s="1"/>
  <c r="EF43" i="21" s="1"/>
  <c r="GC43" i="21" s="1"/>
  <c r="B35" i="21"/>
  <c r="E35" i="21" s="1"/>
  <c r="B27" i="21"/>
  <c r="B3" i="21"/>
  <c r="B2" i="21"/>
  <c r="E2" i="21" s="1"/>
  <c r="X2" i="21" s="1"/>
  <c r="BS2" i="21" s="1"/>
  <c r="EA2" i="21" s="1"/>
  <c r="AH2" i="21"/>
  <c r="AJ2" i="21"/>
  <c r="AL2" i="21"/>
  <c r="CV2" i="21"/>
  <c r="CX2" i="21"/>
  <c r="N90" i="21"/>
  <c r="K90" i="21"/>
  <c r="X90" i="21"/>
  <c r="BS90" i="21" s="1"/>
  <c r="EA90" i="21" s="1"/>
  <c r="AO90" i="21"/>
  <c r="GR90" i="21" s="1"/>
  <c r="Y90" i="21"/>
  <c r="BT90" i="21" s="1"/>
  <c r="EB90" i="21" s="1"/>
  <c r="J34" i="21"/>
  <c r="AD34" i="21"/>
  <c r="Z34" i="21"/>
  <c r="N34" i="21"/>
  <c r="R14" i="21"/>
  <c r="Z14" i="21"/>
  <c r="T77" i="21"/>
  <c r="BO77" i="21" s="1"/>
  <c r="DW77" i="21" s="1"/>
  <c r="FQ77" i="21" s="1"/>
  <c r="K37" i="21"/>
  <c r="O71" i="21"/>
  <c r="BJ71" i="21" s="1"/>
  <c r="DR71" i="21" s="1"/>
  <c r="U77" i="21"/>
  <c r="BP77" i="21" s="1"/>
  <c r="DX77" i="21" s="1"/>
  <c r="FS77" i="21" s="1"/>
  <c r="S37" i="21"/>
  <c r="N49" i="21"/>
  <c r="P6" i="21"/>
  <c r="BK6" i="21" s="1"/>
  <c r="DS6" i="21" s="1"/>
  <c r="FI6" i="21" s="1"/>
  <c r="AB6" i="21"/>
  <c r="R6" i="21"/>
  <c r="J6" i="21"/>
  <c r="J8" i="21"/>
  <c r="P8" i="21"/>
  <c r="AR8" i="21" s="1"/>
  <c r="CZ8" i="21" s="1"/>
  <c r="N8" i="21"/>
  <c r="AF10" i="21"/>
  <c r="CA10" i="21" s="1"/>
  <c r="EI10" i="21" s="1"/>
  <c r="X10" i="21"/>
  <c r="P10" i="21"/>
  <c r="BK10" i="21" s="1"/>
  <c r="DS10" i="21" s="1"/>
  <c r="FI10" i="21" s="1"/>
  <c r="AE10" i="21"/>
  <c r="W10" i="21"/>
  <c r="O10" i="21"/>
  <c r="GU10" i="21"/>
  <c r="AD10" i="21"/>
  <c r="BY10" i="21" s="1"/>
  <c r="EG10" i="21" s="1"/>
  <c r="V10" i="21"/>
  <c r="BQ10" i="21" s="1"/>
  <c r="DY10" i="21" s="1"/>
  <c r="FX10" i="21" s="1"/>
  <c r="N10" i="21"/>
  <c r="AC10" i="21"/>
  <c r="U10" i="21"/>
  <c r="M10" i="21"/>
  <c r="AB10" i="21"/>
  <c r="BW10" i="21" s="1"/>
  <c r="EE10" i="21" s="1"/>
  <c r="T10" i="21"/>
  <c r="AV10" i="21" s="1"/>
  <c r="DD10" i="21" s="1"/>
  <c r="L10" i="21"/>
  <c r="AA10" i="21"/>
  <c r="S10" i="21"/>
  <c r="K10" i="21"/>
  <c r="Z10" i="21"/>
  <c r="R10" i="21"/>
  <c r="J10" i="21"/>
  <c r="AO10" i="21"/>
  <c r="AG10" i="21"/>
  <c r="Y10" i="21"/>
  <c r="BT10" i="21" s="1"/>
  <c r="EB10" i="21" s="1"/>
  <c r="Q10" i="21"/>
  <c r="BL10" i="21" s="1"/>
  <c r="DT10" i="21" s="1"/>
  <c r="I10" i="21"/>
  <c r="AS1" i="21"/>
  <c r="DA1" i="21" s="1"/>
  <c r="BA1" i="21"/>
  <c r="DI1" i="21" s="1"/>
  <c r="BI1" i="21"/>
  <c r="DQ1" i="21" s="1"/>
  <c r="CG1" i="21"/>
  <c r="EO1" i="21" s="1"/>
  <c r="CO1" i="21"/>
  <c r="EW1" i="21" s="1"/>
  <c r="AM3" i="21"/>
  <c r="GV3" i="21"/>
  <c r="AK4" i="21"/>
  <c r="CW4" i="21"/>
  <c r="AI5" i="21"/>
  <c r="AM7" i="21"/>
  <c r="GV7" i="21"/>
  <c r="AK8" i="21"/>
  <c r="CW8" i="21"/>
  <c r="AI9" i="21"/>
  <c r="BJ1" i="21"/>
  <c r="DR1" i="21" s="1"/>
  <c r="AN3" i="21"/>
  <c r="AL4" i="21"/>
  <c r="CX4" i="21"/>
  <c r="AJ5" i="21"/>
  <c r="CV5" i="21"/>
  <c r="AN7" i="21"/>
  <c r="AJ9" i="21"/>
  <c r="CV9" i="21"/>
  <c r="GV11" i="21"/>
  <c r="CX11" i="21"/>
  <c r="AL11" i="21"/>
  <c r="CV11" i="21"/>
  <c r="BR1" i="21"/>
  <c r="DZ1" i="21" s="1"/>
  <c r="BZ1" i="21"/>
  <c r="EH1" i="21" s="1"/>
  <c r="CI1" i="21"/>
  <c r="EQ1" i="21" s="1"/>
  <c r="CQ1" i="21"/>
  <c r="EY1" i="21" s="1"/>
  <c r="AI2" i="21"/>
  <c r="AM4" i="21"/>
  <c r="GV4" i="21"/>
  <c r="AK5" i="21"/>
  <c r="CW5" i="21"/>
  <c r="AI6" i="21"/>
  <c r="AM8" i="21"/>
  <c r="GV8" i="21"/>
  <c r="AK9" i="21"/>
  <c r="CW9" i="21"/>
  <c r="AI10" i="21"/>
  <c r="BO10" i="21"/>
  <c r="DW10" i="21" s="1"/>
  <c r="FQ10" i="21" s="1"/>
  <c r="AH11" i="21"/>
  <c r="CW11" i="21"/>
  <c r="AL12" i="21"/>
  <c r="E5" i="21"/>
  <c r="AL5" i="21"/>
  <c r="CX5" i="21"/>
  <c r="AJ6" i="21"/>
  <c r="CV6" i="21"/>
  <c r="FD6" i="21" s="1"/>
  <c r="GD6" i="21" s="1"/>
  <c r="AH7" i="21"/>
  <c r="AN8" i="21"/>
  <c r="E9" i="21"/>
  <c r="AL9" i="21"/>
  <c r="CX9" i="21"/>
  <c r="AJ10" i="21"/>
  <c r="BP10" i="21"/>
  <c r="DX10" i="21" s="1"/>
  <c r="FS10" i="21" s="1"/>
  <c r="BX10" i="21"/>
  <c r="EF10" i="21" s="1"/>
  <c r="GC10" i="21" s="1"/>
  <c r="CV10" i="21"/>
  <c r="FD10" i="21" s="1"/>
  <c r="GD10" i="21" s="1"/>
  <c r="AI11" i="21"/>
  <c r="GV12" i="21"/>
  <c r="AM12" i="21"/>
  <c r="CW12" i="21"/>
  <c r="AK12" i="21"/>
  <c r="CV12" i="21"/>
  <c r="AJ12" i="21"/>
  <c r="AI12" i="21"/>
  <c r="AH12" i="21"/>
  <c r="AN12" i="21"/>
  <c r="AN4" i="21"/>
  <c r="AW1" i="21"/>
  <c r="DE1" i="21" s="1"/>
  <c r="BE1" i="21"/>
  <c r="DM1" i="21" s="1"/>
  <c r="BM1" i="21"/>
  <c r="DU1" i="21" s="1"/>
  <c r="BU1" i="21"/>
  <c r="EC1" i="21" s="1"/>
  <c r="CC1" i="21"/>
  <c r="EK1" i="21" s="1"/>
  <c r="CK1" i="21"/>
  <c r="ES1" i="21" s="1"/>
  <c r="CS1" i="21"/>
  <c r="FA1" i="21" s="1"/>
  <c r="AK2" i="21"/>
  <c r="CW2" i="21"/>
  <c r="AI3" i="21"/>
  <c r="AM5" i="21"/>
  <c r="GV5" i="21"/>
  <c r="AK6" i="21"/>
  <c r="CW6" i="21"/>
  <c r="AI7" i="21"/>
  <c r="AM9" i="21"/>
  <c r="GV9" i="21"/>
  <c r="AK10" i="21"/>
  <c r="BE10" i="21" s="1"/>
  <c r="DM10" i="21" s="1"/>
  <c r="CW10" i="21"/>
  <c r="FE10" i="21" s="1"/>
  <c r="AJ11" i="21"/>
  <c r="AC21" i="21"/>
  <c r="BX21" i="21" s="1"/>
  <c r="EF21" i="21" s="1"/>
  <c r="GC21" i="21" s="1"/>
  <c r="U21" i="21"/>
  <c r="BP21" i="21" s="1"/>
  <c r="DX21" i="21" s="1"/>
  <c r="FS21" i="21" s="1"/>
  <c r="M21" i="21"/>
  <c r="AB21" i="21"/>
  <c r="T21" i="21"/>
  <c r="BO21" i="21" s="1"/>
  <c r="DW21" i="21" s="1"/>
  <c r="FQ21" i="21" s="1"/>
  <c r="L21" i="21"/>
  <c r="AA21" i="21"/>
  <c r="BV21" i="21" s="1"/>
  <c r="ED21" i="21" s="1"/>
  <c r="GB21" i="21" s="1"/>
  <c r="S21" i="21"/>
  <c r="BN21" i="21" s="1"/>
  <c r="DV21" i="21" s="1"/>
  <c r="K21" i="21"/>
  <c r="FF21" i="21"/>
  <c r="GN21" i="21" s="1"/>
  <c r="Z21" i="21"/>
  <c r="BU21" i="21" s="1"/>
  <c r="EC21" i="21" s="1"/>
  <c r="R21" i="21"/>
  <c r="BM21" i="21" s="1"/>
  <c r="DU21" i="21" s="1"/>
  <c r="FJ21" i="21" s="1"/>
  <c r="J21" i="21"/>
  <c r="FE21" i="21"/>
  <c r="AO21" i="21"/>
  <c r="AG21" i="21"/>
  <c r="CB21" i="21" s="1"/>
  <c r="EJ21" i="21" s="1"/>
  <c r="Y21" i="21"/>
  <c r="BT21" i="21" s="1"/>
  <c r="EB21" i="21" s="1"/>
  <c r="Q21" i="21"/>
  <c r="CE21" i="21" s="1"/>
  <c r="EM21" i="21" s="1"/>
  <c r="FH21" i="21" s="1"/>
  <c r="I21" i="21"/>
  <c r="AF21" i="21"/>
  <c r="CT21" i="21" s="1"/>
  <c r="FB21" i="21" s="1"/>
  <c r="X21" i="21"/>
  <c r="BS21" i="21" s="1"/>
  <c r="EA21" i="21" s="1"/>
  <c r="P21" i="21"/>
  <c r="BK21" i="21" s="1"/>
  <c r="DS21" i="21" s="1"/>
  <c r="FI21" i="21" s="1"/>
  <c r="AE21" i="21"/>
  <c r="W21" i="21"/>
  <c r="O21" i="21"/>
  <c r="GU21" i="21"/>
  <c r="AD21" i="21"/>
  <c r="CR21" i="21" s="1"/>
  <c r="EZ21" i="21" s="1"/>
  <c r="V21" i="21"/>
  <c r="BQ21" i="21" s="1"/>
  <c r="DY21" i="21" s="1"/>
  <c r="FX21" i="21" s="1"/>
  <c r="N21" i="21"/>
  <c r="AH4" i="21"/>
  <c r="AN5" i="21"/>
  <c r="AJ7" i="21"/>
  <c r="CV7" i="21"/>
  <c r="AN9" i="21"/>
  <c r="CX10" i="21"/>
  <c r="FF10" i="21" s="1"/>
  <c r="GN10" i="21" s="1"/>
  <c r="AK11" i="21"/>
  <c r="AM2" i="21"/>
  <c r="AK3" i="21"/>
  <c r="CW3" i="21"/>
  <c r="AI4" i="21"/>
  <c r="AM6" i="21"/>
  <c r="GV6" i="21"/>
  <c r="AK7" i="21"/>
  <c r="CW7" i="21"/>
  <c r="AI8" i="21"/>
  <c r="AM10" i="21"/>
  <c r="GV10" i="21"/>
  <c r="AM11" i="21"/>
  <c r="AC17" i="21"/>
  <c r="AA17" i="21"/>
  <c r="CO17" i="21" s="1"/>
  <c r="EW17" i="21" s="1"/>
  <c r="GK17" i="21" s="1"/>
  <c r="K17" i="21"/>
  <c r="AO17" i="21"/>
  <c r="Y17" i="21"/>
  <c r="BT17" i="21" s="1"/>
  <c r="EB17" i="21" s="1"/>
  <c r="P17" i="21"/>
  <c r="W17" i="21"/>
  <c r="BR17" i="21" s="1"/>
  <c r="DZ17" i="21" s="1"/>
  <c r="F143" i="21"/>
  <c r="E143" i="21"/>
  <c r="C143" i="21" s="1"/>
  <c r="AN2" i="21"/>
  <c r="E3" i="21"/>
  <c r="AL3" i="21"/>
  <c r="AJ4" i="21"/>
  <c r="AH5" i="21"/>
  <c r="AN6" i="21"/>
  <c r="AL7" i="21"/>
  <c r="AJ8" i="21"/>
  <c r="AH9" i="21"/>
  <c r="AN10" i="21"/>
  <c r="E11" i="21"/>
  <c r="AN11" i="21"/>
  <c r="AN16" i="21"/>
  <c r="AN20" i="21"/>
  <c r="GV24" i="21"/>
  <c r="AM24" i="21"/>
  <c r="CV24" i="21"/>
  <c r="AM13" i="21"/>
  <c r="GV13" i="21"/>
  <c r="M14" i="21"/>
  <c r="U14" i="21"/>
  <c r="AW14" i="21" s="1"/>
  <c r="DE14" i="21" s="1"/>
  <c r="AC14" i="21"/>
  <c r="BE14" i="21" s="1"/>
  <c r="DM14" i="21" s="1"/>
  <c r="CW14" i="21"/>
  <c r="AI15" i="21"/>
  <c r="GV17" i="21"/>
  <c r="CW18" i="21"/>
  <c r="AI19" i="21"/>
  <c r="GV21" i="21"/>
  <c r="CW24" i="21"/>
  <c r="GV26" i="21"/>
  <c r="AM26" i="21"/>
  <c r="CX26" i="21"/>
  <c r="AL26" i="21"/>
  <c r="E26" i="21"/>
  <c r="CW26" i="21"/>
  <c r="AK26" i="21"/>
  <c r="CV26" i="21"/>
  <c r="AJ26" i="21"/>
  <c r="AI26" i="21"/>
  <c r="AN26" i="21"/>
  <c r="AN13" i="21"/>
  <c r="N14" i="21"/>
  <c r="V14" i="21"/>
  <c r="CJ14" i="21" s="1"/>
  <c r="ER14" i="21" s="1"/>
  <c r="AD14" i="21"/>
  <c r="CR14" i="21" s="1"/>
  <c r="EZ14" i="21" s="1"/>
  <c r="AL14" i="21"/>
  <c r="AT14" i="21"/>
  <c r="DB14" i="21" s="1"/>
  <c r="CX14" i="21"/>
  <c r="FF14" i="21" s="1"/>
  <c r="GN14" i="21" s="1"/>
  <c r="GU14" i="21"/>
  <c r="AJ15" i="21"/>
  <c r="CV15" i="21"/>
  <c r="AH16" i="21"/>
  <c r="AN17" i="21"/>
  <c r="E18" i="21"/>
  <c r="AL18" i="21"/>
  <c r="CX18" i="21"/>
  <c r="AJ19" i="21"/>
  <c r="CV19" i="21"/>
  <c r="AH20" i="21"/>
  <c r="AN21" i="21"/>
  <c r="AL22" i="21"/>
  <c r="CX22" i="21"/>
  <c r="AJ23" i="21"/>
  <c r="CV23" i="21"/>
  <c r="AH24" i="21"/>
  <c r="CX24" i="21"/>
  <c r="E27" i="21"/>
  <c r="AC31" i="21"/>
  <c r="U31" i="21"/>
  <c r="M31" i="21"/>
  <c r="AB31" i="21"/>
  <c r="T31" i="21"/>
  <c r="L31" i="21"/>
  <c r="AA31" i="21"/>
  <c r="S31" i="21"/>
  <c r="K31" i="21"/>
  <c r="Z31" i="21"/>
  <c r="R31" i="21"/>
  <c r="J31" i="21"/>
  <c r="FE31" i="21"/>
  <c r="AO31" i="21"/>
  <c r="AG31" i="21"/>
  <c r="Y31" i="21"/>
  <c r="Q31" i="21"/>
  <c r="I31" i="21"/>
  <c r="FD31" i="21"/>
  <c r="GD31" i="21" s="1"/>
  <c r="AF31" i="21"/>
  <c r="X31" i="21"/>
  <c r="P31" i="21"/>
  <c r="AE31" i="21"/>
  <c r="W31" i="21"/>
  <c r="O31" i="21"/>
  <c r="GU31" i="21"/>
  <c r="AD31" i="21"/>
  <c r="V31" i="21"/>
  <c r="N31" i="21"/>
  <c r="O14" i="21"/>
  <c r="W14" i="21"/>
  <c r="BR14" i="21" s="1"/>
  <c r="DZ14" i="21" s="1"/>
  <c r="AE14" i="21"/>
  <c r="BG14" i="21" s="1"/>
  <c r="DO14" i="21" s="1"/>
  <c r="GJ14" i="21" s="1"/>
  <c r="GV14" i="21"/>
  <c r="AK15" i="21"/>
  <c r="CW15" i="21"/>
  <c r="AI16" i="21"/>
  <c r="GV18" i="21"/>
  <c r="CW19" i="21"/>
  <c r="AI20" i="21"/>
  <c r="AI24" i="21"/>
  <c r="CW27" i="21"/>
  <c r="AK27" i="21"/>
  <c r="CV27" i="21"/>
  <c r="AJ27" i="21"/>
  <c r="AI27" i="21"/>
  <c r="AH27" i="21"/>
  <c r="GV27" i="21"/>
  <c r="AM27" i="21"/>
  <c r="CX27" i="21"/>
  <c r="AN27" i="21"/>
  <c r="AH13" i="21"/>
  <c r="P14" i="21"/>
  <c r="AR14" i="21" s="1"/>
  <c r="CZ14" i="21" s="1"/>
  <c r="X14" i="21"/>
  <c r="AZ14" i="21" s="1"/>
  <c r="DH14" i="21" s="1"/>
  <c r="AF14" i="21"/>
  <c r="BH14" i="21" s="1"/>
  <c r="DP14" i="21" s="1"/>
  <c r="AN14" i="21"/>
  <c r="FD14" i="21"/>
  <c r="GD14" i="21" s="1"/>
  <c r="AL15" i="21"/>
  <c r="CX15" i="21"/>
  <c r="AJ16" i="21"/>
  <c r="CV16" i="21"/>
  <c r="AH17" i="21"/>
  <c r="AN18" i="21"/>
  <c r="E19" i="21"/>
  <c r="AL19" i="21"/>
  <c r="CX19" i="21"/>
  <c r="AJ20" i="21"/>
  <c r="CV20" i="21"/>
  <c r="AH21" i="21"/>
  <c r="AN22" i="21"/>
  <c r="E23" i="21"/>
  <c r="AL23" i="21"/>
  <c r="CX23" i="21"/>
  <c r="AJ24" i="21"/>
  <c r="I14" i="21"/>
  <c r="Q14" i="21"/>
  <c r="AS14" i="21" s="1"/>
  <c r="DA14" i="21" s="1"/>
  <c r="Y14" i="21"/>
  <c r="CM14" i="21" s="1"/>
  <c r="EU14" i="21" s="1"/>
  <c r="AG14" i="21"/>
  <c r="AO14" i="21"/>
  <c r="FE14" i="21"/>
  <c r="AM15" i="21"/>
  <c r="GV15" i="21"/>
  <c r="AK16" i="21"/>
  <c r="CW16" i="21"/>
  <c r="AM19" i="21"/>
  <c r="GV19" i="21"/>
  <c r="AK20" i="21"/>
  <c r="CW20" i="21"/>
  <c r="GV23" i="21"/>
  <c r="AK24" i="21"/>
  <c r="AN15" i="21"/>
  <c r="E16" i="21"/>
  <c r="AL16" i="21"/>
  <c r="CX16" i="21"/>
  <c r="AN19" i="21"/>
  <c r="AL20" i="21"/>
  <c r="CX20" i="21"/>
  <c r="CF21" i="21"/>
  <c r="EN21" i="21" s="1"/>
  <c r="CV21" i="21"/>
  <c r="FD21" i="21" s="1"/>
  <c r="GD21" i="21" s="1"/>
  <c r="AN23" i="21"/>
  <c r="E24" i="21"/>
  <c r="AL24" i="21"/>
  <c r="FE32" i="21"/>
  <c r="AA32" i="21"/>
  <c r="S32" i="21"/>
  <c r="K32" i="21"/>
  <c r="Z32" i="21"/>
  <c r="R32" i="21"/>
  <c r="J32" i="21"/>
  <c r="FF32" i="21"/>
  <c r="GN32" i="21" s="1"/>
  <c r="AO32" i="21"/>
  <c r="AG32" i="21"/>
  <c r="Y32" i="21"/>
  <c r="Q32" i="21"/>
  <c r="I32" i="21"/>
  <c r="FD32" i="21"/>
  <c r="GD32" i="21" s="1"/>
  <c r="AF32" i="21"/>
  <c r="X32" i="21"/>
  <c r="P32" i="21"/>
  <c r="AE32" i="21"/>
  <c r="W32" i="21"/>
  <c r="O32" i="21"/>
  <c r="GU32" i="21"/>
  <c r="AD32" i="21"/>
  <c r="CR32" i="21" s="1"/>
  <c r="EZ32" i="21" s="1"/>
  <c r="V32" i="21"/>
  <c r="N32" i="21"/>
  <c r="AC32" i="21"/>
  <c r="U32" i="21"/>
  <c r="M32" i="21"/>
  <c r="AB32" i="21"/>
  <c r="T32" i="21"/>
  <c r="L32" i="21"/>
  <c r="AK13" i="21"/>
  <c r="K14" i="21"/>
  <c r="S14" i="21"/>
  <c r="AA14" i="21"/>
  <c r="CO14" i="21" s="1"/>
  <c r="EW14" i="21" s="1"/>
  <c r="GK14" i="21" s="1"/>
  <c r="AI14" i="21"/>
  <c r="AM16" i="21"/>
  <c r="AK17" i="21"/>
  <c r="AI18" i="21"/>
  <c r="AM20" i="21"/>
  <c r="AK21" i="21"/>
  <c r="AI22" i="21"/>
  <c r="AN24" i="21"/>
  <c r="R28" i="21"/>
  <c r="AG28" i="21"/>
  <c r="BI28" i="21" s="1"/>
  <c r="DQ28" i="21" s="1"/>
  <c r="O28" i="21"/>
  <c r="AQ28" i="21" s="1"/>
  <c r="CY28" i="21" s="1"/>
  <c r="AB28" i="21"/>
  <c r="BD28" i="21" s="1"/>
  <c r="DL28" i="21" s="1"/>
  <c r="AN30" i="21"/>
  <c r="CX31" i="21"/>
  <c r="FF31" i="21" s="1"/>
  <c r="GN31" i="21" s="1"/>
  <c r="AM31" i="21"/>
  <c r="GV31" i="21"/>
  <c r="AI33" i="21"/>
  <c r="L34" i="21"/>
  <c r="AB34" i="21"/>
  <c r="FE40" i="21"/>
  <c r="Y40" i="21"/>
  <c r="BA40" i="21" s="1"/>
  <c r="DI40" i="21" s="1"/>
  <c r="V40" i="21"/>
  <c r="J40" i="21"/>
  <c r="R40" i="21"/>
  <c r="AT40" i="21" s="1"/>
  <c r="DB40" i="21" s="1"/>
  <c r="AH30" i="21"/>
  <c r="AN31" i="21"/>
  <c r="AK25" i="21"/>
  <c r="CW25" i="21"/>
  <c r="AM28" i="21"/>
  <c r="GV28" i="21"/>
  <c r="AK29" i="21"/>
  <c r="CW29" i="21"/>
  <c r="AI30" i="21"/>
  <c r="AM32" i="21"/>
  <c r="GV32" i="21"/>
  <c r="AK33" i="21"/>
  <c r="CW33" i="21"/>
  <c r="Q34" i="21"/>
  <c r="CE34" i="21" s="1"/>
  <c r="EM34" i="21" s="1"/>
  <c r="FH34" i="21" s="1"/>
  <c r="AG34" i="21"/>
  <c r="AL25" i="21"/>
  <c r="CX25" i="21"/>
  <c r="AN28" i="21"/>
  <c r="AL29" i="21"/>
  <c r="CX29" i="21"/>
  <c r="AJ30" i="21"/>
  <c r="CV30" i="21"/>
  <c r="AH31" i="21"/>
  <c r="AN32" i="21"/>
  <c r="AL33" i="21"/>
  <c r="R34" i="21"/>
  <c r="GV25" i="21"/>
  <c r="GV29" i="21"/>
  <c r="AK30" i="21"/>
  <c r="CW30" i="21"/>
  <c r="AI31" i="21"/>
  <c r="GV33" i="21"/>
  <c r="AM33" i="21"/>
  <c r="AN33" i="21"/>
  <c r="FD34" i="21"/>
  <c r="GD34" i="21" s="1"/>
  <c r="AF34" i="21"/>
  <c r="X34" i="21"/>
  <c r="P34" i="21"/>
  <c r="AE34" i="21"/>
  <c r="W34" i="21"/>
  <c r="O34" i="21"/>
  <c r="GU34" i="21"/>
  <c r="AC34" i="21"/>
  <c r="U34" i="21"/>
  <c r="M34" i="21"/>
  <c r="AA34" i="21"/>
  <c r="S34" i="21"/>
  <c r="K34" i="21"/>
  <c r="FF34" i="21"/>
  <c r="GN34" i="21" s="1"/>
  <c r="T34" i="21"/>
  <c r="CQ34" i="21"/>
  <c r="EY34" i="21" s="1"/>
  <c r="GL34" i="21" s="1"/>
  <c r="AN25" i="21"/>
  <c r="AN29" i="21"/>
  <c r="E30" i="21"/>
  <c r="AL30" i="21"/>
  <c r="CX30" i="21"/>
  <c r="AJ31" i="21"/>
  <c r="CV31" i="21"/>
  <c r="AH32" i="21"/>
  <c r="V34" i="21"/>
  <c r="Z37" i="21"/>
  <c r="BU37" i="21" s="1"/>
  <c r="EC37" i="21" s="1"/>
  <c r="R37" i="21"/>
  <c r="BM37" i="21" s="1"/>
  <c r="DU37" i="21" s="1"/>
  <c r="FJ37" i="21" s="1"/>
  <c r="J37" i="21"/>
  <c r="AO37" i="21"/>
  <c r="AG37" i="21"/>
  <c r="CB37" i="21" s="1"/>
  <c r="EJ37" i="21" s="1"/>
  <c r="Y37" i="21"/>
  <c r="BT37" i="21" s="1"/>
  <c r="EB37" i="21" s="1"/>
  <c r="Q37" i="21"/>
  <c r="BL37" i="21" s="1"/>
  <c r="DT37" i="21" s="1"/>
  <c r="I37" i="21"/>
  <c r="AF37" i="21"/>
  <c r="CA37" i="21" s="1"/>
  <c r="EI37" i="21" s="1"/>
  <c r="X37" i="21"/>
  <c r="BS37" i="21" s="1"/>
  <c r="EA37" i="21" s="1"/>
  <c r="P37" i="21"/>
  <c r="BK37" i="21" s="1"/>
  <c r="DS37" i="21" s="1"/>
  <c r="FI37" i="21" s="1"/>
  <c r="AE37" i="21"/>
  <c r="BZ37" i="21" s="1"/>
  <c r="EH37" i="21" s="1"/>
  <c r="W37" i="21"/>
  <c r="BR37" i="21" s="1"/>
  <c r="DZ37" i="21" s="1"/>
  <c r="O37" i="21"/>
  <c r="BJ37" i="21" s="1"/>
  <c r="DR37" i="21" s="1"/>
  <c r="GU37" i="21"/>
  <c r="AD37" i="21"/>
  <c r="BY37" i="21" s="1"/>
  <c r="EG37" i="21" s="1"/>
  <c r="V37" i="21"/>
  <c r="BQ37" i="21" s="1"/>
  <c r="DY37" i="21" s="1"/>
  <c r="FX37" i="21" s="1"/>
  <c r="N37" i="21"/>
  <c r="AC37" i="21"/>
  <c r="BX37" i="21" s="1"/>
  <c r="EF37" i="21" s="1"/>
  <c r="GC37" i="21" s="1"/>
  <c r="U37" i="21"/>
  <c r="BP37" i="21" s="1"/>
  <c r="DX37" i="21" s="1"/>
  <c r="FS37" i="21" s="1"/>
  <c r="M37" i="21"/>
  <c r="AB37" i="21"/>
  <c r="BW37" i="21" s="1"/>
  <c r="EE37" i="21" s="1"/>
  <c r="T37" i="21"/>
  <c r="BO37" i="21" s="1"/>
  <c r="DW37" i="21" s="1"/>
  <c r="FQ37" i="21" s="1"/>
  <c r="L37" i="21"/>
  <c r="AI28" i="21"/>
  <c r="AM30" i="21"/>
  <c r="AK31" i="21"/>
  <c r="AI32" i="21"/>
  <c r="I34" i="21"/>
  <c r="Y34" i="21"/>
  <c r="AO34" i="21"/>
  <c r="BV37" i="21"/>
  <c r="ED37" i="21" s="1"/>
  <c r="GB37" i="21" s="1"/>
  <c r="AN35" i="21"/>
  <c r="E36" i="21"/>
  <c r="AL36" i="21"/>
  <c r="CX36" i="21"/>
  <c r="AJ37" i="21"/>
  <c r="CV37" i="21"/>
  <c r="FD37" i="21" s="1"/>
  <c r="GD37" i="21" s="1"/>
  <c r="AN39" i="21"/>
  <c r="AI34" i="21"/>
  <c r="AM36" i="21"/>
  <c r="GV36" i="21"/>
  <c r="AK37" i="21"/>
  <c r="CW37" i="21"/>
  <c r="FE37" i="21" s="1"/>
  <c r="AI38" i="21"/>
  <c r="AN36" i="21"/>
  <c r="CX37" i="21"/>
  <c r="FF37" i="21" s="1"/>
  <c r="GN37" i="21" s="1"/>
  <c r="CV38" i="21"/>
  <c r="AH39" i="21"/>
  <c r="AK34" i="21"/>
  <c r="CW34" i="21"/>
  <c r="FE34" i="21" s="1"/>
  <c r="AI35" i="21"/>
  <c r="AM37" i="21"/>
  <c r="GV37" i="21"/>
  <c r="AK38" i="21"/>
  <c r="CW38" i="21"/>
  <c r="AI39" i="21"/>
  <c r="AJ35" i="21"/>
  <c r="CV35" i="21"/>
  <c r="AH36" i="21"/>
  <c r="AN37" i="21"/>
  <c r="E38" i="21"/>
  <c r="AL38" i="21"/>
  <c r="CX38" i="21"/>
  <c r="AJ39" i="21"/>
  <c r="CV39" i="21"/>
  <c r="AM34" i="21"/>
  <c r="GV34" i="21"/>
  <c r="AK35" i="21"/>
  <c r="CW35" i="21"/>
  <c r="AI36" i="21"/>
  <c r="AM38" i="21"/>
  <c r="GV38" i="21"/>
  <c r="AK39" i="21"/>
  <c r="CW39" i="21"/>
  <c r="AN34" i="21"/>
  <c r="AL35" i="21"/>
  <c r="AJ36" i="21"/>
  <c r="AH37" i="21"/>
  <c r="BN37" i="21"/>
  <c r="DV37" i="21" s="1"/>
  <c r="AN38" i="21"/>
  <c r="AL39" i="21"/>
  <c r="AN42" i="21"/>
  <c r="CX43" i="21"/>
  <c r="L44" i="21"/>
  <c r="T44" i="21"/>
  <c r="BO44" i="21" s="1"/>
  <c r="DW44" i="21" s="1"/>
  <c r="FQ44" i="21" s="1"/>
  <c r="AB44" i="21"/>
  <c r="AI46" i="21"/>
  <c r="AN46" i="21"/>
  <c r="GV48" i="21"/>
  <c r="AM48" i="21"/>
  <c r="CX48" i="21"/>
  <c r="AL48" i="21"/>
  <c r="CW48" i="21"/>
  <c r="CV48" i="21"/>
  <c r="AJ48" i="21"/>
  <c r="AF53" i="21"/>
  <c r="CA53" i="21" s="1"/>
  <c r="EI53" i="21" s="1"/>
  <c r="AI41" i="21"/>
  <c r="AM43" i="21"/>
  <c r="GV43" i="21"/>
  <c r="M44" i="21"/>
  <c r="U44" i="21"/>
  <c r="BP44" i="21" s="1"/>
  <c r="DX44" i="21" s="1"/>
  <c r="FS44" i="21" s="1"/>
  <c r="AC44" i="21"/>
  <c r="CW44" i="21"/>
  <c r="FE44" i="21" s="1"/>
  <c r="AI45" i="21"/>
  <c r="AH46" i="21"/>
  <c r="CV41" i="21"/>
  <c r="AH42" i="21"/>
  <c r="AN43" i="21"/>
  <c r="N44" i="21"/>
  <c r="V44" i="21"/>
  <c r="AD44" i="21"/>
  <c r="GU44" i="21"/>
  <c r="AJ45" i="21"/>
  <c r="CV45" i="21"/>
  <c r="AJ46" i="21"/>
  <c r="CV46" i="21"/>
  <c r="AH48" i="21"/>
  <c r="AI42" i="21"/>
  <c r="O44" i="21"/>
  <c r="BJ44" i="21" s="1"/>
  <c r="DR44" i="21" s="1"/>
  <c r="W44" i="21"/>
  <c r="AE44" i="21"/>
  <c r="BZ44" i="21" s="1"/>
  <c r="EH44" i="21" s="1"/>
  <c r="CW45" i="21"/>
  <c r="AK46" i="21"/>
  <c r="CW46" i="21"/>
  <c r="AI48" i="21"/>
  <c r="K50" i="21"/>
  <c r="R50" i="21"/>
  <c r="CF50" i="21" s="1"/>
  <c r="EN50" i="21" s="1"/>
  <c r="J50" i="21"/>
  <c r="Y50" i="21"/>
  <c r="CM50" i="21" s="1"/>
  <c r="EU50" i="21" s="1"/>
  <c r="FD50" i="21"/>
  <c r="GD50" i="21" s="1"/>
  <c r="AF50" i="21"/>
  <c r="CT50" i="21" s="1"/>
  <c r="FB50" i="21" s="1"/>
  <c r="W50" i="21"/>
  <c r="AD50" i="21"/>
  <c r="BY50" i="21" s="1"/>
  <c r="EG50" i="21" s="1"/>
  <c r="V50" i="21"/>
  <c r="BQ50" i="21" s="1"/>
  <c r="DY50" i="21" s="1"/>
  <c r="FX50" i="21" s="1"/>
  <c r="M50" i="21"/>
  <c r="L50" i="21"/>
  <c r="AN40" i="21"/>
  <c r="E41" i="21"/>
  <c r="AL41" i="21"/>
  <c r="CX41" i="21"/>
  <c r="AJ42" i="21"/>
  <c r="CV42" i="21"/>
  <c r="AH43" i="21"/>
  <c r="P44" i="21"/>
  <c r="X44" i="21"/>
  <c r="AF44" i="21"/>
  <c r="AN44" i="21"/>
  <c r="FD44" i="21"/>
  <c r="GD44" i="21" s="1"/>
  <c r="E45" i="21"/>
  <c r="AL45" i="21"/>
  <c r="CX45" i="21"/>
  <c r="AL46" i="21"/>
  <c r="CX46" i="21"/>
  <c r="AJ47" i="21"/>
  <c r="CV47" i="21"/>
  <c r="AK48" i="21"/>
  <c r="AM41" i="21"/>
  <c r="GV41" i="21"/>
  <c r="AK42" i="21"/>
  <c r="CW42" i="21"/>
  <c r="AI43" i="21"/>
  <c r="I44" i="21"/>
  <c r="Q44" i="21"/>
  <c r="BL44" i="21" s="1"/>
  <c r="DT44" i="21" s="1"/>
  <c r="Y44" i="21"/>
  <c r="BA44" i="21" s="1"/>
  <c r="DI44" i="21" s="1"/>
  <c r="AG44" i="21"/>
  <c r="CB44" i="21" s="1"/>
  <c r="EJ44" i="21" s="1"/>
  <c r="AO44" i="21"/>
  <c r="AM45" i="21"/>
  <c r="GV45" i="21"/>
  <c r="AM46" i="21"/>
  <c r="GV46" i="21"/>
  <c r="AK47" i="21"/>
  <c r="CW47" i="21"/>
  <c r="AN48" i="21"/>
  <c r="AN41" i="21"/>
  <c r="E42" i="21"/>
  <c r="AL42" i="21"/>
  <c r="CX42" i="21"/>
  <c r="AJ43" i="21"/>
  <c r="CV43" i="21"/>
  <c r="J44" i="21"/>
  <c r="R44" i="21"/>
  <c r="Z44" i="21"/>
  <c r="BB44" i="21" s="1"/>
  <c r="DJ44" i="21" s="1"/>
  <c r="GH44" i="21" s="1"/>
  <c r="AN45" i="21"/>
  <c r="E46" i="21"/>
  <c r="AM47" i="21"/>
  <c r="AM42" i="21"/>
  <c r="AK43" i="21"/>
  <c r="K44" i="21"/>
  <c r="S44" i="21"/>
  <c r="AA44" i="21"/>
  <c r="CX47" i="21"/>
  <c r="AL47" i="21"/>
  <c r="AN47" i="21"/>
  <c r="E48" i="21"/>
  <c r="AC49" i="21"/>
  <c r="BX49" i="21" s="1"/>
  <c r="EF49" i="21" s="1"/>
  <c r="GC49" i="21" s="1"/>
  <c r="U49" i="21"/>
  <c r="BP49" i="21" s="1"/>
  <c r="DX49" i="21" s="1"/>
  <c r="FS49" i="21" s="1"/>
  <c r="M49" i="21"/>
  <c r="AB49" i="21"/>
  <c r="BW49" i="21" s="1"/>
  <c r="EE49" i="21" s="1"/>
  <c r="T49" i="21"/>
  <c r="BO49" i="21" s="1"/>
  <c r="DW49" i="21" s="1"/>
  <c r="FQ49" i="21" s="1"/>
  <c r="L49" i="21"/>
  <c r="AA49" i="21"/>
  <c r="BV49" i="21" s="1"/>
  <c r="ED49" i="21" s="1"/>
  <c r="GB49" i="21" s="1"/>
  <c r="S49" i="21"/>
  <c r="BN49" i="21" s="1"/>
  <c r="DV49" i="21" s="1"/>
  <c r="K49" i="21"/>
  <c r="Z49" i="21"/>
  <c r="BU49" i="21" s="1"/>
  <c r="EC49" i="21" s="1"/>
  <c r="R49" i="21"/>
  <c r="BM49" i="21" s="1"/>
  <c r="DU49" i="21" s="1"/>
  <c r="FJ49" i="21" s="1"/>
  <c r="J49" i="21"/>
  <c r="FE49" i="21"/>
  <c r="AO49" i="21"/>
  <c r="AG49" i="21"/>
  <c r="CB49" i="21" s="1"/>
  <c r="EJ49" i="21" s="1"/>
  <c r="Y49" i="21"/>
  <c r="BT49" i="21" s="1"/>
  <c r="EB49" i="21" s="1"/>
  <c r="Q49" i="21"/>
  <c r="BL49" i="21" s="1"/>
  <c r="DT49" i="21" s="1"/>
  <c r="I49" i="21"/>
  <c r="AF49" i="21"/>
  <c r="CA49" i="21" s="1"/>
  <c r="EI49" i="21" s="1"/>
  <c r="X49" i="21"/>
  <c r="BS49" i="21" s="1"/>
  <c r="EA49" i="21" s="1"/>
  <c r="P49" i="21"/>
  <c r="BK49" i="21" s="1"/>
  <c r="DS49" i="21" s="1"/>
  <c r="FI49" i="21" s="1"/>
  <c r="AE49" i="21"/>
  <c r="BZ49" i="21" s="1"/>
  <c r="EH49" i="21" s="1"/>
  <c r="W49" i="21"/>
  <c r="BR49" i="21" s="1"/>
  <c r="DZ49" i="21" s="1"/>
  <c r="O49" i="21"/>
  <c r="BJ49" i="21" s="1"/>
  <c r="DR49" i="21" s="1"/>
  <c r="GU49" i="21"/>
  <c r="AN52" i="21"/>
  <c r="CX53" i="21"/>
  <c r="AM49" i="21"/>
  <c r="GV49" i="21"/>
  <c r="AM53" i="21"/>
  <c r="GV53" i="21"/>
  <c r="J57" i="21"/>
  <c r="AG57" i="21"/>
  <c r="CU57" i="21" s="1"/>
  <c r="FC57" i="21" s="1"/>
  <c r="Y57" i="21"/>
  <c r="CM57" i="21" s="1"/>
  <c r="EU57" i="21" s="1"/>
  <c r="AF57" i="21"/>
  <c r="CA57" i="21" s="1"/>
  <c r="EI57" i="21" s="1"/>
  <c r="AE57" i="21"/>
  <c r="W57" i="21"/>
  <c r="BR57" i="21" s="1"/>
  <c r="DZ57" i="21" s="1"/>
  <c r="V57" i="21"/>
  <c r="BQ57" i="21" s="1"/>
  <c r="DY57" i="21" s="1"/>
  <c r="FX57" i="21" s="1"/>
  <c r="U57" i="21"/>
  <c r="BP57" i="21" s="1"/>
  <c r="DX57" i="21" s="1"/>
  <c r="FS57" i="21" s="1"/>
  <c r="M57" i="21"/>
  <c r="AN49" i="21"/>
  <c r="AH52" i="21"/>
  <c r="AN53" i="21"/>
  <c r="CW51" i="21"/>
  <c r="AI52" i="21"/>
  <c r="AH49" i="21"/>
  <c r="AN50" i="21"/>
  <c r="E51" i="21"/>
  <c r="AL51" i="21"/>
  <c r="CX51" i="21"/>
  <c r="AJ52" i="21"/>
  <c r="CV52" i="21"/>
  <c r="AH53" i="21"/>
  <c r="AM55" i="21"/>
  <c r="AI49" i="21"/>
  <c r="AM51" i="21"/>
  <c r="GV51" i="21"/>
  <c r="AK52" i="21"/>
  <c r="CW52" i="21"/>
  <c r="AI53" i="21"/>
  <c r="CX55" i="21"/>
  <c r="AL55" i="21"/>
  <c r="E55" i="21"/>
  <c r="CW55" i="21"/>
  <c r="CV55" i="21"/>
  <c r="AJ55" i="21"/>
  <c r="AN55" i="21"/>
  <c r="AJ49" i="21"/>
  <c r="CV49" i="21"/>
  <c r="FD49" i="21" s="1"/>
  <c r="GD49" i="21" s="1"/>
  <c r="AN51" i="21"/>
  <c r="AL52" i="21"/>
  <c r="CX52" i="21"/>
  <c r="AJ53" i="21"/>
  <c r="CV53" i="21"/>
  <c r="AK49" i="21"/>
  <c r="AI50" i="21"/>
  <c r="AM52" i="21"/>
  <c r="AK53" i="21"/>
  <c r="AI61" i="21"/>
  <c r="AN59" i="21"/>
  <c r="AK61" i="21"/>
  <c r="CW61" i="21"/>
  <c r="GV61" i="21"/>
  <c r="AM56" i="21"/>
  <c r="GV56" i="21"/>
  <c r="AM61" i="21"/>
  <c r="AN56" i="21"/>
  <c r="CV61" i="21"/>
  <c r="AJ61" i="21"/>
  <c r="CX61" i="21"/>
  <c r="AL61" i="21"/>
  <c r="E61" i="21"/>
  <c r="AN61" i="21"/>
  <c r="R62" i="21"/>
  <c r="BM62" i="21" s="1"/>
  <c r="DU62" i="21" s="1"/>
  <c r="FJ62" i="21" s="1"/>
  <c r="CI57" i="21"/>
  <c r="EQ57" i="21" s="1"/>
  <c r="W62" i="21"/>
  <c r="BR62" i="21" s="1"/>
  <c r="DZ62" i="21" s="1"/>
  <c r="GV66" i="21"/>
  <c r="AM66" i="21"/>
  <c r="CX66" i="21"/>
  <c r="AL66" i="21"/>
  <c r="E66" i="21"/>
  <c r="CW66" i="21"/>
  <c r="AK66" i="21"/>
  <c r="CV66" i="21"/>
  <c r="AJ66" i="21"/>
  <c r="AN66" i="21"/>
  <c r="AI66" i="21"/>
  <c r="AH66" i="21"/>
  <c r="AL54" i="21"/>
  <c r="CX54" i="21"/>
  <c r="AH56" i="21"/>
  <c r="AN57" i="21"/>
  <c r="E58" i="21"/>
  <c r="AL58" i="21"/>
  <c r="CX58" i="21"/>
  <c r="AJ59" i="21"/>
  <c r="CV59" i="21"/>
  <c r="AI56" i="21"/>
  <c r="GV58" i="21"/>
  <c r="AK59" i="21"/>
  <c r="CW59" i="21"/>
  <c r="FD63" i="21"/>
  <c r="GD63" i="21" s="1"/>
  <c r="O63" i="21"/>
  <c r="BJ63" i="21" s="1"/>
  <c r="DR63" i="21" s="1"/>
  <c r="AD63" i="21"/>
  <c r="BY63" i="21" s="1"/>
  <c r="EG63" i="21" s="1"/>
  <c r="AA63" i="21"/>
  <c r="CO63" i="21" s="1"/>
  <c r="EW63" i="21" s="1"/>
  <c r="GK63" i="21" s="1"/>
  <c r="K63" i="21"/>
  <c r="AN54" i="21"/>
  <c r="AJ56" i="21"/>
  <c r="AH57" i="21"/>
  <c r="AN58" i="21"/>
  <c r="E59" i="21"/>
  <c r="AL59" i="21"/>
  <c r="CX59" i="21"/>
  <c r="AH61" i="21"/>
  <c r="AN60" i="21"/>
  <c r="AJ62" i="21"/>
  <c r="CV62" i="21"/>
  <c r="AH63" i="21"/>
  <c r="AN64" i="21"/>
  <c r="Y67" i="21"/>
  <c r="BT67" i="21" s="1"/>
  <c r="EB67" i="21" s="1"/>
  <c r="X71" i="21"/>
  <c r="BS71" i="21" s="1"/>
  <c r="EA71" i="21" s="1"/>
  <c r="CW62" i="21"/>
  <c r="AG71" i="21"/>
  <c r="CB71" i="21" s="1"/>
  <c r="EJ71" i="21" s="1"/>
  <c r="U67" i="21"/>
  <c r="BP67" i="21" s="1"/>
  <c r="DX67" i="21" s="1"/>
  <c r="FS67" i="21" s="1"/>
  <c r="AB67" i="21"/>
  <c r="FF67" i="21"/>
  <c r="GN67" i="21" s="1"/>
  <c r="R67" i="21"/>
  <c r="BM67" i="21" s="1"/>
  <c r="DU67" i="21" s="1"/>
  <c r="FJ67" i="21" s="1"/>
  <c r="W67" i="21"/>
  <c r="BR67" i="21" s="1"/>
  <c r="DZ67" i="21" s="1"/>
  <c r="AG67" i="21"/>
  <c r="CB67" i="21" s="1"/>
  <c r="EJ67" i="21" s="1"/>
  <c r="GV62" i="21"/>
  <c r="AN62" i="21"/>
  <c r="GU67" i="21"/>
  <c r="Z71" i="21"/>
  <c r="BU71" i="21" s="1"/>
  <c r="EC71" i="21" s="1"/>
  <c r="R71" i="21"/>
  <c r="BM71" i="21" s="1"/>
  <c r="DU71" i="21" s="1"/>
  <c r="FJ71" i="21" s="1"/>
  <c r="J71" i="21"/>
  <c r="AO71" i="21"/>
  <c r="AF71" i="21"/>
  <c r="W71" i="21"/>
  <c r="BR71" i="21" s="1"/>
  <c r="DZ71" i="21" s="1"/>
  <c r="N71" i="21"/>
  <c r="AE71" i="21"/>
  <c r="BZ71" i="21" s="1"/>
  <c r="EH71" i="21" s="1"/>
  <c r="V71" i="21"/>
  <c r="M71" i="21"/>
  <c r="AD71" i="21"/>
  <c r="BY71" i="21" s="1"/>
  <c r="EG71" i="21" s="1"/>
  <c r="U71" i="21"/>
  <c r="BP71" i="21" s="1"/>
  <c r="DX71" i="21" s="1"/>
  <c r="FS71" i="21" s="1"/>
  <c r="L71" i="21"/>
  <c r="AC71" i="21"/>
  <c r="BX71" i="21" s="1"/>
  <c r="EF71" i="21" s="1"/>
  <c r="GC71" i="21" s="1"/>
  <c r="T71" i="21"/>
  <c r="BO71" i="21" s="1"/>
  <c r="DW71" i="21" s="1"/>
  <c r="FQ71" i="21" s="1"/>
  <c r="K71" i="21"/>
  <c r="AB71" i="21"/>
  <c r="BW71" i="21" s="1"/>
  <c r="EE71" i="21" s="1"/>
  <c r="S71" i="21"/>
  <c r="BN71" i="21" s="1"/>
  <c r="DV71" i="21" s="1"/>
  <c r="I71" i="21"/>
  <c r="AA71" i="21"/>
  <c r="BV71" i="21" s="1"/>
  <c r="ED71" i="21" s="1"/>
  <c r="GB71" i="21" s="1"/>
  <c r="Q71" i="21"/>
  <c r="BL71" i="21" s="1"/>
  <c r="DT71" i="21" s="1"/>
  <c r="Y71" i="21"/>
  <c r="BT71" i="21" s="1"/>
  <c r="EB71" i="21" s="1"/>
  <c r="P71" i="21"/>
  <c r="BK71" i="21" s="1"/>
  <c r="DS71" i="21" s="1"/>
  <c r="FI71" i="21" s="1"/>
  <c r="CW75" i="21"/>
  <c r="AK75" i="21"/>
  <c r="CV75" i="21"/>
  <c r="AJ75" i="21"/>
  <c r="AI75" i="21"/>
  <c r="AH75" i="21"/>
  <c r="GV75" i="21"/>
  <c r="AM75" i="21"/>
  <c r="AN75" i="21"/>
  <c r="CX75" i="21"/>
  <c r="AL75" i="21"/>
  <c r="E75" i="21"/>
  <c r="AL60" i="21"/>
  <c r="AH62" i="21"/>
  <c r="AN63" i="21"/>
  <c r="E64" i="21"/>
  <c r="AL64" i="21"/>
  <c r="AA68" i="21"/>
  <c r="BV68" i="21" s="1"/>
  <c r="ED68" i="21" s="1"/>
  <c r="GB68" i="21" s="1"/>
  <c r="S68" i="21"/>
  <c r="K68" i="21"/>
  <c r="FF68" i="21"/>
  <c r="GN68" i="21" s="1"/>
  <c r="Z68" i="21"/>
  <c r="BU68" i="21" s="1"/>
  <c r="EC68" i="21" s="1"/>
  <c r="R68" i="21"/>
  <c r="J68" i="21"/>
  <c r="AO68" i="21"/>
  <c r="Q68" i="21"/>
  <c r="I68" i="21"/>
  <c r="FD68" i="21"/>
  <c r="GD68" i="21" s="1"/>
  <c r="AF68" i="21"/>
  <c r="CA68" i="21" s="1"/>
  <c r="EI68" i="21" s="1"/>
  <c r="X68" i="21"/>
  <c r="BS68" i="21" s="1"/>
  <c r="EA68" i="21" s="1"/>
  <c r="P68" i="21"/>
  <c r="BK68" i="21" s="1"/>
  <c r="DS68" i="21" s="1"/>
  <c r="FI68" i="21" s="1"/>
  <c r="V68" i="21"/>
  <c r="N68" i="21"/>
  <c r="AC68" i="21"/>
  <c r="BX68" i="21" s="1"/>
  <c r="EF68" i="21" s="1"/>
  <c r="GC68" i="21" s="1"/>
  <c r="U68" i="21"/>
  <c r="BP68" i="21" s="1"/>
  <c r="DX68" i="21" s="1"/>
  <c r="FS68" i="21" s="1"/>
  <c r="M68" i="21"/>
  <c r="CV70" i="21"/>
  <c r="GV70" i="21"/>
  <c r="AM70" i="21"/>
  <c r="AL70" i="21"/>
  <c r="E70" i="21"/>
  <c r="AK70" i="21"/>
  <c r="AJ70" i="21"/>
  <c r="CX70" i="21"/>
  <c r="AH70" i="21"/>
  <c r="CW70" i="21"/>
  <c r="AN70" i="21"/>
  <c r="AI65" i="21"/>
  <c r="AM67" i="21"/>
  <c r="GV67" i="21"/>
  <c r="AK68" i="21"/>
  <c r="CW68" i="21"/>
  <c r="FE68" i="21" s="1"/>
  <c r="AI69" i="21"/>
  <c r="AI71" i="21"/>
  <c r="AN67" i="21"/>
  <c r="CV69" i="21"/>
  <c r="AH71" i="21"/>
  <c r="GV71" i="21"/>
  <c r="CV71" i="21"/>
  <c r="FD71" i="21" s="1"/>
  <c r="GD71" i="21" s="1"/>
  <c r="AJ71" i="21"/>
  <c r="FE72" i="21"/>
  <c r="AO72" i="21"/>
  <c r="X72" i="21"/>
  <c r="GU72" i="21"/>
  <c r="U72" i="21"/>
  <c r="BP72" i="21" s="1"/>
  <c r="DX72" i="21" s="1"/>
  <c r="FS72" i="21" s="1"/>
  <c r="FF72" i="21"/>
  <c r="GN72" i="21" s="1"/>
  <c r="AK71" i="21"/>
  <c r="AL65" i="21"/>
  <c r="CX65" i="21"/>
  <c r="AH67" i="21"/>
  <c r="AN68" i="21"/>
  <c r="AL69" i="21"/>
  <c r="CX69" i="21"/>
  <c r="AL71" i="21"/>
  <c r="AM65" i="21"/>
  <c r="GV65" i="21"/>
  <c r="AI67" i="21"/>
  <c r="BW67" i="21"/>
  <c r="EE67" i="21" s="1"/>
  <c r="AM69" i="21"/>
  <c r="GV69" i="21"/>
  <c r="AM71" i="21"/>
  <c r="BQ71" i="21"/>
  <c r="DY71" i="21" s="1"/>
  <c r="FX71" i="21" s="1"/>
  <c r="CA71" i="21"/>
  <c r="EI71" i="21" s="1"/>
  <c r="CW71" i="21"/>
  <c r="FE71" i="21" s="1"/>
  <c r="L72" i="21"/>
  <c r="AN65" i="21"/>
  <c r="AJ67" i="21"/>
  <c r="CV67" i="21"/>
  <c r="AH68" i="21"/>
  <c r="AN69" i="21"/>
  <c r="AN71" i="21"/>
  <c r="CX71" i="21"/>
  <c r="FF71" i="21" s="1"/>
  <c r="GN71" i="21" s="1"/>
  <c r="AK67" i="21"/>
  <c r="S72" i="21"/>
  <c r="GV74" i="21"/>
  <c r="AM74" i="21"/>
  <c r="CX74" i="21"/>
  <c r="AL74" i="21"/>
  <c r="E74" i="21"/>
  <c r="CW74" i="21"/>
  <c r="AK74" i="21"/>
  <c r="CV74" i="21"/>
  <c r="AJ74" i="21"/>
  <c r="Z76" i="21"/>
  <c r="BU76" i="21" s="1"/>
  <c r="EC76" i="21" s="1"/>
  <c r="J76" i="21"/>
  <c r="I76" i="21"/>
  <c r="AF76" i="21"/>
  <c r="CA76" i="21" s="1"/>
  <c r="EI76" i="21" s="1"/>
  <c r="AC76" i="21"/>
  <c r="BX76" i="21" s="1"/>
  <c r="EF76" i="21" s="1"/>
  <c r="GC76" i="21" s="1"/>
  <c r="M76" i="21"/>
  <c r="AI74" i="21"/>
  <c r="AN74" i="21"/>
  <c r="AH78" i="21"/>
  <c r="AM78" i="21"/>
  <c r="CX78" i="21"/>
  <c r="AL78" i="21"/>
  <c r="E78" i="21"/>
  <c r="CW78" i="21"/>
  <c r="AK78" i="21"/>
  <c r="CV78" i="21"/>
  <c r="AJ78" i="21"/>
  <c r="AI78" i="21"/>
  <c r="GV78" i="21"/>
  <c r="AN78" i="21"/>
  <c r="AN72" i="21"/>
  <c r="V76" i="21"/>
  <c r="BQ76" i="21" s="1"/>
  <c r="DY76" i="21" s="1"/>
  <c r="FX76" i="21" s="1"/>
  <c r="D143" i="21"/>
  <c r="AI73" i="21"/>
  <c r="AA77" i="21"/>
  <c r="BV77" i="21" s="1"/>
  <c r="ED77" i="21" s="1"/>
  <c r="GB77" i="21" s="1"/>
  <c r="E73" i="21"/>
  <c r="AL73" i="21"/>
  <c r="CX73" i="21"/>
  <c r="AN76" i="21"/>
  <c r="N77" i="21"/>
  <c r="V77" i="21"/>
  <c r="AD77" i="21"/>
  <c r="AL77" i="21"/>
  <c r="CX77" i="21"/>
  <c r="FF77" i="21" s="1"/>
  <c r="GN77" i="21" s="1"/>
  <c r="GU77" i="21"/>
  <c r="AM73" i="21"/>
  <c r="GV73" i="21"/>
  <c r="O77" i="21"/>
  <c r="W77" i="21"/>
  <c r="AE77" i="21"/>
  <c r="GV77" i="21"/>
  <c r="CW80" i="21"/>
  <c r="AM80" i="21"/>
  <c r="AL80" i="21"/>
  <c r="E80" i="21"/>
  <c r="AK80" i="21"/>
  <c r="AJ80" i="21"/>
  <c r="GV80" i="21"/>
  <c r="AI80" i="21"/>
  <c r="AH80" i="21"/>
  <c r="AN80" i="21"/>
  <c r="AN73" i="21"/>
  <c r="AH76" i="21"/>
  <c r="P77" i="21"/>
  <c r="X77" i="21"/>
  <c r="BS77" i="21" s="1"/>
  <c r="EA77" i="21" s="1"/>
  <c r="AF77" i="21"/>
  <c r="AN77" i="21"/>
  <c r="AI76" i="21"/>
  <c r="I77" i="21"/>
  <c r="Q77" i="21"/>
  <c r="BL77" i="21" s="1"/>
  <c r="DT77" i="21" s="1"/>
  <c r="Y77" i="21"/>
  <c r="BA77" i="21" s="1"/>
  <c r="DI77" i="21" s="1"/>
  <c r="AG77" i="21"/>
  <c r="AO77" i="21"/>
  <c r="AJ79" i="21"/>
  <c r="CV79" i="21"/>
  <c r="AJ81" i="21"/>
  <c r="AL79" i="21"/>
  <c r="CX79" i="21"/>
  <c r="AM81" i="21"/>
  <c r="GV79" i="21"/>
  <c r="CX81" i="21"/>
  <c r="AL81" i="21"/>
  <c r="CV81" i="21"/>
  <c r="AI81" i="21"/>
  <c r="AN81" i="21"/>
  <c r="AN79" i="21"/>
  <c r="CW84" i="21"/>
  <c r="AK84" i="21"/>
  <c r="CV84" i="21"/>
  <c r="AJ84" i="21"/>
  <c r="AI84" i="21"/>
  <c r="AN84" i="21"/>
  <c r="AN83" i="21"/>
  <c r="CX84" i="21"/>
  <c r="E82" i="21"/>
  <c r="AL82" i="21"/>
  <c r="GV82" i="21"/>
  <c r="AM82" i="21"/>
  <c r="AN82" i="21"/>
  <c r="GV83" i="21"/>
  <c r="AM83" i="21"/>
  <c r="CX83" i="21"/>
  <c r="AL83" i="21"/>
  <c r="CW83" i="21"/>
  <c r="AK83" i="21"/>
  <c r="AH84" i="21"/>
  <c r="E84" i="21"/>
  <c r="AL84" i="21"/>
  <c r="Z85" i="21"/>
  <c r="BB85" i="21" s="1"/>
  <c r="DJ85" i="21" s="1"/>
  <c r="GH85" i="21" s="1"/>
  <c r="R85" i="21"/>
  <c r="AT85" i="21" s="1"/>
  <c r="DB85" i="21" s="1"/>
  <c r="J85" i="21"/>
  <c r="FE85" i="21"/>
  <c r="AO85" i="21"/>
  <c r="AG85" i="21"/>
  <c r="BI85" i="21" s="1"/>
  <c r="DQ85" i="21" s="1"/>
  <c r="Y85" i="21"/>
  <c r="BA85" i="21" s="1"/>
  <c r="DI85" i="21" s="1"/>
  <c r="Q85" i="21"/>
  <c r="AS85" i="21" s="1"/>
  <c r="DA85" i="21" s="1"/>
  <c r="I85" i="21"/>
  <c r="AF85" i="21"/>
  <c r="CA85" i="21" s="1"/>
  <c r="EI85" i="21" s="1"/>
  <c r="X85" i="21"/>
  <c r="P85" i="21"/>
  <c r="BK85" i="21" s="1"/>
  <c r="DS85" i="21" s="1"/>
  <c r="FI85" i="21" s="1"/>
  <c r="GU85" i="21"/>
  <c r="AD85" i="21"/>
  <c r="BY85" i="21" s="1"/>
  <c r="EG85" i="21" s="1"/>
  <c r="V85" i="21"/>
  <c r="BQ85" i="21" s="1"/>
  <c r="DY85" i="21" s="1"/>
  <c r="FX85" i="21" s="1"/>
  <c r="N85" i="21"/>
  <c r="AB85" i="21"/>
  <c r="T85" i="21"/>
  <c r="BO85" i="21" s="1"/>
  <c r="L85" i="21"/>
  <c r="AA85" i="21"/>
  <c r="K85" i="21"/>
  <c r="AE85" i="21"/>
  <c r="BG85" i="21" s="1"/>
  <c r="DO85" i="21" s="1"/>
  <c r="GJ85" i="21" s="1"/>
  <c r="M85" i="21"/>
  <c r="O85" i="21"/>
  <c r="AQ85" i="21" s="1"/>
  <c r="CY85" i="21" s="1"/>
  <c r="AJ85" i="21"/>
  <c r="CV85" i="21"/>
  <c r="FD85" i="21" s="1"/>
  <c r="GD85" i="21" s="1"/>
  <c r="AH86" i="21"/>
  <c r="AN87" i="21"/>
  <c r="GV87" i="21"/>
  <c r="CW87" i="21"/>
  <c r="CV87" i="21"/>
  <c r="AK87" i="21"/>
  <c r="GV88" i="21"/>
  <c r="AM88" i="21"/>
  <c r="CX88" i="21"/>
  <c r="AL88" i="21"/>
  <c r="CW88" i="21"/>
  <c r="AK88" i="21"/>
  <c r="AI88" i="21"/>
  <c r="AH88" i="21"/>
  <c r="AL85" i="21"/>
  <c r="CX85" i="21"/>
  <c r="FF85" i="21" s="1"/>
  <c r="GN85" i="21" s="1"/>
  <c r="AJ86" i="21"/>
  <c r="CV86" i="21"/>
  <c r="AM87" i="21"/>
  <c r="W89" i="21"/>
  <c r="BR89" i="21" s="1"/>
  <c r="DZ89" i="21" s="1"/>
  <c r="AB91" i="21"/>
  <c r="BW91" i="21" s="1"/>
  <c r="EE91" i="21" s="1"/>
  <c r="T91" i="21"/>
  <c r="BO91" i="21" s="1"/>
  <c r="DW91" i="21" s="1"/>
  <c r="FQ91" i="21" s="1"/>
  <c r="L91" i="21"/>
  <c r="AA91" i="21"/>
  <c r="BV91" i="21" s="1"/>
  <c r="ED91" i="21" s="1"/>
  <c r="GB91" i="21" s="1"/>
  <c r="S91" i="21"/>
  <c r="BN91" i="21" s="1"/>
  <c r="DV91" i="21" s="1"/>
  <c r="K91" i="21"/>
  <c r="Z91" i="21"/>
  <c r="BU91" i="21" s="1"/>
  <c r="EC91" i="21" s="1"/>
  <c r="R91" i="21"/>
  <c r="BM91" i="21" s="1"/>
  <c r="DU91" i="21" s="1"/>
  <c r="FJ91" i="21" s="1"/>
  <c r="J91" i="21"/>
  <c r="AO91" i="21"/>
  <c r="AG91" i="21"/>
  <c r="CB91" i="21" s="1"/>
  <c r="EJ91" i="21" s="1"/>
  <c r="Y91" i="21"/>
  <c r="BT91" i="21" s="1"/>
  <c r="EB91" i="21" s="1"/>
  <c r="Q91" i="21"/>
  <c r="BL91" i="21" s="1"/>
  <c r="DT91" i="21" s="1"/>
  <c r="I91" i="21"/>
  <c r="AE91" i="21"/>
  <c r="BZ91" i="21" s="1"/>
  <c r="EH91" i="21" s="1"/>
  <c r="GU91" i="21"/>
  <c r="AD91" i="21"/>
  <c r="BY91" i="21" s="1"/>
  <c r="EG91" i="21" s="1"/>
  <c r="P91" i="21"/>
  <c r="BK91" i="21" s="1"/>
  <c r="DS91" i="21" s="1"/>
  <c r="FI91" i="21" s="1"/>
  <c r="O91" i="21"/>
  <c r="BJ91" i="21" s="1"/>
  <c r="DR91" i="21" s="1"/>
  <c r="AF91" i="21"/>
  <c r="CA91" i="21" s="1"/>
  <c r="EI91" i="21" s="1"/>
  <c r="N91" i="21"/>
  <c r="AC91" i="21"/>
  <c r="BX91" i="21" s="1"/>
  <c r="EF91" i="21" s="1"/>
  <c r="GC91" i="21" s="1"/>
  <c r="M91" i="21"/>
  <c r="X91" i="21"/>
  <c r="BS91" i="21" s="1"/>
  <c r="EA91" i="21" s="1"/>
  <c r="W91" i="21"/>
  <c r="BR91" i="21" s="1"/>
  <c r="DZ91" i="21" s="1"/>
  <c r="T89" i="21"/>
  <c r="BO89" i="21" s="1"/>
  <c r="DW89" i="21" s="1"/>
  <c r="FQ89" i="21" s="1"/>
  <c r="AG89" i="21"/>
  <c r="CB89" i="21" s="1"/>
  <c r="EJ89" i="21" s="1"/>
  <c r="GS90" i="21"/>
  <c r="AN85" i="21"/>
  <c r="E86" i="21"/>
  <c r="AL86" i="21"/>
  <c r="CX86" i="21"/>
  <c r="AJ88" i="21"/>
  <c r="CV88" i="21"/>
  <c r="U91" i="21"/>
  <c r="BP91" i="21" s="1"/>
  <c r="DX91" i="21" s="1"/>
  <c r="FS91" i="21" s="1"/>
  <c r="AM86" i="21"/>
  <c r="GV86" i="21"/>
  <c r="AH87" i="21"/>
  <c r="AN88" i="21"/>
  <c r="V91" i="21"/>
  <c r="BQ91" i="21" s="1"/>
  <c r="DY91" i="21" s="1"/>
  <c r="FX91" i="21" s="1"/>
  <c r="AN86" i="21"/>
  <c r="E87" i="21"/>
  <c r="AI87" i="21"/>
  <c r="AN89" i="21"/>
  <c r="O90" i="21"/>
  <c r="BJ90" i="21" s="1"/>
  <c r="DR90" i="21" s="1"/>
  <c r="Z90" i="21"/>
  <c r="BU90" i="21" s="1"/>
  <c r="EC90" i="21" s="1"/>
  <c r="P90" i="21"/>
  <c r="BK90" i="21" s="1"/>
  <c r="DS90" i="21" s="1"/>
  <c r="FI90" i="21" s="1"/>
  <c r="AE90" i="21"/>
  <c r="BZ90" i="21" s="1"/>
  <c r="EH90" i="21" s="1"/>
  <c r="CV91" i="21"/>
  <c r="FD91" i="21" s="1"/>
  <c r="GD91" i="21" s="1"/>
  <c r="AJ91" i="21"/>
  <c r="AI91" i="21"/>
  <c r="AH91" i="21"/>
  <c r="GV91" i="21"/>
  <c r="AM91" i="21"/>
  <c r="CX91" i="21"/>
  <c r="FF91" i="21" s="1"/>
  <c r="GN91" i="21" s="1"/>
  <c r="AL91" i="21"/>
  <c r="GU90" i="21"/>
  <c r="AD90" i="21"/>
  <c r="BY90" i="21" s="1"/>
  <c r="EG90" i="21" s="1"/>
  <c r="AC90" i="21"/>
  <c r="BX90" i="21" s="1"/>
  <c r="EF90" i="21" s="1"/>
  <c r="GC90" i="21" s="1"/>
  <c r="U90" i="21"/>
  <c r="BP90" i="21" s="1"/>
  <c r="DX90" i="21" s="1"/>
  <c r="FS90" i="21" s="1"/>
  <c r="M90" i="21"/>
  <c r="AB90" i="21"/>
  <c r="BW90" i="21" s="1"/>
  <c r="EE90" i="21" s="1"/>
  <c r="T90" i="21"/>
  <c r="BO90" i="21" s="1"/>
  <c r="DW90" i="21" s="1"/>
  <c r="FQ90" i="21" s="1"/>
  <c r="L90" i="21"/>
  <c r="AA90" i="21"/>
  <c r="BV90" i="21" s="1"/>
  <c r="ED90" i="21" s="1"/>
  <c r="GB90" i="21" s="1"/>
  <c r="S90" i="21"/>
  <c r="BN90" i="21" s="1"/>
  <c r="DV90" i="21" s="1"/>
  <c r="Q90" i="21"/>
  <c r="BL90" i="21" s="1"/>
  <c r="DT90" i="21" s="1"/>
  <c r="AF90" i="21"/>
  <c r="CA90" i="21" s="1"/>
  <c r="EI90" i="21" s="1"/>
  <c r="AI89" i="21"/>
  <c r="CX90" i="21"/>
  <c r="FF90" i="21" s="1"/>
  <c r="GN90" i="21" s="1"/>
  <c r="AL90" i="21"/>
  <c r="CW90" i="21"/>
  <c r="FE90" i="21" s="1"/>
  <c r="AK90" i="21"/>
  <c r="CV90" i="21"/>
  <c r="FD90" i="21" s="1"/>
  <c r="GD90" i="21" s="1"/>
  <c r="AJ90" i="21"/>
  <c r="AI90" i="21"/>
  <c r="R90" i="21"/>
  <c r="BM90" i="21" s="1"/>
  <c r="DU90" i="21" s="1"/>
  <c r="FJ90" i="21" s="1"/>
  <c r="AG90" i="21"/>
  <c r="CB90" i="21" s="1"/>
  <c r="EJ90" i="21" s="1"/>
  <c r="AJ89" i="21"/>
  <c r="CV89" i="21"/>
  <c r="I90" i="21"/>
  <c r="V90" i="21"/>
  <c r="BQ90" i="21" s="1"/>
  <c r="DY90" i="21" s="1"/>
  <c r="FX90" i="21" s="1"/>
  <c r="AH90" i="21"/>
  <c r="AK91" i="21"/>
  <c r="CW91" i="21"/>
  <c r="FE91" i="21" s="1"/>
  <c r="AK89" i="21"/>
  <c r="CW89" i="21"/>
  <c r="J90" i="21"/>
  <c r="W90" i="21"/>
  <c r="BR90" i="21" s="1"/>
  <c r="DZ90" i="21" s="1"/>
  <c r="AM90" i="21"/>
  <c r="AN91" i="21"/>
  <c r="AG92" i="21"/>
  <c r="CB92" i="21" s="1"/>
  <c r="EJ92" i="21" s="1"/>
  <c r="FE92" i="21"/>
  <c r="GU92" i="21"/>
  <c r="AB93" i="21"/>
  <c r="BW93" i="21" s="1"/>
  <c r="EE93" i="21" s="1"/>
  <c r="AD93" i="21"/>
  <c r="M93" i="21"/>
  <c r="K93" i="21"/>
  <c r="FF93" i="21"/>
  <c r="GN93" i="21" s="1"/>
  <c r="FE93" i="21"/>
  <c r="Y93" i="21"/>
  <c r="Q93" i="21"/>
  <c r="BL93" i="21" s="1"/>
  <c r="DT93" i="21" s="1"/>
  <c r="P93" i="21"/>
  <c r="BK93" i="21" s="1"/>
  <c r="DS93" i="21" s="1"/>
  <c r="FI93" i="21" s="1"/>
  <c r="O93" i="21"/>
  <c r="AN92" i="21"/>
  <c r="N93" i="21"/>
  <c r="AA94" i="21"/>
  <c r="S94" i="21"/>
  <c r="BN94" i="21" s="1"/>
  <c r="DV94" i="21" s="1"/>
  <c r="K94" i="21"/>
  <c r="Z94" i="21"/>
  <c r="BU94" i="21" s="1"/>
  <c r="EC94" i="21" s="1"/>
  <c r="R94" i="21"/>
  <c r="BM94" i="21" s="1"/>
  <c r="DU94" i="21" s="1"/>
  <c r="FJ94" i="21" s="1"/>
  <c r="J94" i="21"/>
  <c r="AO94" i="21"/>
  <c r="AG94" i="21"/>
  <c r="CB94" i="21" s="1"/>
  <c r="EJ94" i="21" s="1"/>
  <c r="Y94" i="21"/>
  <c r="BT94" i="21" s="1"/>
  <c r="EB94" i="21" s="1"/>
  <c r="Q94" i="21"/>
  <c r="I94" i="21"/>
  <c r="AF94" i="21"/>
  <c r="X94" i="21"/>
  <c r="BS94" i="21" s="1"/>
  <c r="EA94" i="21" s="1"/>
  <c r="P94" i="21"/>
  <c r="BK94" i="21" s="1"/>
  <c r="DS94" i="21" s="1"/>
  <c r="FI94" i="21" s="1"/>
  <c r="AE94" i="21"/>
  <c r="BZ94" i="21" s="1"/>
  <c r="EH94" i="21" s="1"/>
  <c r="W94" i="21"/>
  <c r="O94" i="21"/>
  <c r="BJ94" i="21" s="1"/>
  <c r="DR94" i="21" s="1"/>
  <c r="GU94" i="21"/>
  <c r="AD94" i="21"/>
  <c r="V94" i="21"/>
  <c r="N94" i="21"/>
  <c r="AC94" i="21"/>
  <c r="U94" i="21"/>
  <c r="BP94" i="21" s="1"/>
  <c r="DX94" i="21" s="1"/>
  <c r="FS94" i="21" s="1"/>
  <c r="M94" i="21"/>
  <c r="AM93" i="21"/>
  <c r="GV93" i="21"/>
  <c r="AK94" i="21"/>
  <c r="CW94" i="21"/>
  <c r="FE94" i="21" s="1"/>
  <c r="AI95" i="21"/>
  <c r="AN93" i="21"/>
  <c r="AL94" i="21"/>
  <c r="BR94" i="21"/>
  <c r="DZ94" i="21" s="1"/>
  <c r="CX94" i="21"/>
  <c r="FF94" i="21" s="1"/>
  <c r="GN94" i="21" s="1"/>
  <c r="AJ95" i="21"/>
  <c r="CV95" i="21"/>
  <c r="AM94" i="21"/>
  <c r="GV94" i="21"/>
  <c r="AK95" i="21"/>
  <c r="CW95" i="21"/>
  <c r="AH93" i="21"/>
  <c r="AN94" i="21"/>
  <c r="E95" i="21"/>
  <c r="AL95" i="21"/>
  <c r="CX95" i="21"/>
  <c r="AI93" i="21"/>
  <c r="AM95" i="21"/>
  <c r="GV95" i="21"/>
  <c r="CV93" i="21"/>
  <c r="FD93" i="21" s="1"/>
  <c r="GD93" i="21" s="1"/>
  <c r="BV94" i="21"/>
  <c r="ED94" i="21" s="1"/>
  <c r="GB94" i="21" s="1"/>
  <c r="AN95" i="21"/>
  <c r="AK93" i="21"/>
  <c r="AI94" i="21"/>
  <c r="GQ1" i="6"/>
  <c r="GQ103" i="6" s="1"/>
  <c r="GR1" i="6"/>
  <c r="GR103" i="6" s="1"/>
  <c r="GO1" i="6"/>
  <c r="GO103" i="6" s="1"/>
  <c r="GP1" i="6"/>
  <c r="GP103" i="6" s="1"/>
  <c r="GN1" i="6"/>
  <c r="GN103" i="6" s="1"/>
  <c r="FI1" i="6"/>
  <c r="FI103" i="6" s="1"/>
  <c r="FH1" i="6"/>
  <c r="FH103" i="6" s="1"/>
  <c r="FF1" i="6"/>
  <c r="FF103" i="6" s="1"/>
  <c r="FG1" i="6"/>
  <c r="FG103" i="6" s="1"/>
  <c r="GI1" i="6"/>
  <c r="GI103" i="6" s="1"/>
  <c r="FL1" i="6"/>
  <c r="FL103" i="6" s="1"/>
  <c r="FN1" i="6"/>
  <c r="FN103" i="6" s="1"/>
  <c r="FR1" i="6"/>
  <c r="FR103" i="6" s="1"/>
  <c r="FQ1" i="6"/>
  <c r="FQ103" i="6" s="1"/>
  <c r="FO1" i="6"/>
  <c r="FO103" i="6" s="1"/>
  <c r="FP1" i="6"/>
  <c r="FP103" i="6" s="1"/>
  <c r="FS1" i="6"/>
  <c r="FS103" i="6" s="1"/>
  <c r="FT1" i="6"/>
  <c r="FT103" i="6" s="1"/>
  <c r="FY1" i="6"/>
  <c r="FY103" i="6" s="1"/>
  <c r="FX1" i="6"/>
  <c r="FX103" i="6" s="1"/>
  <c r="FZ1" i="6"/>
  <c r="FZ103" i="6" s="1"/>
  <c r="GD1" i="6"/>
  <c r="GD103" i="6" s="1"/>
  <c r="GE1" i="6"/>
  <c r="GE103" i="6" s="1"/>
  <c r="GF1" i="6"/>
  <c r="GF103" i="6" s="1"/>
  <c r="GL1" i="6"/>
  <c r="GL103" i="6" s="1"/>
  <c r="GM1" i="6"/>
  <c r="GM103" i="6" s="1"/>
  <c r="GA1" i="6"/>
  <c r="GA103" i="6" s="1"/>
  <c r="GB1" i="6"/>
  <c r="GB103" i="6" s="1"/>
  <c r="GC1" i="6"/>
  <c r="GC103" i="6" s="1"/>
  <c r="GJ1" i="6"/>
  <c r="GJ103" i="6" s="1"/>
  <c r="GK1" i="6"/>
  <c r="GK103" i="6" s="1"/>
  <c r="FK1" i="6"/>
  <c r="FK103" i="6" s="1"/>
  <c r="CM93" i="21" l="1"/>
  <c r="EU93" i="21" s="1"/>
  <c r="AO89" i="21"/>
  <c r="K62" i="21"/>
  <c r="AQ10" i="21"/>
  <c r="CY10" i="21" s="1"/>
  <c r="V89" i="21"/>
  <c r="BQ89" i="21" s="1"/>
  <c r="DY89" i="21" s="1"/>
  <c r="FX89" i="21" s="1"/>
  <c r="AG93" i="21"/>
  <c r="CB93" i="21" s="1"/>
  <c r="EJ93" i="21" s="1"/>
  <c r="X92" i="21"/>
  <c r="CL92" i="21" s="1"/>
  <c r="ET92" i="21" s="1"/>
  <c r="P89" i="21"/>
  <c r="BK89" i="21" s="1"/>
  <c r="DS89" i="21" s="1"/>
  <c r="FI89" i="21" s="1"/>
  <c r="M89" i="21"/>
  <c r="CG68" i="21"/>
  <c r="EO68" i="21" s="1"/>
  <c r="T62" i="21"/>
  <c r="BO62" i="21" s="1"/>
  <c r="DW62" i="21" s="1"/>
  <c r="FQ62" i="21" s="1"/>
  <c r="AC57" i="21"/>
  <c r="P57" i="21"/>
  <c r="BK57" i="21" s="1"/>
  <c r="DS57" i="21" s="1"/>
  <c r="FI57" i="21" s="1"/>
  <c r="AO57" i="21"/>
  <c r="GQ57" i="21" s="1"/>
  <c r="T50" i="21"/>
  <c r="CH50" i="21" s="1"/>
  <c r="EP50" i="21" s="1"/>
  <c r="GU50" i="21"/>
  <c r="I50" i="21"/>
  <c r="Z50" i="21"/>
  <c r="CN50" i="21" s="1"/>
  <c r="EV50" i="21" s="1"/>
  <c r="R53" i="21"/>
  <c r="BM53" i="21" s="1"/>
  <c r="DU53" i="21" s="1"/>
  <c r="FJ53" i="21" s="1"/>
  <c r="Z40" i="21"/>
  <c r="T40" i="21"/>
  <c r="CH40" i="21" s="1"/>
  <c r="EP40" i="21" s="1"/>
  <c r="M28" i="21"/>
  <c r="Z28" i="21"/>
  <c r="BB28" i="21" s="1"/>
  <c r="DJ28" i="21" s="1"/>
  <c r="GH28" i="21" s="1"/>
  <c r="AT10" i="21"/>
  <c r="DB10" i="21" s="1"/>
  <c r="X8" i="21"/>
  <c r="AZ8" i="21" s="1"/>
  <c r="DH8" i="21" s="1"/>
  <c r="K6" i="21"/>
  <c r="P92" i="21"/>
  <c r="AR92" i="21" s="1"/>
  <c r="CZ92" i="21" s="1"/>
  <c r="BL85" i="21"/>
  <c r="DT85" i="21" s="1"/>
  <c r="AB89" i="21"/>
  <c r="BD89" i="21" s="1"/>
  <c r="DL89" i="21" s="1"/>
  <c r="FF62" i="21"/>
  <c r="GN62" i="21" s="1"/>
  <c r="Y53" i="21"/>
  <c r="BT53" i="21" s="1"/>
  <c r="EB53" i="21" s="1"/>
  <c r="T93" i="21"/>
  <c r="CH93" i="21" s="1"/>
  <c r="EP93" i="21" s="1"/>
  <c r="W93" i="21"/>
  <c r="BR93" i="21" s="1"/>
  <c r="DZ93" i="21" s="1"/>
  <c r="S93" i="21"/>
  <c r="CG93" i="21" s="1"/>
  <c r="EO93" i="21" s="1"/>
  <c r="L92" i="21"/>
  <c r="V92" i="21"/>
  <c r="BQ92" i="21" s="1"/>
  <c r="DY92" i="21" s="1"/>
  <c r="FX92" i="21" s="1"/>
  <c r="J92" i="21"/>
  <c r="FE89" i="21"/>
  <c r="GG89" i="21" s="1"/>
  <c r="GU93" i="21"/>
  <c r="AE93" i="21"/>
  <c r="AO93" i="21"/>
  <c r="AA93" i="21"/>
  <c r="CO93" i="21" s="1"/>
  <c r="EW93" i="21" s="1"/>
  <c r="GK93" i="21" s="1"/>
  <c r="T92" i="21"/>
  <c r="AD92" i="21"/>
  <c r="AF92" i="21"/>
  <c r="R92" i="21"/>
  <c r="AT92" i="21" s="1"/>
  <c r="DB92" i="21" s="1"/>
  <c r="AD89" i="21"/>
  <c r="BY89" i="21" s="1"/>
  <c r="EG89" i="21" s="1"/>
  <c r="AP90" i="21"/>
  <c r="X89" i="21"/>
  <c r="K89" i="21"/>
  <c r="U89" i="21"/>
  <c r="BP89" i="21" s="1"/>
  <c r="DX89" i="21" s="1"/>
  <c r="FS89" i="21" s="1"/>
  <c r="CE68" i="21"/>
  <c r="EM68" i="21" s="1"/>
  <c r="FH68" i="21" s="1"/>
  <c r="FD62" i="21"/>
  <c r="GD62" i="21" s="1"/>
  <c r="AB62" i="21"/>
  <c r="BW62" i="21" s="1"/>
  <c r="EE62" i="21" s="1"/>
  <c r="N57" i="21"/>
  <c r="X57" i="21"/>
  <c r="BS57" i="21" s="1"/>
  <c r="EA57" i="21" s="1"/>
  <c r="FE57" i="21"/>
  <c r="AB50" i="21"/>
  <c r="BW50" i="21" s="1"/>
  <c r="EE50" i="21" s="1"/>
  <c r="O50" i="21"/>
  <c r="BJ50" i="21" s="1"/>
  <c r="DR50" i="21" s="1"/>
  <c r="Q50" i="21"/>
  <c r="FF50" i="21"/>
  <c r="GN50" i="21" s="1"/>
  <c r="Z53" i="21"/>
  <c r="BU53" i="21" s="1"/>
  <c r="EC53" i="21" s="1"/>
  <c r="K40" i="21"/>
  <c r="GU28" i="21"/>
  <c r="K28" i="21"/>
  <c r="AO8" i="21"/>
  <c r="T6" i="21"/>
  <c r="GO90" i="21"/>
  <c r="X62" i="21"/>
  <c r="BS62" i="21" s="1"/>
  <c r="EA62" i="21" s="1"/>
  <c r="N53" i="21"/>
  <c r="CJ94" i="21"/>
  <c r="ER94" i="21" s="1"/>
  <c r="FW94" i="21" s="1"/>
  <c r="CT94" i="21"/>
  <c r="FB94" i="21" s="1"/>
  <c r="L93" i="21"/>
  <c r="X93" i="21"/>
  <c r="CL93" i="21" s="1"/>
  <c r="ET93" i="21" s="1"/>
  <c r="J93" i="21"/>
  <c r="U93" i="21"/>
  <c r="M92" i="21"/>
  <c r="O92" i="21"/>
  <c r="CC92" i="21" s="1"/>
  <c r="EK92" i="21" s="1"/>
  <c r="I92" i="21"/>
  <c r="J89" i="21"/>
  <c r="GP90" i="21"/>
  <c r="I89" i="21"/>
  <c r="AA89" i="21"/>
  <c r="BC89" i="21" s="1"/>
  <c r="DK89" i="21" s="1"/>
  <c r="FF89" i="21"/>
  <c r="GN89" i="21" s="1"/>
  <c r="CS77" i="21"/>
  <c r="FA77" i="21" s="1"/>
  <c r="CR77" i="21"/>
  <c r="EZ77" i="21" s="1"/>
  <c r="CJ68" i="21"/>
  <c r="ER68" i="21" s="1"/>
  <c r="FP68" i="21" s="1"/>
  <c r="Y62" i="21"/>
  <c r="BT62" i="21" s="1"/>
  <c r="EB62" i="21" s="1"/>
  <c r="S57" i="21"/>
  <c r="CG57" i="21" s="1"/>
  <c r="EO57" i="21" s="1"/>
  <c r="L57" i="21"/>
  <c r="AD57" i="21"/>
  <c r="BY57" i="21" s="1"/>
  <c r="EG57" i="21" s="1"/>
  <c r="FD57" i="21"/>
  <c r="GD57" i="21" s="1"/>
  <c r="R57" i="21"/>
  <c r="U50" i="21"/>
  <c r="AE50" i="21"/>
  <c r="BZ50" i="21" s="1"/>
  <c r="EH50" i="21" s="1"/>
  <c r="AG50" i="21"/>
  <c r="S50" i="21"/>
  <c r="CG50" i="21" s="1"/>
  <c r="EO50" i="21" s="1"/>
  <c r="V53" i="21"/>
  <c r="BQ53" i="21" s="1"/>
  <c r="DY53" i="21" s="1"/>
  <c r="FX53" i="21" s="1"/>
  <c r="AB53" i="21"/>
  <c r="BW53" i="21" s="1"/>
  <c r="EE53" i="21" s="1"/>
  <c r="CS34" i="21"/>
  <c r="FA34" i="21" s="1"/>
  <c r="M40" i="21"/>
  <c r="P28" i="21"/>
  <c r="AR28" i="21" s="1"/>
  <c r="CZ28" i="21" s="1"/>
  <c r="FE6" i="21"/>
  <c r="GG6" i="21" s="1"/>
  <c r="AU10" i="21"/>
  <c r="DC10" i="21" s="1"/>
  <c r="FG10" i="21" s="1"/>
  <c r="AZ10" i="21"/>
  <c r="DH10" i="21" s="1"/>
  <c r="L8" i="21"/>
  <c r="AC6" i="21"/>
  <c r="BX6" i="21" s="1"/>
  <c r="EF6" i="21" s="1"/>
  <c r="GC6" i="21" s="1"/>
  <c r="AO92" i="21"/>
  <c r="AE89" i="21"/>
  <c r="AC62" i="21"/>
  <c r="BX62" i="21" s="1"/>
  <c r="EF62" i="21" s="1"/>
  <c r="GC62" i="21" s="1"/>
  <c r="BB10" i="21"/>
  <c r="DJ10" i="21" s="1"/>
  <c r="GH10" i="21" s="1"/>
  <c r="GQ90" i="21"/>
  <c r="Q89" i="21"/>
  <c r="BL89" i="21" s="1"/>
  <c r="DT89" i="21" s="1"/>
  <c r="FD89" i="21"/>
  <c r="GD89" i="21" s="1"/>
  <c r="GU89" i="21"/>
  <c r="CU77" i="21"/>
  <c r="FC77" i="21" s="1"/>
  <c r="CK77" i="21"/>
  <c r="ES77" i="21" s="1"/>
  <c r="CJ77" i="21"/>
  <c r="ER77" i="21" s="1"/>
  <c r="FP77" i="21" s="1"/>
  <c r="CG72" i="21"/>
  <c r="EO72" i="21" s="1"/>
  <c r="CL72" i="21"/>
  <c r="ET72" i="21" s="1"/>
  <c r="CF68" i="21"/>
  <c r="EN68" i="21" s="1"/>
  <c r="FE62" i="21"/>
  <c r="N62" i="21"/>
  <c r="AG62" i="21"/>
  <c r="CB62" i="21" s="1"/>
  <c r="EJ62" i="21" s="1"/>
  <c r="FD53" i="21"/>
  <c r="GD53" i="21" s="1"/>
  <c r="AA57" i="21"/>
  <c r="BV57" i="21" s="1"/>
  <c r="ED57" i="21" s="1"/>
  <c r="GB57" i="21" s="1"/>
  <c r="T57" i="21"/>
  <c r="BO57" i="21" s="1"/>
  <c r="DW57" i="21" s="1"/>
  <c r="FQ57" i="21" s="1"/>
  <c r="GU57" i="21"/>
  <c r="I57" i="21"/>
  <c r="Z57" i="21"/>
  <c r="BU57" i="21" s="1"/>
  <c r="EC57" i="21" s="1"/>
  <c r="AC50" i="21"/>
  <c r="BX50" i="21" s="1"/>
  <c r="EF50" i="21" s="1"/>
  <c r="GC50" i="21" s="1"/>
  <c r="P50" i="21"/>
  <c r="CD50" i="21" s="1"/>
  <c r="EL50" i="21" s="1"/>
  <c r="AO50" i="21"/>
  <c r="AA50" i="21"/>
  <c r="CO50" i="21" s="1"/>
  <c r="EW50" i="21" s="1"/>
  <c r="GK50" i="21" s="1"/>
  <c r="O53" i="21"/>
  <c r="BJ53" i="21" s="1"/>
  <c r="DR53" i="21" s="1"/>
  <c r="M53" i="21"/>
  <c r="O40" i="21"/>
  <c r="X40" i="21"/>
  <c r="FD28" i="21"/>
  <c r="GD28" i="21" s="1"/>
  <c r="BY21" i="21"/>
  <c r="EG21" i="21" s="1"/>
  <c r="T8" i="21"/>
  <c r="AV8" i="21" s="1"/>
  <c r="DD8" i="21" s="1"/>
  <c r="GU6" i="21"/>
  <c r="CR93" i="21"/>
  <c r="EZ93" i="21" s="1"/>
  <c r="N92" i="21"/>
  <c r="Z89" i="21"/>
  <c r="BU89" i="21" s="1"/>
  <c r="EC89" i="21" s="1"/>
  <c r="AB92" i="21"/>
  <c r="BD92" i="21" s="1"/>
  <c r="DL92" i="21" s="1"/>
  <c r="FD92" i="21"/>
  <c r="GD92" i="21" s="1"/>
  <c r="FF92" i="21"/>
  <c r="GN92" i="21" s="1"/>
  <c r="Z92" i="21"/>
  <c r="BB92" i="21" s="1"/>
  <c r="DJ92" i="21" s="1"/>
  <c r="GH92" i="21" s="1"/>
  <c r="AF89" i="21"/>
  <c r="CA89" i="21" s="1"/>
  <c r="EI89" i="21" s="1"/>
  <c r="S89" i="21"/>
  <c r="AU89" i="21" s="1"/>
  <c r="DC89" i="21" s="1"/>
  <c r="FG89" i="21" s="1"/>
  <c r="AC89" i="21"/>
  <c r="BX89" i="21" s="1"/>
  <c r="EF89" i="21" s="1"/>
  <c r="GC89" i="21" s="1"/>
  <c r="S53" i="21"/>
  <c r="BN53" i="21" s="1"/>
  <c r="DV53" i="21" s="1"/>
  <c r="CK32" i="21"/>
  <c r="ES32" i="21" s="1"/>
  <c r="O89" i="21"/>
  <c r="BJ89" i="21" s="1"/>
  <c r="DR89" i="21" s="1"/>
  <c r="CR94" i="21"/>
  <c r="EZ94" i="21" s="1"/>
  <c r="AF93" i="21"/>
  <c r="CA93" i="21" s="1"/>
  <c r="EI93" i="21" s="1"/>
  <c r="R93" i="21"/>
  <c r="CF93" i="21" s="1"/>
  <c r="EN93" i="21" s="1"/>
  <c r="AC93" i="21"/>
  <c r="BX93" i="21" s="1"/>
  <c r="EF93" i="21" s="1"/>
  <c r="GC93" i="21" s="1"/>
  <c r="U92" i="21"/>
  <c r="W92" i="21"/>
  <c r="CK92" i="21" s="1"/>
  <c r="ES92" i="21" s="1"/>
  <c r="Q92" i="21"/>
  <c r="BL92" i="21" s="1"/>
  <c r="DT92" i="21" s="1"/>
  <c r="I93" i="21"/>
  <c r="Z93" i="21"/>
  <c r="BU93" i="21" s="1"/>
  <c r="EC93" i="21" s="1"/>
  <c r="AC92" i="21"/>
  <c r="BX92" i="21" s="1"/>
  <c r="EF92" i="21" s="1"/>
  <c r="GC92" i="21" s="1"/>
  <c r="AE92" i="21"/>
  <c r="CS92" i="21" s="1"/>
  <c r="FA92" i="21" s="1"/>
  <c r="N89" i="21"/>
  <c r="Y89" i="21"/>
  <c r="BT89" i="21" s="1"/>
  <c r="EB89" i="21" s="1"/>
  <c r="L89" i="21"/>
  <c r="CC77" i="21"/>
  <c r="EK77" i="21" s="1"/>
  <c r="K57" i="21"/>
  <c r="AB57" i="21"/>
  <c r="BW57" i="21" s="1"/>
  <c r="EE57" i="21" s="1"/>
  <c r="O57" i="21"/>
  <c r="BJ57" i="21" s="1"/>
  <c r="DR57" i="21" s="1"/>
  <c r="N50" i="21"/>
  <c r="X50" i="21"/>
  <c r="CL50" i="21" s="1"/>
  <c r="ET50" i="21" s="1"/>
  <c r="X53" i="21"/>
  <c r="BS53" i="21" s="1"/>
  <c r="EA53" i="21" s="1"/>
  <c r="AA40" i="21"/>
  <c r="BC40" i="21" s="1"/>
  <c r="DK40" i="21" s="1"/>
  <c r="Q40" i="21"/>
  <c r="I28" i="21"/>
  <c r="CL32" i="21"/>
  <c r="ET32" i="21" s="1"/>
  <c r="BI10" i="21"/>
  <c r="DQ10" i="21" s="1"/>
  <c r="Q6" i="21"/>
  <c r="AS6" i="21" s="1"/>
  <c r="DA6" i="21" s="1"/>
  <c r="O6" i="21"/>
  <c r="AQ6" i="21" s="1"/>
  <c r="CY6" i="21" s="1"/>
  <c r="FE76" i="21"/>
  <c r="BN57" i="21"/>
  <c r="DV57" i="21" s="1"/>
  <c r="BT57" i="21"/>
  <c r="EB57" i="21" s="1"/>
  <c r="GG71" i="21"/>
  <c r="FK71" i="21"/>
  <c r="GG49" i="21"/>
  <c r="FK49" i="21"/>
  <c r="GG32" i="21"/>
  <c r="FK32" i="21"/>
  <c r="GG14" i="21"/>
  <c r="FK14" i="21"/>
  <c r="GG72" i="21"/>
  <c r="FK72" i="21"/>
  <c r="GG62" i="21"/>
  <c r="FK62" i="21"/>
  <c r="GG57" i="21"/>
  <c r="FK57" i="21"/>
  <c r="GG44" i="21"/>
  <c r="FK44" i="21"/>
  <c r="GG76" i="21"/>
  <c r="FK76" i="21"/>
  <c r="GG92" i="21"/>
  <c r="FK92" i="21"/>
  <c r="GG10" i="21"/>
  <c r="FK10" i="21"/>
  <c r="BU85" i="21"/>
  <c r="EC85" i="21" s="1"/>
  <c r="GM85" i="21" s="1"/>
  <c r="AX92" i="21"/>
  <c r="DF92" i="21" s="1"/>
  <c r="GG90" i="21"/>
  <c r="FK90" i="21"/>
  <c r="GG40" i="21"/>
  <c r="FK40" i="21"/>
  <c r="GG21" i="21"/>
  <c r="FK21" i="21"/>
  <c r="GG85" i="21"/>
  <c r="FK85" i="21"/>
  <c r="GG68" i="21"/>
  <c r="FK68" i="21"/>
  <c r="CB57" i="21"/>
  <c r="EJ57" i="21" s="1"/>
  <c r="GG31" i="21"/>
  <c r="FK31" i="21"/>
  <c r="GG94" i="21"/>
  <c r="FK94" i="21"/>
  <c r="GG37" i="21"/>
  <c r="FK37" i="21"/>
  <c r="GG93" i="21"/>
  <c r="FK93" i="21"/>
  <c r="GG91" i="21"/>
  <c r="FK91" i="21"/>
  <c r="BM68" i="21"/>
  <c r="DU68" i="21" s="1"/>
  <c r="FJ68" i="21" s="1"/>
  <c r="GG50" i="21"/>
  <c r="FK50" i="21"/>
  <c r="GG34" i="21"/>
  <c r="FK34" i="21"/>
  <c r="FP57" i="21"/>
  <c r="FW57" i="21"/>
  <c r="FP14" i="21"/>
  <c r="FW14" i="21"/>
  <c r="BS10" i="21"/>
  <c r="EA10" i="21" s="1"/>
  <c r="CN57" i="21"/>
  <c r="EV57" i="21" s="1"/>
  <c r="AY14" i="21"/>
  <c r="DG14" i="21" s="1"/>
  <c r="AS89" i="21"/>
  <c r="DA89" i="21" s="1"/>
  <c r="BJ31" i="21"/>
  <c r="DR31" i="21" s="1"/>
  <c r="CR50" i="21"/>
  <c r="EZ50" i="21" s="1"/>
  <c r="CE14" i="21"/>
  <c r="EM14" i="21" s="1"/>
  <c r="FH14" i="21" s="1"/>
  <c r="AW44" i="21"/>
  <c r="DE44" i="21" s="1"/>
  <c r="FM44" i="21" s="1"/>
  <c r="AX14" i="21"/>
  <c r="DF14" i="21" s="1"/>
  <c r="AS10" i="21"/>
  <c r="DA10" i="21" s="1"/>
  <c r="CI77" i="21"/>
  <c r="EQ77" i="21" s="1"/>
  <c r="AW77" i="21"/>
  <c r="DE77" i="21" s="1"/>
  <c r="FM77" i="21" s="1"/>
  <c r="BU92" i="21"/>
  <c r="EC92" i="21" s="1"/>
  <c r="GM92" i="21" s="1"/>
  <c r="BF50" i="21"/>
  <c r="DN50" i="21" s="1"/>
  <c r="FE63" i="21"/>
  <c r="BS32" i="21"/>
  <c r="EA32" i="21" s="1"/>
  <c r="CL21" i="21"/>
  <c r="ET21" i="21" s="1"/>
  <c r="CL57" i="21"/>
  <c r="ET57" i="21" s="1"/>
  <c r="CQ50" i="21"/>
  <c r="EY50" i="21" s="1"/>
  <c r="GL50" i="21" s="1"/>
  <c r="AX85" i="21"/>
  <c r="DF85" i="21" s="1"/>
  <c r="FY85" i="21" s="1"/>
  <c r="BT85" i="21"/>
  <c r="EB85" i="21" s="1"/>
  <c r="CJ92" i="21"/>
  <c r="ER92" i="21" s="1"/>
  <c r="GU76" i="21"/>
  <c r="L76" i="21"/>
  <c r="U76" i="21"/>
  <c r="BP76" i="21" s="1"/>
  <c r="DX76" i="21" s="1"/>
  <c r="FS76" i="21" s="1"/>
  <c r="FD76" i="21"/>
  <c r="GD76" i="21" s="1"/>
  <c r="R76" i="21"/>
  <c r="BM76" i="21" s="1"/>
  <c r="DU76" i="21" s="1"/>
  <c r="FJ76" i="21" s="1"/>
  <c r="AD76" i="21"/>
  <c r="BY76" i="21" s="1"/>
  <c r="EG76" i="21" s="1"/>
  <c r="AB72" i="21"/>
  <c r="M72" i="21"/>
  <c r="P72" i="21"/>
  <c r="FD72" i="21"/>
  <c r="GD72" i="21" s="1"/>
  <c r="N67" i="21"/>
  <c r="O67" i="21"/>
  <c r="BJ67" i="21" s="1"/>
  <c r="DR67" i="21" s="1"/>
  <c r="Z67" i="21"/>
  <c r="BU67" i="21" s="1"/>
  <c r="EC67" i="21" s="1"/>
  <c r="GM67" i="21" s="1"/>
  <c r="M67" i="21"/>
  <c r="S63" i="21"/>
  <c r="AU63" i="21" s="1"/>
  <c r="DC63" i="21" s="1"/>
  <c r="FG63" i="21" s="1"/>
  <c r="GU63" i="21"/>
  <c r="BY14" i="21"/>
  <c r="EG14" i="21" s="1"/>
  <c r="CA21" i="21"/>
  <c r="EI21" i="21" s="1"/>
  <c r="AE17" i="21"/>
  <c r="BG17" i="21" s="1"/>
  <c r="DO17" i="21" s="1"/>
  <c r="GJ17" i="21" s="1"/>
  <c r="AG17" i="21"/>
  <c r="BI17" i="21" s="1"/>
  <c r="DQ17" i="21" s="1"/>
  <c r="S17" i="21"/>
  <c r="BN17" i="21" s="1"/>
  <c r="DV17" i="21" s="1"/>
  <c r="BY93" i="21"/>
  <c r="EG93" i="21" s="1"/>
  <c r="T76" i="21"/>
  <c r="AV76" i="21" s="1"/>
  <c r="DD76" i="21" s="1"/>
  <c r="O76" i="21"/>
  <c r="BJ76" i="21" s="1"/>
  <c r="DR76" i="21" s="1"/>
  <c r="Q76" i="21"/>
  <c r="CE76" i="21" s="1"/>
  <c r="EM76" i="21" s="1"/>
  <c r="FH76" i="21" s="1"/>
  <c r="FF76" i="21"/>
  <c r="GN76" i="21" s="1"/>
  <c r="FD67" i="21"/>
  <c r="GD67" i="21" s="1"/>
  <c r="AC72" i="21"/>
  <c r="BX72" i="21" s="1"/>
  <c r="EF72" i="21" s="1"/>
  <c r="GC72" i="21" s="1"/>
  <c r="AF72" i="21"/>
  <c r="CT72" i="21" s="1"/>
  <c r="FB72" i="21" s="1"/>
  <c r="AO67" i="21"/>
  <c r="GS67" i="21" s="1"/>
  <c r="AE67" i="21"/>
  <c r="BZ67" i="21" s="1"/>
  <c r="EH67" i="21" s="1"/>
  <c r="K67" i="21"/>
  <c r="AC67" i="21"/>
  <c r="BX67" i="21" s="1"/>
  <c r="EF67" i="21" s="1"/>
  <c r="GC67" i="21" s="1"/>
  <c r="AG63" i="21"/>
  <c r="CU63" i="21" s="1"/>
  <c r="FC63" i="21" s="1"/>
  <c r="M63" i="21"/>
  <c r="W63" i="21"/>
  <c r="BR63" i="21" s="1"/>
  <c r="DZ63" i="21" s="1"/>
  <c r="BM40" i="21"/>
  <c r="DU40" i="21" s="1"/>
  <c r="FJ40" i="21" s="1"/>
  <c r="N17" i="21"/>
  <c r="X17" i="21"/>
  <c r="BS17" i="21" s="1"/>
  <c r="EA17" i="21" s="1"/>
  <c r="FE17" i="21"/>
  <c r="L17" i="21"/>
  <c r="BJ85" i="21"/>
  <c r="DR85" i="21" s="1"/>
  <c r="W76" i="21"/>
  <c r="BR76" i="21" s="1"/>
  <c r="DZ76" i="21" s="1"/>
  <c r="Y76" i="21"/>
  <c r="CM76" i="21" s="1"/>
  <c r="EU76" i="21" s="1"/>
  <c r="K76" i="21"/>
  <c r="AE72" i="21"/>
  <c r="CS72" i="21" s="1"/>
  <c r="FA72" i="21" s="1"/>
  <c r="AA72" i="21"/>
  <c r="CO72" i="21" s="1"/>
  <c r="EW72" i="21" s="1"/>
  <c r="GK72" i="21" s="1"/>
  <c r="DW72" i="21"/>
  <c r="FQ72" i="21" s="1"/>
  <c r="I72" i="21"/>
  <c r="I67" i="21"/>
  <c r="P67" i="21"/>
  <c r="BK67" i="21" s="1"/>
  <c r="DS67" i="21" s="1"/>
  <c r="FI67" i="21" s="1"/>
  <c r="S67" i="21"/>
  <c r="BN67" i="21" s="1"/>
  <c r="DV67" i="21" s="1"/>
  <c r="J63" i="21"/>
  <c r="U63" i="21"/>
  <c r="BP63" i="21" s="1"/>
  <c r="DX63" i="21" s="1"/>
  <c r="FS63" i="21" s="1"/>
  <c r="AE63" i="21"/>
  <c r="BZ63" i="21" s="1"/>
  <c r="EH63" i="21" s="1"/>
  <c r="CM17" i="21"/>
  <c r="EU17" i="21" s="1"/>
  <c r="CQ14" i="21"/>
  <c r="EY14" i="21" s="1"/>
  <c r="GL14" i="21" s="1"/>
  <c r="V17" i="21"/>
  <c r="BQ17" i="21" s="1"/>
  <c r="DY17" i="21" s="1"/>
  <c r="AF17" i="21"/>
  <c r="CA17" i="21" s="1"/>
  <c r="EI17" i="21" s="1"/>
  <c r="J17" i="21"/>
  <c r="T17" i="21"/>
  <c r="CH17" i="21" s="1"/>
  <c r="EP17" i="21" s="1"/>
  <c r="CK93" i="21"/>
  <c r="ES93" i="21" s="1"/>
  <c r="AB76" i="21"/>
  <c r="CP76" i="21" s="1"/>
  <c r="EX76" i="21" s="1"/>
  <c r="N76" i="21"/>
  <c r="AE76" i="21"/>
  <c r="BZ76" i="21" s="1"/>
  <c r="EH76" i="21" s="1"/>
  <c r="AG76" i="21"/>
  <c r="CB76" i="21" s="1"/>
  <c r="EJ76" i="21" s="1"/>
  <c r="S76" i="21"/>
  <c r="BN76" i="21" s="1"/>
  <c r="DV76" i="21" s="1"/>
  <c r="CH72" i="21"/>
  <c r="EP72" i="21" s="1"/>
  <c r="K72" i="21"/>
  <c r="J72" i="21"/>
  <c r="N72" i="21"/>
  <c r="Q72" i="21"/>
  <c r="CE72" i="21" s="1"/>
  <c r="EM72" i="21" s="1"/>
  <c r="FH72" i="21" s="1"/>
  <c r="X67" i="21"/>
  <c r="BS67" i="21" s="1"/>
  <c r="EA67" i="21" s="1"/>
  <c r="AA67" i="21"/>
  <c r="BV67" i="21" s="1"/>
  <c r="ED67" i="21" s="1"/>
  <c r="GB67" i="21" s="1"/>
  <c r="AD67" i="21"/>
  <c r="BY67" i="21" s="1"/>
  <c r="EG67" i="21" s="1"/>
  <c r="R63" i="21"/>
  <c r="BM63" i="21" s="1"/>
  <c r="DU63" i="21" s="1"/>
  <c r="FJ63" i="21" s="1"/>
  <c r="AC63" i="21"/>
  <c r="BX63" i="21" s="1"/>
  <c r="EF63" i="21" s="1"/>
  <c r="GC63" i="21" s="1"/>
  <c r="P63" i="21"/>
  <c r="BK63" i="21" s="1"/>
  <c r="DS63" i="21" s="1"/>
  <c r="FI63" i="21" s="1"/>
  <c r="CK57" i="21"/>
  <c r="ES57" i="21" s="1"/>
  <c r="CM40" i="21"/>
  <c r="EU40" i="21" s="1"/>
  <c r="AD17" i="21"/>
  <c r="CR17" i="21" s="1"/>
  <c r="EZ17" i="21" s="1"/>
  <c r="FD17" i="21"/>
  <c r="GD17" i="21" s="1"/>
  <c r="R17" i="21"/>
  <c r="AT17" i="21" s="1"/>
  <c r="DB17" i="21" s="1"/>
  <c r="AB17" i="21"/>
  <c r="BD17" i="21" s="1"/>
  <c r="DL17" i="21" s="1"/>
  <c r="BN93" i="21"/>
  <c r="DV93" i="21" s="1"/>
  <c r="AW72" i="21"/>
  <c r="DE72" i="21" s="1"/>
  <c r="FM72" i="21" s="1"/>
  <c r="AV72" i="21"/>
  <c r="DD72" i="21" s="1"/>
  <c r="CQ76" i="21"/>
  <c r="EY76" i="21" s="1"/>
  <c r="GL76" i="21" s="1"/>
  <c r="P76" i="21"/>
  <c r="BK76" i="21" s="1"/>
  <c r="DS76" i="21" s="1"/>
  <c r="FI76" i="21" s="1"/>
  <c r="AO76" i="21"/>
  <c r="GP76" i="21" s="1"/>
  <c r="AA76" i="21"/>
  <c r="BC76" i="21" s="1"/>
  <c r="DK76" i="21" s="1"/>
  <c r="O72" i="21"/>
  <c r="CC72" i="21" s="1"/>
  <c r="EK72" i="21" s="1"/>
  <c r="R72" i="21"/>
  <c r="AT72" i="21" s="1"/>
  <c r="DB72" i="21" s="1"/>
  <c r="V72" i="21"/>
  <c r="Y72" i="21"/>
  <c r="AF67" i="21"/>
  <c r="CA67" i="21" s="1"/>
  <c r="EI67" i="21" s="1"/>
  <c r="L67" i="21"/>
  <c r="CD57" i="21"/>
  <c r="EL57" i="21" s="1"/>
  <c r="Z63" i="21"/>
  <c r="BU63" i="21" s="1"/>
  <c r="EC63" i="21" s="1"/>
  <c r="GM63" i="21" s="1"/>
  <c r="N63" i="21"/>
  <c r="X63" i="21"/>
  <c r="BS63" i="21" s="1"/>
  <c r="EA63" i="21" s="1"/>
  <c r="CF40" i="21"/>
  <c r="EN40" i="21" s="1"/>
  <c r="CS32" i="21"/>
  <c r="FA32" i="21" s="1"/>
  <c r="FE22" i="21"/>
  <c r="AF22" i="21"/>
  <c r="BH22" i="21" s="1"/>
  <c r="DP22" i="21" s="1"/>
  <c r="CK17" i="21"/>
  <c r="ES17" i="21" s="1"/>
  <c r="GU17" i="21"/>
  <c r="I17" i="21"/>
  <c r="Z17" i="21"/>
  <c r="M17" i="21"/>
  <c r="BT93" i="21"/>
  <c r="EB93" i="21" s="1"/>
  <c r="AV77" i="21"/>
  <c r="DD77" i="21" s="1"/>
  <c r="X76" i="21"/>
  <c r="CH77" i="21"/>
  <c r="EP77" i="21" s="1"/>
  <c r="CI72" i="21"/>
  <c r="EQ72" i="21" s="1"/>
  <c r="Z72" i="21"/>
  <c r="BB72" i="21" s="1"/>
  <c r="DJ72" i="21" s="1"/>
  <c r="GH72" i="21" s="1"/>
  <c r="AD72" i="21"/>
  <c r="BF72" i="21" s="1"/>
  <c r="DN72" i="21" s="1"/>
  <c r="AG72" i="21"/>
  <c r="W72" i="21"/>
  <c r="BR72" i="21" s="1"/>
  <c r="DZ72" i="21" s="1"/>
  <c r="Q67" i="21"/>
  <c r="BL67" i="21" s="1"/>
  <c r="DT67" i="21" s="1"/>
  <c r="FE67" i="21"/>
  <c r="J67" i="21"/>
  <c r="T67" i="21"/>
  <c r="BO67" i="21" s="1"/>
  <c r="DW67" i="21" s="1"/>
  <c r="FQ67" i="21" s="1"/>
  <c r="FF63" i="21"/>
  <c r="GN63" i="21" s="1"/>
  <c r="V63" i="21"/>
  <c r="BQ63" i="21" s="1"/>
  <c r="DY63" i="21" s="1"/>
  <c r="AF63" i="21"/>
  <c r="CA63" i="21" s="1"/>
  <c r="EI63" i="21" s="1"/>
  <c r="GU56" i="21"/>
  <c r="BT40" i="21"/>
  <c r="EB40" i="21" s="1"/>
  <c r="O17" i="21"/>
  <c r="Q17" i="21"/>
  <c r="FF17" i="21"/>
  <c r="GN17" i="21" s="1"/>
  <c r="R2" i="21"/>
  <c r="CF2" i="21" s="1"/>
  <c r="EN2" i="21" s="1"/>
  <c r="FE2" i="21"/>
  <c r="W2" i="21"/>
  <c r="AY2" i="21" s="1"/>
  <c r="DG2" i="21" s="1"/>
  <c r="CN92" i="21"/>
  <c r="EV92" i="21" s="1"/>
  <c r="I56" i="21"/>
  <c r="CP50" i="21"/>
  <c r="EX50" i="21" s="1"/>
  <c r="Z56" i="21"/>
  <c r="BU56" i="21" s="1"/>
  <c r="EC56" i="21" s="1"/>
  <c r="GM56" i="21" s="1"/>
  <c r="O43" i="21"/>
  <c r="BJ43" i="21" s="1"/>
  <c r="DR43" i="21" s="1"/>
  <c r="BS93" i="21"/>
  <c r="EA93" i="21" s="1"/>
  <c r="Y43" i="21"/>
  <c r="BT43" i="21" s="1"/>
  <c r="EB43" i="21" s="1"/>
  <c r="O13" i="21"/>
  <c r="BJ13" i="21" s="1"/>
  <c r="DR13" i="21" s="1"/>
  <c r="CB85" i="21"/>
  <c r="EJ85" i="21" s="1"/>
  <c r="CC57" i="21"/>
  <c r="EK57" i="21" s="1"/>
  <c r="S43" i="21"/>
  <c r="BN43" i="21" s="1"/>
  <c r="DV43" i="21" s="1"/>
  <c r="CT14" i="21"/>
  <c r="FB14" i="21" s="1"/>
  <c r="CI94" i="21"/>
  <c r="EQ94" i="21" s="1"/>
  <c r="AF2" i="21"/>
  <c r="CA2" i="21" s="1"/>
  <c r="EI2" i="21" s="1"/>
  <c r="Y2" i="21"/>
  <c r="BT2" i="21" s="1"/>
  <c r="EB2" i="21" s="1"/>
  <c r="S2" i="21"/>
  <c r="AU2" i="21" s="1"/>
  <c r="DC2" i="21" s="1"/>
  <c r="FG2" i="21" s="1"/>
  <c r="U2" i="21"/>
  <c r="AD2" i="21"/>
  <c r="BY2" i="21" s="1"/>
  <c r="EG2" i="21" s="1"/>
  <c r="AR85" i="21"/>
  <c r="CZ85" i="21" s="1"/>
  <c r="O56" i="21"/>
  <c r="BJ56" i="21" s="1"/>
  <c r="DR56" i="21" s="1"/>
  <c r="Q56" i="21"/>
  <c r="BL56" i="21" s="1"/>
  <c r="DT56" i="21" s="1"/>
  <c r="FF56" i="21"/>
  <c r="GN56" i="21" s="1"/>
  <c r="FF43" i="21"/>
  <c r="GN43" i="21" s="1"/>
  <c r="W43" i="21"/>
  <c r="BR43" i="21" s="1"/>
  <c r="DZ43" i="21" s="1"/>
  <c r="AG43" i="21"/>
  <c r="CB43" i="21" s="1"/>
  <c r="EJ43" i="21" s="1"/>
  <c r="AA43" i="21"/>
  <c r="BV43" i="21" s="1"/>
  <c r="ED43" i="21" s="1"/>
  <c r="GB43" i="21" s="1"/>
  <c r="BK28" i="21"/>
  <c r="DS28" i="21" s="1"/>
  <c r="FI28" i="21" s="1"/>
  <c r="BF22" i="21"/>
  <c r="DN22" i="21" s="1"/>
  <c r="AO22" i="21"/>
  <c r="GR22" i="21" s="1"/>
  <c r="X22" i="21"/>
  <c r="AZ22" i="21" s="1"/>
  <c r="DH22" i="21" s="1"/>
  <c r="V22" i="21"/>
  <c r="AX22" i="21" s="1"/>
  <c r="DF22" i="21" s="1"/>
  <c r="FY22" i="21" s="1"/>
  <c r="AC22" i="21"/>
  <c r="BE22" i="21" s="1"/>
  <c r="DM22" i="21" s="1"/>
  <c r="I13" i="21"/>
  <c r="FE56" i="21"/>
  <c r="U56" i="21"/>
  <c r="BP56" i="21" s="1"/>
  <c r="DX56" i="21" s="1"/>
  <c r="FS56" i="21" s="1"/>
  <c r="M56" i="21"/>
  <c r="W56" i="21"/>
  <c r="BR56" i="21" s="1"/>
  <c r="DZ56" i="21" s="1"/>
  <c r="Y56" i="21"/>
  <c r="BT56" i="21" s="1"/>
  <c r="EB56" i="21" s="1"/>
  <c r="K56" i="21"/>
  <c r="AS44" i="21"/>
  <c r="DA44" i="21" s="1"/>
  <c r="AE43" i="21"/>
  <c r="BZ43" i="21" s="1"/>
  <c r="EH43" i="21" s="1"/>
  <c r="AO43" i="21"/>
  <c r="L43" i="21"/>
  <c r="CO40" i="21"/>
  <c r="EW40" i="21" s="1"/>
  <c r="GK40" i="21" s="1"/>
  <c r="Z22" i="21"/>
  <c r="BB22" i="21" s="1"/>
  <c r="DJ22" i="21" s="1"/>
  <c r="GH22" i="21" s="1"/>
  <c r="AG22" i="21"/>
  <c r="BI22" i="21" s="1"/>
  <c r="DQ22" i="21" s="1"/>
  <c r="P22" i="21"/>
  <c r="BK22" i="21" s="1"/>
  <c r="DS22" i="21" s="1"/>
  <c r="FI22" i="21" s="1"/>
  <c r="AE22" i="21"/>
  <c r="BZ22" i="21" s="1"/>
  <c r="EH22" i="21" s="1"/>
  <c r="N22" i="21"/>
  <c r="U22" i="21"/>
  <c r="Q13" i="21"/>
  <c r="FF49" i="21"/>
  <c r="GN49" i="21" s="1"/>
  <c r="CE57" i="21"/>
  <c r="EM57" i="21" s="1"/>
  <c r="FH57" i="21" s="1"/>
  <c r="V56" i="21"/>
  <c r="BQ56" i="21" s="1"/>
  <c r="DY56" i="21" s="1"/>
  <c r="N56" i="21"/>
  <c r="AE56" i="21"/>
  <c r="BZ56" i="21" s="1"/>
  <c r="EH56" i="21" s="1"/>
  <c r="AG56" i="21"/>
  <c r="CB56" i="21" s="1"/>
  <c r="EJ56" i="21" s="1"/>
  <c r="S56" i="21"/>
  <c r="BN56" i="21" s="1"/>
  <c r="DV56" i="21" s="1"/>
  <c r="P43" i="21"/>
  <c r="BK43" i="21" s="1"/>
  <c r="DS43" i="21" s="1"/>
  <c r="FI43" i="21" s="1"/>
  <c r="FE43" i="21"/>
  <c r="T43" i="21"/>
  <c r="BO43" i="21" s="1"/>
  <c r="DW43" i="21" s="1"/>
  <c r="FQ43" i="21" s="1"/>
  <c r="BV40" i="21"/>
  <c r="ED40" i="21" s="1"/>
  <c r="GB40" i="21" s="1"/>
  <c r="R22" i="21"/>
  <c r="CF22" i="21" s="1"/>
  <c r="EN22" i="21" s="1"/>
  <c r="BF14" i="21"/>
  <c r="DN14" i="21" s="1"/>
  <c r="Y22" i="21"/>
  <c r="W22" i="21"/>
  <c r="M22" i="21"/>
  <c r="Z13" i="21"/>
  <c r="BB13" i="21" s="1"/>
  <c r="DJ13" i="21" s="1"/>
  <c r="GH13" i="21" s="1"/>
  <c r="FF44" i="21"/>
  <c r="GN44" i="21" s="1"/>
  <c r="BF85" i="21"/>
  <c r="DN85" i="21" s="1"/>
  <c r="AC56" i="21"/>
  <c r="BX56" i="21" s="1"/>
  <c r="EF56" i="21" s="1"/>
  <c r="GC56" i="21" s="1"/>
  <c r="CJ50" i="21"/>
  <c r="ER50" i="21" s="1"/>
  <c r="P56" i="21"/>
  <c r="BK56" i="21" s="1"/>
  <c r="DS56" i="21" s="1"/>
  <c r="FI56" i="21" s="1"/>
  <c r="AO56" i="21"/>
  <c r="AA56" i="21"/>
  <c r="BV56" i="21" s="1"/>
  <c r="ED56" i="21" s="1"/>
  <c r="GB56" i="21" s="1"/>
  <c r="N43" i="21"/>
  <c r="X43" i="21"/>
  <c r="BS43" i="21" s="1"/>
  <c r="EA43" i="21" s="1"/>
  <c r="J43" i="21"/>
  <c r="AB43" i="21"/>
  <c r="BW43" i="21" s="1"/>
  <c r="EE43" i="21" s="1"/>
  <c r="AA22" i="21"/>
  <c r="BC22" i="21" s="1"/>
  <c r="DK22" i="21" s="1"/>
  <c r="J22" i="21"/>
  <c r="Q22" i="21"/>
  <c r="FD22" i="21"/>
  <c r="GD22" i="21" s="1"/>
  <c r="O22" i="21"/>
  <c r="CC22" i="21" s="1"/>
  <c r="EK22" i="21" s="1"/>
  <c r="FF13" i="21"/>
  <c r="GN13" i="21" s="1"/>
  <c r="BZ85" i="21"/>
  <c r="EH85" i="21" s="1"/>
  <c r="X56" i="21"/>
  <c r="BS56" i="21" s="1"/>
  <c r="EA56" i="21" s="1"/>
  <c r="EG56" i="21"/>
  <c r="L56" i="21"/>
  <c r="FD43" i="21"/>
  <c r="GD43" i="21" s="1"/>
  <c r="V43" i="21"/>
  <c r="BQ43" i="21" s="1"/>
  <c r="DY43" i="21" s="1"/>
  <c r="AF43" i="21"/>
  <c r="CA43" i="21" s="1"/>
  <c r="EI43" i="21" s="1"/>
  <c r="R43" i="21"/>
  <c r="BM43" i="21" s="1"/>
  <c r="DU43" i="21" s="1"/>
  <c r="FJ43" i="21" s="1"/>
  <c r="M43" i="21"/>
  <c r="BF34" i="21"/>
  <c r="DN34" i="21" s="1"/>
  <c r="S22" i="21"/>
  <c r="AU22" i="21" s="1"/>
  <c r="DC22" i="21" s="1"/>
  <c r="FG22" i="21" s="1"/>
  <c r="I22" i="21"/>
  <c r="GU22" i="21"/>
  <c r="M13" i="21"/>
  <c r="AF56" i="21"/>
  <c r="CA56" i="21" s="1"/>
  <c r="EI56" i="21" s="1"/>
  <c r="J56" i="21"/>
  <c r="T56" i="21"/>
  <c r="BO56" i="21" s="1"/>
  <c r="DW56" i="21" s="1"/>
  <c r="FQ56" i="21" s="1"/>
  <c r="AD43" i="21"/>
  <c r="BY43" i="21" s="1"/>
  <c r="EG43" i="21" s="1"/>
  <c r="I43" i="21"/>
  <c r="Z43" i="21"/>
  <c r="BU43" i="21" s="1"/>
  <c r="EC43" i="21" s="1"/>
  <c r="U43" i="21"/>
  <c r="BP43" i="21" s="1"/>
  <c r="DX43" i="21" s="1"/>
  <c r="FS43" i="21" s="1"/>
  <c r="K22" i="21"/>
  <c r="FF22" i="21"/>
  <c r="GN22" i="21" s="1"/>
  <c r="U13" i="21"/>
  <c r="BP13" i="21" s="1"/>
  <c r="DX13" i="21" s="1"/>
  <c r="FS13" i="21" s="1"/>
  <c r="BQ94" i="21"/>
  <c r="DY94" i="21" s="1"/>
  <c r="FZ94" i="21" s="1"/>
  <c r="AT94" i="21"/>
  <c r="DB94" i="21" s="1"/>
  <c r="FD56" i="21"/>
  <c r="GD56" i="21" s="1"/>
  <c r="R56" i="21"/>
  <c r="BM56" i="21" s="1"/>
  <c r="DU56" i="21" s="1"/>
  <c r="FJ56" i="21" s="1"/>
  <c r="AB56" i="21"/>
  <c r="BW56" i="21" s="1"/>
  <c r="EE56" i="21" s="1"/>
  <c r="GU43" i="21"/>
  <c r="Q43" i="21"/>
  <c r="BL43" i="21" s="1"/>
  <c r="DT43" i="21" s="1"/>
  <c r="K43" i="21"/>
  <c r="CT22" i="21"/>
  <c r="FB22" i="21" s="1"/>
  <c r="AG2" i="21"/>
  <c r="CB2" i="21" s="1"/>
  <c r="EJ2" i="21" s="1"/>
  <c r="AA2" i="21"/>
  <c r="BC2" i="21" s="1"/>
  <c r="DK2" i="21" s="1"/>
  <c r="GU2" i="21"/>
  <c r="FD2" i="21"/>
  <c r="GD2" i="21" s="1"/>
  <c r="AO2" i="21"/>
  <c r="GO2" i="21" s="1"/>
  <c r="AB2" i="21"/>
  <c r="BW2" i="21" s="1"/>
  <c r="EE2" i="21" s="1"/>
  <c r="T2" i="21"/>
  <c r="AV2" i="21" s="1"/>
  <c r="DD2" i="21" s="1"/>
  <c r="J2" i="21"/>
  <c r="M2" i="21"/>
  <c r="O2" i="21"/>
  <c r="Z2" i="21"/>
  <c r="AC2" i="21"/>
  <c r="BE2" i="21" s="1"/>
  <c r="DM2" i="21" s="1"/>
  <c r="AE2" i="21"/>
  <c r="BG2" i="21" s="1"/>
  <c r="DO2" i="21" s="1"/>
  <c r="GJ2" i="21" s="1"/>
  <c r="I2" i="21"/>
  <c r="L2" i="21"/>
  <c r="N2" i="21"/>
  <c r="P2" i="21"/>
  <c r="BK2" i="21" s="1"/>
  <c r="DS2" i="21" s="1"/>
  <c r="FI2" i="21" s="1"/>
  <c r="Q2" i="21"/>
  <c r="BL2" i="21" s="1"/>
  <c r="DT2" i="21" s="1"/>
  <c r="K2" i="21"/>
  <c r="V2" i="21"/>
  <c r="AX2" i="21" s="1"/>
  <c r="DF2" i="21" s="1"/>
  <c r="FF2" i="21"/>
  <c r="GN2" i="21" s="1"/>
  <c r="AT28" i="21"/>
  <c r="DB28" i="21" s="1"/>
  <c r="CF28" i="21"/>
  <c r="EN28" i="21" s="1"/>
  <c r="BO93" i="21"/>
  <c r="DW93" i="21" s="1"/>
  <c r="FQ93" i="21" s="1"/>
  <c r="CS94" i="21"/>
  <c r="FA94" i="21" s="1"/>
  <c r="CD94" i="21"/>
  <c r="EL94" i="21" s="1"/>
  <c r="CM94" i="21"/>
  <c r="EU94" i="21" s="1"/>
  <c r="CG94" i="21"/>
  <c r="EO94" i="21" s="1"/>
  <c r="CE93" i="21"/>
  <c r="EM93" i="21" s="1"/>
  <c r="FH93" i="21" s="1"/>
  <c r="CI93" i="21"/>
  <c r="EQ93" i="21" s="1"/>
  <c r="BP93" i="21"/>
  <c r="DX93" i="21" s="1"/>
  <c r="FS93" i="21" s="1"/>
  <c r="BK92" i="21"/>
  <c r="DS92" i="21" s="1"/>
  <c r="FI92" i="21" s="1"/>
  <c r="BM85" i="21"/>
  <c r="DU85" i="21" s="1"/>
  <c r="FJ85" i="21" s="1"/>
  <c r="BX44" i="21"/>
  <c r="EF44" i="21" s="1"/>
  <c r="GC44" i="21" s="1"/>
  <c r="BE44" i="21"/>
  <c r="DM44" i="21" s="1"/>
  <c r="AT34" i="21"/>
  <c r="DB34" i="21" s="1"/>
  <c r="AX40" i="21"/>
  <c r="DF40" i="21" s="1"/>
  <c r="FY40" i="21" s="1"/>
  <c r="CJ40" i="21"/>
  <c r="ER40" i="21" s="1"/>
  <c r="BQ40" i="21"/>
  <c r="DY40" i="21" s="1"/>
  <c r="CI14" i="21"/>
  <c r="EQ14" i="21" s="1"/>
  <c r="CI21" i="21"/>
  <c r="EQ21" i="21" s="1"/>
  <c r="BK17" i="21"/>
  <c r="DS17" i="21" s="1"/>
  <c r="FI17" i="21" s="1"/>
  <c r="CD17" i="21"/>
  <c r="EL17" i="21" s="1"/>
  <c r="AE62" i="21"/>
  <c r="BZ62" i="21" s="1"/>
  <c r="EH62" i="21" s="1"/>
  <c r="S62" i="21"/>
  <c r="BN62" i="21" s="1"/>
  <c r="DV62" i="21" s="1"/>
  <c r="U62" i="21"/>
  <c r="BP62" i="21" s="1"/>
  <c r="DX62" i="21" s="1"/>
  <c r="FS62" i="21" s="1"/>
  <c r="Q62" i="21"/>
  <c r="BL62" i="21" s="1"/>
  <c r="DT62" i="21" s="1"/>
  <c r="L62" i="21"/>
  <c r="AA62" i="21"/>
  <c r="BV62" i="21" s="1"/>
  <c r="ED62" i="21" s="1"/>
  <c r="GB62" i="21" s="1"/>
  <c r="AD62" i="21"/>
  <c r="BY62" i="21" s="1"/>
  <c r="EG62" i="21" s="1"/>
  <c r="I62" i="21"/>
  <c r="V62" i="21"/>
  <c r="BQ62" i="21" s="1"/>
  <c r="DY62" i="21" s="1"/>
  <c r="GU62" i="21"/>
  <c r="O62" i="21"/>
  <c r="BJ62" i="21" s="1"/>
  <c r="DR62" i="21" s="1"/>
  <c r="Z62" i="21"/>
  <c r="BU62" i="21" s="1"/>
  <c r="EC62" i="21" s="1"/>
  <c r="GI62" i="21" s="1"/>
  <c r="AF62" i="21"/>
  <c r="CA62" i="21" s="1"/>
  <c r="EI62" i="21" s="1"/>
  <c r="J62" i="21"/>
  <c r="P62" i="21"/>
  <c r="BK62" i="21" s="1"/>
  <c r="DS62" i="21" s="1"/>
  <c r="FI62" i="21" s="1"/>
  <c r="M62" i="21"/>
  <c r="AS94" i="21"/>
  <c r="DA94" i="21" s="1"/>
  <c r="CN40" i="21"/>
  <c r="EV40" i="21" s="1"/>
  <c r="BU40" i="21"/>
  <c r="EC40" i="21" s="1"/>
  <c r="GI40" i="21" s="1"/>
  <c r="BB40" i="21"/>
  <c r="DJ40" i="21" s="1"/>
  <c r="GH40" i="21" s="1"/>
  <c r="CL94" i="21"/>
  <c r="ET94" i="21" s="1"/>
  <c r="CU94" i="21"/>
  <c r="FC94" i="21" s="1"/>
  <c r="CO94" i="21"/>
  <c r="EW94" i="21" s="1"/>
  <c r="GK94" i="21" s="1"/>
  <c r="CQ92" i="21"/>
  <c r="EY92" i="21" s="1"/>
  <c r="GL92" i="21" s="1"/>
  <c r="CS93" i="21"/>
  <c r="FA93" i="21" s="1"/>
  <c r="BZ93" i="21"/>
  <c r="EH93" i="21" s="1"/>
  <c r="AV89" i="21"/>
  <c r="DD89" i="21" s="1"/>
  <c r="BH85" i="21"/>
  <c r="DP85" i="21" s="1"/>
  <c r="CU76" i="21"/>
  <c r="FC76" i="21" s="1"/>
  <c r="BM57" i="21"/>
  <c r="DU57" i="21" s="1"/>
  <c r="FJ57" i="21" s="1"/>
  <c r="CF57" i="21"/>
  <c r="EN57" i="21" s="1"/>
  <c r="CS44" i="21"/>
  <c r="FA44" i="21" s="1"/>
  <c r="BR50" i="21"/>
  <c r="DZ50" i="21" s="1"/>
  <c r="CK50" i="21"/>
  <c r="ES50" i="21" s="1"/>
  <c r="BA50" i="21"/>
  <c r="DI50" i="21" s="1"/>
  <c r="GA50" i="21" s="1"/>
  <c r="BT50" i="21"/>
  <c r="EB50" i="21" s="1"/>
  <c r="BR44" i="21"/>
  <c r="DZ44" i="21" s="1"/>
  <c r="AY44" i="21"/>
  <c r="DG44" i="21" s="1"/>
  <c r="CO32" i="21"/>
  <c r="EW32" i="21" s="1"/>
  <c r="GK32" i="21" s="1"/>
  <c r="BD50" i="21"/>
  <c r="DL50" i="21" s="1"/>
  <c r="AW50" i="21"/>
  <c r="DE50" i="21" s="1"/>
  <c r="FM50" i="21" s="1"/>
  <c r="AX50" i="21"/>
  <c r="DF50" i="21" s="1"/>
  <c r="GE50" i="21" s="1"/>
  <c r="AY50" i="21"/>
  <c r="DG50" i="21" s="1"/>
  <c r="CO21" i="21"/>
  <c r="EW21" i="21" s="1"/>
  <c r="GK21" i="21" s="1"/>
  <c r="CM21" i="21"/>
  <c r="EU21" i="21" s="1"/>
  <c r="CU21" i="21"/>
  <c r="FC21" i="21" s="1"/>
  <c r="CQ21" i="21"/>
  <c r="EY21" i="21" s="1"/>
  <c r="GL21" i="21" s="1"/>
  <c r="CN21" i="21"/>
  <c r="EV21" i="21" s="1"/>
  <c r="CJ21" i="21"/>
  <c r="ER21" i="21" s="1"/>
  <c r="CD21" i="21"/>
  <c r="EL21" i="21" s="1"/>
  <c r="CG21" i="21"/>
  <c r="EO21" i="21" s="1"/>
  <c r="CM32" i="21"/>
  <c r="EU32" i="21" s="1"/>
  <c r="CF14" i="21"/>
  <c r="EN14" i="21" s="1"/>
  <c r="CH14" i="21"/>
  <c r="EP14" i="21" s="1"/>
  <c r="CK14" i="21"/>
  <c r="ES14" i="21" s="1"/>
  <c r="CD14" i="21"/>
  <c r="EL14" i="21" s="1"/>
  <c r="CN14" i="21"/>
  <c r="EV14" i="21" s="1"/>
  <c r="CP14" i="21"/>
  <c r="EX14" i="21" s="1"/>
  <c r="CS14" i="21"/>
  <c r="FA14" i="21" s="1"/>
  <c r="CL14" i="21"/>
  <c r="ET14" i="21" s="1"/>
  <c r="CC93" i="21"/>
  <c r="EK93" i="21" s="1"/>
  <c r="BJ93" i="21"/>
  <c r="DR93" i="21" s="1"/>
  <c r="AY92" i="21"/>
  <c r="DG92" i="21" s="1"/>
  <c r="BR92" i="21"/>
  <c r="DZ92" i="21" s="1"/>
  <c r="BP50" i="21"/>
  <c r="DX50" i="21" s="1"/>
  <c r="FS50" i="21" s="1"/>
  <c r="CI50" i="21"/>
  <c r="EQ50" i="21" s="1"/>
  <c r="BI50" i="21"/>
  <c r="DQ50" i="21" s="1"/>
  <c r="CB50" i="21"/>
  <c r="EJ50" i="21" s="1"/>
  <c r="CU50" i="21"/>
  <c r="FC50" i="21" s="1"/>
  <c r="AQ40" i="21"/>
  <c r="CY40" i="21" s="1"/>
  <c r="CC40" i="21"/>
  <c r="EK40" i="21" s="1"/>
  <c r="BS40" i="21"/>
  <c r="EA40" i="21" s="1"/>
  <c r="CL40" i="21"/>
  <c r="ET40" i="21" s="1"/>
  <c r="AZ40" i="21"/>
  <c r="DH40" i="21" s="1"/>
  <c r="BB14" i="21"/>
  <c r="DJ14" i="21" s="1"/>
  <c r="GH14" i="21" s="1"/>
  <c r="BU14" i="21"/>
  <c r="EC14" i="21" s="1"/>
  <c r="GI14" i="21" s="1"/>
  <c r="W68" i="21"/>
  <c r="AY68" i="21" s="1"/>
  <c r="DG68" i="21" s="1"/>
  <c r="AE68" i="21"/>
  <c r="AB68" i="21"/>
  <c r="BD68" i="21" s="1"/>
  <c r="DL68" i="21" s="1"/>
  <c r="AG68" i="21"/>
  <c r="GU68" i="21"/>
  <c r="Y68" i="21"/>
  <c r="BA68" i="21" s="1"/>
  <c r="DI68" i="21" s="1"/>
  <c r="AD68" i="21"/>
  <c r="T68" i="21"/>
  <c r="BO68" i="21" s="1"/>
  <c r="DW68" i="21" s="1"/>
  <c r="FQ68" i="21" s="1"/>
  <c r="O68" i="21"/>
  <c r="AQ68" i="21" s="1"/>
  <c r="CY68" i="21" s="1"/>
  <c r="CI44" i="21"/>
  <c r="EQ44" i="21" s="1"/>
  <c r="CR44" i="21"/>
  <c r="EZ44" i="21" s="1"/>
  <c r="CT44" i="21"/>
  <c r="FB44" i="21" s="1"/>
  <c r="CE44" i="21"/>
  <c r="EM44" i="21" s="1"/>
  <c r="FH44" i="21" s="1"/>
  <c r="BL94" i="21"/>
  <c r="DT94" i="21" s="1"/>
  <c r="CD93" i="21"/>
  <c r="EL93" i="21" s="1"/>
  <c r="CP92" i="21"/>
  <c r="EX92" i="21" s="1"/>
  <c r="BW92" i="21"/>
  <c r="EE92" i="21" s="1"/>
  <c r="BZ92" i="21"/>
  <c r="EH92" i="21" s="1"/>
  <c r="BI89" i="21"/>
  <c r="DQ89" i="21" s="1"/>
  <c r="AS40" i="21"/>
  <c r="DA40" i="21" s="1"/>
  <c r="CE40" i="21"/>
  <c r="EM40" i="21" s="1"/>
  <c r="FH40" i="21" s="1"/>
  <c r="BL40" i="21"/>
  <c r="DT40" i="21" s="1"/>
  <c r="CC14" i="21"/>
  <c r="EK14" i="21" s="1"/>
  <c r="AQ14" i="21"/>
  <c r="CY14" i="21" s="1"/>
  <c r="AB13" i="21"/>
  <c r="BD13" i="21" s="1"/>
  <c r="DL13" i="21" s="1"/>
  <c r="R13" i="21"/>
  <c r="AT13" i="21" s="1"/>
  <c r="DB13" i="21" s="1"/>
  <c r="FD13" i="21"/>
  <c r="GD13" i="21" s="1"/>
  <c r="T13" i="21"/>
  <c r="BO13" i="21" s="1"/>
  <c r="DW13" i="21" s="1"/>
  <c r="FQ13" i="21" s="1"/>
  <c r="J13" i="21"/>
  <c r="AF13" i="21"/>
  <c r="BH13" i="21" s="1"/>
  <c r="DP13" i="21" s="1"/>
  <c r="L13" i="21"/>
  <c r="FE13" i="21"/>
  <c r="X13" i="21"/>
  <c r="AZ13" i="21" s="1"/>
  <c r="DH13" i="21" s="1"/>
  <c r="N13" i="21"/>
  <c r="V13" i="21"/>
  <c r="AX13" i="21" s="1"/>
  <c r="DF13" i="21" s="1"/>
  <c r="AA13" i="21"/>
  <c r="BV13" i="21" s="1"/>
  <c r="ED13" i="21" s="1"/>
  <c r="GB13" i="21" s="1"/>
  <c r="AO13" i="21"/>
  <c r="P13" i="21"/>
  <c r="AR13" i="21" s="1"/>
  <c r="CZ13" i="21" s="1"/>
  <c r="S13" i="21"/>
  <c r="AG13" i="21"/>
  <c r="AE13" i="21"/>
  <c r="BZ13" i="21" s="1"/>
  <c r="EH13" i="21" s="1"/>
  <c r="AD13" i="21"/>
  <c r="BF13" i="21" s="1"/>
  <c r="DN13" i="21" s="1"/>
  <c r="AC13" i="21"/>
  <c r="BX13" i="21" s="1"/>
  <c r="EF13" i="21" s="1"/>
  <c r="GC13" i="21" s="1"/>
  <c r="K13" i="21"/>
  <c r="Y13" i="21"/>
  <c r="W13" i="21"/>
  <c r="BR13" i="21" s="1"/>
  <c r="DZ13" i="21" s="1"/>
  <c r="BE94" i="21"/>
  <c r="DM94" i="21" s="1"/>
  <c r="BX94" i="21"/>
  <c r="EF94" i="21" s="1"/>
  <c r="GC94" i="21" s="1"/>
  <c r="BD85" i="21"/>
  <c r="DL85" i="21" s="1"/>
  <c r="BW85" i="21"/>
  <c r="EE85" i="21" s="1"/>
  <c r="BY94" i="21"/>
  <c r="EG94" i="21" s="1"/>
  <c r="CC94" i="21"/>
  <c r="EK94" i="21" s="1"/>
  <c r="BG89" i="21"/>
  <c r="DO89" i="21" s="1"/>
  <c r="GJ89" i="21" s="1"/>
  <c r="BZ89" i="21"/>
  <c r="EH89" i="21" s="1"/>
  <c r="AV85" i="21"/>
  <c r="DD85" i="21" s="1"/>
  <c r="BC85" i="21"/>
  <c r="DK85" i="21" s="1"/>
  <c r="BV85" i="21"/>
  <c r="ED85" i="21" s="1"/>
  <c r="GB85" i="21" s="1"/>
  <c r="BZ57" i="21"/>
  <c r="EH57" i="21" s="1"/>
  <c r="CS57" i="21"/>
  <c r="FA57" i="21" s="1"/>
  <c r="BY44" i="21"/>
  <c r="EG44" i="21" s="1"/>
  <c r="BF44" i="21"/>
  <c r="DN44" i="21" s="1"/>
  <c r="BH92" i="21"/>
  <c r="DP92" i="21" s="1"/>
  <c r="CA92" i="21"/>
  <c r="EI92" i="21" s="1"/>
  <c r="AX94" i="21"/>
  <c r="DF94" i="21" s="1"/>
  <c r="FY94" i="21" s="1"/>
  <c r="BV93" i="21"/>
  <c r="ED93" i="21" s="1"/>
  <c r="GB93" i="21" s="1"/>
  <c r="CA94" i="21"/>
  <c r="EI94" i="21" s="1"/>
  <c r="CK94" i="21"/>
  <c r="ES94" i="21" s="1"/>
  <c r="CN94" i="21"/>
  <c r="EV94" i="21" s="1"/>
  <c r="BF92" i="21"/>
  <c r="DN92" i="21" s="1"/>
  <c r="BY92" i="21"/>
  <c r="EG92" i="21" s="1"/>
  <c r="BW89" i="21"/>
  <c r="EE89" i="21" s="1"/>
  <c r="AW89" i="21"/>
  <c r="DE89" i="21" s="1"/>
  <c r="FL89" i="21" s="1"/>
  <c r="AT89" i="21"/>
  <c r="DB89" i="21" s="1"/>
  <c r="BX57" i="21"/>
  <c r="EF57" i="21" s="1"/>
  <c r="GC57" i="21" s="1"/>
  <c r="CQ57" i="21"/>
  <c r="EY57" i="21" s="1"/>
  <c r="GL57" i="21" s="1"/>
  <c r="BJ40" i="21"/>
  <c r="DR40" i="21" s="1"/>
  <c r="BE34" i="21"/>
  <c r="DM34" i="21" s="1"/>
  <c r="CI32" i="21"/>
  <c r="EQ32" i="21" s="1"/>
  <c r="BV89" i="21"/>
  <c r="ED89" i="21" s="1"/>
  <c r="GB89" i="21" s="1"/>
  <c r="AW94" i="21"/>
  <c r="DE94" i="21" s="1"/>
  <c r="FT94" i="21" s="1"/>
  <c r="BA94" i="21"/>
  <c r="DI94" i="21" s="1"/>
  <c r="FU94" i="21" s="1"/>
  <c r="BE92" i="21"/>
  <c r="DM92" i="21" s="1"/>
  <c r="CI92" i="21"/>
  <c r="EQ92" i="21" s="1"/>
  <c r="BP92" i="21"/>
  <c r="DX92" i="21" s="1"/>
  <c r="FS92" i="21" s="1"/>
  <c r="AY89" i="21"/>
  <c r="DG89" i="21" s="1"/>
  <c r="AZ89" i="21"/>
  <c r="DH89" i="21" s="1"/>
  <c r="BS89" i="21"/>
  <c r="EA89" i="21" s="1"/>
  <c r="AZ85" i="21"/>
  <c r="DH85" i="21" s="1"/>
  <c r="BS85" i="21"/>
  <c r="EA85" i="21" s="1"/>
  <c r="AV40" i="21"/>
  <c r="DD40" i="21" s="1"/>
  <c r="BO40" i="21"/>
  <c r="DW40" i="21" s="1"/>
  <c r="FQ40" i="21" s="1"/>
  <c r="BX17" i="21"/>
  <c r="EF17" i="21" s="1"/>
  <c r="GC17" i="21" s="1"/>
  <c r="CQ17" i="21"/>
  <c r="EY17" i="21" s="1"/>
  <c r="GL17" i="21" s="1"/>
  <c r="AA8" i="21"/>
  <c r="BC8" i="21" s="1"/>
  <c r="DK8" i="21" s="1"/>
  <c r="AG8" i="21"/>
  <c r="BI8" i="21" s="1"/>
  <c r="DQ8" i="21" s="1"/>
  <c r="AE8" i="21"/>
  <c r="BG8" i="21" s="1"/>
  <c r="DO8" i="21" s="1"/>
  <c r="GJ8" i="21" s="1"/>
  <c r="U8" i="21"/>
  <c r="AW8" i="21" s="1"/>
  <c r="DE8" i="21" s="1"/>
  <c r="FR8" i="21" s="1"/>
  <c r="S8" i="21"/>
  <c r="AU8" i="21" s="1"/>
  <c r="DC8" i="21" s="1"/>
  <c r="FG8" i="21" s="1"/>
  <c r="Y8" i="21"/>
  <c r="BA8" i="21" s="1"/>
  <c r="DI8" i="21" s="1"/>
  <c r="FU8" i="21" s="1"/>
  <c r="W8" i="21"/>
  <c r="AY8" i="21" s="1"/>
  <c r="DG8" i="21" s="1"/>
  <c r="M8" i="21"/>
  <c r="K8" i="21"/>
  <c r="Q8" i="21"/>
  <c r="AS8" i="21" s="1"/>
  <c r="DA8" i="21" s="1"/>
  <c r="O8" i="21"/>
  <c r="AQ8" i="21" s="1"/>
  <c r="CY8" i="21" s="1"/>
  <c r="FF8" i="21"/>
  <c r="GN8" i="21" s="1"/>
  <c r="I8" i="21"/>
  <c r="GU8" i="21"/>
  <c r="Z8" i="21"/>
  <c r="BB8" i="21" s="1"/>
  <c r="DJ8" i="21" s="1"/>
  <c r="GH8" i="21" s="1"/>
  <c r="FD8" i="21"/>
  <c r="GD8" i="21" s="1"/>
  <c r="AD8" i="21"/>
  <c r="BF8" i="21" s="1"/>
  <c r="DN8" i="21" s="1"/>
  <c r="AB8" i="21"/>
  <c r="BD8" i="21" s="1"/>
  <c r="DL8" i="21" s="1"/>
  <c r="R8" i="21"/>
  <c r="AT8" i="21" s="1"/>
  <c r="DB8" i="21" s="1"/>
  <c r="AF8" i="21"/>
  <c r="CT8" i="21" s="1"/>
  <c r="FB8" i="21" s="1"/>
  <c r="V8" i="21"/>
  <c r="AX8" i="21" s="1"/>
  <c r="DF8" i="21" s="1"/>
  <c r="FY8" i="21" s="1"/>
  <c r="AD53" i="21"/>
  <c r="BY53" i="21" s="1"/>
  <c r="EG53" i="21" s="1"/>
  <c r="I53" i="21"/>
  <c r="FE53" i="21"/>
  <c r="U53" i="21"/>
  <c r="BP53" i="21" s="1"/>
  <c r="DX53" i="21" s="1"/>
  <c r="FS53" i="21" s="1"/>
  <c r="CN34" i="21"/>
  <c r="EV34" i="21" s="1"/>
  <c r="BK34" i="21"/>
  <c r="DS34" i="21" s="1"/>
  <c r="FI34" i="21" s="1"/>
  <c r="CL34" i="21"/>
  <c r="ET34" i="21" s="1"/>
  <c r="N40" i="21"/>
  <c r="AD40" i="21"/>
  <c r="BF40" i="21" s="1"/>
  <c r="DN40" i="21" s="1"/>
  <c r="W40" i="21"/>
  <c r="AG40" i="21"/>
  <c r="BI40" i="21" s="1"/>
  <c r="DQ40" i="21" s="1"/>
  <c r="U28" i="21"/>
  <c r="BP28" i="21" s="1"/>
  <c r="DX28" i="21" s="1"/>
  <c r="FS28" i="21" s="1"/>
  <c r="W28" i="21"/>
  <c r="BR28" i="21" s="1"/>
  <c r="DZ28" i="21" s="1"/>
  <c r="Q28" i="21"/>
  <c r="BL28" i="21" s="1"/>
  <c r="DT28" i="21" s="1"/>
  <c r="CG14" i="21"/>
  <c r="EO14" i="21" s="1"/>
  <c r="CP32" i="21"/>
  <c r="EX32" i="21" s="1"/>
  <c r="BK8" i="21"/>
  <c r="DS8" i="21" s="1"/>
  <c r="FI8" i="21" s="1"/>
  <c r="Z6" i="21"/>
  <c r="BB6" i="21" s="1"/>
  <c r="DJ6" i="21" s="1"/>
  <c r="GH6" i="21" s="1"/>
  <c r="M6" i="21"/>
  <c r="W6" i="21"/>
  <c r="BR6" i="21" s="1"/>
  <c r="DZ6" i="21" s="1"/>
  <c r="AB94" i="21"/>
  <c r="BW94" i="21" s="1"/>
  <c r="EE94" i="21" s="1"/>
  <c r="T94" i="21"/>
  <c r="CH94" i="21" s="1"/>
  <c r="EP94" i="21" s="1"/>
  <c r="L94" i="21"/>
  <c r="I63" i="21"/>
  <c r="Y63" i="21"/>
  <c r="BA63" i="21" s="1"/>
  <c r="DI63" i="21" s="1"/>
  <c r="T63" i="21"/>
  <c r="AO63" i="21"/>
  <c r="Q63" i="21"/>
  <c r="L63" i="21"/>
  <c r="GU53" i="21"/>
  <c r="Q53" i="21"/>
  <c r="BL53" i="21" s="1"/>
  <c r="DT53" i="21" s="1"/>
  <c r="K53" i="21"/>
  <c r="AC53" i="21"/>
  <c r="BX53" i="21" s="1"/>
  <c r="EF53" i="21" s="1"/>
  <c r="GC53" i="21" s="1"/>
  <c r="CU34" i="21"/>
  <c r="FC34" i="21" s="1"/>
  <c r="GU40" i="21"/>
  <c r="FF40" i="21"/>
  <c r="GN40" i="21" s="1"/>
  <c r="P40" i="21"/>
  <c r="AO40" i="21"/>
  <c r="GO40" i="21" s="1"/>
  <c r="AC28" i="21"/>
  <c r="AE28" i="21"/>
  <c r="Y28" i="21"/>
  <c r="BA28" i="21" s="1"/>
  <c r="DI28" i="21" s="1"/>
  <c r="GA28" i="21" s="1"/>
  <c r="FF28" i="21"/>
  <c r="GN28" i="21" s="1"/>
  <c r="CU14" i="21"/>
  <c r="FC14" i="21" s="1"/>
  <c r="AV14" i="21"/>
  <c r="DD14" i="21" s="1"/>
  <c r="I6" i="21"/>
  <c r="FF6" i="21"/>
  <c r="GN6" i="21" s="1"/>
  <c r="U6" i="21"/>
  <c r="AE6" i="21"/>
  <c r="CS6" i="21" s="1"/>
  <c r="FA6" i="21" s="1"/>
  <c r="AA92" i="21"/>
  <c r="S92" i="21"/>
  <c r="K92" i="21"/>
  <c r="FE8" i="21"/>
  <c r="CU44" i="21"/>
  <c r="FC44" i="21" s="1"/>
  <c r="W53" i="21"/>
  <c r="BR53" i="21" s="1"/>
  <c r="DZ53" i="21" s="1"/>
  <c r="AG53" i="21"/>
  <c r="CB53" i="21" s="1"/>
  <c r="EJ53" i="21" s="1"/>
  <c r="AA53" i="21"/>
  <c r="BV53" i="21" s="1"/>
  <c r="ED53" i="21" s="1"/>
  <c r="GB53" i="21" s="1"/>
  <c r="AV34" i="21"/>
  <c r="DD34" i="21" s="1"/>
  <c r="AB40" i="21"/>
  <c r="U40" i="21"/>
  <c r="AF40" i="21"/>
  <c r="BH40" i="21" s="1"/>
  <c r="DP40" i="21" s="1"/>
  <c r="BD34" i="21"/>
  <c r="DL34" i="21" s="1"/>
  <c r="N28" i="21"/>
  <c r="X28" i="21"/>
  <c r="AZ28" i="21" s="1"/>
  <c r="DH28" i="21" s="1"/>
  <c r="AO28" i="21"/>
  <c r="GO28" i="21" s="1"/>
  <c r="S28" i="21"/>
  <c r="CG28" i="21" s="1"/>
  <c r="EO28" i="21" s="1"/>
  <c r="CU32" i="21"/>
  <c r="FC32" i="21" s="1"/>
  <c r="BC10" i="21"/>
  <c r="DK10" i="21" s="1"/>
  <c r="Y6" i="21"/>
  <c r="BT6" i="21" s="1"/>
  <c r="EB6" i="21" s="1"/>
  <c r="S6" i="21"/>
  <c r="AU6" i="21" s="1"/>
  <c r="DC6" i="21" s="1"/>
  <c r="FG6" i="21" s="1"/>
  <c r="N6" i="21"/>
  <c r="X6" i="21"/>
  <c r="BS6" i="21" s="1"/>
  <c r="EA6" i="21" s="1"/>
  <c r="T22" i="21"/>
  <c r="BO22" i="21" s="1"/>
  <c r="DW22" i="21" s="1"/>
  <c r="FQ22" i="21" s="1"/>
  <c r="AB22" i="21"/>
  <c r="BW22" i="21" s="1"/>
  <c r="EE22" i="21" s="1"/>
  <c r="L22" i="21"/>
  <c r="AE53" i="21"/>
  <c r="BZ53" i="21" s="1"/>
  <c r="EH53" i="21" s="1"/>
  <c r="AO53" i="21"/>
  <c r="GR53" i="21" s="1"/>
  <c r="L53" i="21"/>
  <c r="CC34" i="21"/>
  <c r="EK34" i="21" s="1"/>
  <c r="S40" i="21"/>
  <c r="CG40" i="21" s="1"/>
  <c r="EO40" i="21" s="1"/>
  <c r="AE40" i="21"/>
  <c r="CS40" i="21" s="1"/>
  <c r="FA40" i="21" s="1"/>
  <c r="FD40" i="21"/>
  <c r="GD40" i="21" s="1"/>
  <c r="L28" i="21"/>
  <c r="V28" i="21"/>
  <c r="AX28" i="21" s="1"/>
  <c r="DF28" i="21" s="1"/>
  <c r="FY28" i="21" s="1"/>
  <c r="AF28" i="21"/>
  <c r="BH28" i="21" s="1"/>
  <c r="DP28" i="21" s="1"/>
  <c r="FE28" i="21"/>
  <c r="AA28" i="21"/>
  <c r="CD32" i="21"/>
  <c r="EL32" i="21" s="1"/>
  <c r="CH21" i="21"/>
  <c r="EP21" i="21" s="1"/>
  <c r="BM6" i="21"/>
  <c r="DU6" i="21" s="1"/>
  <c r="FJ6" i="21" s="1"/>
  <c r="AG6" i="21"/>
  <c r="CU6" i="21" s="1"/>
  <c r="FC6" i="21" s="1"/>
  <c r="AA6" i="21"/>
  <c r="BC6" i="21" s="1"/>
  <c r="DK6" i="21" s="1"/>
  <c r="V6" i="21"/>
  <c r="BQ6" i="21" s="1"/>
  <c r="DY6" i="21" s="1"/>
  <c r="GF6" i="21" s="1"/>
  <c r="AF6" i="21"/>
  <c r="FE77" i="21"/>
  <c r="K77" i="21"/>
  <c r="AC77" i="21"/>
  <c r="J77" i="21"/>
  <c r="AB77" i="21"/>
  <c r="L77" i="21"/>
  <c r="Z77" i="21"/>
  <c r="S77" i="21"/>
  <c r="R77" i="21"/>
  <c r="M77" i="21"/>
  <c r="V49" i="21"/>
  <c r="BQ49" i="21" s="1"/>
  <c r="DY49" i="21" s="1"/>
  <c r="GF49" i="21" s="1"/>
  <c r="AD49" i="21"/>
  <c r="BY49" i="21" s="1"/>
  <c r="EG49" i="21" s="1"/>
  <c r="FF53" i="21"/>
  <c r="GN53" i="21" s="1"/>
  <c r="CL44" i="21"/>
  <c r="ET44" i="21" s="1"/>
  <c r="AS50" i="21"/>
  <c r="DA50" i="21" s="1"/>
  <c r="P53" i="21"/>
  <c r="BK53" i="21" s="1"/>
  <c r="DS53" i="21" s="1"/>
  <c r="FI53" i="21" s="1"/>
  <c r="J53" i="21"/>
  <c r="AY34" i="21"/>
  <c r="DG34" i="21" s="1"/>
  <c r="AC40" i="21"/>
  <c r="L40" i="21"/>
  <c r="T28" i="21"/>
  <c r="BO28" i="21" s="1"/>
  <c r="DW28" i="21" s="1"/>
  <c r="FQ28" i="21" s="1"/>
  <c r="AD28" i="21"/>
  <c r="BY28" i="21" s="1"/>
  <c r="EG28" i="21" s="1"/>
  <c r="CP21" i="21"/>
  <c r="EX21" i="21" s="1"/>
  <c r="AO6" i="21"/>
  <c r="GQ6" i="21" s="1"/>
  <c r="L6" i="21"/>
  <c r="AC85" i="21"/>
  <c r="CQ85" i="21" s="1"/>
  <c r="EY85" i="21" s="1"/>
  <c r="GL85" i="21" s="1"/>
  <c r="W85" i="21"/>
  <c r="CK85" i="21" s="1"/>
  <c r="ES85" i="21" s="1"/>
  <c r="U85" i="21"/>
  <c r="DW85" i="21"/>
  <c r="FQ85" i="21" s="1"/>
  <c r="S85" i="21"/>
  <c r="CG85" i="21" s="1"/>
  <c r="EO85" i="21" s="1"/>
  <c r="CI2" i="21"/>
  <c r="EQ2" i="21" s="1"/>
  <c r="CE94" i="21"/>
  <c r="EM94" i="21" s="1"/>
  <c r="FH94" i="21" s="1"/>
  <c r="BZ77" i="21"/>
  <c r="EH77" i="21" s="1"/>
  <c r="AS77" i="21"/>
  <c r="DA77" i="21" s="1"/>
  <c r="BY17" i="21"/>
  <c r="EG17" i="21" s="1"/>
  <c r="BL21" i="21"/>
  <c r="DT21" i="21" s="1"/>
  <c r="CJ63" i="21"/>
  <c r="ER63" i="21" s="1"/>
  <c r="CJ76" i="21"/>
  <c r="ER76" i="21" s="1"/>
  <c r="CE50" i="21"/>
  <c r="EM50" i="21" s="1"/>
  <c r="FH50" i="21" s="1"/>
  <c r="CH44" i="21"/>
  <c r="EP44" i="21" s="1"/>
  <c r="BY40" i="21"/>
  <c r="EG40" i="21" s="1"/>
  <c r="BA14" i="21"/>
  <c r="DI14" i="21" s="1"/>
  <c r="GA14" i="21" s="1"/>
  <c r="BA10" i="21"/>
  <c r="DI10" i="21" s="1"/>
  <c r="FO10" i="21" s="1"/>
  <c r="AW92" i="21"/>
  <c r="DE92" i="21" s="1"/>
  <c r="FM92" i="21" s="1"/>
  <c r="CR92" i="21"/>
  <c r="EZ92" i="21" s="1"/>
  <c r="CD68" i="21"/>
  <c r="EL68" i="21" s="1"/>
  <c r="BL50" i="21"/>
  <c r="DT50" i="21" s="1"/>
  <c r="BC14" i="21"/>
  <c r="DK14" i="21" s="1"/>
  <c r="AU94" i="21"/>
  <c r="DC94" i="21" s="1"/>
  <c r="FG94" i="21" s="1"/>
  <c r="CS76" i="21"/>
  <c r="FA76" i="21" s="1"/>
  <c r="BV63" i="21"/>
  <c r="ED63" i="21" s="1"/>
  <c r="GB63" i="21" s="1"/>
  <c r="AQ44" i="21"/>
  <c r="CY44" i="21" s="1"/>
  <c r="AV44" i="21"/>
  <c r="DD44" i="21" s="1"/>
  <c r="BV17" i="21"/>
  <c r="ED17" i="21" s="1"/>
  <c r="GB17" i="21" s="1"/>
  <c r="CQ68" i="21"/>
  <c r="EY68" i="21" s="1"/>
  <c r="GL68" i="21" s="1"/>
  <c r="CO68" i="21"/>
  <c r="EW68" i="21" s="1"/>
  <c r="GK68" i="21" s="1"/>
  <c r="BG34" i="21"/>
  <c r="DO34" i="21" s="1"/>
  <c r="GJ34" i="21" s="1"/>
  <c r="CC50" i="21"/>
  <c r="EK50" i="21" s="1"/>
  <c r="CC44" i="21"/>
  <c r="EK44" i="21" s="1"/>
  <c r="BI44" i="21"/>
  <c r="DQ44" i="21" s="1"/>
  <c r="CU28" i="21"/>
  <c r="FC28" i="21" s="1"/>
  <c r="GM89" i="21"/>
  <c r="GI89" i="21"/>
  <c r="FY92" i="21"/>
  <c r="GE92" i="21"/>
  <c r="GI93" i="21"/>
  <c r="GM93" i="21"/>
  <c r="GI91" i="21"/>
  <c r="GM91" i="21"/>
  <c r="GI71" i="21"/>
  <c r="GM71" i="21"/>
  <c r="GF67" i="21"/>
  <c r="FZ67" i="21"/>
  <c r="GI68" i="21"/>
  <c r="GM68" i="21"/>
  <c r="FZ57" i="21"/>
  <c r="GF57" i="21"/>
  <c r="GF89" i="21"/>
  <c r="FZ89" i="21"/>
  <c r="GI76" i="21"/>
  <c r="GM76" i="21"/>
  <c r="GF71" i="21"/>
  <c r="FZ71" i="21"/>
  <c r="GI49" i="21"/>
  <c r="GM49" i="21"/>
  <c r="FO77" i="21"/>
  <c r="FU77" i="21"/>
  <c r="GA77" i="21"/>
  <c r="FZ91" i="21"/>
  <c r="GF91" i="21"/>
  <c r="GA85" i="21"/>
  <c r="FO85" i="21"/>
  <c r="FU85" i="21"/>
  <c r="GI57" i="21"/>
  <c r="GM57" i="21"/>
  <c r="GI94" i="21"/>
  <c r="GM94" i="21"/>
  <c r="GQ89" i="21"/>
  <c r="GP89" i="21"/>
  <c r="GO89" i="21"/>
  <c r="GS89" i="21"/>
  <c r="AP89" i="21"/>
  <c r="GR89" i="21"/>
  <c r="AQ94" i="21"/>
  <c r="CY94" i="21" s="1"/>
  <c r="CT93" i="21"/>
  <c r="FB93" i="21" s="1"/>
  <c r="GS92" i="21"/>
  <c r="GR92" i="21"/>
  <c r="GQ92" i="21"/>
  <c r="GP92" i="21"/>
  <c r="AP92" i="21"/>
  <c r="GO92" i="21"/>
  <c r="CN89" i="21"/>
  <c r="EV89" i="21" s="1"/>
  <c r="CF89" i="21"/>
  <c r="EN89" i="21" s="1"/>
  <c r="CU89" i="21"/>
  <c r="FC89" i="21" s="1"/>
  <c r="CM89" i="21"/>
  <c r="EU89" i="21" s="1"/>
  <c r="CE89" i="21"/>
  <c r="EM89" i="21" s="1"/>
  <c r="FH89" i="21" s="1"/>
  <c r="CL89" i="21"/>
  <c r="ET89" i="21" s="1"/>
  <c r="CS89" i="21"/>
  <c r="FA89" i="21" s="1"/>
  <c r="CK89" i="21"/>
  <c r="ES89" i="21" s="1"/>
  <c r="CJ89" i="21"/>
  <c r="ER89" i="21" s="1"/>
  <c r="CQ89" i="21"/>
  <c r="EY89" i="21" s="1"/>
  <c r="GL89" i="21" s="1"/>
  <c r="CP89" i="21"/>
  <c r="EX89" i="21" s="1"/>
  <c r="CI89" i="21"/>
  <c r="EQ89" i="21" s="1"/>
  <c r="CH89" i="21"/>
  <c r="EP89" i="21" s="1"/>
  <c r="BE89" i="21"/>
  <c r="DM89" i="21" s="1"/>
  <c r="BA89" i="21"/>
  <c r="DI89" i="21" s="1"/>
  <c r="BC94" i="21"/>
  <c r="DK94" i="21" s="1"/>
  <c r="CJ93" i="21"/>
  <c r="ER93" i="21" s="1"/>
  <c r="CT92" i="21"/>
  <c r="FB92" i="21" s="1"/>
  <c r="AQ89" i="21"/>
  <c r="CY89" i="21" s="1"/>
  <c r="BK77" i="21"/>
  <c r="DS77" i="21" s="1"/>
  <c r="FI77" i="21" s="1"/>
  <c r="AR77" i="21"/>
  <c r="CZ77" i="21" s="1"/>
  <c r="BQ77" i="21"/>
  <c r="DY77" i="21" s="1"/>
  <c r="FX77" i="21" s="1"/>
  <c r="AX77" i="21"/>
  <c r="DF77" i="21" s="1"/>
  <c r="BI77" i="21"/>
  <c r="DQ77" i="21" s="1"/>
  <c r="CD77" i="21"/>
  <c r="EL77" i="21" s="1"/>
  <c r="BN68" i="21"/>
  <c r="DV68" i="21" s="1"/>
  <c r="BL68" i="21"/>
  <c r="DT68" i="21" s="1"/>
  <c r="GR72" i="21"/>
  <c r="GQ72" i="21"/>
  <c r="GP72" i="21"/>
  <c r="GO72" i="21"/>
  <c r="GS72" i="21"/>
  <c r="AP72" i="21"/>
  <c r="GR68" i="21"/>
  <c r="GQ68" i="21"/>
  <c r="AP68" i="21"/>
  <c r="GP68" i="21"/>
  <c r="GO68" i="21"/>
  <c r="GS68" i="21"/>
  <c r="BD63" i="21"/>
  <c r="DL63" i="21" s="1"/>
  <c r="AV63" i="21"/>
  <c r="DD63" i="21" s="1"/>
  <c r="BC63" i="21"/>
  <c r="DK63" i="21" s="1"/>
  <c r="BI63" i="21"/>
  <c r="DQ63" i="21" s="1"/>
  <c r="AS63" i="21"/>
  <c r="DA63" i="21" s="1"/>
  <c r="AQ63" i="21"/>
  <c r="CY63" i="21" s="1"/>
  <c r="BF63" i="21"/>
  <c r="DN63" i="21" s="1"/>
  <c r="AZ63" i="21"/>
  <c r="DH63" i="21" s="1"/>
  <c r="AW63" i="21"/>
  <c r="DE63" i="21" s="1"/>
  <c r="FD54" i="21"/>
  <c r="GD54" i="21" s="1"/>
  <c r="AF54" i="21"/>
  <c r="X54" i="21"/>
  <c r="P54" i="21"/>
  <c r="GU54" i="21"/>
  <c r="AD54" i="21"/>
  <c r="V54" i="21"/>
  <c r="N54" i="21"/>
  <c r="FF54" i="21"/>
  <c r="GN54" i="21" s="1"/>
  <c r="W54" i="21"/>
  <c r="L54" i="21"/>
  <c r="FE54" i="21"/>
  <c r="AG54" i="21"/>
  <c r="U54" i="21"/>
  <c r="K54" i="21"/>
  <c r="AE54" i="21"/>
  <c r="T54" i="21"/>
  <c r="J54" i="21"/>
  <c r="AO54" i="21"/>
  <c r="AC54" i="21"/>
  <c r="S54" i="21"/>
  <c r="I54" i="21"/>
  <c r="AB54" i="21"/>
  <c r="R54" i="21"/>
  <c r="AA54" i="21"/>
  <c r="Q54" i="21"/>
  <c r="Z54" i="21"/>
  <c r="O54" i="21"/>
  <c r="Y54" i="21"/>
  <c r="M54" i="21"/>
  <c r="CP57" i="21"/>
  <c r="EX57" i="21" s="1"/>
  <c r="CI68" i="21"/>
  <c r="EQ68" i="21" s="1"/>
  <c r="CP63" i="21"/>
  <c r="EX63" i="21" s="1"/>
  <c r="BK44" i="21"/>
  <c r="DS44" i="21" s="1"/>
  <c r="FI44" i="21" s="1"/>
  <c r="AR44" i="21"/>
  <c r="CZ44" i="21" s="1"/>
  <c r="CD44" i="21"/>
  <c r="EL44" i="21" s="1"/>
  <c r="BK50" i="21"/>
  <c r="DS50" i="21" s="1"/>
  <c r="FI50" i="21" s="1"/>
  <c r="AR50" i="21"/>
  <c r="CZ50" i="21" s="1"/>
  <c r="FZ37" i="21"/>
  <c r="GF37" i="21"/>
  <c r="FZ21" i="21"/>
  <c r="GF21" i="21"/>
  <c r="BB90" i="21"/>
  <c r="DJ90" i="21" s="1"/>
  <c r="GH90" i="21" s="1"/>
  <c r="AT90" i="21"/>
  <c r="DB90" i="21" s="1"/>
  <c r="BI90" i="21"/>
  <c r="DQ90" i="21" s="1"/>
  <c r="BA90" i="21"/>
  <c r="DI90" i="21" s="1"/>
  <c r="AS90" i="21"/>
  <c r="DA90" i="21" s="1"/>
  <c r="BH90" i="21"/>
  <c r="DP90" i="21" s="1"/>
  <c r="AZ90" i="21"/>
  <c r="DH90" i="21" s="1"/>
  <c r="AR90" i="21"/>
  <c r="CZ90" i="21" s="1"/>
  <c r="BG90" i="21"/>
  <c r="DO90" i="21" s="1"/>
  <c r="GJ90" i="21" s="1"/>
  <c r="AY90" i="21"/>
  <c r="DG90" i="21" s="1"/>
  <c r="AQ90" i="21"/>
  <c r="CY90" i="21" s="1"/>
  <c r="BC90" i="21"/>
  <c r="DK90" i="21" s="1"/>
  <c r="AX90" i="21"/>
  <c r="DF90" i="21" s="1"/>
  <c r="AW90" i="21"/>
  <c r="DE90" i="21" s="1"/>
  <c r="AV90" i="21"/>
  <c r="DD90" i="21" s="1"/>
  <c r="AU90" i="21"/>
  <c r="DC90" i="21" s="1"/>
  <c r="FG90" i="21" s="1"/>
  <c r="BF90" i="21"/>
  <c r="DN90" i="21" s="1"/>
  <c r="BE90" i="21"/>
  <c r="DM90" i="21" s="1"/>
  <c r="BD90" i="21"/>
  <c r="DL90" i="21" s="1"/>
  <c r="GS91" i="21"/>
  <c r="GR91" i="21"/>
  <c r="GQ91" i="21"/>
  <c r="AP91" i="21"/>
  <c r="GP91" i="21"/>
  <c r="GO91" i="21"/>
  <c r="BB89" i="21"/>
  <c r="DJ89" i="21" s="1"/>
  <c r="GH89" i="21" s="1"/>
  <c r="FZ85" i="21"/>
  <c r="GF85" i="21"/>
  <c r="FE82" i="21"/>
  <c r="AO82" i="21"/>
  <c r="AG82" i="21"/>
  <c r="CB82" i="21" s="1"/>
  <c r="EJ82" i="21" s="1"/>
  <c r="Y82" i="21"/>
  <c r="BT82" i="21" s="1"/>
  <c r="EB82" i="21" s="1"/>
  <c r="Q82" i="21"/>
  <c r="BL82" i="21" s="1"/>
  <c r="DT82" i="21" s="1"/>
  <c r="I82" i="21"/>
  <c r="AE82" i="21"/>
  <c r="BZ82" i="21" s="1"/>
  <c r="EH82" i="21" s="1"/>
  <c r="W82" i="21"/>
  <c r="BR82" i="21" s="1"/>
  <c r="DZ82" i="21" s="1"/>
  <c r="O82" i="21"/>
  <c r="BJ82" i="21" s="1"/>
  <c r="DR82" i="21" s="1"/>
  <c r="FD82" i="21"/>
  <c r="GD82" i="21" s="1"/>
  <c r="AF82" i="21"/>
  <c r="CA82" i="21" s="1"/>
  <c r="EI82" i="21" s="1"/>
  <c r="U82" i="21"/>
  <c r="BP82" i="21" s="1"/>
  <c r="DX82" i="21" s="1"/>
  <c r="FS82" i="21" s="1"/>
  <c r="K82" i="21"/>
  <c r="AC82" i="21"/>
  <c r="BX82" i="21" s="1"/>
  <c r="EF82" i="21" s="1"/>
  <c r="GC82" i="21" s="1"/>
  <c r="S82" i="21"/>
  <c r="BN82" i="21" s="1"/>
  <c r="DV82" i="21" s="1"/>
  <c r="GU82" i="21"/>
  <c r="AB82" i="21"/>
  <c r="BW82" i="21" s="1"/>
  <c r="EE82" i="21" s="1"/>
  <c r="R82" i="21"/>
  <c r="BM82" i="21" s="1"/>
  <c r="DU82" i="21" s="1"/>
  <c r="FJ82" i="21" s="1"/>
  <c r="AA82" i="21"/>
  <c r="BV82" i="21" s="1"/>
  <c r="ED82" i="21" s="1"/>
  <c r="GB82" i="21" s="1"/>
  <c r="L82" i="21"/>
  <c r="Z82" i="21"/>
  <c r="BU82" i="21" s="1"/>
  <c r="EC82" i="21" s="1"/>
  <c r="J82" i="21"/>
  <c r="FF82" i="21"/>
  <c r="GN82" i="21" s="1"/>
  <c r="X82" i="21"/>
  <c r="BS82" i="21" s="1"/>
  <c r="EA82" i="21" s="1"/>
  <c r="V82" i="21"/>
  <c r="BQ82" i="21" s="1"/>
  <c r="DY82" i="21" s="1"/>
  <c r="FX82" i="21" s="1"/>
  <c r="T82" i="21"/>
  <c r="BO82" i="21" s="1"/>
  <c r="DW82" i="21" s="1"/>
  <c r="FQ82" i="21" s="1"/>
  <c r="P82" i="21"/>
  <c r="BK82" i="21" s="1"/>
  <c r="DS82" i="21" s="1"/>
  <c r="FI82" i="21" s="1"/>
  <c r="AD82" i="21"/>
  <c r="BY82" i="21" s="1"/>
  <c r="EG82" i="21" s="1"/>
  <c r="N82" i="21"/>
  <c r="M82" i="21"/>
  <c r="GP77" i="21"/>
  <c r="GO77" i="21"/>
  <c r="GR77" i="21"/>
  <c r="GS77" i="21"/>
  <c r="AP77" i="21"/>
  <c r="GQ77" i="21"/>
  <c r="BG68" i="21"/>
  <c r="DO68" i="21" s="1"/>
  <c r="GJ68" i="21" s="1"/>
  <c r="BF68" i="21"/>
  <c r="DN68" i="21" s="1"/>
  <c r="AX68" i="21"/>
  <c r="DF68" i="21" s="1"/>
  <c r="BE68" i="21"/>
  <c r="DM68" i="21" s="1"/>
  <c r="AW68" i="21"/>
  <c r="DE68" i="21" s="1"/>
  <c r="AV68" i="21"/>
  <c r="DD68" i="21" s="1"/>
  <c r="BB68" i="21"/>
  <c r="DJ68" i="21" s="1"/>
  <c r="GH68" i="21" s="1"/>
  <c r="AT68" i="21"/>
  <c r="DB68" i="21" s="1"/>
  <c r="AS68" i="21"/>
  <c r="DA68" i="21" s="1"/>
  <c r="BH68" i="21"/>
  <c r="DP68" i="21" s="1"/>
  <c r="BC68" i="21"/>
  <c r="DK68" i="21" s="1"/>
  <c r="AZ68" i="21"/>
  <c r="DH68" i="21" s="1"/>
  <c r="AU68" i="21"/>
  <c r="DC68" i="21" s="1"/>
  <c r="FG68" i="21" s="1"/>
  <c r="AR68" i="21"/>
  <c r="CZ68" i="21" s="1"/>
  <c r="CT71" i="21"/>
  <c r="FB71" i="21" s="1"/>
  <c r="CL71" i="21"/>
  <c r="ET71" i="21" s="1"/>
  <c r="CD71" i="21"/>
  <c r="EL71" i="21" s="1"/>
  <c r="CN71" i="21"/>
  <c r="EV71" i="21" s="1"/>
  <c r="CF71" i="21"/>
  <c r="EN71" i="21" s="1"/>
  <c r="CO71" i="21"/>
  <c r="EW71" i="21" s="1"/>
  <c r="GK71" i="21" s="1"/>
  <c r="CC71" i="21"/>
  <c r="EK71" i="21" s="1"/>
  <c r="CM71" i="21"/>
  <c r="EU71" i="21" s="1"/>
  <c r="CK71" i="21"/>
  <c r="ES71" i="21" s="1"/>
  <c r="CU71" i="21"/>
  <c r="FC71" i="21" s="1"/>
  <c r="CJ71" i="21"/>
  <c r="ER71" i="21" s="1"/>
  <c r="CS71" i="21"/>
  <c r="FA71" i="21" s="1"/>
  <c r="CI71" i="21"/>
  <c r="EQ71" i="21" s="1"/>
  <c r="CR71" i="21"/>
  <c r="EZ71" i="21" s="1"/>
  <c r="CH71" i="21"/>
  <c r="EP71" i="21" s="1"/>
  <c r="CQ71" i="21"/>
  <c r="EY71" i="21" s="1"/>
  <c r="GL71" i="21" s="1"/>
  <c r="CG71" i="21"/>
  <c r="EO71" i="21" s="1"/>
  <c r="CE71" i="21"/>
  <c r="EM71" i="21" s="1"/>
  <c r="FH71" i="21" s="1"/>
  <c r="CP71" i="21"/>
  <c r="EX71" i="21" s="1"/>
  <c r="FD58" i="21"/>
  <c r="GD58" i="21" s="1"/>
  <c r="AF58" i="21"/>
  <c r="X58" i="21"/>
  <c r="P58" i="21"/>
  <c r="AE58" i="21"/>
  <c r="W58" i="21"/>
  <c r="O58" i="21"/>
  <c r="GU58" i="21"/>
  <c r="AD58" i="21"/>
  <c r="V58" i="21"/>
  <c r="N58" i="21"/>
  <c r="AC58" i="21"/>
  <c r="U58" i="21"/>
  <c r="M58" i="21"/>
  <c r="AB58" i="21"/>
  <c r="T58" i="21"/>
  <c r="L58" i="21"/>
  <c r="AA58" i="21"/>
  <c r="S58" i="21"/>
  <c r="K58" i="21"/>
  <c r="FF58" i="21"/>
  <c r="GN58" i="21" s="1"/>
  <c r="Z58" i="21"/>
  <c r="R58" i="21"/>
  <c r="J58" i="21"/>
  <c r="FE58" i="21"/>
  <c r="AO58" i="21"/>
  <c r="AG58" i="21"/>
  <c r="Y58" i="21"/>
  <c r="Q58" i="21"/>
  <c r="I58" i="21"/>
  <c r="CN68" i="21"/>
  <c r="EV68" i="21" s="1"/>
  <c r="GF53" i="21"/>
  <c r="FZ53" i="21"/>
  <c r="GU55" i="21"/>
  <c r="AD55" i="21"/>
  <c r="CR55" i="21" s="1"/>
  <c r="EZ55" i="21" s="1"/>
  <c r="V55" i="21"/>
  <c r="N55" i="21"/>
  <c r="AB55" i="21"/>
  <c r="CP55" i="21" s="1"/>
  <c r="EX55" i="21" s="1"/>
  <c r="T55" i="21"/>
  <c r="CH55" i="21" s="1"/>
  <c r="EP55" i="21" s="1"/>
  <c r="L55" i="21"/>
  <c r="FE55" i="21"/>
  <c r="AF55" i="21"/>
  <c r="CT55" i="21" s="1"/>
  <c r="FB55" i="21" s="1"/>
  <c r="U55" i="21"/>
  <c r="CI55" i="21" s="1"/>
  <c r="EQ55" i="21" s="1"/>
  <c r="J55" i="21"/>
  <c r="AO55" i="21"/>
  <c r="AE55" i="21"/>
  <c r="CS55" i="21" s="1"/>
  <c r="FA55" i="21" s="1"/>
  <c r="S55" i="21"/>
  <c r="CG55" i="21" s="1"/>
  <c r="EO55" i="21" s="1"/>
  <c r="I55" i="21"/>
  <c r="AC55" i="21"/>
  <c r="CQ55" i="21" s="1"/>
  <c r="EY55" i="21" s="1"/>
  <c r="GL55" i="21" s="1"/>
  <c r="R55" i="21"/>
  <c r="CF55" i="21" s="1"/>
  <c r="EN55" i="21" s="1"/>
  <c r="AA55" i="21"/>
  <c r="CO55" i="21" s="1"/>
  <c r="EW55" i="21" s="1"/>
  <c r="GK55" i="21" s="1"/>
  <c r="Q55" i="21"/>
  <c r="CE55" i="21" s="1"/>
  <c r="EM55" i="21" s="1"/>
  <c r="FH55" i="21" s="1"/>
  <c r="Z55" i="21"/>
  <c r="P55" i="21"/>
  <c r="CD55" i="21" s="1"/>
  <c r="EL55" i="21" s="1"/>
  <c r="FF55" i="21"/>
  <c r="GN55" i="21" s="1"/>
  <c r="Y55" i="21"/>
  <c r="CM55" i="21" s="1"/>
  <c r="EU55" i="21" s="1"/>
  <c r="O55" i="21"/>
  <c r="CC55" i="21" s="1"/>
  <c r="EK55" i="21" s="1"/>
  <c r="FD55" i="21"/>
  <c r="GD55" i="21" s="1"/>
  <c r="X55" i="21"/>
  <c r="CL55" i="21" s="1"/>
  <c r="ET55" i="21" s="1"/>
  <c r="M55" i="21"/>
  <c r="AG55" i="21"/>
  <c r="CU55" i="21" s="1"/>
  <c r="FC55" i="21" s="1"/>
  <c r="W55" i="21"/>
  <c r="K55" i="21"/>
  <c r="BV44" i="21"/>
  <c r="ED44" i="21" s="1"/>
  <c r="GB44" i="21" s="1"/>
  <c r="BC44" i="21"/>
  <c r="DK44" i="21" s="1"/>
  <c r="CO44" i="21"/>
  <c r="EW44" i="21" s="1"/>
  <c r="GK44" i="21" s="1"/>
  <c r="FM14" i="21"/>
  <c r="FL14" i="21"/>
  <c r="FT14" i="21"/>
  <c r="FR14" i="21"/>
  <c r="BG94" i="21"/>
  <c r="DO94" i="21" s="1"/>
  <c r="GJ94" i="21" s="1"/>
  <c r="GS93" i="21"/>
  <c r="GR93" i="21"/>
  <c r="GQ93" i="21"/>
  <c r="AP93" i="21"/>
  <c r="GP93" i="21"/>
  <c r="GO93" i="21"/>
  <c r="BF94" i="21"/>
  <c r="DN94" i="21" s="1"/>
  <c r="BI94" i="21"/>
  <c r="DQ94" i="21" s="1"/>
  <c r="CQ94" i="21"/>
  <c r="EY94" i="21" s="1"/>
  <c r="GL94" i="21" s="1"/>
  <c r="CU93" i="21"/>
  <c r="FC93" i="21" s="1"/>
  <c r="CN91" i="21"/>
  <c r="EV91" i="21" s="1"/>
  <c r="CF91" i="21"/>
  <c r="EN91" i="21" s="1"/>
  <c r="CU91" i="21"/>
  <c r="FC91" i="21" s="1"/>
  <c r="CM91" i="21"/>
  <c r="EU91" i="21" s="1"/>
  <c r="CE91" i="21"/>
  <c r="EM91" i="21" s="1"/>
  <c r="FH91" i="21" s="1"/>
  <c r="CT91" i="21"/>
  <c r="FB91" i="21" s="1"/>
  <c r="CL91" i="21"/>
  <c r="ET91" i="21" s="1"/>
  <c r="CD91" i="21"/>
  <c r="EL91" i="21" s="1"/>
  <c r="CS91" i="21"/>
  <c r="FA91" i="21" s="1"/>
  <c r="CK91" i="21"/>
  <c r="ES91" i="21" s="1"/>
  <c r="CC91" i="21"/>
  <c r="EK91" i="21" s="1"/>
  <c r="CQ91" i="21"/>
  <c r="EY91" i="21" s="1"/>
  <c r="GL91" i="21" s="1"/>
  <c r="CI91" i="21"/>
  <c r="EQ91" i="21" s="1"/>
  <c r="CP91" i="21"/>
  <c r="EX91" i="21" s="1"/>
  <c r="CH91" i="21"/>
  <c r="EP91" i="21" s="1"/>
  <c r="CR91" i="21"/>
  <c r="EZ91" i="21" s="1"/>
  <c r="CO91" i="21"/>
  <c r="EW91" i="21" s="1"/>
  <c r="GK91" i="21" s="1"/>
  <c r="CJ91" i="21"/>
  <c r="ER91" i="21" s="1"/>
  <c r="CG91" i="21"/>
  <c r="EO91" i="21" s="1"/>
  <c r="GI85" i="21"/>
  <c r="CT85" i="21"/>
  <c r="FB85" i="21" s="1"/>
  <c r="CL85" i="21"/>
  <c r="ET85" i="21" s="1"/>
  <c r="CD85" i="21"/>
  <c r="EL85" i="21" s="1"/>
  <c r="CS85" i="21"/>
  <c r="FA85" i="21" s="1"/>
  <c r="CC85" i="21"/>
  <c r="EK85" i="21" s="1"/>
  <c r="CR85" i="21"/>
  <c r="EZ85" i="21" s="1"/>
  <c r="CJ85" i="21"/>
  <c r="ER85" i="21" s="1"/>
  <c r="CP85" i="21"/>
  <c r="EX85" i="21" s="1"/>
  <c r="CH85" i="21"/>
  <c r="EP85" i="21" s="1"/>
  <c r="CN85" i="21"/>
  <c r="EV85" i="21" s="1"/>
  <c r="CF85" i="21"/>
  <c r="EN85" i="21" s="1"/>
  <c r="CU85" i="21"/>
  <c r="FC85" i="21" s="1"/>
  <c r="CO85" i="21"/>
  <c r="EW85" i="21" s="1"/>
  <c r="GK85" i="21" s="1"/>
  <c r="CI85" i="21"/>
  <c r="EQ85" i="21" s="1"/>
  <c r="CE85" i="21"/>
  <c r="EM85" i="21" s="1"/>
  <c r="FH85" i="21" s="1"/>
  <c r="CM85" i="21"/>
  <c r="EU85" i="21" s="1"/>
  <c r="AE83" i="21"/>
  <c r="BZ83" i="21" s="1"/>
  <c r="EH83" i="21" s="1"/>
  <c r="W83" i="21"/>
  <c r="BR83" i="21" s="1"/>
  <c r="DZ83" i="21" s="1"/>
  <c r="O83" i="21"/>
  <c r="BJ83" i="21" s="1"/>
  <c r="DR83" i="21" s="1"/>
  <c r="GU83" i="21"/>
  <c r="AD83" i="21"/>
  <c r="BY83" i="21" s="1"/>
  <c r="EG83" i="21" s="1"/>
  <c r="V83" i="21"/>
  <c r="BQ83" i="21" s="1"/>
  <c r="DY83" i="21" s="1"/>
  <c r="FX83" i="21" s="1"/>
  <c r="AC83" i="21"/>
  <c r="BX83" i="21" s="1"/>
  <c r="EF83" i="21" s="1"/>
  <c r="GC83" i="21" s="1"/>
  <c r="U83" i="21"/>
  <c r="BP83" i="21" s="1"/>
  <c r="DX83" i="21" s="1"/>
  <c r="FS83" i="21" s="1"/>
  <c r="M83" i="21"/>
  <c r="FE83" i="21"/>
  <c r="AG83" i="21"/>
  <c r="CB83" i="21" s="1"/>
  <c r="EJ83" i="21" s="1"/>
  <c r="S83" i="21"/>
  <c r="BN83" i="21" s="1"/>
  <c r="DV83" i="21" s="1"/>
  <c r="I83" i="21"/>
  <c r="FD83" i="21"/>
  <c r="GD83" i="21" s="1"/>
  <c r="AF83" i="21"/>
  <c r="CA83" i="21" s="1"/>
  <c r="EI83" i="21" s="1"/>
  <c r="R83" i="21"/>
  <c r="BM83" i="21" s="1"/>
  <c r="DU83" i="21" s="1"/>
  <c r="FJ83" i="21" s="1"/>
  <c r="AB83" i="21"/>
  <c r="BW83" i="21" s="1"/>
  <c r="EE83" i="21" s="1"/>
  <c r="Q83" i="21"/>
  <c r="BL83" i="21" s="1"/>
  <c r="DT83" i="21" s="1"/>
  <c r="AO83" i="21"/>
  <c r="AA83" i="21"/>
  <c r="BV83" i="21" s="1"/>
  <c r="ED83" i="21" s="1"/>
  <c r="GB83" i="21" s="1"/>
  <c r="P83" i="21"/>
  <c r="BK83" i="21" s="1"/>
  <c r="DS83" i="21" s="1"/>
  <c r="FI83" i="21" s="1"/>
  <c r="Z83" i="21"/>
  <c r="BU83" i="21" s="1"/>
  <c r="EC83" i="21" s="1"/>
  <c r="N83" i="21"/>
  <c r="FF83" i="21"/>
  <c r="GN83" i="21" s="1"/>
  <c r="Y83" i="21"/>
  <c r="BT83" i="21" s="1"/>
  <c r="EB83" i="21" s="1"/>
  <c r="X83" i="21"/>
  <c r="BS83" i="21" s="1"/>
  <c r="EA83" i="21" s="1"/>
  <c r="T83" i="21"/>
  <c r="BO83" i="21" s="1"/>
  <c r="DW83" i="21" s="1"/>
  <c r="FQ83" i="21" s="1"/>
  <c r="L83" i="21"/>
  <c r="K83" i="21"/>
  <c r="J83" i="21"/>
  <c r="CB77" i="21"/>
  <c r="EJ77" i="21" s="1"/>
  <c r="AZ77" i="21"/>
  <c r="DH77" i="21" s="1"/>
  <c r="CN76" i="21"/>
  <c r="EV76" i="21" s="1"/>
  <c r="FZ76" i="21"/>
  <c r="GF76" i="21"/>
  <c r="CE77" i="21"/>
  <c r="EM77" i="21" s="1"/>
  <c r="FH77" i="21" s="1"/>
  <c r="FE65" i="21"/>
  <c r="FD65" i="21"/>
  <c r="GD65" i="21" s="1"/>
  <c r="AF65" i="21"/>
  <c r="X65" i="21"/>
  <c r="P65" i="21"/>
  <c r="AE65" i="21"/>
  <c r="W65" i="21"/>
  <c r="O65" i="21"/>
  <c r="GU65" i="21"/>
  <c r="AD65" i="21"/>
  <c r="V65" i="21"/>
  <c r="N65" i="21"/>
  <c r="AA65" i="21"/>
  <c r="S65" i="21"/>
  <c r="K65" i="21"/>
  <c r="U65" i="21"/>
  <c r="T65" i="21"/>
  <c r="R65" i="21"/>
  <c r="AG65" i="21"/>
  <c r="Q65" i="21"/>
  <c r="AC65" i="21"/>
  <c r="M65" i="21"/>
  <c r="AB65" i="21"/>
  <c r="L65" i="21"/>
  <c r="FF65" i="21"/>
  <c r="GN65" i="21" s="1"/>
  <c r="Z65" i="21"/>
  <c r="J65" i="21"/>
  <c r="Y65" i="21"/>
  <c r="I65" i="21"/>
  <c r="AO65" i="21"/>
  <c r="AD64" i="21"/>
  <c r="V64" i="21"/>
  <c r="N64" i="21"/>
  <c r="AC64" i="21"/>
  <c r="U64" i="21"/>
  <c r="M64" i="21"/>
  <c r="GU64" i="21"/>
  <c r="AB64" i="21"/>
  <c r="T64" i="21"/>
  <c r="L64" i="21"/>
  <c r="AA64" i="21"/>
  <c r="S64" i="21"/>
  <c r="K64" i="21"/>
  <c r="FF64" i="21"/>
  <c r="GN64" i="21" s="1"/>
  <c r="Z64" i="21"/>
  <c r="R64" i="21"/>
  <c r="J64" i="21"/>
  <c r="FE64" i="21"/>
  <c r="AO64" i="21"/>
  <c r="AG64" i="21"/>
  <c r="Y64" i="21"/>
  <c r="Q64" i="21"/>
  <c r="I64" i="21"/>
  <c r="FD64" i="21"/>
  <c r="GD64" i="21" s="1"/>
  <c r="AF64" i="21"/>
  <c r="X64" i="21"/>
  <c r="P64" i="21"/>
  <c r="AE64" i="21"/>
  <c r="W64" i="21"/>
  <c r="O64" i="21"/>
  <c r="BF56" i="21"/>
  <c r="DN56" i="21" s="1"/>
  <c r="AW56" i="21"/>
  <c r="DE56" i="21" s="1"/>
  <c r="BD56" i="21"/>
  <c r="DL56" i="21" s="1"/>
  <c r="AU56" i="21"/>
  <c r="DC56" i="21" s="1"/>
  <c r="FG56" i="21" s="1"/>
  <c r="AT56" i="21"/>
  <c r="DB56" i="21" s="1"/>
  <c r="AB61" i="21"/>
  <c r="BW61" i="21" s="1"/>
  <c r="EE61" i="21" s="1"/>
  <c r="T61" i="21"/>
  <c r="BO61" i="21" s="1"/>
  <c r="DW61" i="21" s="1"/>
  <c r="FQ61" i="21" s="1"/>
  <c r="L61" i="21"/>
  <c r="GU61" i="21"/>
  <c r="AD61" i="21"/>
  <c r="BY61" i="21" s="1"/>
  <c r="EG61" i="21" s="1"/>
  <c r="V61" i="21"/>
  <c r="BQ61" i="21" s="1"/>
  <c r="DY61" i="21" s="1"/>
  <c r="FX61" i="21" s="1"/>
  <c r="N61" i="21"/>
  <c r="FF61" i="21"/>
  <c r="GN61" i="21" s="1"/>
  <c r="X61" i="21"/>
  <c r="BS61" i="21" s="1"/>
  <c r="EA61" i="21" s="1"/>
  <c r="M61" i="21"/>
  <c r="FE61" i="21"/>
  <c r="AG61" i="21"/>
  <c r="CB61" i="21" s="1"/>
  <c r="EJ61" i="21" s="1"/>
  <c r="W61" i="21"/>
  <c r="BR61" i="21" s="1"/>
  <c r="DZ61" i="21" s="1"/>
  <c r="K61" i="21"/>
  <c r="FD61" i="21"/>
  <c r="GD61" i="21" s="1"/>
  <c r="AF61" i="21"/>
  <c r="CA61" i="21" s="1"/>
  <c r="EI61" i="21" s="1"/>
  <c r="U61" i="21"/>
  <c r="BP61" i="21" s="1"/>
  <c r="DX61" i="21" s="1"/>
  <c r="FS61" i="21" s="1"/>
  <c r="J61" i="21"/>
  <c r="AO61" i="21"/>
  <c r="AE61" i="21"/>
  <c r="BZ61" i="21" s="1"/>
  <c r="EH61" i="21" s="1"/>
  <c r="S61" i="21"/>
  <c r="BN61" i="21" s="1"/>
  <c r="DV61" i="21" s="1"/>
  <c r="I61" i="21"/>
  <c r="AC61" i="21"/>
  <c r="BX61" i="21" s="1"/>
  <c r="EF61" i="21" s="1"/>
  <c r="GC61" i="21" s="1"/>
  <c r="R61" i="21"/>
  <c r="BM61" i="21" s="1"/>
  <c r="DU61" i="21" s="1"/>
  <c r="FJ61" i="21" s="1"/>
  <c r="AA61" i="21"/>
  <c r="BV61" i="21" s="1"/>
  <c r="ED61" i="21" s="1"/>
  <c r="GB61" i="21" s="1"/>
  <c r="Q61" i="21"/>
  <c r="BL61" i="21" s="1"/>
  <c r="DT61" i="21" s="1"/>
  <c r="Z61" i="21"/>
  <c r="BU61" i="21" s="1"/>
  <c r="EC61" i="21" s="1"/>
  <c r="P61" i="21"/>
  <c r="BK61" i="21" s="1"/>
  <c r="DS61" i="21" s="1"/>
  <c r="FI61" i="21" s="1"/>
  <c r="Y61" i="21"/>
  <c r="BT61" i="21" s="1"/>
  <c r="EB61" i="21" s="1"/>
  <c r="O61" i="21"/>
  <c r="BJ61" i="21" s="1"/>
  <c r="DR61" i="21" s="1"/>
  <c r="CT57" i="21"/>
  <c r="FB57" i="21" s="1"/>
  <c r="CJ55" i="21"/>
  <c r="ER55" i="21" s="1"/>
  <c r="BI49" i="21"/>
  <c r="DQ49" i="21" s="1"/>
  <c r="BA49" i="21"/>
  <c r="DI49" i="21" s="1"/>
  <c r="AS49" i="21"/>
  <c r="DA49" i="21" s="1"/>
  <c r="BH49" i="21"/>
  <c r="DP49" i="21" s="1"/>
  <c r="AZ49" i="21"/>
  <c r="DH49" i="21" s="1"/>
  <c r="AR49" i="21"/>
  <c r="CZ49" i="21" s="1"/>
  <c r="BG49" i="21"/>
  <c r="DO49" i="21" s="1"/>
  <c r="GJ49" i="21" s="1"/>
  <c r="AY49" i="21"/>
  <c r="DG49" i="21" s="1"/>
  <c r="AQ49" i="21"/>
  <c r="CY49" i="21" s="1"/>
  <c r="BE49" i="21"/>
  <c r="DM49" i="21" s="1"/>
  <c r="AW49" i="21"/>
  <c r="DE49" i="21" s="1"/>
  <c r="BD49" i="21"/>
  <c r="DL49" i="21" s="1"/>
  <c r="AV49" i="21"/>
  <c r="DD49" i="21" s="1"/>
  <c r="BC49" i="21"/>
  <c r="DK49" i="21" s="1"/>
  <c r="AU49" i="21"/>
  <c r="DC49" i="21" s="1"/>
  <c r="FG49" i="21" s="1"/>
  <c r="BB49" i="21"/>
  <c r="DJ49" i="21" s="1"/>
  <c r="GH49" i="21" s="1"/>
  <c r="AT49" i="21"/>
  <c r="DB49" i="21" s="1"/>
  <c r="AE48" i="21"/>
  <c r="BZ48" i="21" s="1"/>
  <c r="EH48" i="21" s="1"/>
  <c r="W48" i="21"/>
  <c r="BR48" i="21" s="1"/>
  <c r="DZ48" i="21" s="1"/>
  <c r="O48" i="21"/>
  <c r="BJ48" i="21" s="1"/>
  <c r="DR48" i="21" s="1"/>
  <c r="GU48" i="21"/>
  <c r="AD48" i="21"/>
  <c r="BY48" i="21" s="1"/>
  <c r="EG48" i="21" s="1"/>
  <c r="V48" i="21"/>
  <c r="BQ48" i="21" s="1"/>
  <c r="DY48" i="21" s="1"/>
  <c r="FX48" i="21" s="1"/>
  <c r="AB48" i="21"/>
  <c r="BW48" i="21" s="1"/>
  <c r="EE48" i="21" s="1"/>
  <c r="T48" i="21"/>
  <c r="BO48" i="21" s="1"/>
  <c r="DW48" i="21" s="1"/>
  <c r="FQ48" i="21" s="1"/>
  <c r="L48" i="21"/>
  <c r="FF48" i="21"/>
  <c r="GN48" i="21" s="1"/>
  <c r="FE48" i="21"/>
  <c r="AC48" i="21"/>
  <c r="BX48" i="21" s="1"/>
  <c r="EF48" i="21" s="1"/>
  <c r="GC48" i="21" s="1"/>
  <c r="Q48" i="21"/>
  <c r="BL48" i="21" s="1"/>
  <c r="DT48" i="21" s="1"/>
  <c r="AO48" i="21"/>
  <c r="AA48" i="21"/>
  <c r="BV48" i="21" s="1"/>
  <c r="ED48" i="21" s="1"/>
  <c r="GB48" i="21" s="1"/>
  <c r="P48" i="21"/>
  <c r="BK48" i="21" s="1"/>
  <c r="DS48" i="21" s="1"/>
  <c r="FI48" i="21" s="1"/>
  <c r="Z48" i="21"/>
  <c r="BU48" i="21" s="1"/>
  <c r="EC48" i="21" s="1"/>
  <c r="N48" i="21"/>
  <c r="Y48" i="21"/>
  <c r="BT48" i="21" s="1"/>
  <c r="EB48" i="21" s="1"/>
  <c r="M48" i="21"/>
  <c r="X48" i="21"/>
  <c r="BS48" i="21" s="1"/>
  <c r="EA48" i="21" s="1"/>
  <c r="K48" i="21"/>
  <c r="U48" i="21"/>
  <c r="BP48" i="21" s="1"/>
  <c r="DX48" i="21" s="1"/>
  <c r="FS48" i="21" s="1"/>
  <c r="J48" i="21"/>
  <c r="FD48" i="21"/>
  <c r="GD48" i="21" s="1"/>
  <c r="AG48" i="21"/>
  <c r="CB48" i="21" s="1"/>
  <c r="EJ48" i="21" s="1"/>
  <c r="S48" i="21"/>
  <c r="BN48" i="21" s="1"/>
  <c r="DV48" i="21" s="1"/>
  <c r="I48" i="21"/>
  <c r="AF48" i="21"/>
  <c r="CA48" i="21" s="1"/>
  <c r="EI48" i="21" s="1"/>
  <c r="R48" i="21"/>
  <c r="BM48" i="21" s="1"/>
  <c r="DU48" i="21" s="1"/>
  <c r="FJ48" i="21" s="1"/>
  <c r="BN44" i="21"/>
  <c r="DV44" i="21" s="1"/>
  <c r="AU44" i="21"/>
  <c r="DC44" i="21" s="1"/>
  <c r="FG44" i="21" s="1"/>
  <c r="CG44" i="21"/>
  <c r="EO44" i="21" s="1"/>
  <c r="FF84" i="21"/>
  <c r="GN84" i="21" s="1"/>
  <c r="FD84" i="21"/>
  <c r="GD84" i="21" s="1"/>
  <c r="GU84" i="21"/>
  <c r="AC84" i="21"/>
  <c r="U84" i="21"/>
  <c r="M84" i="21"/>
  <c r="AB84" i="21"/>
  <c r="T84" i="21"/>
  <c r="L84" i="21"/>
  <c r="AA84" i="21"/>
  <c r="S84" i="21"/>
  <c r="K84" i="21"/>
  <c r="AO84" i="21"/>
  <c r="AG84" i="21"/>
  <c r="Y84" i="21"/>
  <c r="Q84" i="21"/>
  <c r="I84" i="21"/>
  <c r="V84" i="21"/>
  <c r="R84" i="21"/>
  <c r="AF84" i="21"/>
  <c r="P84" i="21"/>
  <c r="AE84" i="21"/>
  <c r="O84" i="21"/>
  <c r="AD84" i="21"/>
  <c r="N84" i="21"/>
  <c r="X84" i="21"/>
  <c r="J84" i="21"/>
  <c r="FE84" i="21"/>
  <c r="Z84" i="21"/>
  <c r="W84" i="21"/>
  <c r="BT77" i="21"/>
  <c r="EB77" i="21" s="1"/>
  <c r="FE73" i="21"/>
  <c r="AO73" i="21"/>
  <c r="AG73" i="21"/>
  <c r="Y73" i="21"/>
  <c r="Q73" i="21"/>
  <c r="I73" i="21"/>
  <c r="FD73" i="21"/>
  <c r="GD73" i="21" s="1"/>
  <c r="AF73" i="21"/>
  <c r="X73" i="21"/>
  <c r="P73" i="21"/>
  <c r="AE73" i="21"/>
  <c r="W73" i="21"/>
  <c r="O73" i="21"/>
  <c r="GU73" i="21"/>
  <c r="AD73" i="21"/>
  <c r="V73" i="21"/>
  <c r="N73" i="21"/>
  <c r="AA73" i="21"/>
  <c r="S73" i="21"/>
  <c r="K73" i="21"/>
  <c r="AB73" i="21"/>
  <c r="Z73" i="21"/>
  <c r="U73" i="21"/>
  <c r="T73" i="21"/>
  <c r="R73" i="21"/>
  <c r="FF73" i="21"/>
  <c r="GN73" i="21" s="1"/>
  <c r="L73" i="21"/>
  <c r="AC73" i="21"/>
  <c r="J73" i="21"/>
  <c r="M73" i="21"/>
  <c r="AQ77" i="21"/>
  <c r="CY77" i="21" s="1"/>
  <c r="CM77" i="21"/>
  <c r="EU77" i="21" s="1"/>
  <c r="BK72" i="21"/>
  <c r="DS72" i="21" s="1"/>
  <c r="FI72" i="21" s="1"/>
  <c r="AR72" i="21"/>
  <c r="CZ72" i="21" s="1"/>
  <c r="FD59" i="21"/>
  <c r="GD59" i="21" s="1"/>
  <c r="FF59" i="21"/>
  <c r="GN59" i="21" s="1"/>
  <c r="AD59" i="21"/>
  <c r="CR59" i="21" s="1"/>
  <c r="EZ59" i="21" s="1"/>
  <c r="V59" i="21"/>
  <c r="CJ59" i="21" s="1"/>
  <c r="ER59" i="21" s="1"/>
  <c r="N59" i="21"/>
  <c r="GU59" i="21"/>
  <c r="AC59" i="21"/>
  <c r="U59" i="21"/>
  <c r="CI59" i="21" s="1"/>
  <c r="EQ59" i="21" s="1"/>
  <c r="M59" i="21"/>
  <c r="AB59" i="21"/>
  <c r="CP59" i="21" s="1"/>
  <c r="EX59" i="21" s="1"/>
  <c r="T59" i="21"/>
  <c r="CH59" i="21" s="1"/>
  <c r="EP59" i="21" s="1"/>
  <c r="L59" i="21"/>
  <c r="AA59" i="21"/>
  <c r="CO59" i="21" s="1"/>
  <c r="EW59" i="21" s="1"/>
  <c r="GK59" i="21" s="1"/>
  <c r="S59" i="21"/>
  <c r="CG59" i="21" s="1"/>
  <c r="EO59" i="21" s="1"/>
  <c r="K59" i="21"/>
  <c r="Z59" i="21"/>
  <c r="CN59" i="21" s="1"/>
  <c r="EV59" i="21" s="1"/>
  <c r="R59" i="21"/>
  <c r="J59" i="21"/>
  <c r="FE59" i="21"/>
  <c r="AO59" i="21"/>
  <c r="AG59" i="21"/>
  <c r="CU59" i="21" s="1"/>
  <c r="FC59" i="21" s="1"/>
  <c r="Y59" i="21"/>
  <c r="CM59" i="21" s="1"/>
  <c r="EU59" i="21" s="1"/>
  <c r="Q59" i="21"/>
  <c r="I59" i="21"/>
  <c r="AF59" i="21"/>
  <c r="X59" i="21"/>
  <c r="CL59" i="21" s="1"/>
  <c r="ET59" i="21" s="1"/>
  <c r="P59" i="21"/>
  <c r="CD59" i="21" s="1"/>
  <c r="EL59" i="21" s="1"/>
  <c r="AE59" i="21"/>
  <c r="CS59" i="21" s="1"/>
  <c r="FA59" i="21" s="1"/>
  <c r="W59" i="21"/>
  <c r="CK59" i="21" s="1"/>
  <c r="ES59" i="21" s="1"/>
  <c r="O59" i="21"/>
  <c r="CC59" i="21" s="1"/>
  <c r="EK59" i="21" s="1"/>
  <c r="AS53" i="21"/>
  <c r="DA53" i="21" s="1"/>
  <c r="BH53" i="21"/>
  <c r="DP53" i="21" s="1"/>
  <c r="AZ53" i="21"/>
  <c r="DH53" i="21" s="1"/>
  <c r="AY53" i="21"/>
  <c r="DG53" i="21" s="1"/>
  <c r="BF53" i="21"/>
  <c r="DN53" i="21" s="1"/>
  <c r="AX53" i="21"/>
  <c r="DF53" i="21" s="1"/>
  <c r="AV53" i="21"/>
  <c r="DD53" i="21" s="1"/>
  <c r="AU53" i="21"/>
  <c r="DC53" i="21" s="1"/>
  <c r="FG53" i="21" s="1"/>
  <c r="AT53" i="21"/>
  <c r="DB53" i="21" s="1"/>
  <c r="GS56" i="21"/>
  <c r="GR56" i="21"/>
  <c r="GQ56" i="21"/>
  <c r="AP56" i="21"/>
  <c r="GP56" i="21"/>
  <c r="GO56" i="21"/>
  <c r="AT44" i="21"/>
  <c r="DB44" i="21" s="1"/>
  <c r="BM44" i="21"/>
  <c r="DU44" i="21" s="1"/>
  <c r="FJ44" i="21" s="1"/>
  <c r="CF44" i="21"/>
  <c r="EN44" i="21" s="1"/>
  <c r="GI37" i="21"/>
  <c r="GM37" i="21"/>
  <c r="GA40" i="21"/>
  <c r="FO40" i="21"/>
  <c r="FU40" i="21"/>
  <c r="CP90" i="21"/>
  <c r="EX90" i="21" s="1"/>
  <c r="CH90" i="21"/>
  <c r="EP90" i="21" s="1"/>
  <c r="CO90" i="21"/>
  <c r="EW90" i="21" s="1"/>
  <c r="GK90" i="21" s="1"/>
  <c r="CG90" i="21"/>
  <c r="EO90" i="21" s="1"/>
  <c r="CN90" i="21"/>
  <c r="EV90" i="21" s="1"/>
  <c r="CF90" i="21"/>
  <c r="EN90" i="21" s="1"/>
  <c r="CU90" i="21"/>
  <c r="FC90" i="21" s="1"/>
  <c r="CM90" i="21"/>
  <c r="EU90" i="21" s="1"/>
  <c r="CE90" i="21"/>
  <c r="EM90" i="21" s="1"/>
  <c r="FH90" i="21" s="1"/>
  <c r="CI90" i="21"/>
  <c r="EQ90" i="21" s="1"/>
  <c r="CT90" i="21"/>
  <c r="FB90" i="21" s="1"/>
  <c r="CD90" i="21"/>
  <c r="EL90" i="21" s="1"/>
  <c r="CS90" i="21"/>
  <c r="FA90" i="21" s="1"/>
  <c r="CC90" i="21"/>
  <c r="EK90" i="21" s="1"/>
  <c r="CR90" i="21"/>
  <c r="EZ90" i="21" s="1"/>
  <c r="CQ90" i="21"/>
  <c r="EY90" i="21" s="1"/>
  <c r="GL90" i="21" s="1"/>
  <c r="CL90" i="21"/>
  <c r="ET90" i="21" s="1"/>
  <c r="CK90" i="21"/>
  <c r="ES90" i="21" s="1"/>
  <c r="CJ90" i="21"/>
  <c r="ER90" i="21" s="1"/>
  <c r="FE79" i="21"/>
  <c r="AO79" i="21"/>
  <c r="AG79" i="21"/>
  <c r="CU79" i="21" s="1"/>
  <c r="FC79" i="21" s="1"/>
  <c r="Y79" i="21"/>
  <c r="CM79" i="21" s="1"/>
  <c r="EU79" i="21" s="1"/>
  <c r="Q79" i="21"/>
  <c r="CE79" i="21" s="1"/>
  <c r="EM79" i="21" s="1"/>
  <c r="FH79" i="21" s="1"/>
  <c r="I79" i="21"/>
  <c r="FD79" i="21"/>
  <c r="GD79" i="21" s="1"/>
  <c r="AF79" i="21"/>
  <c r="CT79" i="21" s="1"/>
  <c r="FB79" i="21" s="1"/>
  <c r="X79" i="21"/>
  <c r="CL79" i="21" s="1"/>
  <c r="ET79" i="21" s="1"/>
  <c r="P79" i="21"/>
  <c r="CD79" i="21" s="1"/>
  <c r="EL79" i="21" s="1"/>
  <c r="GU79" i="21"/>
  <c r="AD79" i="21"/>
  <c r="V79" i="21"/>
  <c r="CJ79" i="21" s="1"/>
  <c r="ER79" i="21" s="1"/>
  <c r="N79" i="21"/>
  <c r="AB79" i="21"/>
  <c r="T79" i="21"/>
  <c r="L79" i="21"/>
  <c r="AE79" i="21"/>
  <c r="CS79" i="21" s="1"/>
  <c r="FA79" i="21" s="1"/>
  <c r="O79" i="21"/>
  <c r="CC79" i="21" s="1"/>
  <c r="EK79" i="21" s="1"/>
  <c r="FF79" i="21"/>
  <c r="GN79" i="21" s="1"/>
  <c r="AC79" i="21"/>
  <c r="M79" i="21"/>
  <c r="AA79" i="21"/>
  <c r="CO79" i="21" s="1"/>
  <c r="EW79" i="21" s="1"/>
  <c r="GK79" i="21" s="1"/>
  <c r="K79" i="21"/>
  <c r="Z79" i="21"/>
  <c r="CN79" i="21" s="1"/>
  <c r="EV79" i="21" s="1"/>
  <c r="J79" i="21"/>
  <c r="W79" i="21"/>
  <c r="CK79" i="21" s="1"/>
  <c r="ES79" i="21" s="1"/>
  <c r="S79" i="21"/>
  <c r="CG79" i="21" s="1"/>
  <c r="EO79" i="21" s="1"/>
  <c r="U79" i="21"/>
  <c r="CI79" i="21" s="1"/>
  <c r="EQ79" i="21" s="1"/>
  <c r="R79" i="21"/>
  <c r="BG76" i="21"/>
  <c r="DO76" i="21" s="1"/>
  <c r="GJ76" i="21" s="1"/>
  <c r="AQ76" i="21"/>
  <c r="CY76" i="21" s="1"/>
  <c r="AX76" i="21"/>
  <c r="DF76" i="21" s="1"/>
  <c r="BE76" i="21"/>
  <c r="DM76" i="21" s="1"/>
  <c r="AS76" i="21"/>
  <c r="DA76" i="21" s="1"/>
  <c r="AZ76" i="21"/>
  <c r="DH76" i="21" s="1"/>
  <c r="AR76" i="21"/>
  <c r="CZ76" i="21" s="1"/>
  <c r="BH76" i="21"/>
  <c r="DP76" i="21" s="1"/>
  <c r="BB76" i="21"/>
  <c r="DJ76" i="21" s="1"/>
  <c r="GH76" i="21" s="1"/>
  <c r="GR94" i="21"/>
  <c r="GQ94" i="21"/>
  <c r="AP94" i="21"/>
  <c r="GP94" i="21"/>
  <c r="GO94" i="21"/>
  <c r="GS94" i="21"/>
  <c r="CN93" i="21"/>
  <c r="EV93" i="21" s="1"/>
  <c r="AS92" i="21"/>
  <c r="DA92" i="21" s="1"/>
  <c r="CE92" i="21"/>
  <c r="EM92" i="21" s="1"/>
  <c r="FH92" i="21" s="1"/>
  <c r="BH91" i="21"/>
  <c r="DP91" i="21" s="1"/>
  <c r="AZ91" i="21"/>
  <c r="DH91" i="21" s="1"/>
  <c r="AR91" i="21"/>
  <c r="CZ91" i="21" s="1"/>
  <c r="BG91" i="21"/>
  <c r="DO91" i="21" s="1"/>
  <c r="GJ91" i="21" s="1"/>
  <c r="AY91" i="21"/>
  <c r="DG91" i="21" s="1"/>
  <c r="AQ91" i="21"/>
  <c r="CY91" i="21" s="1"/>
  <c r="BF91" i="21"/>
  <c r="DN91" i="21" s="1"/>
  <c r="AX91" i="21"/>
  <c r="DF91" i="21" s="1"/>
  <c r="BE91" i="21"/>
  <c r="DM91" i="21" s="1"/>
  <c r="AW91" i="21"/>
  <c r="DE91" i="21" s="1"/>
  <c r="BC91" i="21"/>
  <c r="DK91" i="21" s="1"/>
  <c r="AU91" i="21"/>
  <c r="DC91" i="21" s="1"/>
  <c r="FG91" i="21" s="1"/>
  <c r="BB91" i="21"/>
  <c r="DJ91" i="21" s="1"/>
  <c r="GH91" i="21" s="1"/>
  <c r="AT91" i="21"/>
  <c r="DB91" i="21" s="1"/>
  <c r="BI91" i="21"/>
  <c r="DQ91" i="21" s="1"/>
  <c r="BD91" i="21"/>
  <c r="DL91" i="21" s="1"/>
  <c r="BA91" i="21"/>
  <c r="DI91" i="21" s="1"/>
  <c r="AS91" i="21"/>
  <c r="DA91" i="21" s="1"/>
  <c r="AV91" i="21"/>
  <c r="DD91" i="21" s="1"/>
  <c r="AX89" i="21"/>
  <c r="DF89" i="21" s="1"/>
  <c r="AD81" i="21"/>
  <c r="V81" i="21"/>
  <c r="N81" i="21"/>
  <c r="AA81" i="21"/>
  <c r="S81" i="21"/>
  <c r="K81" i="21"/>
  <c r="FE81" i="21"/>
  <c r="AF81" i="21"/>
  <c r="U81" i="21"/>
  <c r="J81" i="21"/>
  <c r="FD81" i="21"/>
  <c r="GD81" i="21" s="1"/>
  <c r="AO81" i="21"/>
  <c r="AE81" i="21"/>
  <c r="T81" i="21"/>
  <c r="I81" i="21"/>
  <c r="AC81" i="21"/>
  <c r="R81" i="21"/>
  <c r="AB81" i="21"/>
  <c r="Q81" i="21"/>
  <c r="GU81" i="21"/>
  <c r="Z81" i="21"/>
  <c r="P81" i="21"/>
  <c r="Y81" i="21"/>
  <c r="O81" i="21"/>
  <c r="FF81" i="21"/>
  <c r="GN81" i="21" s="1"/>
  <c r="AG81" i="21"/>
  <c r="X81" i="21"/>
  <c r="M81" i="21"/>
  <c r="W81" i="21"/>
  <c r="L81" i="21"/>
  <c r="BR77" i="21"/>
  <c r="DZ77" i="21" s="1"/>
  <c r="BL76" i="21"/>
  <c r="DT76" i="21" s="1"/>
  <c r="AY77" i="21"/>
  <c r="DG77" i="21" s="1"/>
  <c r="BC77" i="21"/>
  <c r="DK77" i="21" s="1"/>
  <c r="CD76" i="21"/>
  <c r="EL76" i="21" s="1"/>
  <c r="BI67" i="21"/>
  <c r="DQ67" i="21" s="1"/>
  <c r="BA67" i="21"/>
  <c r="DI67" i="21" s="1"/>
  <c r="AZ67" i="21"/>
  <c r="DH67" i="21" s="1"/>
  <c r="AY67" i="21"/>
  <c r="DG67" i="21" s="1"/>
  <c r="AX67" i="21"/>
  <c r="DF67" i="21" s="1"/>
  <c r="BD67" i="21"/>
  <c r="DL67" i="21" s="1"/>
  <c r="BC67" i="21"/>
  <c r="DK67" i="21" s="1"/>
  <c r="AW67" i="21"/>
  <c r="DE67" i="21" s="1"/>
  <c r="AT67" i="21"/>
  <c r="DB67" i="21" s="1"/>
  <c r="BE67" i="21"/>
  <c r="DM67" i="21" s="1"/>
  <c r="BB67" i="21"/>
  <c r="DJ67" i="21" s="1"/>
  <c r="GH67" i="21" s="1"/>
  <c r="BS72" i="21"/>
  <c r="EA72" i="21" s="1"/>
  <c r="AZ72" i="21"/>
  <c r="DH72" i="21" s="1"/>
  <c r="BQ68" i="21"/>
  <c r="DY68" i="21" s="1"/>
  <c r="FX68" i="21" s="1"/>
  <c r="GU60" i="21"/>
  <c r="AD60" i="21"/>
  <c r="V60" i="21"/>
  <c r="N60" i="21"/>
  <c r="FD60" i="21"/>
  <c r="GD60" i="21" s="1"/>
  <c r="AF60" i="21"/>
  <c r="X60" i="21"/>
  <c r="P60" i="21"/>
  <c r="Z60" i="21"/>
  <c r="O60" i="21"/>
  <c r="Y60" i="21"/>
  <c r="M60" i="21"/>
  <c r="FF60" i="21"/>
  <c r="GN60" i="21" s="1"/>
  <c r="W60" i="21"/>
  <c r="L60" i="21"/>
  <c r="FE60" i="21"/>
  <c r="AG60" i="21"/>
  <c r="U60" i="21"/>
  <c r="K60" i="21"/>
  <c r="AE60" i="21"/>
  <c r="T60" i="21"/>
  <c r="J60" i="21"/>
  <c r="AO60" i="21"/>
  <c r="AC60" i="21"/>
  <c r="S60" i="21"/>
  <c r="I60" i="21"/>
  <c r="AB60" i="21"/>
  <c r="R60" i="21"/>
  <c r="AA60" i="21"/>
  <c r="Q60" i="21"/>
  <c r="CL62" i="21"/>
  <c r="ET62" i="21" s="1"/>
  <c r="CD62" i="21"/>
  <c r="EL62" i="21" s="1"/>
  <c r="CK62" i="21"/>
  <c r="ES62" i="21" s="1"/>
  <c r="CR62" i="21"/>
  <c r="EZ62" i="21" s="1"/>
  <c r="CF62" i="21"/>
  <c r="EN62" i="21" s="1"/>
  <c r="CU62" i="21"/>
  <c r="FC62" i="21" s="1"/>
  <c r="CM62" i="21"/>
  <c r="EU62" i="21" s="1"/>
  <c r="CH62" i="21"/>
  <c r="EP62" i="21" s="1"/>
  <c r="BF57" i="21"/>
  <c r="DN57" i="21" s="1"/>
  <c r="AX57" i="21"/>
  <c r="DF57" i="21" s="1"/>
  <c r="BE57" i="21"/>
  <c r="DM57" i="21" s="1"/>
  <c r="AW57" i="21"/>
  <c r="DE57" i="21" s="1"/>
  <c r="BD57" i="21"/>
  <c r="DL57" i="21" s="1"/>
  <c r="AU57" i="21"/>
  <c r="DC57" i="21" s="1"/>
  <c r="FG57" i="21" s="1"/>
  <c r="BB57" i="21"/>
  <c r="DJ57" i="21" s="1"/>
  <c r="GH57" i="21" s="1"/>
  <c r="AT57" i="21"/>
  <c r="DB57" i="21" s="1"/>
  <c r="BI57" i="21"/>
  <c r="DQ57" i="21" s="1"/>
  <c r="BA57" i="21"/>
  <c r="DI57" i="21" s="1"/>
  <c r="AS57" i="21"/>
  <c r="DA57" i="21" s="1"/>
  <c r="BH57" i="21"/>
  <c r="DP57" i="21" s="1"/>
  <c r="AZ57" i="21"/>
  <c r="DH57" i="21" s="1"/>
  <c r="AR57" i="21"/>
  <c r="CZ57" i="21" s="1"/>
  <c r="BG57" i="21"/>
  <c r="DO57" i="21" s="1"/>
  <c r="GJ57" i="21" s="1"/>
  <c r="AY57" i="21"/>
  <c r="DG57" i="21" s="1"/>
  <c r="AQ57" i="21"/>
  <c r="CY57" i="21" s="1"/>
  <c r="AE66" i="21"/>
  <c r="BZ66" i="21" s="1"/>
  <c r="EH66" i="21" s="1"/>
  <c r="W66" i="21"/>
  <c r="BR66" i="21" s="1"/>
  <c r="DZ66" i="21" s="1"/>
  <c r="O66" i="21"/>
  <c r="BJ66" i="21" s="1"/>
  <c r="DR66" i="21" s="1"/>
  <c r="GU66" i="21"/>
  <c r="AD66" i="21"/>
  <c r="BY66" i="21" s="1"/>
  <c r="EG66" i="21" s="1"/>
  <c r="V66" i="21"/>
  <c r="BQ66" i="21" s="1"/>
  <c r="DY66" i="21" s="1"/>
  <c r="FX66" i="21" s="1"/>
  <c r="N66" i="21"/>
  <c r="AC66" i="21"/>
  <c r="BX66" i="21" s="1"/>
  <c r="EF66" i="21" s="1"/>
  <c r="GC66" i="21" s="1"/>
  <c r="U66" i="21"/>
  <c r="BP66" i="21" s="1"/>
  <c r="DX66" i="21" s="1"/>
  <c r="FS66" i="21" s="1"/>
  <c r="M66" i="21"/>
  <c r="AB66" i="21"/>
  <c r="BW66" i="21" s="1"/>
  <c r="EE66" i="21" s="1"/>
  <c r="T66" i="21"/>
  <c r="BO66" i="21" s="1"/>
  <c r="DW66" i="21" s="1"/>
  <c r="FQ66" i="21" s="1"/>
  <c r="L66" i="21"/>
  <c r="FF66" i="21"/>
  <c r="GN66" i="21" s="1"/>
  <c r="FE66" i="21"/>
  <c r="AO66" i="21"/>
  <c r="AG66" i="21"/>
  <c r="CB66" i="21" s="1"/>
  <c r="EJ66" i="21" s="1"/>
  <c r="Y66" i="21"/>
  <c r="BT66" i="21" s="1"/>
  <c r="EB66" i="21" s="1"/>
  <c r="Q66" i="21"/>
  <c r="BL66" i="21" s="1"/>
  <c r="DT66" i="21" s="1"/>
  <c r="I66" i="21"/>
  <c r="Z66" i="21"/>
  <c r="BU66" i="21" s="1"/>
  <c r="EC66" i="21" s="1"/>
  <c r="X66" i="21"/>
  <c r="BS66" i="21" s="1"/>
  <c r="EA66" i="21" s="1"/>
  <c r="S66" i="21"/>
  <c r="BN66" i="21" s="1"/>
  <c r="DV66" i="21" s="1"/>
  <c r="R66" i="21"/>
  <c r="BM66" i="21" s="1"/>
  <c r="DU66" i="21" s="1"/>
  <c r="FJ66" i="21" s="1"/>
  <c r="P66" i="21"/>
  <c r="BK66" i="21" s="1"/>
  <c r="DS66" i="21" s="1"/>
  <c r="FI66" i="21" s="1"/>
  <c r="K66" i="21"/>
  <c r="AF66" i="21"/>
  <c r="CA66" i="21" s="1"/>
  <c r="EI66" i="21" s="1"/>
  <c r="J66" i="21"/>
  <c r="AA66" i="21"/>
  <c r="FD66" i="21"/>
  <c r="GD66" i="21" s="1"/>
  <c r="GQ62" i="21"/>
  <c r="AP62" i="21"/>
  <c r="GP62" i="21"/>
  <c r="GO62" i="21"/>
  <c r="GS62" i="21"/>
  <c r="GR62" i="21"/>
  <c r="CL68" i="21"/>
  <c r="ET68" i="21" s="1"/>
  <c r="CO57" i="21"/>
  <c r="EW57" i="21" s="1"/>
  <c r="GK57" i="21" s="1"/>
  <c r="CR63" i="21"/>
  <c r="EZ63" i="21" s="1"/>
  <c r="AE52" i="21"/>
  <c r="BZ52" i="21" s="1"/>
  <c r="EH52" i="21" s="1"/>
  <c r="W52" i="21"/>
  <c r="BR52" i="21" s="1"/>
  <c r="DZ52" i="21" s="1"/>
  <c r="O52" i="21"/>
  <c r="BJ52" i="21" s="1"/>
  <c r="DR52" i="21" s="1"/>
  <c r="GU52" i="21"/>
  <c r="AD52" i="21"/>
  <c r="BY52" i="21" s="1"/>
  <c r="EG52" i="21" s="1"/>
  <c r="V52" i="21"/>
  <c r="BQ52" i="21" s="1"/>
  <c r="DY52" i="21" s="1"/>
  <c r="FX52" i="21" s="1"/>
  <c r="N52" i="21"/>
  <c r="AC52" i="21"/>
  <c r="BX52" i="21" s="1"/>
  <c r="EF52" i="21" s="1"/>
  <c r="GC52" i="21" s="1"/>
  <c r="U52" i="21"/>
  <c r="BP52" i="21" s="1"/>
  <c r="DX52" i="21" s="1"/>
  <c r="FS52" i="21" s="1"/>
  <c r="M52" i="21"/>
  <c r="AB52" i="21"/>
  <c r="BW52" i="21" s="1"/>
  <c r="EE52" i="21" s="1"/>
  <c r="T52" i="21"/>
  <c r="BO52" i="21" s="1"/>
  <c r="DW52" i="21" s="1"/>
  <c r="FQ52" i="21" s="1"/>
  <c r="L52" i="21"/>
  <c r="AA52" i="21"/>
  <c r="BV52" i="21" s="1"/>
  <c r="ED52" i="21" s="1"/>
  <c r="GB52" i="21" s="1"/>
  <c r="S52" i="21"/>
  <c r="BN52" i="21" s="1"/>
  <c r="DV52" i="21" s="1"/>
  <c r="K52" i="21"/>
  <c r="FF52" i="21"/>
  <c r="GN52" i="21" s="1"/>
  <c r="Z52" i="21"/>
  <c r="BB52" i="21" s="1"/>
  <c r="DJ52" i="21" s="1"/>
  <c r="GH52" i="21" s="1"/>
  <c r="R52" i="21"/>
  <c r="BM52" i="21" s="1"/>
  <c r="DU52" i="21" s="1"/>
  <c r="FJ52" i="21" s="1"/>
  <c r="J52" i="21"/>
  <c r="FE52" i="21"/>
  <c r="AO52" i="21"/>
  <c r="AG52" i="21"/>
  <c r="CB52" i="21" s="1"/>
  <c r="EJ52" i="21" s="1"/>
  <c r="Y52" i="21"/>
  <c r="BT52" i="21" s="1"/>
  <c r="EB52" i="21" s="1"/>
  <c r="Q52" i="21"/>
  <c r="BL52" i="21" s="1"/>
  <c r="DT52" i="21" s="1"/>
  <c r="I52" i="21"/>
  <c r="FD52" i="21"/>
  <c r="GD52" i="21" s="1"/>
  <c r="AF52" i="21"/>
  <c r="BH52" i="21" s="1"/>
  <c r="DP52" i="21" s="1"/>
  <c r="X52" i="21"/>
  <c r="BS52" i="21" s="1"/>
  <c r="EA52" i="21" s="1"/>
  <c r="P52" i="21"/>
  <c r="BK52" i="21" s="1"/>
  <c r="DS52" i="21" s="1"/>
  <c r="FI52" i="21" s="1"/>
  <c r="GI53" i="21"/>
  <c r="GM53" i="21"/>
  <c r="FZ93" i="21"/>
  <c r="GF93" i="21"/>
  <c r="GF92" i="21"/>
  <c r="FZ92" i="21"/>
  <c r="BA92" i="21"/>
  <c r="DI92" i="21" s="1"/>
  <c r="CM92" i="21"/>
  <c r="EU92" i="21" s="1"/>
  <c r="FE87" i="21"/>
  <c r="AO87" i="21"/>
  <c r="AG87" i="21"/>
  <c r="Y87" i="21"/>
  <c r="FD87" i="21"/>
  <c r="GD87" i="21" s="1"/>
  <c r="AF87" i="21"/>
  <c r="X87" i="21"/>
  <c r="P87" i="21"/>
  <c r="W87" i="21"/>
  <c r="N87" i="21"/>
  <c r="V87" i="21"/>
  <c r="M87" i="21"/>
  <c r="AE87" i="21"/>
  <c r="U87" i="21"/>
  <c r="BP87" i="21" s="1"/>
  <c r="DX87" i="21" s="1"/>
  <c r="FS87" i="21" s="1"/>
  <c r="L87" i="21"/>
  <c r="AD87" i="21"/>
  <c r="T87" i="21"/>
  <c r="K87" i="21"/>
  <c r="AC87" i="21"/>
  <c r="S87" i="21"/>
  <c r="J87" i="21"/>
  <c r="FF87" i="21"/>
  <c r="GN87" i="21" s="1"/>
  <c r="AB87" i="21"/>
  <c r="R87" i="21"/>
  <c r="I87" i="21"/>
  <c r="GU87" i="21"/>
  <c r="AA87" i="21"/>
  <c r="BV87" i="21" s="1"/>
  <c r="ED87" i="21" s="1"/>
  <c r="GB87" i="21" s="1"/>
  <c r="Q87" i="21"/>
  <c r="Z87" i="21"/>
  <c r="O87" i="21"/>
  <c r="FD86" i="21"/>
  <c r="GD86" i="21" s="1"/>
  <c r="AF86" i="21"/>
  <c r="X86" i="21"/>
  <c r="P86" i="21"/>
  <c r="AE86" i="21"/>
  <c r="W86" i="21"/>
  <c r="O86" i="21"/>
  <c r="GU86" i="21"/>
  <c r="AD86" i="21"/>
  <c r="BY86" i="21" s="1"/>
  <c r="EG86" i="21" s="1"/>
  <c r="V86" i="21"/>
  <c r="N86" i="21"/>
  <c r="AC86" i="21"/>
  <c r="AB86" i="21"/>
  <c r="T86" i="21"/>
  <c r="L86" i="21"/>
  <c r="FF86" i="21"/>
  <c r="GN86" i="21" s="1"/>
  <c r="Z86" i="21"/>
  <c r="R86" i="21"/>
  <c r="J86" i="21"/>
  <c r="AG86" i="21"/>
  <c r="CB86" i="21" s="1"/>
  <c r="EJ86" i="21" s="1"/>
  <c r="I86" i="21"/>
  <c r="AA86" i="21"/>
  <c r="Y86" i="21"/>
  <c r="S86" i="21"/>
  <c r="BN86" i="21" s="1"/>
  <c r="DV86" i="21" s="1"/>
  <c r="FE86" i="21"/>
  <c r="AO86" i="21"/>
  <c r="U86" i="21"/>
  <c r="M86" i="21"/>
  <c r="Q86" i="21"/>
  <c r="K86" i="21"/>
  <c r="GQ85" i="21"/>
  <c r="AP85" i="21"/>
  <c r="GP85" i="21"/>
  <c r="GO85" i="21"/>
  <c r="GS85" i="21"/>
  <c r="GR85" i="21"/>
  <c r="BJ77" i="21"/>
  <c r="DR77" i="21" s="1"/>
  <c r="BG77" i="21"/>
  <c r="DO77" i="21" s="1"/>
  <c r="GJ77" i="21" s="1"/>
  <c r="AE74" i="21"/>
  <c r="W74" i="21"/>
  <c r="CK74" i="21" s="1"/>
  <c r="ES74" i="21" s="1"/>
  <c r="O74" i="21"/>
  <c r="GU74" i="21"/>
  <c r="AD74" i="21"/>
  <c r="V74" i="21"/>
  <c r="N74" i="21"/>
  <c r="AC74" i="21"/>
  <c r="U74" i="21"/>
  <c r="M74" i="21"/>
  <c r="AB74" i="21"/>
  <c r="T74" i="21"/>
  <c r="L74" i="21"/>
  <c r="FE74" i="21"/>
  <c r="AO74" i="21"/>
  <c r="AG74" i="21"/>
  <c r="CU74" i="21" s="1"/>
  <c r="FC74" i="21" s="1"/>
  <c r="Y74" i="21"/>
  <c r="Q74" i="21"/>
  <c r="CE74" i="21" s="1"/>
  <c r="EM74" i="21" s="1"/>
  <c r="FH74" i="21" s="1"/>
  <c r="I74" i="21"/>
  <c r="Z74" i="21"/>
  <c r="CN74" i="21" s="1"/>
  <c r="EV74" i="21" s="1"/>
  <c r="X74" i="21"/>
  <c r="CL74" i="21" s="1"/>
  <c r="ET74" i="21" s="1"/>
  <c r="S74" i="21"/>
  <c r="R74" i="21"/>
  <c r="CF74" i="21" s="1"/>
  <c r="EN74" i="21" s="1"/>
  <c r="P74" i="21"/>
  <c r="CD74" i="21" s="1"/>
  <c r="EL74" i="21" s="1"/>
  <c r="FD74" i="21"/>
  <c r="GD74" i="21" s="1"/>
  <c r="AF74" i="21"/>
  <c r="CT74" i="21" s="1"/>
  <c r="FB74" i="21" s="1"/>
  <c r="J74" i="21"/>
  <c r="AA74" i="21"/>
  <c r="K74" i="21"/>
  <c r="FF74" i="21"/>
  <c r="GN74" i="21" s="1"/>
  <c r="CD72" i="21"/>
  <c r="EL72" i="21" s="1"/>
  <c r="CO67" i="21"/>
  <c r="EW67" i="21" s="1"/>
  <c r="GK67" i="21" s="1"/>
  <c r="CF67" i="21"/>
  <c r="EN67" i="21" s="1"/>
  <c r="CU67" i="21"/>
  <c r="FC67" i="21" s="1"/>
  <c r="CM67" i="21"/>
  <c r="EU67" i="21" s="1"/>
  <c r="CE67" i="21"/>
  <c r="EM67" i="21" s="1"/>
  <c r="FH67" i="21" s="1"/>
  <c r="CL67" i="21"/>
  <c r="ET67" i="21" s="1"/>
  <c r="CJ67" i="21"/>
  <c r="ER67" i="21" s="1"/>
  <c r="CQ67" i="21"/>
  <c r="EY67" i="21" s="1"/>
  <c r="GL67" i="21" s="1"/>
  <c r="CI67" i="21"/>
  <c r="EQ67" i="21" s="1"/>
  <c r="CP67" i="21"/>
  <c r="EX67" i="21" s="1"/>
  <c r="CK67" i="21"/>
  <c r="ES67" i="21" s="1"/>
  <c r="FE69" i="21"/>
  <c r="AO69" i="21"/>
  <c r="AG69" i="21"/>
  <c r="Y69" i="21"/>
  <c r="Q69" i="21"/>
  <c r="I69" i="21"/>
  <c r="FD69" i="21"/>
  <c r="GD69" i="21" s="1"/>
  <c r="AF69" i="21"/>
  <c r="X69" i="21"/>
  <c r="P69" i="21"/>
  <c r="AE69" i="21"/>
  <c r="W69" i="21"/>
  <c r="O69" i="21"/>
  <c r="GU69" i="21"/>
  <c r="AD69" i="21"/>
  <c r="V69" i="21"/>
  <c r="N69" i="21"/>
  <c r="AB69" i="21"/>
  <c r="T69" i="21"/>
  <c r="L69" i="21"/>
  <c r="AA69" i="21"/>
  <c r="S69" i="21"/>
  <c r="K69" i="21"/>
  <c r="M69" i="21"/>
  <c r="J69" i="21"/>
  <c r="FF69" i="21"/>
  <c r="GN69" i="21" s="1"/>
  <c r="AC69" i="21"/>
  <c r="Z69" i="21"/>
  <c r="U69" i="21"/>
  <c r="R69" i="21"/>
  <c r="BC61" i="21"/>
  <c r="DK61" i="21" s="1"/>
  <c r="BA61" i="21"/>
  <c r="DI61" i="21" s="1"/>
  <c r="AY61" i="21"/>
  <c r="DG61" i="21" s="1"/>
  <c r="AX61" i="21"/>
  <c r="DF61" i="21" s="1"/>
  <c r="BF61" i="21"/>
  <c r="DN61" i="21" s="1"/>
  <c r="BE61" i="21"/>
  <c r="DM61" i="21" s="1"/>
  <c r="CT68" i="21"/>
  <c r="FB68" i="21" s="1"/>
  <c r="CO49" i="21"/>
  <c r="EW49" i="21" s="1"/>
  <c r="GK49" i="21" s="1"/>
  <c r="CG49" i="21"/>
  <c r="EO49" i="21" s="1"/>
  <c r="CN49" i="21"/>
  <c r="EV49" i="21" s="1"/>
  <c r="CF49" i="21"/>
  <c r="EN49" i="21" s="1"/>
  <c r="CU49" i="21"/>
  <c r="FC49" i="21" s="1"/>
  <c r="CM49" i="21"/>
  <c r="EU49" i="21" s="1"/>
  <c r="CE49" i="21"/>
  <c r="EM49" i="21" s="1"/>
  <c r="FH49" i="21" s="1"/>
  <c r="CT49" i="21"/>
  <c r="FB49" i="21" s="1"/>
  <c r="CL49" i="21"/>
  <c r="ET49" i="21" s="1"/>
  <c r="CD49" i="21"/>
  <c r="EL49" i="21" s="1"/>
  <c r="CS49" i="21"/>
  <c r="FA49" i="21" s="1"/>
  <c r="CK49" i="21"/>
  <c r="ES49" i="21" s="1"/>
  <c r="CC49" i="21"/>
  <c r="EK49" i="21" s="1"/>
  <c r="CQ49" i="21"/>
  <c r="EY49" i="21" s="1"/>
  <c r="GL49" i="21" s="1"/>
  <c r="CI49" i="21"/>
  <c r="EQ49" i="21" s="1"/>
  <c r="CP49" i="21"/>
  <c r="EX49" i="21" s="1"/>
  <c r="CH49" i="21"/>
  <c r="EP49" i="21" s="1"/>
  <c r="GR44" i="21"/>
  <c r="GQ44" i="21"/>
  <c r="AP44" i="21"/>
  <c r="GP44" i="21"/>
  <c r="GO44" i="21"/>
  <c r="GS44" i="21"/>
  <c r="BQ44" i="21"/>
  <c r="DY44" i="21" s="1"/>
  <c r="FX44" i="21" s="1"/>
  <c r="CJ44" i="21"/>
  <c r="ER44" i="21" s="1"/>
  <c r="AX44" i="21"/>
  <c r="DF44" i="21" s="1"/>
  <c r="BW44" i="21"/>
  <c r="EE44" i="21" s="1"/>
  <c r="BD44" i="21"/>
  <c r="DL44" i="21" s="1"/>
  <c r="CP44" i="21"/>
  <c r="EX44" i="21" s="1"/>
  <c r="BZ34" i="21"/>
  <c r="EH34" i="21" s="1"/>
  <c r="BV34" i="21"/>
  <c r="ED34" i="21" s="1"/>
  <c r="GB34" i="21" s="1"/>
  <c r="BN34" i="21"/>
  <c r="DV34" i="21" s="1"/>
  <c r="BX34" i="21"/>
  <c r="EF34" i="21" s="1"/>
  <c r="GC34" i="21" s="1"/>
  <c r="BU34" i="21"/>
  <c r="EC34" i="21" s="1"/>
  <c r="BR34" i="21"/>
  <c r="DZ34" i="21" s="1"/>
  <c r="BP34" i="21"/>
  <c r="DX34" i="21" s="1"/>
  <c r="FS34" i="21" s="1"/>
  <c r="BM34" i="21"/>
  <c r="DU34" i="21" s="1"/>
  <c r="FJ34" i="21" s="1"/>
  <c r="BJ34" i="21"/>
  <c r="DR34" i="21" s="1"/>
  <c r="BQ34" i="21"/>
  <c r="DY34" i="21" s="1"/>
  <c r="FX34" i="21" s="1"/>
  <c r="CB34" i="21"/>
  <c r="EJ34" i="21" s="1"/>
  <c r="BY34" i="21"/>
  <c r="EG34" i="21" s="1"/>
  <c r="BO34" i="21"/>
  <c r="DW34" i="21" s="1"/>
  <c r="FQ34" i="21" s="1"/>
  <c r="BS34" i="21"/>
  <c r="EA34" i="21" s="1"/>
  <c r="BL34" i="21"/>
  <c r="DT34" i="21" s="1"/>
  <c r="BW34" i="21"/>
  <c r="EE34" i="21" s="1"/>
  <c r="CA34" i="21"/>
  <c r="EI34" i="21" s="1"/>
  <c r="BT34" i="21"/>
  <c r="EB34" i="21" s="1"/>
  <c r="CJ34" i="21"/>
  <c r="ER34" i="21" s="1"/>
  <c r="AX34" i="21"/>
  <c r="DF34" i="21" s="1"/>
  <c r="BB94" i="21"/>
  <c r="DJ94" i="21" s="1"/>
  <c r="GH94" i="21" s="1"/>
  <c r="AR94" i="21"/>
  <c r="CZ94" i="21" s="1"/>
  <c r="AY94" i="21"/>
  <c r="DG94" i="21" s="1"/>
  <c r="FE95" i="21"/>
  <c r="AO95" i="21"/>
  <c r="AG95" i="21"/>
  <c r="Y95" i="21"/>
  <c r="Q95" i="21"/>
  <c r="I95" i="21"/>
  <c r="FD95" i="21"/>
  <c r="GD95" i="21" s="1"/>
  <c r="AF95" i="21"/>
  <c r="X95" i="21"/>
  <c r="P95" i="21"/>
  <c r="AE95" i="21"/>
  <c r="W95" i="21"/>
  <c r="O95" i="21"/>
  <c r="GU95" i="21"/>
  <c r="AD95" i="21"/>
  <c r="V95" i="21"/>
  <c r="BQ95" i="21" s="1"/>
  <c r="DY95" i="21" s="1"/>
  <c r="FX95" i="21" s="1"/>
  <c r="N95" i="21"/>
  <c r="AC95" i="21"/>
  <c r="U95" i="21"/>
  <c r="M95" i="21"/>
  <c r="AB95" i="21"/>
  <c r="T95" i="21"/>
  <c r="L95" i="21"/>
  <c r="AA95" i="21"/>
  <c r="S95" i="21"/>
  <c r="K95" i="21"/>
  <c r="FF95" i="21"/>
  <c r="GN95" i="21" s="1"/>
  <c r="Z95" i="21"/>
  <c r="R95" i="21"/>
  <c r="J95" i="21"/>
  <c r="AZ94" i="21"/>
  <c r="DH94" i="21" s="1"/>
  <c r="CF94" i="21"/>
  <c r="EN94" i="21" s="1"/>
  <c r="CD92" i="21"/>
  <c r="EL92" i="21" s="1"/>
  <c r="CP93" i="21"/>
  <c r="EX93" i="21" s="1"/>
  <c r="BI92" i="21"/>
  <c r="DQ92" i="21" s="1"/>
  <c r="CU92" i="21"/>
  <c r="FC92" i="21" s="1"/>
  <c r="AE88" i="21"/>
  <c r="W88" i="21"/>
  <c r="O88" i="21"/>
  <c r="GU88" i="21"/>
  <c r="AD88" i="21"/>
  <c r="V88" i="21"/>
  <c r="N88" i="21"/>
  <c r="AC88" i="21"/>
  <c r="U88" i="21"/>
  <c r="M88" i="21"/>
  <c r="AA88" i="21"/>
  <c r="BV88" i="21" s="1"/>
  <c r="ED88" i="21" s="1"/>
  <c r="GB88" i="21" s="1"/>
  <c r="S88" i="21"/>
  <c r="K88" i="21"/>
  <c r="FF88" i="21"/>
  <c r="GN88" i="21" s="1"/>
  <c r="Z88" i="21"/>
  <c r="R88" i="21"/>
  <c r="J88" i="21"/>
  <c r="AO88" i="21"/>
  <c r="T88" i="21"/>
  <c r="Q88" i="21"/>
  <c r="P88" i="21"/>
  <c r="CD88" i="21" s="1"/>
  <c r="EL88" i="21" s="1"/>
  <c r="FE88" i="21"/>
  <c r="AG88" i="21"/>
  <c r="L88" i="21"/>
  <c r="FD88" i="21"/>
  <c r="GD88" i="21" s="1"/>
  <c r="AF88" i="21"/>
  <c r="I88" i="21"/>
  <c r="AB88" i="21"/>
  <c r="Y88" i="21"/>
  <c r="X88" i="21"/>
  <c r="CA77" i="21"/>
  <c r="EI77" i="21" s="1"/>
  <c r="BH77" i="21"/>
  <c r="DP77" i="21" s="1"/>
  <c r="FD80" i="21"/>
  <c r="GD80" i="21" s="1"/>
  <c r="AE80" i="21"/>
  <c r="W80" i="21"/>
  <c r="O80" i="21"/>
  <c r="FF80" i="21"/>
  <c r="GN80" i="21" s="1"/>
  <c r="AD80" i="21"/>
  <c r="V80" i="21"/>
  <c r="N80" i="21"/>
  <c r="FE80" i="21"/>
  <c r="AC80" i="21"/>
  <c r="U80" i="21"/>
  <c r="M80" i="21"/>
  <c r="AB80" i="21"/>
  <c r="T80" i="21"/>
  <c r="L80" i="21"/>
  <c r="AA80" i="21"/>
  <c r="S80" i="21"/>
  <c r="BN80" i="21" s="1"/>
  <c r="DV80" i="21" s="1"/>
  <c r="K80" i="21"/>
  <c r="GU80" i="21"/>
  <c r="Z80" i="21"/>
  <c r="R80" i="21"/>
  <c r="BM80" i="21" s="1"/>
  <c r="DU80" i="21" s="1"/>
  <c r="FJ80" i="21" s="1"/>
  <c r="J80" i="21"/>
  <c r="P80" i="21"/>
  <c r="AO80" i="21"/>
  <c r="I80" i="21"/>
  <c r="AG80" i="21"/>
  <c r="AF80" i="21"/>
  <c r="X80" i="21"/>
  <c r="Y80" i="21"/>
  <c r="Q80" i="21"/>
  <c r="FF78" i="21"/>
  <c r="GN78" i="21" s="1"/>
  <c r="FD78" i="21"/>
  <c r="GD78" i="21" s="1"/>
  <c r="GU78" i="21"/>
  <c r="AE78" i="21"/>
  <c r="CS78" i="21" s="1"/>
  <c r="FA78" i="21" s="1"/>
  <c r="W78" i="21"/>
  <c r="O78" i="21"/>
  <c r="FE78" i="21"/>
  <c r="AD78" i="21"/>
  <c r="V78" i="21"/>
  <c r="N78" i="21"/>
  <c r="AC78" i="21"/>
  <c r="U78" i="21"/>
  <c r="M78" i="21"/>
  <c r="AB78" i="21"/>
  <c r="T78" i="21"/>
  <c r="L78" i="21"/>
  <c r="AA78" i="21"/>
  <c r="S78" i="21"/>
  <c r="K78" i="21"/>
  <c r="AO78" i="21"/>
  <c r="AG78" i="21"/>
  <c r="Y78" i="21"/>
  <c r="Q78" i="21"/>
  <c r="I78" i="21"/>
  <c r="P78" i="21"/>
  <c r="J78" i="21"/>
  <c r="AF78" i="21"/>
  <c r="X78" i="21"/>
  <c r="CL78" i="21" s="1"/>
  <c r="ET78" i="21" s="1"/>
  <c r="R78" i="21"/>
  <c r="Z78" i="21"/>
  <c r="CT76" i="21"/>
  <c r="FB76" i="21" s="1"/>
  <c r="GQ76" i="21"/>
  <c r="AP76" i="21"/>
  <c r="CO77" i="21"/>
  <c r="EW77" i="21" s="1"/>
  <c r="GK77" i="21" s="1"/>
  <c r="BN72" i="21"/>
  <c r="DV72" i="21" s="1"/>
  <c r="AU72" i="21"/>
  <c r="DC72" i="21" s="1"/>
  <c r="FG72" i="21" s="1"/>
  <c r="BF71" i="21"/>
  <c r="DN71" i="21" s="1"/>
  <c r="AX71" i="21"/>
  <c r="DF71" i="21" s="1"/>
  <c r="BH71" i="21"/>
  <c r="DP71" i="21" s="1"/>
  <c r="BI71" i="21"/>
  <c r="DQ71" i="21" s="1"/>
  <c r="AY71" i="21"/>
  <c r="DG71" i="21" s="1"/>
  <c r="BG71" i="21"/>
  <c r="DO71" i="21" s="1"/>
  <c r="GJ71" i="21" s="1"/>
  <c r="AW71" i="21"/>
  <c r="DE71" i="21" s="1"/>
  <c r="BE71" i="21"/>
  <c r="DM71" i="21" s="1"/>
  <c r="AV71" i="21"/>
  <c r="DD71" i="21" s="1"/>
  <c r="BD71" i="21"/>
  <c r="DL71" i="21" s="1"/>
  <c r="AU71" i="21"/>
  <c r="DC71" i="21" s="1"/>
  <c r="FG71" i="21" s="1"/>
  <c r="BC71" i="21"/>
  <c r="DK71" i="21" s="1"/>
  <c r="AT71" i="21"/>
  <c r="DB71" i="21" s="1"/>
  <c r="BB71" i="21"/>
  <c r="DJ71" i="21" s="1"/>
  <c r="GH71" i="21" s="1"/>
  <c r="AS71" i="21"/>
  <c r="DA71" i="21" s="1"/>
  <c r="BA71" i="21"/>
  <c r="DI71" i="21" s="1"/>
  <c r="AR71" i="21"/>
  <c r="CZ71" i="21" s="1"/>
  <c r="AZ71" i="21"/>
  <c r="DH71" i="21" s="1"/>
  <c r="AQ71" i="21"/>
  <c r="CY71" i="21" s="1"/>
  <c r="FF70" i="21"/>
  <c r="GN70" i="21" s="1"/>
  <c r="AE70" i="21"/>
  <c r="BZ70" i="21" s="1"/>
  <c r="EH70" i="21" s="1"/>
  <c r="W70" i="21"/>
  <c r="BR70" i="21" s="1"/>
  <c r="DZ70" i="21" s="1"/>
  <c r="O70" i="21"/>
  <c r="BJ70" i="21" s="1"/>
  <c r="DR70" i="21" s="1"/>
  <c r="GU70" i="21"/>
  <c r="FE70" i="21"/>
  <c r="AD70" i="21"/>
  <c r="V70" i="21"/>
  <c r="BQ70" i="21" s="1"/>
  <c r="DY70" i="21" s="1"/>
  <c r="FX70" i="21" s="1"/>
  <c r="N70" i="21"/>
  <c r="FD70" i="21"/>
  <c r="GD70" i="21" s="1"/>
  <c r="AC70" i="21"/>
  <c r="U70" i="21"/>
  <c r="BP70" i="21" s="1"/>
  <c r="DX70" i="21" s="1"/>
  <c r="FS70" i="21" s="1"/>
  <c r="M70" i="21"/>
  <c r="AB70" i="21"/>
  <c r="BW70" i="21" s="1"/>
  <c r="EE70" i="21" s="1"/>
  <c r="T70" i="21"/>
  <c r="BO70" i="21" s="1"/>
  <c r="DW70" i="21" s="1"/>
  <c r="FQ70" i="21" s="1"/>
  <c r="L70" i="21"/>
  <c r="Z70" i="21"/>
  <c r="BU70" i="21" s="1"/>
  <c r="EC70" i="21" s="1"/>
  <c r="R70" i="21"/>
  <c r="J70" i="21"/>
  <c r="AO70" i="21"/>
  <c r="AG70" i="21"/>
  <c r="CB70" i="21" s="1"/>
  <c r="EJ70" i="21" s="1"/>
  <c r="Y70" i="21"/>
  <c r="Q70" i="21"/>
  <c r="BL70" i="21" s="1"/>
  <c r="DT70" i="21" s="1"/>
  <c r="I70" i="21"/>
  <c r="AF70" i="21"/>
  <c r="AA70" i="21"/>
  <c r="BV70" i="21" s="1"/>
  <c r="ED70" i="21" s="1"/>
  <c r="GB70" i="21" s="1"/>
  <c r="X70" i="21"/>
  <c r="BS70" i="21" s="1"/>
  <c r="EA70" i="21" s="1"/>
  <c r="S70" i="21"/>
  <c r="P70" i="21"/>
  <c r="K70" i="21"/>
  <c r="CO53" i="21"/>
  <c r="EW53" i="21" s="1"/>
  <c r="GK53" i="21" s="1"/>
  <c r="CG53" i="21"/>
  <c r="EO53" i="21" s="1"/>
  <c r="CF53" i="21"/>
  <c r="EN53" i="21" s="1"/>
  <c r="CE53" i="21"/>
  <c r="EM53" i="21" s="1"/>
  <c r="FH53" i="21" s="1"/>
  <c r="CT53" i="21"/>
  <c r="FB53" i="21" s="1"/>
  <c r="CL53" i="21"/>
  <c r="ET53" i="21" s="1"/>
  <c r="CK53" i="21"/>
  <c r="ES53" i="21" s="1"/>
  <c r="CJ53" i="21"/>
  <c r="ER53" i="21" s="1"/>
  <c r="CQ53" i="21"/>
  <c r="EY53" i="21" s="1"/>
  <c r="GL53" i="21" s="1"/>
  <c r="CH53" i="21"/>
  <c r="EP53" i="21" s="1"/>
  <c r="CM52" i="21"/>
  <c r="EU52" i="21" s="1"/>
  <c r="GS49" i="21"/>
  <c r="GR49" i="21"/>
  <c r="GQ49" i="21"/>
  <c r="AP49" i="21"/>
  <c r="GP49" i="21"/>
  <c r="GO49" i="21"/>
  <c r="BN50" i="21"/>
  <c r="DV50" i="21" s="1"/>
  <c r="AU50" i="21"/>
  <c r="DC50" i="21" s="1"/>
  <c r="FG50" i="21" s="1"/>
  <c r="GI21" i="21"/>
  <c r="GM21" i="21"/>
  <c r="GF90" i="21"/>
  <c r="FZ90" i="21"/>
  <c r="GM90" i="21"/>
  <c r="GI90" i="21"/>
  <c r="BI93" i="21"/>
  <c r="DQ93" i="21" s="1"/>
  <c r="BA93" i="21"/>
  <c r="DI93" i="21" s="1"/>
  <c r="AS93" i="21"/>
  <c r="DA93" i="21" s="1"/>
  <c r="BG93" i="21"/>
  <c r="DO93" i="21" s="1"/>
  <c r="GJ93" i="21" s="1"/>
  <c r="AY93" i="21"/>
  <c r="DG93" i="21" s="1"/>
  <c r="AQ93" i="21"/>
  <c r="CY93" i="21" s="1"/>
  <c r="BF93" i="21"/>
  <c r="DN93" i="21" s="1"/>
  <c r="AX93" i="21"/>
  <c r="DF93" i="21" s="1"/>
  <c r="AW93" i="21"/>
  <c r="DE93" i="21" s="1"/>
  <c r="BD93" i="21"/>
  <c r="DL93" i="21" s="1"/>
  <c r="AV93" i="21"/>
  <c r="DD93" i="21" s="1"/>
  <c r="BC93" i="21"/>
  <c r="DK93" i="21" s="1"/>
  <c r="AU93" i="21"/>
  <c r="DC93" i="21" s="1"/>
  <c r="FG93" i="21" s="1"/>
  <c r="AZ93" i="21"/>
  <c r="DH93" i="21" s="1"/>
  <c r="AR93" i="21"/>
  <c r="CZ93" i="21" s="1"/>
  <c r="BH93" i="21"/>
  <c r="DP93" i="21" s="1"/>
  <c r="BB93" i="21"/>
  <c r="DJ93" i="21" s="1"/>
  <c r="GH93" i="21" s="1"/>
  <c r="BH94" i="21"/>
  <c r="DP94" i="21" s="1"/>
  <c r="BY77" i="21"/>
  <c r="EG77" i="21" s="1"/>
  <c r="BF77" i="21"/>
  <c r="DN77" i="21" s="1"/>
  <c r="CL77" i="21"/>
  <c r="ET77" i="21" s="1"/>
  <c r="CT77" i="21"/>
  <c r="FB77" i="21" s="1"/>
  <c r="BF62" i="21"/>
  <c r="DN62" i="21" s="1"/>
  <c r="BE62" i="21"/>
  <c r="DM62" i="21" s="1"/>
  <c r="AV62" i="21"/>
  <c r="DD62" i="21" s="1"/>
  <c r="AZ62" i="21"/>
  <c r="DH62" i="21" s="1"/>
  <c r="AR62" i="21"/>
  <c r="CZ62" i="21" s="1"/>
  <c r="AT62" i="21"/>
  <c r="DB62" i="21" s="1"/>
  <c r="BI62" i="21"/>
  <c r="DQ62" i="21" s="1"/>
  <c r="BC62" i="21"/>
  <c r="DK62" i="21" s="1"/>
  <c r="BA62" i="21"/>
  <c r="DI62" i="21" s="1"/>
  <c r="AY62" i="21"/>
  <c r="DG62" i="21" s="1"/>
  <c r="AC75" i="21"/>
  <c r="BX75" i="21" s="1"/>
  <c r="EF75" i="21" s="1"/>
  <c r="GC75" i="21" s="1"/>
  <c r="U75" i="21"/>
  <c r="M75" i="21"/>
  <c r="AB75" i="21"/>
  <c r="BW75" i="21" s="1"/>
  <c r="EE75" i="21" s="1"/>
  <c r="T75" i="21"/>
  <c r="BO75" i="21" s="1"/>
  <c r="DW75" i="21" s="1"/>
  <c r="FQ75" i="21" s="1"/>
  <c r="L75" i="21"/>
  <c r="AA75" i="21"/>
  <c r="BV75" i="21" s="1"/>
  <c r="ED75" i="21" s="1"/>
  <c r="GB75" i="21" s="1"/>
  <c r="S75" i="21"/>
  <c r="BN75" i="21" s="1"/>
  <c r="DV75" i="21" s="1"/>
  <c r="K75" i="21"/>
  <c r="FF75" i="21"/>
  <c r="GN75" i="21" s="1"/>
  <c r="Z75" i="21"/>
  <c r="R75" i="21"/>
  <c r="BM75" i="21" s="1"/>
  <c r="DU75" i="21" s="1"/>
  <c r="FJ75" i="21" s="1"/>
  <c r="J75" i="21"/>
  <c r="AE75" i="21"/>
  <c r="BZ75" i="21" s="1"/>
  <c r="EH75" i="21" s="1"/>
  <c r="W75" i="21"/>
  <c r="BR75" i="21" s="1"/>
  <c r="DZ75" i="21" s="1"/>
  <c r="O75" i="21"/>
  <c r="BJ75" i="21" s="1"/>
  <c r="DR75" i="21" s="1"/>
  <c r="AO75" i="21"/>
  <c r="V75" i="21"/>
  <c r="AX75" i="21" s="1"/>
  <c r="DF75" i="21" s="1"/>
  <c r="Q75" i="21"/>
  <c r="BL75" i="21" s="1"/>
  <c r="DT75" i="21" s="1"/>
  <c r="P75" i="21"/>
  <c r="BK75" i="21" s="1"/>
  <c r="DS75" i="21" s="1"/>
  <c r="FI75" i="21" s="1"/>
  <c r="FE75" i="21"/>
  <c r="AG75" i="21"/>
  <c r="CB75" i="21" s="1"/>
  <c r="EJ75" i="21" s="1"/>
  <c r="N75" i="21"/>
  <c r="FD75" i="21"/>
  <c r="GD75" i="21" s="1"/>
  <c r="AF75" i="21"/>
  <c r="I75" i="21"/>
  <c r="Y75" i="21"/>
  <c r="BT75" i="21" s="1"/>
  <c r="EB75" i="21" s="1"/>
  <c r="GU75" i="21"/>
  <c r="X75" i="21"/>
  <c r="BS75" i="21" s="1"/>
  <c r="EA75" i="21" s="1"/>
  <c r="AD75" i="21"/>
  <c r="GR71" i="21"/>
  <c r="GQ71" i="21"/>
  <c r="AP71" i="21"/>
  <c r="GS71" i="21"/>
  <c r="GP71" i="21"/>
  <c r="GO71" i="21"/>
  <c r="CN56" i="21"/>
  <c r="EV56" i="21" s="1"/>
  <c r="CF56" i="21"/>
  <c r="EN56" i="21" s="1"/>
  <c r="CR56" i="21"/>
  <c r="EZ56" i="21" s="1"/>
  <c r="CH56" i="21"/>
  <c r="EP56" i="21" s="1"/>
  <c r="CG56" i="21"/>
  <c r="EO56" i="21" s="1"/>
  <c r="CP56" i="21"/>
  <c r="EX56" i="21" s="1"/>
  <c r="CC63" i="21"/>
  <c r="EK63" i="21" s="1"/>
  <c r="CF59" i="21"/>
  <c r="EN59" i="21" s="1"/>
  <c r="CT59" i="21"/>
  <c r="FB59" i="21" s="1"/>
  <c r="CQ59" i="21"/>
  <c r="EY59" i="21" s="1"/>
  <c r="GL59" i="21" s="1"/>
  <c r="FE51" i="21"/>
  <c r="AO51" i="21"/>
  <c r="AG51" i="21"/>
  <c r="Y51" i="21"/>
  <c r="Q51" i="21"/>
  <c r="I51" i="21"/>
  <c r="FD51" i="21"/>
  <c r="GD51" i="21" s="1"/>
  <c r="AF51" i="21"/>
  <c r="X51" i="21"/>
  <c r="P51" i="21"/>
  <c r="AE51" i="21"/>
  <c r="W51" i="21"/>
  <c r="O51" i="21"/>
  <c r="GU51" i="21"/>
  <c r="AD51" i="21"/>
  <c r="V51" i="21"/>
  <c r="N51" i="21"/>
  <c r="AC51" i="21"/>
  <c r="U51" i="21"/>
  <c r="M51" i="21"/>
  <c r="AB51" i="21"/>
  <c r="T51" i="21"/>
  <c r="L51" i="21"/>
  <c r="AA51" i="21"/>
  <c r="S51" i="21"/>
  <c r="K51" i="21"/>
  <c r="FF51" i="21"/>
  <c r="GN51" i="21" s="1"/>
  <c r="Z51" i="21"/>
  <c r="R51" i="21"/>
  <c r="J51" i="21"/>
  <c r="CO43" i="21"/>
  <c r="EW43" i="21" s="1"/>
  <c r="GK43" i="21" s="1"/>
  <c r="CG43" i="21"/>
  <c r="EO43" i="21" s="1"/>
  <c r="CN43" i="21"/>
  <c r="EV43" i="21" s="1"/>
  <c r="CQ43" i="21"/>
  <c r="EY43" i="21" s="1"/>
  <c r="GL43" i="21" s="1"/>
  <c r="CI43" i="21"/>
  <c r="EQ43" i="21" s="1"/>
  <c r="GA44" i="21"/>
  <c r="FO44" i="21"/>
  <c r="FU44" i="21"/>
  <c r="FZ50" i="21"/>
  <c r="GF50" i="21"/>
  <c r="GI43" i="21"/>
  <c r="GM43" i="21"/>
  <c r="BA34" i="21"/>
  <c r="DI34" i="21" s="1"/>
  <c r="CM34" i="21"/>
  <c r="EU34" i="21" s="1"/>
  <c r="FY14" i="21"/>
  <c r="GE14" i="21"/>
  <c r="GF10" i="21"/>
  <c r="FZ10" i="21"/>
  <c r="FE47" i="21"/>
  <c r="AO47" i="21"/>
  <c r="AG47" i="21"/>
  <c r="CU47" i="21" s="1"/>
  <c r="FC47" i="21" s="1"/>
  <c r="Y47" i="21"/>
  <c r="Q47" i="21"/>
  <c r="CE47" i="21" s="1"/>
  <c r="EM47" i="21" s="1"/>
  <c r="FH47" i="21" s="1"/>
  <c r="I47" i="21"/>
  <c r="GU47" i="21"/>
  <c r="AD47" i="21"/>
  <c r="CR47" i="21" s="1"/>
  <c r="EZ47" i="21" s="1"/>
  <c r="V47" i="21"/>
  <c r="CJ47" i="21" s="1"/>
  <c r="ER47" i="21" s="1"/>
  <c r="N47" i="21"/>
  <c r="AC47" i="21"/>
  <c r="CQ47" i="21" s="1"/>
  <c r="EY47" i="21" s="1"/>
  <c r="GL47" i="21" s="1"/>
  <c r="S47" i="21"/>
  <c r="CG47" i="21" s="1"/>
  <c r="EO47" i="21" s="1"/>
  <c r="AB47" i="21"/>
  <c r="CP47" i="21" s="1"/>
  <c r="EX47" i="21" s="1"/>
  <c r="R47" i="21"/>
  <c r="CF47" i="21" s="1"/>
  <c r="EN47" i="21" s="1"/>
  <c r="AA47" i="21"/>
  <c r="CO47" i="21" s="1"/>
  <c r="EW47" i="21" s="1"/>
  <c r="GK47" i="21" s="1"/>
  <c r="P47" i="21"/>
  <c r="CD47" i="21" s="1"/>
  <c r="EL47" i="21" s="1"/>
  <c r="Z47" i="21"/>
  <c r="CN47" i="21" s="1"/>
  <c r="EV47" i="21" s="1"/>
  <c r="O47" i="21"/>
  <c r="CC47" i="21" s="1"/>
  <c r="EK47" i="21" s="1"/>
  <c r="X47" i="21"/>
  <c r="CL47" i="21" s="1"/>
  <c r="ET47" i="21" s="1"/>
  <c r="M47" i="21"/>
  <c r="FF47" i="21"/>
  <c r="GN47" i="21" s="1"/>
  <c r="W47" i="21"/>
  <c r="CK47" i="21" s="1"/>
  <c r="ES47" i="21" s="1"/>
  <c r="L47" i="21"/>
  <c r="FD47" i="21"/>
  <c r="GD47" i="21" s="1"/>
  <c r="AF47" i="21"/>
  <c r="CT47" i="21" s="1"/>
  <c r="FB47" i="21" s="1"/>
  <c r="U47" i="21"/>
  <c r="CI47" i="21" s="1"/>
  <c r="EQ47" i="21" s="1"/>
  <c r="K47" i="21"/>
  <c r="AE47" i="21"/>
  <c r="CS47" i="21" s="1"/>
  <c r="FA47" i="21" s="1"/>
  <c r="T47" i="21"/>
  <c r="CH47" i="21" s="1"/>
  <c r="EP47" i="21" s="1"/>
  <c r="J47" i="21"/>
  <c r="BT44" i="21"/>
  <c r="EB44" i="21" s="1"/>
  <c r="GU39" i="21"/>
  <c r="AD39" i="21"/>
  <c r="BY39" i="21" s="1"/>
  <c r="EG39" i="21" s="1"/>
  <c r="V39" i="21"/>
  <c r="BQ39" i="21" s="1"/>
  <c r="DY39" i="21" s="1"/>
  <c r="FX39" i="21" s="1"/>
  <c r="N39" i="21"/>
  <c r="AC39" i="21"/>
  <c r="BX39" i="21" s="1"/>
  <c r="EF39" i="21" s="1"/>
  <c r="GC39" i="21" s="1"/>
  <c r="U39" i="21"/>
  <c r="BP39" i="21" s="1"/>
  <c r="DX39" i="21" s="1"/>
  <c r="FS39" i="21" s="1"/>
  <c r="M39" i="21"/>
  <c r="AB39" i="21"/>
  <c r="BW39" i="21" s="1"/>
  <c r="EE39" i="21" s="1"/>
  <c r="T39" i="21"/>
  <c r="BO39" i="21" s="1"/>
  <c r="DW39" i="21" s="1"/>
  <c r="FQ39" i="21" s="1"/>
  <c r="L39" i="21"/>
  <c r="AA39" i="21"/>
  <c r="BV39" i="21" s="1"/>
  <c r="ED39" i="21" s="1"/>
  <c r="GB39" i="21" s="1"/>
  <c r="S39" i="21"/>
  <c r="BN39" i="21" s="1"/>
  <c r="DV39" i="21" s="1"/>
  <c r="K39" i="21"/>
  <c r="FF39" i="21"/>
  <c r="GN39" i="21" s="1"/>
  <c r="Z39" i="21"/>
  <c r="CN39" i="21" s="1"/>
  <c r="EV39" i="21" s="1"/>
  <c r="R39" i="21"/>
  <c r="CF39" i="21" s="1"/>
  <c r="EN39" i="21" s="1"/>
  <c r="J39" i="21"/>
  <c r="FE39" i="21"/>
  <c r="AO39" i="21"/>
  <c r="AG39" i="21"/>
  <c r="CB39" i="21" s="1"/>
  <c r="EJ39" i="21" s="1"/>
  <c r="Y39" i="21"/>
  <c r="BT39" i="21" s="1"/>
  <c r="EB39" i="21" s="1"/>
  <c r="Q39" i="21"/>
  <c r="BL39" i="21" s="1"/>
  <c r="DT39" i="21" s="1"/>
  <c r="I39" i="21"/>
  <c r="FD39" i="21"/>
  <c r="GD39" i="21" s="1"/>
  <c r="AF39" i="21"/>
  <c r="BH39" i="21" s="1"/>
  <c r="DP39" i="21" s="1"/>
  <c r="X39" i="21"/>
  <c r="BS39" i="21" s="1"/>
  <c r="EA39" i="21" s="1"/>
  <c r="P39" i="21"/>
  <c r="CD39" i="21" s="1"/>
  <c r="EL39" i="21" s="1"/>
  <c r="AE39" i="21"/>
  <c r="BZ39" i="21" s="1"/>
  <c r="EH39" i="21" s="1"/>
  <c r="W39" i="21"/>
  <c r="BR39" i="21" s="1"/>
  <c r="DZ39" i="21" s="1"/>
  <c r="O39" i="21"/>
  <c r="BJ39" i="21" s="1"/>
  <c r="DR39" i="21" s="1"/>
  <c r="GU35" i="21"/>
  <c r="AD35" i="21"/>
  <c r="CR35" i="21" s="1"/>
  <c r="EZ35" i="21" s="1"/>
  <c r="V35" i="21"/>
  <c r="CJ35" i="21" s="1"/>
  <c r="ER35" i="21" s="1"/>
  <c r="N35" i="21"/>
  <c r="AC35" i="21"/>
  <c r="CQ35" i="21" s="1"/>
  <c r="EY35" i="21" s="1"/>
  <c r="GL35" i="21" s="1"/>
  <c r="U35" i="21"/>
  <c r="CI35" i="21" s="1"/>
  <c r="EQ35" i="21" s="1"/>
  <c r="M35" i="21"/>
  <c r="AB35" i="21"/>
  <c r="CP35" i="21" s="1"/>
  <c r="EX35" i="21" s="1"/>
  <c r="T35" i="21"/>
  <c r="CH35" i="21" s="1"/>
  <c r="EP35" i="21" s="1"/>
  <c r="L35" i="21"/>
  <c r="AA35" i="21"/>
  <c r="BC35" i="21" s="1"/>
  <c r="DK35" i="21" s="1"/>
  <c r="S35" i="21"/>
  <c r="AU35" i="21" s="1"/>
  <c r="DC35" i="21" s="1"/>
  <c r="FG35" i="21" s="1"/>
  <c r="K35" i="21"/>
  <c r="FF35" i="21"/>
  <c r="GN35" i="21" s="1"/>
  <c r="Z35" i="21"/>
  <c r="CN35" i="21" s="1"/>
  <c r="EV35" i="21" s="1"/>
  <c r="R35" i="21"/>
  <c r="CF35" i="21" s="1"/>
  <c r="EN35" i="21" s="1"/>
  <c r="FE35" i="21"/>
  <c r="AO35" i="21"/>
  <c r="AG35" i="21"/>
  <c r="CU35" i="21" s="1"/>
  <c r="FC35" i="21" s="1"/>
  <c r="Y35" i="21"/>
  <c r="CM35" i="21" s="1"/>
  <c r="EU35" i="21" s="1"/>
  <c r="Q35" i="21"/>
  <c r="I35" i="21"/>
  <c r="FD35" i="21"/>
  <c r="GD35" i="21" s="1"/>
  <c r="AF35" i="21"/>
  <c r="BH35" i="21" s="1"/>
  <c r="DP35" i="21" s="1"/>
  <c r="X35" i="21"/>
  <c r="AZ35" i="21" s="1"/>
  <c r="DH35" i="21" s="1"/>
  <c r="P35" i="21"/>
  <c r="AR35" i="21" s="1"/>
  <c r="CZ35" i="21" s="1"/>
  <c r="AE35" i="21"/>
  <c r="CS35" i="21" s="1"/>
  <c r="FA35" i="21" s="1"/>
  <c r="W35" i="21"/>
  <c r="CK35" i="21" s="1"/>
  <c r="ES35" i="21" s="1"/>
  <c r="O35" i="21"/>
  <c r="CC35" i="21" s="1"/>
  <c r="EK35" i="21" s="1"/>
  <c r="J35" i="21"/>
  <c r="BQ31" i="21"/>
  <c r="DY31" i="21" s="1"/>
  <c r="FX31" i="21" s="1"/>
  <c r="CD34" i="21"/>
  <c r="EL34" i="21" s="1"/>
  <c r="CH34" i="21"/>
  <c r="EP34" i="21" s="1"/>
  <c r="BH34" i="21"/>
  <c r="DP34" i="21" s="1"/>
  <c r="CC32" i="21"/>
  <c r="EK32" i="21" s="1"/>
  <c r="BC34" i="21"/>
  <c r="DK34" i="21" s="1"/>
  <c r="BU31" i="21"/>
  <c r="EC31" i="21" s="1"/>
  <c r="BL31" i="21"/>
  <c r="DT31" i="21" s="1"/>
  <c r="BK31" i="21"/>
  <c r="DS31" i="21" s="1"/>
  <c r="FI31" i="21" s="1"/>
  <c r="CN32" i="21"/>
  <c r="EV32" i="21" s="1"/>
  <c r="BW32" i="21"/>
  <c r="EE32" i="21" s="1"/>
  <c r="CA22" i="21"/>
  <c r="EI22" i="21" s="1"/>
  <c r="BY22" i="21"/>
  <c r="EG22" i="21" s="1"/>
  <c r="BP22" i="21"/>
  <c r="DX22" i="21" s="1"/>
  <c r="FS22" i="21" s="1"/>
  <c r="AE16" i="21"/>
  <c r="BZ16" i="21" s="1"/>
  <c r="EH16" i="21" s="1"/>
  <c r="W16" i="21"/>
  <c r="BR16" i="21" s="1"/>
  <c r="DZ16" i="21" s="1"/>
  <c r="O16" i="21"/>
  <c r="BJ16" i="21" s="1"/>
  <c r="DR16" i="21" s="1"/>
  <c r="GU16" i="21"/>
  <c r="AD16" i="21"/>
  <c r="BY16" i="21" s="1"/>
  <c r="EG16" i="21" s="1"/>
  <c r="V16" i="21"/>
  <c r="BQ16" i="21" s="1"/>
  <c r="DY16" i="21" s="1"/>
  <c r="FX16" i="21" s="1"/>
  <c r="N16" i="21"/>
  <c r="AC16" i="21"/>
  <c r="BX16" i="21" s="1"/>
  <c r="EF16" i="21" s="1"/>
  <c r="GC16" i="21" s="1"/>
  <c r="U16" i="21"/>
  <c r="CI16" i="21" s="1"/>
  <c r="EQ16" i="21" s="1"/>
  <c r="M16" i="21"/>
  <c r="AB16" i="21"/>
  <c r="CP16" i="21" s="1"/>
  <c r="EX16" i="21" s="1"/>
  <c r="T16" i="21"/>
  <c r="BO16" i="21" s="1"/>
  <c r="DW16" i="21" s="1"/>
  <c r="FQ16" i="21" s="1"/>
  <c r="L16" i="21"/>
  <c r="AA16" i="21"/>
  <c r="BV16" i="21" s="1"/>
  <c r="ED16" i="21" s="1"/>
  <c r="GB16" i="21" s="1"/>
  <c r="S16" i="21"/>
  <c r="CG16" i="21" s="1"/>
  <c r="EO16" i="21" s="1"/>
  <c r="K16" i="21"/>
  <c r="FF16" i="21"/>
  <c r="GN16" i="21" s="1"/>
  <c r="Z16" i="21"/>
  <c r="CN16" i="21" s="1"/>
  <c r="EV16" i="21" s="1"/>
  <c r="R16" i="21"/>
  <c r="BM16" i="21" s="1"/>
  <c r="DU16" i="21" s="1"/>
  <c r="FJ16" i="21" s="1"/>
  <c r="J16" i="21"/>
  <c r="FE16" i="21"/>
  <c r="AO16" i="21"/>
  <c r="AG16" i="21"/>
  <c r="CB16" i="21" s="1"/>
  <c r="EJ16" i="21" s="1"/>
  <c r="Y16" i="21"/>
  <c r="BA16" i="21" s="1"/>
  <c r="DI16" i="21" s="1"/>
  <c r="Q16" i="21"/>
  <c r="BL16" i="21" s="1"/>
  <c r="DT16" i="21" s="1"/>
  <c r="I16" i="21"/>
  <c r="FD16" i="21"/>
  <c r="GD16" i="21" s="1"/>
  <c r="AF16" i="21"/>
  <c r="CA16" i="21" s="1"/>
  <c r="EI16" i="21" s="1"/>
  <c r="X16" i="21"/>
  <c r="BS16" i="21" s="1"/>
  <c r="EA16" i="21" s="1"/>
  <c r="P16" i="21"/>
  <c r="BK16" i="21" s="1"/>
  <c r="DS16" i="21" s="1"/>
  <c r="FI16" i="21" s="1"/>
  <c r="BL14" i="21"/>
  <c r="DT14" i="21" s="1"/>
  <c r="GS31" i="21"/>
  <c r="GR31" i="21"/>
  <c r="GQ31" i="21"/>
  <c r="AP31" i="21"/>
  <c r="GP31" i="21"/>
  <c r="GO31" i="21"/>
  <c r="BW28" i="21"/>
  <c r="EE28" i="21" s="1"/>
  <c r="CN8" i="21"/>
  <c r="EV8" i="21" s="1"/>
  <c r="CL8" i="21"/>
  <c r="ET8" i="21" s="1"/>
  <c r="CD8" i="21"/>
  <c r="EL8" i="21" s="1"/>
  <c r="CK8" i="21"/>
  <c r="ES8" i="21" s="1"/>
  <c r="CJ8" i="21"/>
  <c r="ER8" i="21" s="1"/>
  <c r="CQ8" i="21"/>
  <c r="EY8" i="21" s="1"/>
  <c r="GL8" i="21" s="1"/>
  <c r="CH8" i="21"/>
  <c r="EP8" i="21" s="1"/>
  <c r="CG8" i="21"/>
  <c r="EO8" i="21" s="1"/>
  <c r="BW21" i="21"/>
  <c r="EE21" i="21" s="1"/>
  <c r="AE12" i="21"/>
  <c r="BG12" i="21" s="1"/>
  <c r="DO12" i="21" s="1"/>
  <c r="GJ12" i="21" s="1"/>
  <c r="W12" i="21"/>
  <c r="BR12" i="21" s="1"/>
  <c r="DZ12" i="21" s="1"/>
  <c r="O12" i="21"/>
  <c r="AQ12" i="21" s="1"/>
  <c r="CY12" i="21" s="1"/>
  <c r="GU12" i="21"/>
  <c r="AC12" i="21"/>
  <c r="BX12" i="21" s="1"/>
  <c r="EF12" i="21" s="1"/>
  <c r="GC12" i="21" s="1"/>
  <c r="U12" i="21"/>
  <c r="BP12" i="21" s="1"/>
  <c r="DX12" i="21" s="1"/>
  <c r="FS12" i="21" s="1"/>
  <c r="M12" i="21"/>
  <c r="AB12" i="21"/>
  <c r="BW12" i="21" s="1"/>
  <c r="EE12" i="21" s="1"/>
  <c r="T12" i="21"/>
  <c r="BO12" i="21" s="1"/>
  <c r="DW12" i="21" s="1"/>
  <c r="FQ12" i="21" s="1"/>
  <c r="L12" i="21"/>
  <c r="AA12" i="21"/>
  <c r="BV12" i="21" s="1"/>
  <c r="ED12" i="21" s="1"/>
  <c r="GB12" i="21" s="1"/>
  <c r="S12" i="21"/>
  <c r="AU12" i="21" s="1"/>
  <c r="DC12" i="21" s="1"/>
  <c r="FG12" i="21" s="1"/>
  <c r="K12" i="21"/>
  <c r="FF12" i="21"/>
  <c r="GN12" i="21" s="1"/>
  <c r="Z12" i="21"/>
  <c r="BU12" i="21" s="1"/>
  <c r="EC12" i="21" s="1"/>
  <c r="R12" i="21"/>
  <c r="BM12" i="21" s="1"/>
  <c r="DU12" i="21" s="1"/>
  <c r="FJ12" i="21" s="1"/>
  <c r="J12" i="21"/>
  <c r="FE12" i="21"/>
  <c r="AO12" i="21"/>
  <c r="AG12" i="21"/>
  <c r="Y12" i="21"/>
  <c r="BA12" i="21" s="1"/>
  <c r="DI12" i="21" s="1"/>
  <c r="Q12" i="21"/>
  <c r="BL12" i="21" s="1"/>
  <c r="DT12" i="21" s="1"/>
  <c r="I12" i="21"/>
  <c r="X12" i="21"/>
  <c r="BS12" i="21" s="1"/>
  <c r="EA12" i="21" s="1"/>
  <c r="V12" i="21"/>
  <c r="CJ12" i="21" s="1"/>
  <c r="ER12" i="21" s="1"/>
  <c r="P12" i="21"/>
  <c r="BK12" i="21" s="1"/>
  <c r="DS12" i="21" s="1"/>
  <c r="FI12" i="21" s="1"/>
  <c r="N12" i="21"/>
  <c r="FD12" i="21"/>
  <c r="GD12" i="21" s="1"/>
  <c r="AF12" i="21"/>
  <c r="CA12" i="21" s="1"/>
  <c r="EI12" i="21" s="1"/>
  <c r="AD12" i="21"/>
  <c r="CR12" i="21" s="1"/>
  <c r="EZ12" i="21" s="1"/>
  <c r="BS8" i="21"/>
  <c r="EA8" i="21" s="1"/>
  <c r="AB4" i="21"/>
  <c r="BD4" i="21" s="1"/>
  <c r="DL4" i="21" s="1"/>
  <c r="T4" i="21"/>
  <c r="BO4" i="21" s="1"/>
  <c r="DW4" i="21" s="1"/>
  <c r="FQ4" i="21" s="1"/>
  <c r="L4" i="21"/>
  <c r="AA4" i="21"/>
  <c r="BC4" i="21" s="1"/>
  <c r="DK4" i="21" s="1"/>
  <c r="S4" i="21"/>
  <c r="CG4" i="21" s="1"/>
  <c r="EO4" i="21" s="1"/>
  <c r="K4" i="21"/>
  <c r="FF4" i="21"/>
  <c r="GN4" i="21" s="1"/>
  <c r="Z4" i="21"/>
  <c r="BU4" i="21" s="1"/>
  <c r="EC4" i="21" s="1"/>
  <c r="R4" i="21"/>
  <c r="CF4" i="21" s="1"/>
  <c r="EN4" i="21" s="1"/>
  <c r="J4" i="21"/>
  <c r="FE4" i="21"/>
  <c r="AO4" i="21"/>
  <c r="AG4" i="21"/>
  <c r="CU4" i="21" s="1"/>
  <c r="FC4" i="21" s="1"/>
  <c r="Y4" i="21"/>
  <c r="CM4" i="21" s="1"/>
  <c r="EU4" i="21" s="1"/>
  <c r="Q4" i="21"/>
  <c r="CE4" i="21" s="1"/>
  <c r="EM4" i="21" s="1"/>
  <c r="FH4" i="21" s="1"/>
  <c r="I4" i="21"/>
  <c r="AF4" i="21"/>
  <c r="CA4" i="21" s="1"/>
  <c r="EI4" i="21" s="1"/>
  <c r="X4" i="21"/>
  <c r="AZ4" i="21" s="1"/>
  <c r="DH4" i="21" s="1"/>
  <c r="P4" i="21"/>
  <c r="AR4" i="21" s="1"/>
  <c r="CZ4" i="21" s="1"/>
  <c r="FD4" i="21"/>
  <c r="GD4" i="21" s="1"/>
  <c r="AE4" i="21"/>
  <c r="BZ4" i="21" s="1"/>
  <c r="EH4" i="21" s="1"/>
  <c r="W4" i="21"/>
  <c r="BR4" i="21" s="1"/>
  <c r="DZ4" i="21" s="1"/>
  <c r="O4" i="21"/>
  <c r="BJ4" i="21" s="1"/>
  <c r="DR4" i="21" s="1"/>
  <c r="GU4" i="21"/>
  <c r="AD4" i="21"/>
  <c r="BY4" i="21" s="1"/>
  <c r="EG4" i="21" s="1"/>
  <c r="V4" i="21"/>
  <c r="BQ4" i="21" s="1"/>
  <c r="DY4" i="21" s="1"/>
  <c r="FX4" i="21" s="1"/>
  <c r="N4" i="21"/>
  <c r="AC4" i="21"/>
  <c r="BE4" i="21" s="1"/>
  <c r="DM4" i="21" s="1"/>
  <c r="U4" i="21"/>
  <c r="CI4" i="21" s="1"/>
  <c r="EQ4" i="21" s="1"/>
  <c r="M4" i="21"/>
  <c r="AW10" i="21"/>
  <c r="DE10" i="21" s="1"/>
  <c r="FD46" i="21"/>
  <c r="GD46" i="21" s="1"/>
  <c r="AF46" i="21"/>
  <c r="CA46" i="21" s="1"/>
  <c r="EI46" i="21" s="1"/>
  <c r="AE46" i="21"/>
  <c r="BG46" i="21" s="1"/>
  <c r="DO46" i="21" s="1"/>
  <c r="GJ46" i="21" s="1"/>
  <c r="W46" i="21"/>
  <c r="BR46" i="21" s="1"/>
  <c r="DZ46" i="21" s="1"/>
  <c r="O46" i="21"/>
  <c r="AQ46" i="21" s="1"/>
  <c r="CY46" i="21" s="1"/>
  <c r="AO46" i="21"/>
  <c r="AD46" i="21"/>
  <c r="BF46" i="21" s="1"/>
  <c r="DN46" i="21" s="1"/>
  <c r="V46" i="21"/>
  <c r="N46" i="21"/>
  <c r="AC46" i="21"/>
  <c r="BE46" i="21" s="1"/>
  <c r="DM46" i="21" s="1"/>
  <c r="U46" i="21"/>
  <c r="BP46" i="21" s="1"/>
  <c r="DX46" i="21" s="1"/>
  <c r="FS46" i="21" s="1"/>
  <c r="M46" i="21"/>
  <c r="GU46" i="21"/>
  <c r="AB46" i="21"/>
  <c r="BD46" i="21" s="1"/>
  <c r="DL46" i="21" s="1"/>
  <c r="T46" i="21"/>
  <c r="BO46" i="21" s="1"/>
  <c r="DW46" i="21" s="1"/>
  <c r="FQ46" i="21" s="1"/>
  <c r="L46" i="21"/>
  <c r="AA46" i="21"/>
  <c r="S46" i="21"/>
  <c r="BN46" i="21" s="1"/>
  <c r="DV46" i="21" s="1"/>
  <c r="K46" i="21"/>
  <c r="Z46" i="21"/>
  <c r="R46" i="21"/>
  <c r="BM46" i="21" s="1"/>
  <c r="DU46" i="21" s="1"/>
  <c r="FJ46" i="21" s="1"/>
  <c r="J46" i="21"/>
  <c r="FF46" i="21"/>
  <c r="GN46" i="21" s="1"/>
  <c r="Y46" i="21"/>
  <c r="BT46" i="21" s="1"/>
  <c r="EB46" i="21" s="1"/>
  <c r="Q46" i="21"/>
  <c r="AS46" i="21" s="1"/>
  <c r="DA46" i="21" s="1"/>
  <c r="I46" i="21"/>
  <c r="FE46" i="21"/>
  <c r="AG46" i="21"/>
  <c r="CB46" i="21" s="1"/>
  <c r="EJ46" i="21" s="1"/>
  <c r="X46" i="21"/>
  <c r="P46" i="21"/>
  <c r="AR46" i="21" s="1"/>
  <c r="CZ46" i="21" s="1"/>
  <c r="AE42" i="21"/>
  <c r="BG42" i="21" s="1"/>
  <c r="DO42" i="21" s="1"/>
  <c r="GJ42" i="21" s="1"/>
  <c r="W42" i="21"/>
  <c r="O42" i="21"/>
  <c r="CC42" i="21" s="1"/>
  <c r="EK42" i="21" s="1"/>
  <c r="GU42" i="21"/>
  <c r="AD42" i="21"/>
  <c r="CR42" i="21" s="1"/>
  <c r="EZ42" i="21" s="1"/>
  <c r="V42" i="21"/>
  <c r="BQ42" i="21" s="1"/>
  <c r="DY42" i="21" s="1"/>
  <c r="FX42" i="21" s="1"/>
  <c r="N42" i="21"/>
  <c r="AC42" i="21"/>
  <c r="CQ42" i="21" s="1"/>
  <c r="EY42" i="21" s="1"/>
  <c r="GL42" i="21" s="1"/>
  <c r="U42" i="21"/>
  <c r="CI42" i="21" s="1"/>
  <c r="EQ42" i="21" s="1"/>
  <c r="M42" i="21"/>
  <c r="AB42" i="21"/>
  <c r="CP42" i="21" s="1"/>
  <c r="EX42" i="21" s="1"/>
  <c r="T42" i="21"/>
  <c r="AV42" i="21" s="1"/>
  <c r="DD42" i="21" s="1"/>
  <c r="L42" i="21"/>
  <c r="AA42" i="21"/>
  <c r="CO42" i="21" s="1"/>
  <c r="EW42" i="21" s="1"/>
  <c r="GK42" i="21" s="1"/>
  <c r="S42" i="21"/>
  <c r="K42" i="21"/>
  <c r="FF42" i="21"/>
  <c r="GN42" i="21" s="1"/>
  <c r="Z42" i="21"/>
  <c r="BB42" i="21" s="1"/>
  <c r="DJ42" i="21" s="1"/>
  <c r="GH42" i="21" s="1"/>
  <c r="R42" i="21"/>
  <c r="CF42" i="21" s="1"/>
  <c r="EN42" i="21" s="1"/>
  <c r="J42" i="21"/>
  <c r="FE42" i="21"/>
  <c r="AO42" i="21"/>
  <c r="AG42" i="21"/>
  <c r="CB42" i="21" s="1"/>
  <c r="EJ42" i="21" s="1"/>
  <c r="Y42" i="21"/>
  <c r="CM42" i="21" s="1"/>
  <c r="EU42" i="21" s="1"/>
  <c r="Q42" i="21"/>
  <c r="CE42" i="21" s="1"/>
  <c r="EM42" i="21" s="1"/>
  <c r="FH42" i="21" s="1"/>
  <c r="I42" i="21"/>
  <c r="FD42" i="21"/>
  <c r="GD42" i="21" s="1"/>
  <c r="AF42" i="21"/>
  <c r="BH42" i="21" s="1"/>
  <c r="DP42" i="21" s="1"/>
  <c r="X42" i="21"/>
  <c r="CL42" i="21" s="1"/>
  <c r="ET42" i="21" s="1"/>
  <c r="P42" i="21"/>
  <c r="CD42" i="21" s="1"/>
  <c r="EL42" i="21" s="1"/>
  <c r="CN44" i="21"/>
  <c r="EV44" i="21" s="1"/>
  <c r="BX31" i="21"/>
  <c r="EF31" i="21" s="1"/>
  <c r="GC31" i="21" s="1"/>
  <c r="AE30" i="21"/>
  <c r="BZ30" i="21" s="1"/>
  <c r="EH30" i="21" s="1"/>
  <c r="W30" i="21"/>
  <c r="BR30" i="21" s="1"/>
  <c r="DZ30" i="21" s="1"/>
  <c r="O30" i="21"/>
  <c r="BJ30" i="21" s="1"/>
  <c r="DR30" i="21" s="1"/>
  <c r="GU30" i="21"/>
  <c r="AD30" i="21"/>
  <c r="BY30" i="21" s="1"/>
  <c r="EG30" i="21" s="1"/>
  <c r="V30" i="21"/>
  <c r="BQ30" i="21" s="1"/>
  <c r="DY30" i="21" s="1"/>
  <c r="FX30" i="21" s="1"/>
  <c r="N30" i="21"/>
  <c r="AC30" i="21"/>
  <c r="BX30" i="21" s="1"/>
  <c r="EF30" i="21" s="1"/>
  <c r="GC30" i="21" s="1"/>
  <c r="U30" i="21"/>
  <c r="BP30" i="21" s="1"/>
  <c r="DX30" i="21" s="1"/>
  <c r="FS30" i="21" s="1"/>
  <c r="M30" i="21"/>
  <c r="AB30" i="21"/>
  <c r="BW30" i="21" s="1"/>
  <c r="EE30" i="21" s="1"/>
  <c r="T30" i="21"/>
  <c r="BO30" i="21" s="1"/>
  <c r="DW30" i="21" s="1"/>
  <c r="FQ30" i="21" s="1"/>
  <c r="L30" i="21"/>
  <c r="AA30" i="21"/>
  <c r="BC30" i="21" s="1"/>
  <c r="DK30" i="21" s="1"/>
  <c r="S30" i="21"/>
  <c r="BN30" i="21" s="1"/>
  <c r="DV30" i="21" s="1"/>
  <c r="K30" i="21"/>
  <c r="FF30" i="21"/>
  <c r="GN30" i="21" s="1"/>
  <c r="Z30" i="21"/>
  <c r="BB30" i="21" s="1"/>
  <c r="DJ30" i="21" s="1"/>
  <c r="GH30" i="21" s="1"/>
  <c r="R30" i="21"/>
  <c r="BM30" i="21" s="1"/>
  <c r="DU30" i="21" s="1"/>
  <c r="FJ30" i="21" s="1"/>
  <c r="J30" i="21"/>
  <c r="FE30" i="21"/>
  <c r="AO30" i="21"/>
  <c r="AG30" i="21"/>
  <c r="CB30" i="21" s="1"/>
  <c r="EJ30" i="21" s="1"/>
  <c r="Y30" i="21"/>
  <c r="BT30" i="21" s="1"/>
  <c r="EB30" i="21" s="1"/>
  <c r="Q30" i="21"/>
  <c r="BL30" i="21" s="1"/>
  <c r="DT30" i="21" s="1"/>
  <c r="I30" i="21"/>
  <c r="FD30" i="21"/>
  <c r="GD30" i="21" s="1"/>
  <c r="AF30" i="21"/>
  <c r="CA30" i="21" s="1"/>
  <c r="EI30" i="21" s="1"/>
  <c r="X30" i="21"/>
  <c r="BS30" i="21" s="1"/>
  <c r="EA30" i="21" s="1"/>
  <c r="P30" i="21"/>
  <c r="BK30" i="21" s="1"/>
  <c r="DS30" i="21" s="1"/>
  <c r="FI30" i="21" s="1"/>
  <c r="CP34" i="21"/>
  <c r="EX34" i="21" s="1"/>
  <c r="BW31" i="21"/>
  <c r="EE31" i="21" s="1"/>
  <c r="CC28" i="21"/>
  <c r="EK28" i="21" s="1"/>
  <c r="AQ34" i="21"/>
  <c r="CY34" i="21" s="1"/>
  <c r="BV31" i="21"/>
  <c r="ED31" i="21" s="1"/>
  <c r="GB31" i="21" s="1"/>
  <c r="FE29" i="21"/>
  <c r="AO29" i="21"/>
  <c r="AG29" i="21"/>
  <c r="Y29" i="21"/>
  <c r="Q29" i="21"/>
  <c r="I29" i="21"/>
  <c r="FD29" i="21"/>
  <c r="GD29" i="21" s="1"/>
  <c r="AF29" i="21"/>
  <c r="X29" i="21"/>
  <c r="P29" i="21"/>
  <c r="AE29" i="21"/>
  <c r="W29" i="21"/>
  <c r="O29" i="21"/>
  <c r="GU29" i="21"/>
  <c r="AD29" i="21"/>
  <c r="V29" i="21"/>
  <c r="N29" i="21"/>
  <c r="AC29" i="21"/>
  <c r="U29" i="21"/>
  <c r="M29" i="21"/>
  <c r="AB29" i="21"/>
  <c r="T29" i="21"/>
  <c r="L29" i="21"/>
  <c r="AA29" i="21"/>
  <c r="S29" i="21"/>
  <c r="K29" i="21"/>
  <c r="FF29" i="21"/>
  <c r="GN29" i="21" s="1"/>
  <c r="Z29" i="21"/>
  <c r="R29" i="21"/>
  <c r="J29" i="21"/>
  <c r="BM31" i="21"/>
  <c r="DU31" i="21" s="1"/>
  <c r="FJ31" i="21" s="1"/>
  <c r="CF32" i="21"/>
  <c r="EN32" i="21" s="1"/>
  <c r="BV14" i="21"/>
  <c r="ED14" i="21" s="1"/>
  <c r="GB14" i="21" s="1"/>
  <c r="BN14" i="21"/>
  <c r="DV14" i="21" s="1"/>
  <c r="CA14" i="21"/>
  <c r="EI14" i="21" s="1"/>
  <c r="BS14" i="21"/>
  <c r="EA14" i="21" s="1"/>
  <c r="BK14" i="21"/>
  <c r="DS14" i="21" s="1"/>
  <c r="FI14" i="21" s="1"/>
  <c r="BX14" i="21"/>
  <c r="EF14" i="21" s="1"/>
  <c r="GC14" i="21" s="1"/>
  <c r="BP14" i="21"/>
  <c r="DX14" i="21" s="1"/>
  <c r="FS14" i="21" s="1"/>
  <c r="BL22" i="21"/>
  <c r="DT22" i="21" s="1"/>
  <c r="FE19" i="21"/>
  <c r="AO19" i="21"/>
  <c r="AG19" i="21"/>
  <c r="CU19" i="21" s="1"/>
  <c r="FC19" i="21" s="1"/>
  <c r="Y19" i="21"/>
  <c r="CM19" i="21" s="1"/>
  <c r="EU19" i="21" s="1"/>
  <c r="Q19" i="21"/>
  <c r="CE19" i="21" s="1"/>
  <c r="EM19" i="21" s="1"/>
  <c r="FH19" i="21" s="1"/>
  <c r="I19" i="21"/>
  <c r="FD19" i="21"/>
  <c r="GD19" i="21" s="1"/>
  <c r="AF19" i="21"/>
  <c r="CT19" i="21" s="1"/>
  <c r="FB19" i="21" s="1"/>
  <c r="X19" i="21"/>
  <c r="CL19" i="21" s="1"/>
  <c r="ET19" i="21" s="1"/>
  <c r="P19" i="21"/>
  <c r="CD19" i="21" s="1"/>
  <c r="EL19" i="21" s="1"/>
  <c r="AE19" i="21"/>
  <c r="CS19" i="21" s="1"/>
  <c r="FA19" i="21" s="1"/>
  <c r="W19" i="21"/>
  <c r="CK19" i="21" s="1"/>
  <c r="ES19" i="21" s="1"/>
  <c r="O19" i="21"/>
  <c r="CC19" i="21" s="1"/>
  <c r="EK19" i="21" s="1"/>
  <c r="GU19" i="21"/>
  <c r="AD19" i="21"/>
  <c r="BF19" i="21" s="1"/>
  <c r="DN19" i="21" s="1"/>
  <c r="V19" i="21"/>
  <c r="AX19" i="21" s="1"/>
  <c r="DF19" i="21" s="1"/>
  <c r="N19" i="21"/>
  <c r="AC19" i="21"/>
  <c r="U19" i="21"/>
  <c r="CI19" i="21" s="1"/>
  <c r="EQ19" i="21" s="1"/>
  <c r="M19" i="21"/>
  <c r="AB19" i="21"/>
  <c r="CP19" i="21" s="1"/>
  <c r="EX19" i="21" s="1"/>
  <c r="T19" i="21"/>
  <c r="CH19" i="21" s="1"/>
  <c r="EP19" i="21" s="1"/>
  <c r="L19" i="21"/>
  <c r="AA19" i="21"/>
  <c r="BC19" i="21" s="1"/>
  <c r="DK19" i="21" s="1"/>
  <c r="S19" i="21"/>
  <c r="AU19" i="21" s="1"/>
  <c r="DC19" i="21" s="1"/>
  <c r="FG19" i="21" s="1"/>
  <c r="K19" i="21"/>
  <c r="FF19" i="21"/>
  <c r="GN19" i="21" s="1"/>
  <c r="Z19" i="21"/>
  <c r="BB19" i="21" s="1"/>
  <c r="DJ19" i="21" s="1"/>
  <c r="GH19" i="21" s="1"/>
  <c r="R19" i="21"/>
  <c r="CF19" i="21" s="1"/>
  <c r="EN19" i="21" s="1"/>
  <c r="J19" i="21"/>
  <c r="BQ14" i="21"/>
  <c r="DY14" i="21" s="1"/>
  <c r="FX14" i="21" s="1"/>
  <c r="CC21" i="21"/>
  <c r="EK21" i="21" s="1"/>
  <c r="BJ21" i="21"/>
  <c r="DR21" i="21" s="1"/>
  <c r="BI12" i="21"/>
  <c r="DQ12" i="21" s="1"/>
  <c r="AZ6" i="21"/>
  <c r="DH6" i="21" s="1"/>
  <c r="FF5" i="21"/>
  <c r="GN5" i="21" s="1"/>
  <c r="Z5" i="21"/>
  <c r="BU5" i="21" s="1"/>
  <c r="EC5" i="21" s="1"/>
  <c r="R5" i="21"/>
  <c r="BM5" i="21" s="1"/>
  <c r="DU5" i="21" s="1"/>
  <c r="FJ5" i="21" s="1"/>
  <c r="J5" i="21"/>
  <c r="FE5" i="21"/>
  <c r="AO5" i="21"/>
  <c r="AG5" i="21"/>
  <c r="CB5" i="21" s="1"/>
  <c r="EJ5" i="21" s="1"/>
  <c r="Y5" i="21"/>
  <c r="BT5" i="21" s="1"/>
  <c r="EB5" i="21" s="1"/>
  <c r="Q5" i="21"/>
  <c r="BL5" i="21" s="1"/>
  <c r="DT5" i="21" s="1"/>
  <c r="I5" i="21"/>
  <c r="FD5" i="21"/>
  <c r="GD5" i="21" s="1"/>
  <c r="AF5" i="21"/>
  <c r="CA5" i="21" s="1"/>
  <c r="EI5" i="21" s="1"/>
  <c r="X5" i="21"/>
  <c r="BS5" i="21" s="1"/>
  <c r="EA5" i="21" s="1"/>
  <c r="P5" i="21"/>
  <c r="BK5" i="21" s="1"/>
  <c r="DS5" i="21" s="1"/>
  <c r="FI5" i="21" s="1"/>
  <c r="AE5" i="21"/>
  <c r="BZ5" i="21" s="1"/>
  <c r="EH5" i="21" s="1"/>
  <c r="W5" i="21"/>
  <c r="BR5" i="21" s="1"/>
  <c r="DZ5" i="21" s="1"/>
  <c r="O5" i="21"/>
  <c r="BJ5" i="21" s="1"/>
  <c r="DR5" i="21" s="1"/>
  <c r="GU5" i="21"/>
  <c r="AD5" i="21"/>
  <c r="BY5" i="21" s="1"/>
  <c r="EG5" i="21" s="1"/>
  <c r="V5" i="21"/>
  <c r="BQ5" i="21" s="1"/>
  <c r="DY5" i="21" s="1"/>
  <c r="FX5" i="21" s="1"/>
  <c r="N5" i="21"/>
  <c r="AC5" i="21"/>
  <c r="BX5" i="21" s="1"/>
  <c r="EF5" i="21" s="1"/>
  <c r="GC5" i="21" s="1"/>
  <c r="U5" i="21"/>
  <c r="BP5" i="21" s="1"/>
  <c r="DX5" i="21" s="1"/>
  <c r="FS5" i="21" s="1"/>
  <c r="M5" i="21"/>
  <c r="AB5" i="21"/>
  <c r="BW5" i="21" s="1"/>
  <c r="EE5" i="21" s="1"/>
  <c r="T5" i="21"/>
  <c r="BO5" i="21" s="1"/>
  <c r="DW5" i="21" s="1"/>
  <c r="FQ5" i="21" s="1"/>
  <c r="L5" i="21"/>
  <c r="AA5" i="21"/>
  <c r="BV5" i="21" s="1"/>
  <c r="ED5" i="21" s="1"/>
  <c r="GB5" i="21" s="1"/>
  <c r="S5" i="21"/>
  <c r="BN5" i="21" s="1"/>
  <c r="DV5" i="21" s="1"/>
  <c r="K5" i="21"/>
  <c r="BZ10" i="21"/>
  <c r="EH10" i="21" s="1"/>
  <c r="BR10" i="21"/>
  <c r="DZ10" i="21" s="1"/>
  <c r="BJ10" i="21"/>
  <c r="DR10" i="21" s="1"/>
  <c r="BV10" i="21"/>
  <c r="ED10" i="21" s="1"/>
  <c r="GB10" i="21" s="1"/>
  <c r="BN10" i="21"/>
  <c r="DV10" i="21" s="1"/>
  <c r="BF10" i="21"/>
  <c r="DN10" i="21" s="1"/>
  <c r="CT2" i="21"/>
  <c r="FB2" i="21" s="1"/>
  <c r="GS8" i="21"/>
  <c r="GR8" i="21"/>
  <c r="GQ8" i="21"/>
  <c r="AP8" i="21"/>
  <c r="GP8" i="21"/>
  <c r="GO8" i="21"/>
  <c r="BA52" i="21"/>
  <c r="DI52" i="21" s="1"/>
  <c r="AZ52" i="21"/>
  <c r="DH52" i="21" s="1"/>
  <c r="CM44" i="21"/>
  <c r="EU44" i="21" s="1"/>
  <c r="CK44" i="21"/>
  <c r="ES44" i="21" s="1"/>
  <c r="AX43" i="21"/>
  <c r="DF43" i="21" s="1"/>
  <c r="BE43" i="21"/>
  <c r="DM43" i="21" s="1"/>
  <c r="AW43" i="21"/>
  <c r="DE43" i="21" s="1"/>
  <c r="BC43" i="21"/>
  <c r="DK43" i="21" s="1"/>
  <c r="BB43" i="21"/>
  <c r="DJ43" i="21" s="1"/>
  <c r="GH43" i="21" s="1"/>
  <c r="GR50" i="21"/>
  <c r="GQ50" i="21"/>
  <c r="AP50" i="21"/>
  <c r="GP50" i="21"/>
  <c r="GO50" i="21"/>
  <c r="GS50" i="21"/>
  <c r="CQ44" i="21"/>
  <c r="EY44" i="21" s="1"/>
  <c r="GL44" i="21" s="1"/>
  <c r="BA46" i="21"/>
  <c r="DI46" i="21" s="1"/>
  <c r="AX46" i="21"/>
  <c r="DF46" i="21" s="1"/>
  <c r="GS43" i="21"/>
  <c r="GR43" i="21"/>
  <c r="GQ43" i="21"/>
  <c r="AP43" i="21"/>
  <c r="GP43" i="21"/>
  <c r="GO43" i="21"/>
  <c r="AB36" i="21"/>
  <c r="BW36" i="21" s="1"/>
  <c r="EE36" i="21" s="1"/>
  <c r="T36" i="21"/>
  <c r="BO36" i="21" s="1"/>
  <c r="DW36" i="21" s="1"/>
  <c r="FQ36" i="21" s="1"/>
  <c r="L36" i="21"/>
  <c r="AA36" i="21"/>
  <c r="CO36" i="21" s="1"/>
  <c r="EW36" i="21" s="1"/>
  <c r="GK36" i="21" s="1"/>
  <c r="S36" i="21"/>
  <c r="CG36" i="21" s="1"/>
  <c r="EO36" i="21" s="1"/>
  <c r="K36" i="21"/>
  <c r="FF36" i="21"/>
  <c r="GN36" i="21" s="1"/>
  <c r="Z36" i="21"/>
  <c r="BU36" i="21" s="1"/>
  <c r="EC36" i="21" s="1"/>
  <c r="R36" i="21"/>
  <c r="CF36" i="21" s="1"/>
  <c r="EN36" i="21" s="1"/>
  <c r="J36" i="21"/>
  <c r="FE36" i="21"/>
  <c r="AO36" i="21"/>
  <c r="AG36" i="21"/>
  <c r="CU36" i="21" s="1"/>
  <c r="FC36" i="21" s="1"/>
  <c r="Y36" i="21"/>
  <c r="CM36" i="21" s="1"/>
  <c r="EU36" i="21" s="1"/>
  <c r="Q36" i="21"/>
  <c r="CE36" i="21" s="1"/>
  <c r="EM36" i="21" s="1"/>
  <c r="FH36" i="21" s="1"/>
  <c r="I36" i="21"/>
  <c r="FD36" i="21"/>
  <c r="GD36" i="21" s="1"/>
  <c r="AF36" i="21"/>
  <c r="CA36" i="21" s="1"/>
  <c r="EI36" i="21" s="1"/>
  <c r="X36" i="21"/>
  <c r="CL36" i="21" s="1"/>
  <c r="ET36" i="21" s="1"/>
  <c r="P36" i="21"/>
  <c r="BK36" i="21" s="1"/>
  <c r="DS36" i="21" s="1"/>
  <c r="FI36" i="21" s="1"/>
  <c r="AE36" i="21"/>
  <c r="CS36" i="21" s="1"/>
  <c r="FA36" i="21" s="1"/>
  <c r="W36" i="21"/>
  <c r="BR36" i="21" s="1"/>
  <c r="DZ36" i="21" s="1"/>
  <c r="O36" i="21"/>
  <c r="BJ36" i="21" s="1"/>
  <c r="DR36" i="21" s="1"/>
  <c r="GU36" i="21"/>
  <c r="AD36" i="21"/>
  <c r="BY36" i="21" s="1"/>
  <c r="EG36" i="21" s="1"/>
  <c r="V36" i="21"/>
  <c r="BQ36" i="21" s="1"/>
  <c r="DY36" i="21" s="1"/>
  <c r="FX36" i="21" s="1"/>
  <c r="N36" i="21"/>
  <c r="U36" i="21"/>
  <c r="CI36" i="21" s="1"/>
  <c r="EQ36" i="21" s="1"/>
  <c r="M36" i="21"/>
  <c r="AC36" i="21"/>
  <c r="BX36" i="21" s="1"/>
  <c r="EF36" i="21" s="1"/>
  <c r="GC36" i="21" s="1"/>
  <c r="GO34" i="21"/>
  <c r="GR34" i="21"/>
  <c r="GQ34" i="21"/>
  <c r="GS34" i="21"/>
  <c r="GP34" i="21"/>
  <c r="AP34" i="21"/>
  <c r="BB34" i="21"/>
  <c r="DJ34" i="21" s="1"/>
  <c r="GH34" i="21" s="1"/>
  <c r="CT32" i="21"/>
  <c r="FB32" i="21" s="1"/>
  <c r="BP31" i="21"/>
  <c r="DX31" i="21" s="1"/>
  <c r="FS31" i="21" s="1"/>
  <c r="CT34" i="21"/>
  <c r="FB34" i="21" s="1"/>
  <c r="CI34" i="21"/>
  <c r="EQ34" i="21" s="1"/>
  <c r="AW34" i="21"/>
  <c r="DE34" i="21" s="1"/>
  <c r="BO31" i="21"/>
  <c r="DW31" i="21" s="1"/>
  <c r="FQ31" i="21" s="1"/>
  <c r="FF33" i="21"/>
  <c r="GN33" i="21" s="1"/>
  <c r="FE33" i="21"/>
  <c r="AO33" i="21"/>
  <c r="AG33" i="21"/>
  <c r="Y33" i="21"/>
  <c r="Q33" i="21"/>
  <c r="I33" i="21"/>
  <c r="AE33" i="21"/>
  <c r="W33" i="21"/>
  <c r="O33" i="21"/>
  <c r="AF33" i="21"/>
  <c r="U33" i="21"/>
  <c r="BP33" i="21" s="1"/>
  <c r="DX33" i="21" s="1"/>
  <c r="FS33" i="21" s="1"/>
  <c r="K33" i="21"/>
  <c r="AD33" i="21"/>
  <c r="T33" i="21"/>
  <c r="J33" i="21"/>
  <c r="AC33" i="21"/>
  <c r="BX33" i="21" s="1"/>
  <c r="EF33" i="21" s="1"/>
  <c r="GC33" i="21" s="1"/>
  <c r="S33" i="21"/>
  <c r="BN33" i="21" s="1"/>
  <c r="DV33" i="21" s="1"/>
  <c r="GU33" i="21"/>
  <c r="AB33" i="21"/>
  <c r="R33" i="21"/>
  <c r="AA33" i="21"/>
  <c r="P33" i="21"/>
  <c r="Z33" i="21"/>
  <c r="N33" i="21"/>
  <c r="X33" i="21"/>
  <c r="M33" i="21"/>
  <c r="FD33" i="21"/>
  <c r="GD33" i="21" s="1"/>
  <c r="V33" i="21"/>
  <c r="L33" i="21"/>
  <c r="BN31" i="21"/>
  <c r="DV31" i="21" s="1"/>
  <c r="CQ32" i="21"/>
  <c r="EY32" i="21" s="1"/>
  <c r="GL32" i="21" s="1"/>
  <c r="BS28" i="21"/>
  <c r="EA28" i="21" s="1"/>
  <c r="CP28" i="21"/>
  <c r="EX28" i="21" s="1"/>
  <c r="CF34" i="21"/>
  <c r="EN34" i="21" s="1"/>
  <c r="GR32" i="21"/>
  <c r="GP32" i="21"/>
  <c r="GQ32" i="21"/>
  <c r="GO32" i="21"/>
  <c r="AP32" i="21"/>
  <c r="GS32" i="21"/>
  <c r="FF24" i="21"/>
  <c r="GN24" i="21" s="1"/>
  <c r="FD24" i="21"/>
  <c r="GD24" i="21" s="1"/>
  <c r="AE24" i="21"/>
  <c r="BG24" i="21" s="1"/>
  <c r="DO24" i="21" s="1"/>
  <c r="GJ24" i="21" s="1"/>
  <c r="W24" i="21"/>
  <c r="BR24" i="21" s="1"/>
  <c r="DZ24" i="21" s="1"/>
  <c r="O24" i="21"/>
  <c r="AQ24" i="21" s="1"/>
  <c r="CY24" i="21" s="1"/>
  <c r="AD24" i="21"/>
  <c r="BF24" i="21" s="1"/>
  <c r="DN24" i="21" s="1"/>
  <c r="V24" i="21"/>
  <c r="AX24" i="21" s="1"/>
  <c r="DF24" i="21" s="1"/>
  <c r="N24" i="21"/>
  <c r="AC24" i="21"/>
  <c r="BX24" i="21" s="1"/>
  <c r="EF24" i="21" s="1"/>
  <c r="GC24" i="21" s="1"/>
  <c r="U24" i="21"/>
  <c r="BP24" i="21" s="1"/>
  <c r="DX24" i="21" s="1"/>
  <c r="FS24" i="21" s="1"/>
  <c r="M24" i="21"/>
  <c r="GU24" i="21"/>
  <c r="AB24" i="21"/>
  <c r="BW24" i="21" s="1"/>
  <c r="EE24" i="21" s="1"/>
  <c r="T24" i="21"/>
  <c r="BO24" i="21" s="1"/>
  <c r="DW24" i="21" s="1"/>
  <c r="FQ24" i="21" s="1"/>
  <c r="L24" i="21"/>
  <c r="FE24" i="21"/>
  <c r="AA24" i="21"/>
  <c r="BV24" i="21" s="1"/>
  <c r="ED24" i="21" s="1"/>
  <c r="GB24" i="21" s="1"/>
  <c r="S24" i="21"/>
  <c r="AU24" i="21" s="1"/>
  <c r="DC24" i="21" s="1"/>
  <c r="FG24" i="21" s="1"/>
  <c r="K24" i="21"/>
  <c r="Z24" i="21"/>
  <c r="BU24" i="21" s="1"/>
  <c r="EC24" i="21" s="1"/>
  <c r="R24" i="21"/>
  <c r="BM24" i="21" s="1"/>
  <c r="DU24" i="21" s="1"/>
  <c r="FJ24" i="21" s="1"/>
  <c r="J24" i="21"/>
  <c r="AG24" i="21"/>
  <c r="CB24" i="21" s="1"/>
  <c r="EJ24" i="21" s="1"/>
  <c r="Y24" i="21"/>
  <c r="BA24" i="21" s="1"/>
  <c r="DI24" i="21" s="1"/>
  <c r="Q24" i="21"/>
  <c r="BL24" i="21" s="1"/>
  <c r="DT24" i="21" s="1"/>
  <c r="I24" i="21"/>
  <c r="AO24" i="21"/>
  <c r="AF24" i="21"/>
  <c r="BH24" i="21" s="1"/>
  <c r="DP24" i="21" s="1"/>
  <c r="X24" i="21"/>
  <c r="AZ24" i="21" s="1"/>
  <c r="DH24" i="21" s="1"/>
  <c r="P24" i="21"/>
  <c r="AR24" i="21" s="1"/>
  <c r="CZ24" i="21" s="1"/>
  <c r="BZ14" i="21"/>
  <c r="EH14" i="21" s="1"/>
  <c r="CI17" i="21"/>
  <c r="EQ17" i="21" s="1"/>
  <c r="BI14" i="21"/>
  <c r="DQ14" i="21" s="1"/>
  <c r="CK21" i="21"/>
  <c r="ES21" i="21" s="1"/>
  <c r="BR21" i="21"/>
  <c r="DZ21" i="21" s="1"/>
  <c r="BN12" i="21"/>
  <c r="DV12" i="21" s="1"/>
  <c r="BH10" i="21"/>
  <c r="DP10" i="21" s="1"/>
  <c r="AR6" i="21"/>
  <c r="CZ6" i="21" s="1"/>
  <c r="AX10" i="21"/>
  <c r="DF10" i="21" s="1"/>
  <c r="CI5" i="21"/>
  <c r="EQ5" i="21" s="1"/>
  <c r="CL2" i="21"/>
  <c r="ET2" i="21" s="1"/>
  <c r="BE6" i="21"/>
  <c r="DM6" i="21" s="1"/>
  <c r="AW2" i="21"/>
  <c r="DE2" i="21" s="1"/>
  <c r="CN2" i="21"/>
  <c r="EV2" i="21" s="1"/>
  <c r="BB2" i="21"/>
  <c r="DJ2" i="21" s="1"/>
  <c r="GH2" i="21" s="1"/>
  <c r="CO31" i="21"/>
  <c r="EW31" i="21" s="1"/>
  <c r="GK31" i="21" s="1"/>
  <c r="CG31" i="21"/>
  <c r="EO31" i="21" s="1"/>
  <c r="CN31" i="21"/>
  <c r="EV31" i="21" s="1"/>
  <c r="CF31" i="21"/>
  <c r="EN31" i="21" s="1"/>
  <c r="CU31" i="21"/>
  <c r="FC31" i="21" s="1"/>
  <c r="CM31" i="21"/>
  <c r="EU31" i="21" s="1"/>
  <c r="CE31" i="21"/>
  <c r="EM31" i="21" s="1"/>
  <c r="FH31" i="21" s="1"/>
  <c r="CT31" i="21"/>
  <c r="FB31" i="21" s="1"/>
  <c r="CL31" i="21"/>
  <c r="ET31" i="21" s="1"/>
  <c r="CD31" i="21"/>
  <c r="EL31" i="21" s="1"/>
  <c r="CS31" i="21"/>
  <c r="FA31" i="21" s="1"/>
  <c r="CK31" i="21"/>
  <c r="ES31" i="21" s="1"/>
  <c r="CC31" i="21"/>
  <c r="EK31" i="21" s="1"/>
  <c r="CR31" i="21"/>
  <c r="EZ31" i="21" s="1"/>
  <c r="CJ31" i="21"/>
  <c r="ER31" i="21" s="1"/>
  <c r="CQ31" i="21"/>
  <c r="EY31" i="21" s="1"/>
  <c r="GL31" i="21" s="1"/>
  <c r="CI31" i="21"/>
  <c r="EQ31" i="21" s="1"/>
  <c r="CP31" i="21"/>
  <c r="EX31" i="21" s="1"/>
  <c r="CH31" i="21"/>
  <c r="EP31" i="21" s="1"/>
  <c r="BI31" i="21"/>
  <c r="DQ31" i="21" s="1"/>
  <c r="BA31" i="21"/>
  <c r="DI31" i="21" s="1"/>
  <c r="AS31" i="21"/>
  <c r="DA31" i="21" s="1"/>
  <c r="BH31" i="21"/>
  <c r="DP31" i="21" s="1"/>
  <c r="AZ31" i="21"/>
  <c r="DH31" i="21" s="1"/>
  <c r="AR31" i="21"/>
  <c r="CZ31" i="21" s="1"/>
  <c r="BG31" i="21"/>
  <c r="DO31" i="21" s="1"/>
  <c r="GJ31" i="21" s="1"/>
  <c r="AY31" i="21"/>
  <c r="DG31" i="21" s="1"/>
  <c r="AQ31" i="21"/>
  <c r="CY31" i="21" s="1"/>
  <c r="BF31" i="21"/>
  <c r="DN31" i="21" s="1"/>
  <c r="AX31" i="21"/>
  <c r="DF31" i="21" s="1"/>
  <c r="BE31" i="21"/>
  <c r="DM31" i="21" s="1"/>
  <c r="AW31" i="21"/>
  <c r="DE31" i="21" s="1"/>
  <c r="BD31" i="21"/>
  <c r="DL31" i="21" s="1"/>
  <c r="AV31" i="21"/>
  <c r="DD31" i="21" s="1"/>
  <c r="BC31" i="21"/>
  <c r="DK31" i="21" s="1"/>
  <c r="AU31" i="21"/>
  <c r="DC31" i="21" s="1"/>
  <c r="FG31" i="21" s="1"/>
  <c r="BB31" i="21"/>
  <c r="DJ31" i="21" s="1"/>
  <c r="GH31" i="21" s="1"/>
  <c r="AT31" i="21"/>
  <c r="DB31" i="21" s="1"/>
  <c r="BZ31" i="21"/>
  <c r="EH31" i="21" s="1"/>
  <c r="CL16" i="21"/>
  <c r="ET16" i="21" s="1"/>
  <c r="FE15" i="21"/>
  <c r="AO15" i="21"/>
  <c r="AG15" i="21"/>
  <c r="CU15" i="21" s="1"/>
  <c r="FC15" i="21" s="1"/>
  <c r="Y15" i="21"/>
  <c r="CM15" i="21" s="1"/>
  <c r="EU15" i="21" s="1"/>
  <c r="Q15" i="21"/>
  <c r="CE15" i="21" s="1"/>
  <c r="EM15" i="21" s="1"/>
  <c r="FH15" i="21" s="1"/>
  <c r="I15" i="21"/>
  <c r="FD15" i="21"/>
  <c r="GD15" i="21" s="1"/>
  <c r="AF15" i="21"/>
  <c r="X15" i="21"/>
  <c r="CL15" i="21" s="1"/>
  <c r="ET15" i="21" s="1"/>
  <c r="P15" i="21"/>
  <c r="CD15" i="21" s="1"/>
  <c r="EL15" i="21" s="1"/>
  <c r="AE15" i="21"/>
  <c r="CS15" i="21" s="1"/>
  <c r="FA15" i="21" s="1"/>
  <c r="W15" i="21"/>
  <c r="O15" i="21"/>
  <c r="CC15" i="21" s="1"/>
  <c r="EK15" i="21" s="1"/>
  <c r="GU15" i="21"/>
  <c r="AD15" i="21"/>
  <c r="CR15" i="21" s="1"/>
  <c r="EZ15" i="21" s="1"/>
  <c r="V15" i="21"/>
  <c r="N15" i="21"/>
  <c r="AC15" i="21"/>
  <c r="CQ15" i="21" s="1"/>
  <c r="EY15" i="21" s="1"/>
  <c r="GL15" i="21" s="1"/>
  <c r="U15" i="21"/>
  <c r="CI15" i="21" s="1"/>
  <c r="EQ15" i="21" s="1"/>
  <c r="M15" i="21"/>
  <c r="AB15" i="21"/>
  <c r="CP15" i="21" s="1"/>
  <c r="EX15" i="21" s="1"/>
  <c r="T15" i="21"/>
  <c r="AV15" i="21" s="1"/>
  <c r="DD15" i="21" s="1"/>
  <c r="L15" i="21"/>
  <c r="AA15" i="21"/>
  <c r="BC15" i="21" s="1"/>
  <c r="DK15" i="21" s="1"/>
  <c r="S15" i="21"/>
  <c r="AU15" i="21" s="1"/>
  <c r="DC15" i="21" s="1"/>
  <c r="FG15" i="21" s="1"/>
  <c r="K15" i="21"/>
  <c r="FF15" i="21"/>
  <c r="GN15" i="21" s="1"/>
  <c r="Z15" i="21"/>
  <c r="R15" i="21"/>
  <c r="CF15" i="21" s="1"/>
  <c r="EN15" i="21" s="1"/>
  <c r="J15" i="21"/>
  <c r="AE26" i="21"/>
  <c r="W26" i="21"/>
  <c r="AY26" i="21" s="1"/>
  <c r="DG26" i="21" s="1"/>
  <c r="O26" i="21"/>
  <c r="AQ26" i="21" s="1"/>
  <c r="CY26" i="21" s="1"/>
  <c r="GU26" i="21"/>
  <c r="AD26" i="21"/>
  <c r="BF26" i="21" s="1"/>
  <c r="DN26" i="21" s="1"/>
  <c r="V26" i="21"/>
  <c r="CJ26" i="21" s="1"/>
  <c r="ER26" i="21" s="1"/>
  <c r="N26" i="21"/>
  <c r="AC26" i="21"/>
  <c r="BE26" i="21" s="1"/>
  <c r="DM26" i="21" s="1"/>
  <c r="U26" i="21"/>
  <c r="AW26" i="21" s="1"/>
  <c r="DE26" i="21" s="1"/>
  <c r="M26" i="21"/>
  <c r="AB26" i="21"/>
  <c r="BD26" i="21" s="1"/>
  <c r="DL26" i="21" s="1"/>
  <c r="T26" i="21"/>
  <c r="AV26" i="21" s="1"/>
  <c r="DD26" i="21" s="1"/>
  <c r="L26" i="21"/>
  <c r="AA26" i="21"/>
  <c r="BC26" i="21" s="1"/>
  <c r="DK26" i="21" s="1"/>
  <c r="S26" i="21"/>
  <c r="K26" i="21"/>
  <c r="FE26" i="21"/>
  <c r="AO26" i="21"/>
  <c r="AG26" i="21"/>
  <c r="BI26" i="21" s="1"/>
  <c r="DQ26" i="21" s="1"/>
  <c r="Y26" i="21"/>
  <c r="BA26" i="21" s="1"/>
  <c r="DI26" i="21" s="1"/>
  <c r="Q26" i="21"/>
  <c r="I26" i="21"/>
  <c r="FD26" i="21"/>
  <c r="GD26" i="21" s="1"/>
  <c r="AF26" i="21"/>
  <c r="BH26" i="21" s="1"/>
  <c r="DP26" i="21" s="1"/>
  <c r="Z26" i="21"/>
  <c r="X26" i="21"/>
  <c r="CL26" i="21" s="1"/>
  <c r="ET26" i="21" s="1"/>
  <c r="R26" i="21"/>
  <c r="AT26" i="21" s="1"/>
  <c r="DB26" i="21" s="1"/>
  <c r="P26" i="21"/>
  <c r="AR26" i="21" s="1"/>
  <c r="CZ26" i="21" s="1"/>
  <c r="J26" i="21"/>
  <c r="FF26" i="21"/>
  <c r="GN26" i="21" s="1"/>
  <c r="AW5" i="21"/>
  <c r="DE5" i="21" s="1"/>
  <c r="BN8" i="21"/>
  <c r="DV8" i="21" s="1"/>
  <c r="BR8" i="21"/>
  <c r="DZ8" i="21" s="1"/>
  <c r="CB4" i="21"/>
  <c r="EJ4" i="21" s="1"/>
  <c r="CS21" i="21"/>
  <c r="FA21" i="21" s="1"/>
  <c r="BZ21" i="21"/>
  <c r="EH21" i="21" s="1"/>
  <c r="GS21" i="21"/>
  <c r="GR21" i="21"/>
  <c r="GQ21" i="21"/>
  <c r="AP21" i="21"/>
  <c r="GP21" i="21"/>
  <c r="GO21" i="21"/>
  <c r="FF9" i="21"/>
  <c r="GN9" i="21" s="1"/>
  <c r="Z9" i="21"/>
  <c r="BU9" i="21" s="1"/>
  <c r="EC9" i="21" s="1"/>
  <c r="R9" i="21"/>
  <c r="AT9" i="21" s="1"/>
  <c r="DB9" i="21" s="1"/>
  <c r="J9" i="21"/>
  <c r="FE9" i="21"/>
  <c r="AO9" i="21"/>
  <c r="AG9" i="21"/>
  <c r="BI9" i="21" s="1"/>
  <c r="DQ9" i="21" s="1"/>
  <c r="Y9" i="21"/>
  <c r="BA9" i="21" s="1"/>
  <c r="DI9" i="21" s="1"/>
  <c r="Q9" i="21"/>
  <c r="AS9" i="21" s="1"/>
  <c r="DA9" i="21" s="1"/>
  <c r="I9" i="21"/>
  <c r="FD9" i="21"/>
  <c r="GD9" i="21" s="1"/>
  <c r="AF9" i="21"/>
  <c r="CA9" i="21" s="1"/>
  <c r="EI9" i="21" s="1"/>
  <c r="X9" i="21"/>
  <c r="BS9" i="21" s="1"/>
  <c r="EA9" i="21" s="1"/>
  <c r="P9" i="21"/>
  <c r="AR9" i="21" s="1"/>
  <c r="CZ9" i="21" s="1"/>
  <c r="AE9" i="21"/>
  <c r="BZ9" i="21" s="1"/>
  <c r="EH9" i="21" s="1"/>
  <c r="W9" i="21"/>
  <c r="AY9" i="21" s="1"/>
  <c r="DG9" i="21" s="1"/>
  <c r="O9" i="21"/>
  <c r="BJ9" i="21" s="1"/>
  <c r="DR9" i="21" s="1"/>
  <c r="GU9" i="21"/>
  <c r="AD9" i="21"/>
  <c r="BY9" i="21" s="1"/>
  <c r="EG9" i="21" s="1"/>
  <c r="V9" i="21"/>
  <c r="AX9" i="21" s="1"/>
  <c r="DF9" i="21" s="1"/>
  <c r="N9" i="21"/>
  <c r="AC9" i="21"/>
  <c r="BE9" i="21" s="1"/>
  <c r="DM9" i="21" s="1"/>
  <c r="U9" i="21"/>
  <c r="AW9" i="21" s="1"/>
  <c r="DE9" i="21" s="1"/>
  <c r="M9" i="21"/>
  <c r="AB9" i="21"/>
  <c r="BD9" i="21" s="1"/>
  <c r="DL9" i="21" s="1"/>
  <c r="T9" i="21"/>
  <c r="BO9" i="21" s="1"/>
  <c r="DW9" i="21" s="1"/>
  <c r="FQ9" i="21" s="1"/>
  <c r="L9" i="21"/>
  <c r="AA9" i="21"/>
  <c r="BV9" i="21" s="1"/>
  <c r="ED9" i="21" s="1"/>
  <c r="GB9" i="21" s="1"/>
  <c r="S9" i="21"/>
  <c r="BN9" i="21" s="1"/>
  <c r="DV9" i="21" s="1"/>
  <c r="K9" i="21"/>
  <c r="CR6" i="21"/>
  <c r="EZ6" i="21" s="1"/>
  <c r="CQ6" i="21"/>
  <c r="EY6" i="21" s="1"/>
  <c r="GL6" i="21" s="1"/>
  <c r="CI6" i="21"/>
  <c r="EQ6" i="21" s="1"/>
  <c r="CP6" i="21"/>
  <c r="EX6" i="21" s="1"/>
  <c r="CH6" i="21"/>
  <c r="EP6" i="21" s="1"/>
  <c r="CF6" i="21"/>
  <c r="EN6" i="21" s="1"/>
  <c r="CD6" i="21"/>
  <c r="EL6" i="21" s="1"/>
  <c r="GS13" i="21"/>
  <c r="GR13" i="21"/>
  <c r="GQ13" i="21"/>
  <c r="AP13" i="21"/>
  <c r="GP13" i="21"/>
  <c r="GO13" i="21"/>
  <c r="BD10" i="21"/>
  <c r="DL10" i="21" s="1"/>
  <c r="FE45" i="21"/>
  <c r="AO45" i="21"/>
  <c r="AG45" i="21"/>
  <c r="CU45" i="21" s="1"/>
  <c r="FC45" i="21" s="1"/>
  <c r="Y45" i="21"/>
  <c r="Q45" i="21"/>
  <c r="CE45" i="21" s="1"/>
  <c r="EM45" i="21" s="1"/>
  <c r="FH45" i="21" s="1"/>
  <c r="I45" i="21"/>
  <c r="FD45" i="21"/>
  <c r="GD45" i="21" s="1"/>
  <c r="AF45" i="21"/>
  <c r="CT45" i="21" s="1"/>
  <c r="FB45" i="21" s="1"/>
  <c r="X45" i="21"/>
  <c r="CL45" i="21" s="1"/>
  <c r="ET45" i="21" s="1"/>
  <c r="P45" i="21"/>
  <c r="CD45" i="21" s="1"/>
  <c r="EL45" i="21" s="1"/>
  <c r="AE45" i="21"/>
  <c r="CS45" i="21" s="1"/>
  <c r="FA45" i="21" s="1"/>
  <c r="W45" i="21"/>
  <c r="CK45" i="21" s="1"/>
  <c r="ES45" i="21" s="1"/>
  <c r="O45" i="21"/>
  <c r="CC45" i="21" s="1"/>
  <c r="EK45" i="21" s="1"/>
  <c r="GU45" i="21"/>
  <c r="AD45" i="21"/>
  <c r="CR45" i="21" s="1"/>
  <c r="EZ45" i="21" s="1"/>
  <c r="V45" i="21"/>
  <c r="CJ45" i="21" s="1"/>
  <c r="ER45" i="21" s="1"/>
  <c r="N45" i="21"/>
  <c r="AC45" i="21"/>
  <c r="CQ45" i="21" s="1"/>
  <c r="EY45" i="21" s="1"/>
  <c r="GL45" i="21" s="1"/>
  <c r="U45" i="21"/>
  <c r="CI45" i="21" s="1"/>
  <c r="EQ45" i="21" s="1"/>
  <c r="M45" i="21"/>
  <c r="AB45" i="21"/>
  <c r="CP45" i="21" s="1"/>
  <c r="EX45" i="21" s="1"/>
  <c r="T45" i="21"/>
  <c r="CH45" i="21" s="1"/>
  <c r="EP45" i="21" s="1"/>
  <c r="L45" i="21"/>
  <c r="AA45" i="21"/>
  <c r="CO45" i="21" s="1"/>
  <c r="EW45" i="21" s="1"/>
  <c r="GK45" i="21" s="1"/>
  <c r="S45" i="21"/>
  <c r="CG45" i="21" s="1"/>
  <c r="EO45" i="21" s="1"/>
  <c r="K45" i="21"/>
  <c r="FF45" i="21"/>
  <c r="GN45" i="21" s="1"/>
  <c r="Z45" i="21"/>
  <c r="R45" i="21"/>
  <c r="CF45" i="21" s="1"/>
  <c r="EN45" i="21" s="1"/>
  <c r="J45" i="21"/>
  <c r="FE41" i="21"/>
  <c r="FD41" i="21"/>
  <c r="GD41" i="21" s="1"/>
  <c r="AF41" i="21"/>
  <c r="X41" i="21"/>
  <c r="P41" i="21"/>
  <c r="AE41" i="21"/>
  <c r="W41" i="21"/>
  <c r="O41" i="21"/>
  <c r="GU41" i="21"/>
  <c r="AD41" i="21"/>
  <c r="V41" i="21"/>
  <c r="BQ41" i="21" s="1"/>
  <c r="DY41" i="21" s="1"/>
  <c r="FX41" i="21" s="1"/>
  <c r="N41" i="21"/>
  <c r="AA41" i="21"/>
  <c r="BV41" i="21" s="1"/>
  <c r="ED41" i="21" s="1"/>
  <c r="GB41" i="21" s="1"/>
  <c r="S41" i="21"/>
  <c r="K41" i="21"/>
  <c r="FF41" i="21"/>
  <c r="GN41" i="21" s="1"/>
  <c r="AC41" i="21"/>
  <c r="BX41" i="21" s="1"/>
  <c r="EF41" i="21" s="1"/>
  <c r="GC41" i="21" s="1"/>
  <c r="M41" i="21"/>
  <c r="AB41" i="21"/>
  <c r="L41" i="21"/>
  <c r="Z41" i="21"/>
  <c r="BU41" i="21" s="1"/>
  <c r="EC41" i="21" s="1"/>
  <c r="J41" i="21"/>
  <c r="AO41" i="21"/>
  <c r="Y41" i="21"/>
  <c r="I41" i="21"/>
  <c r="U41" i="21"/>
  <c r="T41" i="21"/>
  <c r="R41" i="21"/>
  <c r="AG41" i="21"/>
  <c r="Q41" i="21"/>
  <c r="BM50" i="21"/>
  <c r="DU50" i="21" s="1"/>
  <c r="FJ50" i="21" s="1"/>
  <c r="AT50" i="21"/>
  <c r="DB50" i="21" s="1"/>
  <c r="BF39" i="21"/>
  <c r="DN39" i="21" s="1"/>
  <c r="CT37" i="21"/>
  <c r="FB37" i="21" s="1"/>
  <c r="CL37" i="21"/>
  <c r="ET37" i="21" s="1"/>
  <c r="CD37" i="21"/>
  <c r="EL37" i="21" s="1"/>
  <c r="CS37" i="21"/>
  <c r="FA37" i="21" s="1"/>
  <c r="CK37" i="21"/>
  <c r="ES37" i="21" s="1"/>
  <c r="CC37" i="21"/>
  <c r="EK37" i="21" s="1"/>
  <c r="CR37" i="21"/>
  <c r="EZ37" i="21" s="1"/>
  <c r="CJ37" i="21"/>
  <c r="ER37" i="21" s="1"/>
  <c r="CQ37" i="21"/>
  <c r="EY37" i="21" s="1"/>
  <c r="GL37" i="21" s="1"/>
  <c r="CI37" i="21"/>
  <c r="EQ37" i="21" s="1"/>
  <c r="CP37" i="21"/>
  <c r="EX37" i="21" s="1"/>
  <c r="CH37" i="21"/>
  <c r="EP37" i="21" s="1"/>
  <c r="CO37" i="21"/>
  <c r="EW37" i="21" s="1"/>
  <c r="GK37" i="21" s="1"/>
  <c r="CG37" i="21"/>
  <c r="EO37" i="21" s="1"/>
  <c r="CN37" i="21"/>
  <c r="EV37" i="21" s="1"/>
  <c r="CF37" i="21"/>
  <c r="EN37" i="21" s="1"/>
  <c r="CU37" i="21"/>
  <c r="FC37" i="21" s="1"/>
  <c r="CM37" i="21"/>
  <c r="EU37" i="21" s="1"/>
  <c r="CE37" i="21"/>
  <c r="EM37" i="21" s="1"/>
  <c r="FH37" i="21" s="1"/>
  <c r="CE32" i="21"/>
  <c r="EM32" i="21" s="1"/>
  <c r="FH32" i="21" s="1"/>
  <c r="GQ37" i="21"/>
  <c r="AP37" i="21"/>
  <c r="GP37" i="21"/>
  <c r="GO37" i="21"/>
  <c r="GS37" i="21"/>
  <c r="GR37" i="21"/>
  <c r="CK34" i="21"/>
  <c r="ES34" i="21" s="1"/>
  <c r="AS34" i="21"/>
  <c r="DA34" i="21" s="1"/>
  <c r="CJ32" i="21"/>
  <c r="ER32" i="21" s="1"/>
  <c r="CB28" i="21"/>
  <c r="EJ28" i="21" s="1"/>
  <c r="CA32" i="21"/>
  <c r="EI32" i="21" s="1"/>
  <c r="CG32" i="21"/>
  <c r="EO32" i="21" s="1"/>
  <c r="BR31" i="21"/>
  <c r="DZ31" i="21" s="1"/>
  <c r="BM14" i="21"/>
  <c r="DU14" i="21" s="1"/>
  <c r="FJ14" i="21" s="1"/>
  <c r="FE23" i="21"/>
  <c r="AO23" i="21"/>
  <c r="AG23" i="21"/>
  <c r="CU23" i="21" s="1"/>
  <c r="FC23" i="21" s="1"/>
  <c r="Y23" i="21"/>
  <c r="CM23" i="21" s="1"/>
  <c r="EU23" i="21" s="1"/>
  <c r="Q23" i="21"/>
  <c r="I23" i="21"/>
  <c r="FD23" i="21"/>
  <c r="GD23" i="21" s="1"/>
  <c r="AF23" i="21"/>
  <c r="X23" i="21"/>
  <c r="P23" i="21"/>
  <c r="AE23" i="21"/>
  <c r="W23" i="21"/>
  <c r="CK23" i="21" s="1"/>
  <c r="ES23" i="21" s="1"/>
  <c r="O23" i="21"/>
  <c r="GU23" i="21"/>
  <c r="AD23" i="21"/>
  <c r="CR23" i="21" s="1"/>
  <c r="EZ23" i="21" s="1"/>
  <c r="V23" i="21"/>
  <c r="N23" i="21"/>
  <c r="AC23" i="21"/>
  <c r="CQ23" i="21" s="1"/>
  <c r="EY23" i="21" s="1"/>
  <c r="GL23" i="21" s="1"/>
  <c r="U23" i="21"/>
  <c r="M23" i="21"/>
  <c r="AB23" i="21"/>
  <c r="T23" i="21"/>
  <c r="L23" i="21"/>
  <c r="AA23" i="21"/>
  <c r="S23" i="21"/>
  <c r="K23" i="21"/>
  <c r="FF23" i="21"/>
  <c r="GN23" i="21" s="1"/>
  <c r="Z23" i="21"/>
  <c r="R23" i="21"/>
  <c r="J23" i="21"/>
  <c r="BA13" i="21"/>
  <c r="DI13" i="21" s="1"/>
  <c r="AS13" i="21"/>
  <c r="DA13" i="21" s="1"/>
  <c r="AU13" i="21"/>
  <c r="DC13" i="21" s="1"/>
  <c r="FG13" i="21" s="1"/>
  <c r="AU14" i="21"/>
  <c r="DC14" i="21" s="1"/>
  <c r="FG14" i="21" s="1"/>
  <c r="AC27" i="21"/>
  <c r="BX27" i="21" s="1"/>
  <c r="EF27" i="21" s="1"/>
  <c r="GC27" i="21" s="1"/>
  <c r="U27" i="21"/>
  <c r="BP27" i="21" s="1"/>
  <c r="DX27" i="21" s="1"/>
  <c r="FS27" i="21" s="1"/>
  <c r="M27" i="21"/>
  <c r="AB27" i="21"/>
  <c r="BW27" i="21" s="1"/>
  <c r="EE27" i="21" s="1"/>
  <c r="T27" i="21"/>
  <c r="CH27" i="21" s="1"/>
  <c r="EP27" i="21" s="1"/>
  <c r="L27" i="21"/>
  <c r="AA27" i="21"/>
  <c r="BV27" i="21" s="1"/>
  <c r="ED27" i="21" s="1"/>
  <c r="GB27" i="21" s="1"/>
  <c r="S27" i="21"/>
  <c r="BN27" i="21" s="1"/>
  <c r="DV27" i="21" s="1"/>
  <c r="K27" i="21"/>
  <c r="FF27" i="21"/>
  <c r="GN27" i="21" s="1"/>
  <c r="Z27" i="21"/>
  <c r="CN27" i="21" s="1"/>
  <c r="EV27" i="21" s="1"/>
  <c r="R27" i="21"/>
  <c r="BM27" i="21" s="1"/>
  <c r="DU27" i="21" s="1"/>
  <c r="FJ27" i="21" s="1"/>
  <c r="J27" i="21"/>
  <c r="FE27" i="21"/>
  <c r="AO27" i="21"/>
  <c r="AG27" i="21"/>
  <c r="CB27" i="21" s="1"/>
  <c r="EJ27" i="21" s="1"/>
  <c r="Y27" i="21"/>
  <c r="BT27" i="21" s="1"/>
  <c r="EB27" i="21" s="1"/>
  <c r="Q27" i="21"/>
  <c r="BL27" i="21" s="1"/>
  <c r="DT27" i="21" s="1"/>
  <c r="I27" i="21"/>
  <c r="FD27" i="21"/>
  <c r="GD27" i="21" s="1"/>
  <c r="AE27" i="21"/>
  <c r="BZ27" i="21" s="1"/>
  <c r="EH27" i="21" s="1"/>
  <c r="W27" i="21"/>
  <c r="BR27" i="21" s="1"/>
  <c r="DZ27" i="21" s="1"/>
  <c r="O27" i="21"/>
  <c r="BJ27" i="21" s="1"/>
  <c r="DR27" i="21" s="1"/>
  <c r="GU27" i="21"/>
  <c r="X27" i="21"/>
  <c r="BS27" i="21" s="1"/>
  <c r="EA27" i="21" s="1"/>
  <c r="V27" i="21"/>
  <c r="BQ27" i="21" s="1"/>
  <c r="DY27" i="21" s="1"/>
  <c r="FX27" i="21" s="1"/>
  <c r="P27" i="21"/>
  <c r="BK27" i="21" s="1"/>
  <c r="DS27" i="21" s="1"/>
  <c r="FI27" i="21" s="1"/>
  <c r="N27" i="21"/>
  <c r="AF27" i="21"/>
  <c r="CA27" i="21" s="1"/>
  <c r="EI27" i="21" s="1"/>
  <c r="AD27" i="21"/>
  <c r="BY27" i="21" s="1"/>
  <c r="EG27" i="21" s="1"/>
  <c r="CQ19" i="21"/>
  <c r="EY19" i="21" s="1"/>
  <c r="GL19" i="21" s="1"/>
  <c r="BJ14" i="21"/>
  <c r="DR14" i="21" s="1"/>
  <c r="BX8" i="21"/>
  <c r="EF8" i="21" s="1"/>
  <c r="GC8" i="21" s="1"/>
  <c r="CB12" i="21"/>
  <c r="EJ12" i="21" s="1"/>
  <c r="AR10" i="21"/>
  <c r="CZ10" i="21" s="1"/>
  <c r="BZ6" i="21"/>
  <c r="EH6" i="21" s="1"/>
  <c r="AQ2" i="21"/>
  <c r="CY2" i="21" s="1"/>
  <c r="BF2" i="21"/>
  <c r="DN2" i="21" s="1"/>
  <c r="CA44" i="21"/>
  <c r="EI44" i="21" s="1"/>
  <c r="BH44" i="21"/>
  <c r="DP44" i="21" s="1"/>
  <c r="CA50" i="21"/>
  <c r="EI50" i="21" s="1"/>
  <c r="BH50" i="21"/>
  <c r="DP50" i="21" s="1"/>
  <c r="BU50" i="21"/>
  <c r="EC50" i="21" s="1"/>
  <c r="BB50" i="21"/>
  <c r="DJ50" i="21" s="1"/>
  <c r="GH50" i="21" s="1"/>
  <c r="BG44" i="21"/>
  <c r="DO44" i="21" s="1"/>
  <c r="GJ44" i="21" s="1"/>
  <c r="CG39" i="21"/>
  <c r="EO39" i="21" s="1"/>
  <c r="CS39" i="21"/>
  <c r="FA39" i="21" s="1"/>
  <c r="CG35" i="21"/>
  <c r="EO35" i="21" s="1"/>
  <c r="CE35" i="21"/>
  <c r="EM35" i="21" s="1"/>
  <c r="FH35" i="21" s="1"/>
  <c r="BT36" i="21"/>
  <c r="EB36" i="21" s="1"/>
  <c r="BO32" i="21"/>
  <c r="DW32" i="21" s="1"/>
  <c r="FQ32" i="21" s="1"/>
  <c r="BV32" i="21"/>
  <c r="ED32" i="21" s="1"/>
  <c r="GB32" i="21" s="1"/>
  <c r="BV28" i="21"/>
  <c r="ED28" i="21" s="1"/>
  <c r="GB28" i="21" s="1"/>
  <c r="CR34" i="21"/>
  <c r="EZ34" i="21" s="1"/>
  <c r="CB32" i="21"/>
  <c r="EJ32" i="21" s="1"/>
  <c r="AU28" i="21"/>
  <c r="DC28" i="21" s="1"/>
  <c r="FG28" i="21" s="1"/>
  <c r="CH32" i="21"/>
  <c r="EP32" i="21" s="1"/>
  <c r="AE20" i="21"/>
  <c r="BG20" i="21" s="1"/>
  <c r="DO20" i="21" s="1"/>
  <c r="GJ20" i="21" s="1"/>
  <c r="W20" i="21"/>
  <c r="BR20" i="21" s="1"/>
  <c r="DZ20" i="21" s="1"/>
  <c r="O20" i="21"/>
  <c r="BJ20" i="21" s="1"/>
  <c r="DR20" i="21" s="1"/>
  <c r="GU20" i="21"/>
  <c r="AD20" i="21"/>
  <c r="BY20" i="21" s="1"/>
  <c r="EG20" i="21" s="1"/>
  <c r="V20" i="21"/>
  <c r="AX20" i="21" s="1"/>
  <c r="DF20" i="21" s="1"/>
  <c r="N20" i="21"/>
  <c r="AC20" i="21"/>
  <c r="BX20" i="21" s="1"/>
  <c r="EF20" i="21" s="1"/>
  <c r="GC20" i="21" s="1"/>
  <c r="U20" i="21"/>
  <c r="BP20" i="21" s="1"/>
  <c r="DX20" i="21" s="1"/>
  <c r="FS20" i="21" s="1"/>
  <c r="M20" i="21"/>
  <c r="AB20" i="21"/>
  <c r="BD20" i="21" s="1"/>
  <c r="DL20" i="21" s="1"/>
  <c r="T20" i="21"/>
  <c r="BO20" i="21" s="1"/>
  <c r="DW20" i="21" s="1"/>
  <c r="FQ20" i="21" s="1"/>
  <c r="L20" i="21"/>
  <c r="AA20" i="21"/>
  <c r="BV20" i="21" s="1"/>
  <c r="ED20" i="21" s="1"/>
  <c r="GB20" i="21" s="1"/>
  <c r="S20" i="21"/>
  <c r="BN20" i="21" s="1"/>
  <c r="DV20" i="21" s="1"/>
  <c r="K20" i="21"/>
  <c r="FF20" i="21"/>
  <c r="GN20" i="21" s="1"/>
  <c r="Z20" i="21"/>
  <c r="BB20" i="21" s="1"/>
  <c r="DJ20" i="21" s="1"/>
  <c r="GH20" i="21" s="1"/>
  <c r="R20" i="21"/>
  <c r="CF20" i="21" s="1"/>
  <c r="EN20" i="21" s="1"/>
  <c r="J20" i="21"/>
  <c r="FE20" i="21"/>
  <c r="AO20" i="21"/>
  <c r="AG20" i="21"/>
  <c r="CB20" i="21" s="1"/>
  <c r="EJ20" i="21" s="1"/>
  <c r="Y20" i="21"/>
  <c r="CM20" i="21" s="1"/>
  <c r="EU20" i="21" s="1"/>
  <c r="Q20" i="21"/>
  <c r="I20" i="21"/>
  <c r="FD20" i="21"/>
  <c r="GD20" i="21" s="1"/>
  <c r="AF20" i="21"/>
  <c r="CA20" i="21" s="1"/>
  <c r="EI20" i="21" s="1"/>
  <c r="X20" i="21"/>
  <c r="BS20" i="21" s="1"/>
  <c r="EA20" i="21" s="1"/>
  <c r="P20" i="21"/>
  <c r="BK20" i="21" s="1"/>
  <c r="DS20" i="21" s="1"/>
  <c r="FI20" i="21" s="1"/>
  <c r="BI21" i="21"/>
  <c r="DQ21" i="21" s="1"/>
  <c r="BA21" i="21"/>
  <c r="DI21" i="21" s="1"/>
  <c r="AS21" i="21"/>
  <c r="DA21" i="21" s="1"/>
  <c r="BH21" i="21"/>
  <c r="DP21" i="21" s="1"/>
  <c r="AZ21" i="21"/>
  <c r="DH21" i="21" s="1"/>
  <c r="AR21" i="21"/>
  <c r="CZ21" i="21" s="1"/>
  <c r="BG21" i="21"/>
  <c r="DO21" i="21" s="1"/>
  <c r="GJ21" i="21" s="1"/>
  <c r="AY21" i="21"/>
  <c r="DG21" i="21" s="1"/>
  <c r="AQ21" i="21"/>
  <c r="CY21" i="21" s="1"/>
  <c r="BF21" i="21"/>
  <c r="DN21" i="21" s="1"/>
  <c r="AX21" i="21"/>
  <c r="DF21" i="21" s="1"/>
  <c r="BE21" i="21"/>
  <c r="DM21" i="21" s="1"/>
  <c r="AW21" i="21"/>
  <c r="DE21" i="21" s="1"/>
  <c r="BD21" i="21"/>
  <c r="DL21" i="21" s="1"/>
  <c r="AV21" i="21"/>
  <c r="DD21" i="21" s="1"/>
  <c r="BC21" i="21"/>
  <c r="DK21" i="21" s="1"/>
  <c r="AU21" i="21"/>
  <c r="DC21" i="21" s="1"/>
  <c r="FG21" i="21" s="1"/>
  <c r="BB21" i="21"/>
  <c r="DJ21" i="21" s="1"/>
  <c r="GH21" i="21" s="1"/>
  <c r="AT21" i="21"/>
  <c r="DB21" i="21" s="1"/>
  <c r="BR22" i="21"/>
  <c r="DZ22" i="21" s="1"/>
  <c r="BV15" i="21"/>
  <c r="ED15" i="21" s="1"/>
  <c r="GB15" i="21" s="1"/>
  <c r="FE11" i="21"/>
  <c r="GU11" i="21"/>
  <c r="AD11" i="21"/>
  <c r="BY11" i="21" s="1"/>
  <c r="EG11" i="21" s="1"/>
  <c r="FD11" i="21"/>
  <c r="GD11" i="21" s="1"/>
  <c r="AE11" i="21"/>
  <c r="BG11" i="21" s="1"/>
  <c r="DO11" i="21" s="1"/>
  <c r="GJ11" i="21" s="1"/>
  <c r="V11" i="21"/>
  <c r="BQ11" i="21" s="1"/>
  <c r="DY11" i="21" s="1"/>
  <c r="FX11" i="21" s="1"/>
  <c r="N11" i="21"/>
  <c r="AC11" i="21"/>
  <c r="BE11" i="21" s="1"/>
  <c r="DM11" i="21" s="1"/>
  <c r="U11" i="21"/>
  <c r="AW11" i="21" s="1"/>
  <c r="DE11" i="21" s="1"/>
  <c r="M11" i="21"/>
  <c r="AB11" i="21"/>
  <c r="BW11" i="21" s="1"/>
  <c r="EE11" i="21" s="1"/>
  <c r="T11" i="21"/>
  <c r="BO11" i="21" s="1"/>
  <c r="DW11" i="21" s="1"/>
  <c r="FQ11" i="21" s="1"/>
  <c r="L11" i="21"/>
  <c r="AA11" i="21"/>
  <c r="CO11" i="21" s="1"/>
  <c r="EW11" i="21" s="1"/>
  <c r="GK11" i="21" s="1"/>
  <c r="S11" i="21"/>
  <c r="BN11" i="21" s="1"/>
  <c r="DV11" i="21" s="1"/>
  <c r="K11" i="21"/>
  <c r="Z11" i="21"/>
  <c r="BU11" i="21" s="1"/>
  <c r="EC11" i="21" s="1"/>
  <c r="R11" i="21"/>
  <c r="BM11" i="21" s="1"/>
  <c r="DU11" i="21" s="1"/>
  <c r="FJ11" i="21" s="1"/>
  <c r="J11" i="21"/>
  <c r="Y11" i="21"/>
  <c r="CM11" i="21" s="1"/>
  <c r="EU11" i="21" s="1"/>
  <c r="Q11" i="21"/>
  <c r="BL11" i="21" s="1"/>
  <c r="DT11" i="21" s="1"/>
  <c r="I11" i="21"/>
  <c r="AG11" i="21"/>
  <c r="CB11" i="21" s="1"/>
  <c r="EJ11" i="21" s="1"/>
  <c r="X11" i="21"/>
  <c r="CL11" i="21" s="1"/>
  <c r="ET11" i="21" s="1"/>
  <c r="P11" i="21"/>
  <c r="AR11" i="21" s="1"/>
  <c r="CZ11" i="21" s="1"/>
  <c r="FF11" i="21"/>
  <c r="GN11" i="21" s="1"/>
  <c r="AO11" i="21"/>
  <c r="AF11" i="21"/>
  <c r="CA11" i="21" s="1"/>
  <c r="EI11" i="21" s="1"/>
  <c r="W11" i="21"/>
  <c r="BR11" i="21" s="1"/>
  <c r="DZ11" i="21" s="1"/>
  <c r="O11" i="21"/>
  <c r="CC11" i="21" s="1"/>
  <c r="EK11" i="21" s="1"/>
  <c r="GU7" i="21"/>
  <c r="AD7" i="21"/>
  <c r="BY7" i="21" s="1"/>
  <c r="EG7" i="21" s="1"/>
  <c r="V7" i="21"/>
  <c r="BQ7" i="21" s="1"/>
  <c r="DY7" i="21" s="1"/>
  <c r="FX7" i="21" s="1"/>
  <c r="N7" i="21"/>
  <c r="AC7" i="21"/>
  <c r="BX7" i="21" s="1"/>
  <c r="EF7" i="21" s="1"/>
  <c r="GC7" i="21" s="1"/>
  <c r="U7" i="21"/>
  <c r="BP7" i="21" s="1"/>
  <c r="DX7" i="21" s="1"/>
  <c r="FS7" i="21" s="1"/>
  <c r="M7" i="21"/>
  <c r="AB7" i="21"/>
  <c r="BW7" i="21" s="1"/>
  <c r="EE7" i="21" s="1"/>
  <c r="T7" i="21"/>
  <c r="BO7" i="21" s="1"/>
  <c r="DW7" i="21" s="1"/>
  <c r="FQ7" i="21" s="1"/>
  <c r="L7" i="21"/>
  <c r="AA7" i="21"/>
  <c r="BC7" i="21" s="1"/>
  <c r="DK7" i="21" s="1"/>
  <c r="S7" i="21"/>
  <c r="BN7" i="21" s="1"/>
  <c r="DV7" i="21" s="1"/>
  <c r="K7" i="21"/>
  <c r="FF7" i="21"/>
  <c r="GN7" i="21" s="1"/>
  <c r="Z7" i="21"/>
  <c r="BB7" i="21" s="1"/>
  <c r="DJ7" i="21" s="1"/>
  <c r="GH7" i="21" s="1"/>
  <c r="R7" i="21"/>
  <c r="CF7" i="21" s="1"/>
  <c r="EN7" i="21" s="1"/>
  <c r="J7" i="21"/>
  <c r="FE7" i="21"/>
  <c r="AO7" i="21"/>
  <c r="AG7" i="21"/>
  <c r="CB7" i="21" s="1"/>
  <c r="EJ7" i="21" s="1"/>
  <c r="Y7" i="21"/>
  <c r="BT7" i="21" s="1"/>
  <c r="EB7" i="21" s="1"/>
  <c r="Q7" i="21"/>
  <c r="BL7" i="21" s="1"/>
  <c r="DT7" i="21" s="1"/>
  <c r="I7" i="21"/>
  <c r="FD7" i="21"/>
  <c r="GD7" i="21" s="1"/>
  <c r="AF7" i="21"/>
  <c r="BH7" i="21" s="1"/>
  <c r="DP7" i="21" s="1"/>
  <c r="X7" i="21"/>
  <c r="AZ7" i="21" s="1"/>
  <c r="DH7" i="21" s="1"/>
  <c r="P7" i="21"/>
  <c r="BK7" i="21" s="1"/>
  <c r="DS7" i="21" s="1"/>
  <c r="FI7" i="21" s="1"/>
  <c r="AE7" i="21"/>
  <c r="BZ7" i="21" s="1"/>
  <c r="EH7" i="21" s="1"/>
  <c r="W7" i="21"/>
  <c r="BR7" i="21" s="1"/>
  <c r="DZ7" i="21" s="1"/>
  <c r="O7" i="21"/>
  <c r="BJ7" i="21" s="1"/>
  <c r="DR7" i="21" s="1"/>
  <c r="BP4" i="21"/>
  <c r="DX4" i="21" s="1"/>
  <c r="FS4" i="21" s="1"/>
  <c r="GU3" i="21"/>
  <c r="AD3" i="21"/>
  <c r="V3" i="21"/>
  <c r="N3" i="21"/>
  <c r="AC3" i="21"/>
  <c r="BX3" i="21" s="1"/>
  <c r="EF3" i="21" s="1"/>
  <c r="GC3" i="21" s="1"/>
  <c r="U3" i="21"/>
  <c r="M3" i="21"/>
  <c r="AB3" i="21"/>
  <c r="T3" i="21"/>
  <c r="L3" i="21"/>
  <c r="AA3" i="21"/>
  <c r="S3" i="21"/>
  <c r="K3" i="21"/>
  <c r="FF3" i="21"/>
  <c r="GN3" i="21" s="1"/>
  <c r="Z3" i="21"/>
  <c r="BU3" i="21" s="1"/>
  <c r="EC3" i="21" s="1"/>
  <c r="R3" i="21"/>
  <c r="J3" i="21"/>
  <c r="FE3" i="21"/>
  <c r="AO3" i="21"/>
  <c r="AG3" i="21"/>
  <c r="Y3" i="21"/>
  <c r="Q3" i="21"/>
  <c r="BL3" i="21" s="1"/>
  <c r="DT3" i="21" s="1"/>
  <c r="I3" i="21"/>
  <c r="FD3" i="21"/>
  <c r="GD3" i="21" s="1"/>
  <c r="AF3" i="21"/>
  <c r="CA3" i="21" s="1"/>
  <c r="EI3" i="21" s="1"/>
  <c r="X3" i="21"/>
  <c r="BS3" i="21" s="1"/>
  <c r="EA3" i="21" s="1"/>
  <c r="P3" i="21"/>
  <c r="AE3" i="21"/>
  <c r="W3" i="21"/>
  <c r="O3" i="21"/>
  <c r="BG4" i="21"/>
  <c r="DO4" i="21" s="1"/>
  <c r="GJ4" i="21" s="1"/>
  <c r="CR10" i="21"/>
  <c r="EZ10" i="21" s="1"/>
  <c r="CJ10" i="21"/>
  <c r="ER10" i="21" s="1"/>
  <c r="CQ10" i="21"/>
  <c r="EY10" i="21" s="1"/>
  <c r="GL10" i="21" s="1"/>
  <c r="CI10" i="21"/>
  <c r="EQ10" i="21" s="1"/>
  <c r="CP10" i="21"/>
  <c r="EX10" i="21" s="1"/>
  <c r="CH10" i="21"/>
  <c r="EP10" i="21" s="1"/>
  <c r="CO10" i="21"/>
  <c r="EW10" i="21" s="1"/>
  <c r="GK10" i="21" s="1"/>
  <c r="CG10" i="21"/>
  <c r="EO10" i="21" s="1"/>
  <c r="CN10" i="21"/>
  <c r="EV10" i="21" s="1"/>
  <c r="CF10" i="21"/>
  <c r="EN10" i="21" s="1"/>
  <c r="CU10" i="21"/>
  <c r="FC10" i="21" s="1"/>
  <c r="CM10" i="21"/>
  <c r="EU10" i="21" s="1"/>
  <c r="CE10" i="21"/>
  <c r="EM10" i="21" s="1"/>
  <c r="FH10" i="21" s="1"/>
  <c r="CT10" i="21"/>
  <c r="FB10" i="21" s="1"/>
  <c r="CL10" i="21"/>
  <c r="ET10" i="21" s="1"/>
  <c r="CD10" i="21"/>
  <c r="EL10" i="21" s="1"/>
  <c r="CS10" i="21"/>
  <c r="FA10" i="21" s="1"/>
  <c r="CK10" i="21"/>
  <c r="ES10" i="21" s="1"/>
  <c r="CC10" i="21"/>
  <c r="EK10" i="21" s="1"/>
  <c r="BT8" i="21"/>
  <c r="EB8" i="21" s="1"/>
  <c r="BJ2" i="21"/>
  <c r="DR2" i="21" s="1"/>
  <c r="BP2" i="21"/>
  <c r="DX2" i="21" s="1"/>
  <c r="FS2" i="21" s="1"/>
  <c r="BV2" i="21"/>
  <c r="ED2" i="21" s="1"/>
  <c r="GB2" i="21" s="1"/>
  <c r="BP9" i="21"/>
  <c r="DX9" i="21" s="1"/>
  <c r="FS9" i="21" s="1"/>
  <c r="BF6" i="21"/>
  <c r="DN6" i="21" s="1"/>
  <c r="BU10" i="21"/>
  <c r="EC10" i="21" s="1"/>
  <c r="BS7" i="21"/>
  <c r="EA7" i="21" s="1"/>
  <c r="BD6" i="21"/>
  <c r="DL6" i="21" s="1"/>
  <c r="GR6" i="21"/>
  <c r="BS44" i="21"/>
  <c r="EA44" i="21" s="1"/>
  <c r="AZ44" i="21"/>
  <c r="DH44" i="21" s="1"/>
  <c r="CG42" i="21"/>
  <c r="EO42" i="21" s="1"/>
  <c r="CN42" i="21"/>
  <c r="EV42" i="21" s="1"/>
  <c r="CK42" i="21"/>
  <c r="ES42" i="21" s="1"/>
  <c r="BB48" i="21"/>
  <c r="DJ48" i="21" s="1"/>
  <c r="GH48" i="21" s="1"/>
  <c r="BG48" i="21"/>
  <c r="DO48" i="21" s="1"/>
  <c r="GJ48" i="21" s="1"/>
  <c r="AY48" i="21"/>
  <c r="DG48" i="21" s="1"/>
  <c r="BI48" i="21"/>
  <c r="DQ48" i="21" s="1"/>
  <c r="AS48" i="21"/>
  <c r="DA48" i="21" s="1"/>
  <c r="AQ48" i="21"/>
  <c r="CY48" i="21" s="1"/>
  <c r="CN48" i="21"/>
  <c r="EV48" i="21" s="1"/>
  <c r="CU48" i="21"/>
  <c r="FC48" i="21" s="1"/>
  <c r="CS48" i="21"/>
  <c r="FA48" i="21" s="1"/>
  <c r="CK48" i="21"/>
  <c r="ES48" i="21" s="1"/>
  <c r="CC48" i="21"/>
  <c r="EK48" i="21" s="1"/>
  <c r="BG36" i="21"/>
  <c r="DO36" i="21" s="1"/>
  <c r="GJ36" i="21" s="1"/>
  <c r="AY36" i="21"/>
  <c r="DG36" i="21" s="1"/>
  <c r="BE36" i="21"/>
  <c r="DM36" i="21" s="1"/>
  <c r="BA36" i="21"/>
  <c r="DI36" i="21" s="1"/>
  <c r="BU44" i="21"/>
  <c r="EC44" i="21" s="1"/>
  <c r="BZ36" i="21"/>
  <c r="EH36" i="21" s="1"/>
  <c r="BU32" i="21"/>
  <c r="EC32" i="21" s="1"/>
  <c r="BM32" i="21"/>
  <c r="DU32" i="21" s="1"/>
  <c r="FJ32" i="21" s="1"/>
  <c r="BZ32" i="21"/>
  <c r="EH32" i="21" s="1"/>
  <c r="BR32" i="21"/>
  <c r="DZ32" i="21" s="1"/>
  <c r="BJ32" i="21"/>
  <c r="DR32" i="21" s="1"/>
  <c r="BY32" i="21"/>
  <c r="EG32" i="21" s="1"/>
  <c r="BQ32" i="21"/>
  <c r="DY32" i="21" s="1"/>
  <c r="FX32" i="21" s="1"/>
  <c r="BX32" i="21"/>
  <c r="EF32" i="21" s="1"/>
  <c r="GC32" i="21" s="1"/>
  <c r="BP32" i="21"/>
  <c r="DX32" i="21" s="1"/>
  <c r="FS32" i="21" s="1"/>
  <c r="BN32" i="21"/>
  <c r="DV32" i="21" s="1"/>
  <c r="CG34" i="21"/>
  <c r="EO34" i="21" s="1"/>
  <c r="AR34" i="21"/>
  <c r="CZ34" i="21" s="1"/>
  <c r="BI34" i="21"/>
  <c r="DQ34" i="21" s="1"/>
  <c r="BT32" i="21"/>
  <c r="EB32" i="21" s="1"/>
  <c r="BK32" i="21"/>
  <c r="DS32" i="21" s="1"/>
  <c r="FI32" i="21" s="1"/>
  <c r="CB31" i="21"/>
  <c r="EJ31" i="21" s="1"/>
  <c r="CA31" i="21"/>
  <c r="EI31" i="21" s="1"/>
  <c r="GS22" i="21"/>
  <c r="CB14" i="21"/>
  <c r="EJ14" i="21" s="1"/>
  <c r="AA18" i="21"/>
  <c r="S18" i="21"/>
  <c r="BN18" i="21" s="1"/>
  <c r="DV18" i="21" s="1"/>
  <c r="K18" i="21"/>
  <c r="FF18" i="21"/>
  <c r="GN18" i="21" s="1"/>
  <c r="Z18" i="21"/>
  <c r="BU18" i="21" s="1"/>
  <c r="EC18" i="21" s="1"/>
  <c r="R18" i="21"/>
  <c r="BM18" i="21" s="1"/>
  <c r="DU18" i="21" s="1"/>
  <c r="FJ18" i="21" s="1"/>
  <c r="J18" i="21"/>
  <c r="FE18" i="21"/>
  <c r="AO18" i="21"/>
  <c r="AG18" i="21"/>
  <c r="Y18" i="21"/>
  <c r="Q18" i="21"/>
  <c r="I18" i="21"/>
  <c r="FD18" i="21"/>
  <c r="GD18" i="21" s="1"/>
  <c r="AF18" i="21"/>
  <c r="CA18" i="21" s="1"/>
  <c r="EI18" i="21" s="1"/>
  <c r="X18" i="21"/>
  <c r="BS18" i="21" s="1"/>
  <c r="EA18" i="21" s="1"/>
  <c r="P18" i="21"/>
  <c r="BK18" i="21" s="1"/>
  <c r="DS18" i="21" s="1"/>
  <c r="FI18" i="21" s="1"/>
  <c r="AE18" i="21"/>
  <c r="W18" i="21"/>
  <c r="O18" i="21"/>
  <c r="GU18" i="21"/>
  <c r="AD18" i="21"/>
  <c r="BY18" i="21" s="1"/>
  <c r="EG18" i="21" s="1"/>
  <c r="V18" i="21"/>
  <c r="BQ18" i="21" s="1"/>
  <c r="DY18" i="21" s="1"/>
  <c r="FX18" i="21" s="1"/>
  <c r="N18" i="21"/>
  <c r="AC18" i="21"/>
  <c r="U18" i="21"/>
  <c r="M18" i="21"/>
  <c r="AB18" i="21"/>
  <c r="T18" i="21"/>
  <c r="L18" i="21"/>
  <c r="CK15" i="21"/>
  <c r="ES15" i="21" s="1"/>
  <c r="CJ15" i="21"/>
  <c r="ER15" i="21" s="1"/>
  <c r="CO15" i="21"/>
  <c r="EW15" i="21" s="1"/>
  <c r="GK15" i="21" s="1"/>
  <c r="CN15" i="21"/>
  <c r="EV15" i="21" s="1"/>
  <c r="CT15" i="21"/>
  <c r="FB15" i="21" s="1"/>
  <c r="BR26" i="21"/>
  <c r="DZ26" i="21" s="1"/>
  <c r="BW14" i="21"/>
  <c r="EE14" i="21" s="1"/>
  <c r="CO2" i="21"/>
  <c r="EW2" i="21" s="1"/>
  <c r="GK2" i="21" s="1"/>
  <c r="BG10" i="21"/>
  <c r="DO10" i="21" s="1"/>
  <c r="GJ10" i="21" s="1"/>
  <c r="CM9" i="21"/>
  <c r="EU9" i="21" s="1"/>
  <c r="BM10" i="21"/>
  <c r="DU10" i="21" s="1"/>
  <c r="FJ10" i="21" s="1"/>
  <c r="BQ8" i="21"/>
  <c r="DY8" i="21" s="1"/>
  <c r="FX8" i="21" s="1"/>
  <c r="CC2" i="21"/>
  <c r="EK2" i="21" s="1"/>
  <c r="CR2" i="21"/>
  <c r="EZ2" i="21" s="1"/>
  <c r="AZ2" i="21"/>
  <c r="DH2" i="21" s="1"/>
  <c r="CN45" i="21"/>
  <c r="EV45" i="21" s="1"/>
  <c r="CM45" i="21"/>
  <c r="EU45" i="21" s="1"/>
  <c r="BF37" i="21"/>
  <c r="DN37" i="21" s="1"/>
  <c r="AX37" i="21"/>
  <c r="DF37" i="21" s="1"/>
  <c r="BE37" i="21"/>
  <c r="DM37" i="21" s="1"/>
  <c r="AW37" i="21"/>
  <c r="DE37" i="21" s="1"/>
  <c r="BD37" i="21"/>
  <c r="DL37" i="21" s="1"/>
  <c r="AV37" i="21"/>
  <c r="DD37" i="21" s="1"/>
  <c r="BC37" i="21"/>
  <c r="DK37" i="21" s="1"/>
  <c r="AU37" i="21"/>
  <c r="DC37" i="21" s="1"/>
  <c r="FG37" i="21" s="1"/>
  <c r="BB37" i="21"/>
  <c r="DJ37" i="21" s="1"/>
  <c r="GH37" i="21" s="1"/>
  <c r="AT37" i="21"/>
  <c r="DB37" i="21" s="1"/>
  <c r="BI37" i="21"/>
  <c r="DQ37" i="21" s="1"/>
  <c r="BA37" i="21"/>
  <c r="DI37" i="21" s="1"/>
  <c r="AS37" i="21"/>
  <c r="DA37" i="21" s="1"/>
  <c r="BH37" i="21"/>
  <c r="DP37" i="21" s="1"/>
  <c r="AZ37" i="21"/>
  <c r="DH37" i="21" s="1"/>
  <c r="AR37" i="21"/>
  <c r="CZ37" i="21" s="1"/>
  <c r="BG37" i="21"/>
  <c r="DO37" i="21" s="1"/>
  <c r="GJ37" i="21" s="1"/>
  <c r="AY37" i="21"/>
  <c r="DG37" i="21" s="1"/>
  <c r="AQ37" i="21"/>
  <c r="CY37" i="21" s="1"/>
  <c r="FD38" i="21"/>
  <c r="GD38" i="21" s="1"/>
  <c r="AF38" i="21"/>
  <c r="X38" i="21"/>
  <c r="P38" i="21"/>
  <c r="AE38" i="21"/>
  <c r="W38" i="21"/>
  <c r="O38" i="21"/>
  <c r="GU38" i="21"/>
  <c r="AD38" i="21"/>
  <c r="V38" i="21"/>
  <c r="N38" i="21"/>
  <c r="AC38" i="21"/>
  <c r="U38" i="21"/>
  <c r="M38" i="21"/>
  <c r="AB38" i="21"/>
  <c r="T38" i="21"/>
  <c r="L38" i="21"/>
  <c r="AA38" i="21"/>
  <c r="S38" i="21"/>
  <c r="K38" i="21"/>
  <c r="FF38" i="21"/>
  <c r="GN38" i="21" s="1"/>
  <c r="Z38" i="21"/>
  <c r="R38" i="21"/>
  <c r="J38" i="21"/>
  <c r="AG38" i="21"/>
  <c r="Y38" i="21"/>
  <c r="Q38" i="21"/>
  <c r="I38" i="21"/>
  <c r="AO38" i="21"/>
  <c r="FE38" i="21"/>
  <c r="BY31" i="21"/>
  <c r="EG31" i="21" s="1"/>
  <c r="BM28" i="21"/>
  <c r="DU28" i="21" s="1"/>
  <c r="FJ28" i="21" s="1"/>
  <c r="BZ28" i="21"/>
  <c r="EH28" i="21" s="1"/>
  <c r="BJ28" i="21"/>
  <c r="DR28" i="21" s="1"/>
  <c r="BX28" i="21"/>
  <c r="EF28" i="21" s="1"/>
  <c r="GC28" i="21" s="1"/>
  <c r="BG32" i="21"/>
  <c r="DO32" i="21" s="1"/>
  <c r="GJ32" i="21" s="1"/>
  <c r="AY32" i="21"/>
  <c r="DG32" i="21" s="1"/>
  <c r="AQ32" i="21"/>
  <c r="CY32" i="21" s="1"/>
  <c r="BF32" i="21"/>
  <c r="DN32" i="21" s="1"/>
  <c r="AX32" i="21"/>
  <c r="DF32" i="21" s="1"/>
  <c r="BE32" i="21"/>
  <c r="DM32" i="21" s="1"/>
  <c r="AW32" i="21"/>
  <c r="DE32" i="21" s="1"/>
  <c r="BD32" i="21"/>
  <c r="DL32" i="21" s="1"/>
  <c r="AV32" i="21"/>
  <c r="DD32" i="21" s="1"/>
  <c r="BC32" i="21"/>
  <c r="DK32" i="21" s="1"/>
  <c r="AU32" i="21"/>
  <c r="DC32" i="21" s="1"/>
  <c r="FG32" i="21" s="1"/>
  <c r="BB32" i="21"/>
  <c r="DJ32" i="21" s="1"/>
  <c r="GH32" i="21" s="1"/>
  <c r="AT32" i="21"/>
  <c r="DB32" i="21" s="1"/>
  <c r="BI32" i="21"/>
  <c r="DQ32" i="21" s="1"/>
  <c r="BA32" i="21"/>
  <c r="DI32" i="21" s="1"/>
  <c r="AS32" i="21"/>
  <c r="DA32" i="21" s="1"/>
  <c r="BH32" i="21"/>
  <c r="DP32" i="21" s="1"/>
  <c r="AZ32" i="21"/>
  <c r="DH32" i="21" s="1"/>
  <c r="AR32" i="21"/>
  <c r="CZ32" i="21" s="1"/>
  <c r="CO34" i="21"/>
  <c r="EW34" i="21" s="1"/>
  <c r="GK34" i="21" s="1"/>
  <c r="AZ34" i="21"/>
  <c r="DH34" i="21" s="1"/>
  <c r="AU34" i="21"/>
  <c r="DC34" i="21" s="1"/>
  <c r="FG34" i="21" s="1"/>
  <c r="BL32" i="21"/>
  <c r="DT32" i="21" s="1"/>
  <c r="FE25" i="21"/>
  <c r="AO25" i="21"/>
  <c r="AG25" i="21"/>
  <c r="Y25" i="21"/>
  <c r="Q25" i="21"/>
  <c r="I25" i="21"/>
  <c r="FD25" i="21"/>
  <c r="GD25" i="21" s="1"/>
  <c r="AF25" i="21"/>
  <c r="X25" i="21"/>
  <c r="P25" i="21"/>
  <c r="AE25" i="21"/>
  <c r="W25" i="21"/>
  <c r="O25" i="21"/>
  <c r="GU25" i="21"/>
  <c r="AD25" i="21"/>
  <c r="V25" i="21"/>
  <c r="N25" i="21"/>
  <c r="AC25" i="21"/>
  <c r="U25" i="21"/>
  <c r="M25" i="21"/>
  <c r="AA25" i="21"/>
  <c r="S25" i="21"/>
  <c r="K25" i="21"/>
  <c r="L25" i="21"/>
  <c r="FF25" i="21"/>
  <c r="GN25" i="21" s="1"/>
  <c r="J25" i="21"/>
  <c r="AB25" i="21"/>
  <c r="Z25" i="21"/>
  <c r="T25" i="21"/>
  <c r="R25" i="21"/>
  <c r="BT31" i="21"/>
  <c r="EB31" i="21" s="1"/>
  <c r="BS31" i="21"/>
  <c r="EA31" i="21" s="1"/>
  <c r="GR14" i="21"/>
  <c r="GQ14" i="21"/>
  <c r="AP14" i="21"/>
  <c r="GP14" i="21"/>
  <c r="GO14" i="21"/>
  <c r="GS14" i="21"/>
  <c r="BA17" i="21"/>
  <c r="DI17" i="21" s="1"/>
  <c r="AS17" i="21"/>
  <c r="DA17" i="21" s="1"/>
  <c r="AR17" i="21"/>
  <c r="CZ17" i="21" s="1"/>
  <c r="AY17" i="21"/>
  <c r="DG17" i="21" s="1"/>
  <c r="AQ17" i="21"/>
  <c r="CY17" i="21" s="1"/>
  <c r="BF17" i="21"/>
  <c r="DN17" i="21" s="1"/>
  <c r="AX17" i="21"/>
  <c r="DF17" i="21" s="1"/>
  <c r="BE17" i="21"/>
  <c r="DM17" i="21" s="1"/>
  <c r="AW17" i="21"/>
  <c r="DE17" i="21" s="1"/>
  <c r="BC17" i="21"/>
  <c r="DK17" i="21" s="1"/>
  <c r="BB17" i="21"/>
  <c r="DJ17" i="21" s="1"/>
  <c r="GH17" i="21" s="1"/>
  <c r="BT14" i="21"/>
  <c r="EB14" i="21" s="1"/>
  <c r="AZ16" i="21"/>
  <c r="DH16" i="21" s="1"/>
  <c r="GS17" i="21"/>
  <c r="GR17" i="21"/>
  <c r="GQ17" i="21"/>
  <c r="AP17" i="21"/>
  <c r="GP17" i="21"/>
  <c r="GO17" i="21"/>
  <c r="BO8" i="21"/>
  <c r="DW8" i="21" s="1"/>
  <c r="FQ8" i="21" s="1"/>
  <c r="BU8" i="21"/>
  <c r="EC8" i="21" s="1"/>
  <c r="CG12" i="21"/>
  <c r="EO12" i="21" s="1"/>
  <c r="CU12" i="21"/>
  <c r="FC12" i="21" s="1"/>
  <c r="AY10" i="21"/>
  <c r="DG10" i="21" s="1"/>
  <c r="BW6" i="21"/>
  <c r="EE6" i="21" s="1"/>
  <c r="BU2" i="21"/>
  <c r="EC2" i="21" s="1"/>
  <c r="CB10" i="21"/>
  <c r="EJ10" i="21" s="1"/>
  <c r="GO10" i="21"/>
  <c r="GS10" i="21"/>
  <c r="GR10" i="21"/>
  <c r="GQ10" i="21"/>
  <c r="AP10" i="21"/>
  <c r="GP10" i="21"/>
  <c r="AT6" i="21"/>
  <c r="DB6" i="21" s="1"/>
  <c r="BH2" i="21"/>
  <c r="DP2" i="21" s="1"/>
  <c r="C5" i="17"/>
  <c r="F2" i="17" s="1"/>
  <c r="AB2" i="17" s="1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CI76" i="21" l="1"/>
  <c r="EQ76" i="21" s="1"/>
  <c r="CC6" i="21"/>
  <c r="EK6" i="21" s="1"/>
  <c r="AY6" i="21"/>
  <c r="DG6" i="21" s="1"/>
  <c r="AR43" i="21"/>
  <c r="CZ43" i="21" s="1"/>
  <c r="CM8" i="21"/>
  <c r="EU8" i="21" s="1"/>
  <c r="GR57" i="21"/>
  <c r="AT93" i="21"/>
  <c r="DB93" i="21" s="1"/>
  <c r="GR76" i="21"/>
  <c r="AV67" i="21"/>
  <c r="DD67" i="21" s="1"/>
  <c r="AQ53" i="21"/>
  <c r="CY53" i="21" s="1"/>
  <c r="BF89" i="21"/>
  <c r="DN89" i="21" s="1"/>
  <c r="CO89" i="21"/>
  <c r="EW89" i="21" s="1"/>
  <c r="GK89" i="21" s="1"/>
  <c r="AQ50" i="21"/>
  <c r="CY50" i="21" s="1"/>
  <c r="BG92" i="21"/>
  <c r="DO92" i="21" s="1"/>
  <c r="GJ92" i="21" s="1"/>
  <c r="BG50" i="21"/>
  <c r="DO50" i="21" s="1"/>
  <c r="GJ50" i="21" s="1"/>
  <c r="BE50" i="21"/>
  <c r="DM50" i="21" s="1"/>
  <c r="FP94" i="21"/>
  <c r="CQ52" i="21"/>
  <c r="EY52" i="21" s="1"/>
  <c r="GL52" i="21" s="1"/>
  <c r="CD89" i="21"/>
  <c r="EL89" i="21" s="1"/>
  <c r="CG89" i="21"/>
  <c r="EO89" i="21" s="1"/>
  <c r="CP9" i="21"/>
  <c r="EX9" i="21" s="1"/>
  <c r="BI36" i="21"/>
  <c r="DQ36" i="21" s="1"/>
  <c r="BJ6" i="21"/>
  <c r="DR6" i="21" s="1"/>
  <c r="CK6" i="21"/>
  <c r="ES6" i="21" s="1"/>
  <c r="CO8" i="21"/>
  <c r="EW8" i="21" s="1"/>
  <c r="GK8" i="21" s="1"/>
  <c r="GS57" i="21"/>
  <c r="CP53" i="21"/>
  <c r="EX53" i="21" s="1"/>
  <c r="CR67" i="21"/>
  <c r="EZ67" i="21" s="1"/>
  <c r="FR77" i="21"/>
  <c r="BC57" i="21"/>
  <c r="DK57" i="21" s="1"/>
  <c r="CF92" i="21"/>
  <c r="EN92" i="21" s="1"/>
  <c r="CT89" i="21"/>
  <c r="FB89" i="21" s="1"/>
  <c r="BM92" i="21"/>
  <c r="DU92" i="21" s="1"/>
  <c r="FJ92" i="21" s="1"/>
  <c r="BN89" i="21"/>
  <c r="DV89" i="21" s="1"/>
  <c r="BS92" i="21"/>
  <c r="EA92" i="21" s="1"/>
  <c r="FK89" i="21"/>
  <c r="FK6" i="21"/>
  <c r="CB36" i="21"/>
  <c r="EJ36" i="21" s="1"/>
  <c r="CO24" i="21"/>
  <c r="EW24" i="21" s="1"/>
  <c r="GK24" i="21" s="1"/>
  <c r="AV57" i="21"/>
  <c r="DD57" i="21" s="1"/>
  <c r="BB53" i="21"/>
  <c r="DJ53" i="21" s="1"/>
  <c r="GH53" i="21" s="1"/>
  <c r="BB56" i="21"/>
  <c r="DJ56" i="21" s="1"/>
  <c r="GH56" i="21" s="1"/>
  <c r="CN28" i="21"/>
  <c r="EV28" i="21" s="1"/>
  <c r="AZ92" i="21"/>
  <c r="DH92" i="21" s="1"/>
  <c r="BH89" i="21"/>
  <c r="DP89" i="21" s="1"/>
  <c r="AV50" i="21"/>
  <c r="DD50" i="21" s="1"/>
  <c r="BO6" i="21"/>
  <c r="DW6" i="21" s="1"/>
  <c r="FQ6" i="21" s="1"/>
  <c r="AV6" i="21"/>
  <c r="DD6" i="21" s="1"/>
  <c r="BO92" i="21"/>
  <c r="DW92" i="21" s="1"/>
  <c r="FQ92" i="21" s="1"/>
  <c r="CH92" i="21"/>
  <c r="EP92" i="21" s="1"/>
  <c r="AV92" i="21"/>
  <c r="DD92" i="21" s="1"/>
  <c r="FT77" i="21"/>
  <c r="CP62" i="21"/>
  <c r="EX62" i="21" s="1"/>
  <c r="CQ24" i="21"/>
  <c r="EY24" i="21" s="1"/>
  <c r="GL24" i="21" s="1"/>
  <c r="AZ50" i="21"/>
  <c r="DH50" i="21" s="1"/>
  <c r="CE6" i="21"/>
  <c r="EM6" i="21" s="1"/>
  <c r="FH6" i="21" s="1"/>
  <c r="AU43" i="21"/>
  <c r="DC43" i="21" s="1"/>
  <c r="FG43" i="21" s="1"/>
  <c r="BE52" i="21"/>
  <c r="DM52" i="21" s="1"/>
  <c r="CJ17" i="21"/>
  <c r="ER17" i="21" s="1"/>
  <c r="BC50" i="21"/>
  <c r="DK50" i="21" s="1"/>
  <c r="CJ43" i="21"/>
  <c r="ER43" i="21" s="1"/>
  <c r="GP57" i="21"/>
  <c r="CO56" i="21"/>
  <c r="EW56" i="21" s="1"/>
  <c r="GK56" i="21" s="1"/>
  <c r="BH62" i="21"/>
  <c r="DP62" i="21" s="1"/>
  <c r="GS76" i="21"/>
  <c r="FL77" i="21"/>
  <c r="CR89" i="21"/>
  <c r="EZ89" i="21" s="1"/>
  <c r="CQ93" i="21"/>
  <c r="EY93" i="21" s="1"/>
  <c r="GL93" i="21" s="1"/>
  <c r="BJ92" i="21"/>
  <c r="DR92" i="21" s="1"/>
  <c r="BO50" i="21"/>
  <c r="DW50" i="21" s="1"/>
  <c r="FQ50" i="21" s="1"/>
  <c r="FW77" i="21"/>
  <c r="FW68" i="21"/>
  <c r="BE93" i="21"/>
  <c r="DM93" i="21" s="1"/>
  <c r="BA27" i="21"/>
  <c r="DI27" i="21" s="1"/>
  <c r="AU36" i="21"/>
  <c r="DC36" i="21" s="1"/>
  <c r="FG36" i="21" s="1"/>
  <c r="GO57" i="21"/>
  <c r="CM53" i="21"/>
  <c r="EU53" i="21" s="1"/>
  <c r="BU28" i="21"/>
  <c r="EC28" i="21" s="1"/>
  <c r="AW36" i="21"/>
  <c r="DE36" i="21" s="1"/>
  <c r="FR36" i="21" s="1"/>
  <c r="CD28" i="21"/>
  <c r="EL28" i="21" s="1"/>
  <c r="BS50" i="21"/>
  <c r="EA50" i="21" s="1"/>
  <c r="BV50" i="21"/>
  <c r="ED50" i="21" s="1"/>
  <c r="GB50" i="21" s="1"/>
  <c r="CD43" i="21"/>
  <c r="EL43" i="21" s="1"/>
  <c r="AP57" i="21"/>
  <c r="CI56" i="21"/>
  <c r="EQ56" i="21" s="1"/>
  <c r="CR53" i="21"/>
  <c r="EZ53" i="21" s="1"/>
  <c r="CN53" i="21"/>
  <c r="EV53" i="21" s="1"/>
  <c r="GO76" i="21"/>
  <c r="BI76" i="21"/>
  <c r="DQ76" i="21" s="1"/>
  <c r="BC56" i="21"/>
  <c r="DK56" i="21" s="1"/>
  <c r="CC89" i="21"/>
  <c r="EK89" i="21" s="1"/>
  <c r="CR57" i="21"/>
  <c r="EZ57" i="21" s="1"/>
  <c r="AS2" i="21"/>
  <c r="DA2" i="21" s="1"/>
  <c r="CS50" i="21"/>
  <c r="FA50" i="21" s="1"/>
  <c r="CH57" i="21"/>
  <c r="EP57" i="21" s="1"/>
  <c r="AQ92" i="21"/>
  <c r="CY92" i="21" s="1"/>
  <c r="CB63" i="21"/>
  <c r="EJ63" i="21" s="1"/>
  <c r="AR89" i="21"/>
  <c r="CZ89" i="21" s="1"/>
  <c r="BP11" i="21"/>
  <c r="DX11" i="21" s="1"/>
  <c r="FS11" i="21" s="1"/>
  <c r="CE5" i="21"/>
  <c r="EM5" i="21" s="1"/>
  <c r="FH5" i="21" s="1"/>
  <c r="BI6" i="21"/>
  <c r="DQ6" i="21" s="1"/>
  <c r="BD62" i="21"/>
  <c r="DL62" i="21" s="1"/>
  <c r="CC53" i="21"/>
  <c r="EK53" i="21" s="1"/>
  <c r="BC72" i="21"/>
  <c r="DK72" i="21" s="1"/>
  <c r="CQ62" i="21"/>
  <c r="EY62" i="21" s="1"/>
  <c r="GL62" i="21" s="1"/>
  <c r="AU76" i="21"/>
  <c r="DC76" i="21" s="1"/>
  <c r="FG76" i="21" s="1"/>
  <c r="BD53" i="21"/>
  <c r="DL53" i="21" s="1"/>
  <c r="BA53" i="21"/>
  <c r="DI53" i="21" s="1"/>
  <c r="BL6" i="21"/>
  <c r="DT6" i="21" s="1"/>
  <c r="BM93" i="21"/>
  <c r="DU93" i="21" s="1"/>
  <c r="FJ93" i="21" s="1"/>
  <c r="BT9" i="21"/>
  <c r="EB9" i="21" s="1"/>
  <c r="BK39" i="21"/>
  <c r="DS39" i="21" s="1"/>
  <c r="FI39" i="21" s="1"/>
  <c r="CN5" i="21"/>
  <c r="EV5" i="21" s="1"/>
  <c r="CK9" i="21"/>
  <c r="ES9" i="21" s="1"/>
  <c r="CH5" i="21"/>
  <c r="EP5" i="21" s="1"/>
  <c r="AP53" i="21"/>
  <c r="CH2" i="21"/>
  <c r="EP2" i="21" s="1"/>
  <c r="CM6" i="21"/>
  <c r="EU6" i="21" s="1"/>
  <c r="BB5" i="21"/>
  <c r="DJ5" i="21" s="1"/>
  <c r="GH5" i="21" s="1"/>
  <c r="BI52" i="21"/>
  <c r="DQ52" i="21" s="1"/>
  <c r="BO2" i="21"/>
  <c r="DW2" i="21" s="1"/>
  <c r="FQ2" i="21" s="1"/>
  <c r="GS53" i="21"/>
  <c r="BP16" i="21"/>
  <c r="DX16" i="21" s="1"/>
  <c r="FS16" i="21" s="1"/>
  <c r="AU52" i="21"/>
  <c r="DC52" i="21" s="1"/>
  <c r="FG52" i="21" s="1"/>
  <c r="CG62" i="21"/>
  <c r="EO62" i="21" s="1"/>
  <c r="BG16" i="21"/>
  <c r="DO16" i="21" s="1"/>
  <c r="GJ16" i="21" s="1"/>
  <c r="GO53" i="21"/>
  <c r="CU52" i="21"/>
  <c r="FC52" i="21" s="1"/>
  <c r="AU17" i="21"/>
  <c r="DC17" i="21" s="1"/>
  <c r="FG17" i="21" s="1"/>
  <c r="GQ53" i="21"/>
  <c r="BP26" i="21"/>
  <c r="DX26" i="21" s="1"/>
  <c r="FS26" i="21" s="1"/>
  <c r="BA6" i="21"/>
  <c r="DI6" i="21" s="1"/>
  <c r="FO6" i="21" s="1"/>
  <c r="AX63" i="21"/>
  <c r="DF63" i="21" s="1"/>
  <c r="GI67" i="21"/>
  <c r="CJ6" i="21"/>
  <c r="ER6" i="21" s="1"/>
  <c r="FP6" i="21" s="1"/>
  <c r="CN67" i="21"/>
  <c r="EV67" i="21" s="1"/>
  <c r="CF76" i="21"/>
  <c r="EN76" i="21" s="1"/>
  <c r="AV17" i="21"/>
  <c r="DD17" i="21" s="1"/>
  <c r="CT28" i="21"/>
  <c r="FB28" i="21" s="1"/>
  <c r="BD52" i="21"/>
  <c r="DL52" i="21" s="1"/>
  <c r="CQ13" i="21"/>
  <c r="EY13" i="21" s="1"/>
  <c r="GL13" i="21" s="1"/>
  <c r="BC53" i="21"/>
  <c r="DK53" i="21" s="1"/>
  <c r="CQ63" i="21"/>
  <c r="EY63" i="21" s="1"/>
  <c r="GL63" i="21" s="1"/>
  <c r="AS4" i="21"/>
  <c r="DA4" i="21" s="1"/>
  <c r="GP53" i="21"/>
  <c r="BE13" i="21"/>
  <c r="DM13" i="21" s="1"/>
  <c r="AU30" i="21"/>
  <c r="DC30" i="21" s="1"/>
  <c r="FG30" i="21" s="1"/>
  <c r="CL63" i="21"/>
  <c r="ET63" i="21" s="1"/>
  <c r="CG17" i="21"/>
  <c r="EO17" i="21" s="1"/>
  <c r="CA28" i="21"/>
  <c r="EI28" i="21" s="1"/>
  <c r="CB22" i="21"/>
  <c r="EJ22" i="21" s="1"/>
  <c r="CF72" i="21"/>
  <c r="EN72" i="21" s="1"/>
  <c r="BH72" i="21"/>
  <c r="DP72" i="21" s="1"/>
  <c r="BE63" i="21"/>
  <c r="DM63" i="21" s="1"/>
  <c r="CH24" i="21"/>
  <c r="EP24" i="21" s="1"/>
  <c r="BO17" i="21"/>
  <c r="DW17" i="21" s="1"/>
  <c r="FQ17" i="21" s="1"/>
  <c r="BM72" i="21"/>
  <c r="DU72" i="21" s="1"/>
  <c r="FJ72" i="21" s="1"/>
  <c r="CA72" i="21"/>
  <c r="EI72" i="21" s="1"/>
  <c r="AT76" i="21"/>
  <c r="DB76" i="21" s="1"/>
  <c r="AV56" i="21"/>
  <c r="DD56" i="21" s="1"/>
  <c r="GG18" i="21"/>
  <c r="FK18" i="21"/>
  <c r="GG36" i="21"/>
  <c r="FK36" i="21"/>
  <c r="GG78" i="21"/>
  <c r="FK78" i="21"/>
  <c r="GG25" i="21"/>
  <c r="FK25" i="21"/>
  <c r="GG38" i="21"/>
  <c r="FK38" i="21"/>
  <c r="BN16" i="21"/>
  <c r="DV16" i="21" s="1"/>
  <c r="GS6" i="21"/>
  <c r="CM39" i="21"/>
  <c r="EU39" i="21" s="1"/>
  <c r="BK24" i="21"/>
  <c r="DS24" i="21" s="1"/>
  <c r="FI24" i="21" s="1"/>
  <c r="BE39" i="21"/>
  <c r="DM39" i="21" s="1"/>
  <c r="GG9" i="21"/>
  <c r="FK9" i="21"/>
  <c r="BH5" i="21"/>
  <c r="DP5" i="21" s="1"/>
  <c r="GG15" i="21"/>
  <c r="FK15" i="21"/>
  <c r="GG95" i="21"/>
  <c r="FK95" i="21"/>
  <c r="GG59" i="21"/>
  <c r="FK59" i="21"/>
  <c r="GG84" i="21"/>
  <c r="FK84" i="21"/>
  <c r="GG61" i="21"/>
  <c r="FK61" i="21"/>
  <c r="GG8" i="21"/>
  <c r="FK8" i="21"/>
  <c r="GG2" i="21"/>
  <c r="FK2" i="21"/>
  <c r="GG63" i="21"/>
  <c r="FK63" i="21"/>
  <c r="GG81" i="21"/>
  <c r="FK81" i="21"/>
  <c r="GG64" i="21"/>
  <c r="FK64" i="21"/>
  <c r="GG28" i="21"/>
  <c r="FK28" i="21"/>
  <c r="AU16" i="21"/>
  <c r="DC16" i="21" s="1"/>
  <c r="FG16" i="21" s="1"/>
  <c r="AP40" i="21"/>
  <c r="CO30" i="21"/>
  <c r="EW30" i="21" s="1"/>
  <c r="GK30" i="21" s="1"/>
  <c r="GO6" i="21"/>
  <c r="AS5" i="21"/>
  <c r="DA5" i="21" s="1"/>
  <c r="AU46" i="21"/>
  <c r="DC46" i="21" s="1"/>
  <c r="FG46" i="21" s="1"/>
  <c r="GG75" i="21"/>
  <c r="FK75" i="21"/>
  <c r="GG66" i="21"/>
  <c r="FK66" i="21"/>
  <c r="GG83" i="21"/>
  <c r="FK83" i="21"/>
  <c r="GG55" i="21"/>
  <c r="FK55" i="21"/>
  <c r="GG58" i="21"/>
  <c r="FK58" i="21"/>
  <c r="GG88" i="21"/>
  <c r="FK88" i="21"/>
  <c r="BY24" i="21"/>
  <c r="EG24" i="21" s="1"/>
  <c r="GG11" i="21"/>
  <c r="FK11" i="21"/>
  <c r="GG20" i="21"/>
  <c r="FK20" i="21"/>
  <c r="CR24" i="21"/>
  <c r="EZ24" i="21" s="1"/>
  <c r="BA39" i="21"/>
  <c r="DI39" i="21" s="1"/>
  <c r="GG26" i="21"/>
  <c r="FK26" i="21"/>
  <c r="CJ5" i="21"/>
  <c r="ER5" i="21" s="1"/>
  <c r="FW5" i="21" s="1"/>
  <c r="BV35" i="21"/>
  <c r="ED35" i="21" s="1"/>
  <c r="GB35" i="21" s="1"/>
  <c r="BH46" i="21"/>
  <c r="DP46" i="21" s="1"/>
  <c r="GG5" i="21"/>
  <c r="FK5" i="21"/>
  <c r="GG39" i="21"/>
  <c r="FK39" i="21"/>
  <c r="GG87" i="21"/>
  <c r="FK87" i="21"/>
  <c r="GG48" i="21"/>
  <c r="FK48" i="21"/>
  <c r="GG54" i="21"/>
  <c r="FK54" i="21"/>
  <c r="GG43" i="21"/>
  <c r="FK43" i="21"/>
  <c r="GG80" i="21"/>
  <c r="FK80" i="21"/>
  <c r="GG53" i="21"/>
  <c r="FK53" i="21"/>
  <c r="GG13" i="21"/>
  <c r="FK13" i="21"/>
  <c r="GP6" i="21"/>
  <c r="GG3" i="21"/>
  <c r="FK3" i="21"/>
  <c r="BX26" i="21"/>
  <c r="EF26" i="21" s="1"/>
  <c r="GC26" i="21" s="1"/>
  <c r="GG27" i="21"/>
  <c r="FK27" i="21"/>
  <c r="AX5" i="21"/>
  <c r="DF5" i="21" s="1"/>
  <c r="FY5" i="21" s="1"/>
  <c r="GG33" i="21"/>
  <c r="FK33" i="21"/>
  <c r="GG19" i="21"/>
  <c r="FK19" i="21"/>
  <c r="GG30" i="21"/>
  <c r="FK30" i="21"/>
  <c r="GG47" i="21"/>
  <c r="FK47" i="21"/>
  <c r="BH61" i="21"/>
  <c r="DP61" i="21" s="1"/>
  <c r="GG74" i="21"/>
  <c r="FK74" i="21"/>
  <c r="GG86" i="21"/>
  <c r="FK86" i="21"/>
  <c r="GG52" i="21"/>
  <c r="FK52" i="21"/>
  <c r="GG60" i="21"/>
  <c r="FK60" i="21"/>
  <c r="GG79" i="21"/>
  <c r="FK79" i="21"/>
  <c r="GG73" i="21"/>
  <c r="FK73" i="21"/>
  <c r="GG56" i="21"/>
  <c r="FK56" i="21"/>
  <c r="GG67" i="21"/>
  <c r="FK67" i="21"/>
  <c r="GG7" i="21"/>
  <c r="FK7" i="21"/>
  <c r="AP6" i="21"/>
  <c r="CO35" i="21"/>
  <c r="EW35" i="21" s="1"/>
  <c r="GK35" i="21" s="1"/>
  <c r="GG41" i="21"/>
  <c r="FK41" i="21"/>
  <c r="GG24" i="21"/>
  <c r="FK24" i="21"/>
  <c r="GG29" i="21"/>
  <c r="FK29" i="21"/>
  <c r="GG16" i="21"/>
  <c r="FK16" i="21"/>
  <c r="GG35" i="21"/>
  <c r="FK35" i="21"/>
  <c r="FT8" i="21"/>
  <c r="GG51" i="21"/>
  <c r="FK51" i="21"/>
  <c r="GG70" i="21"/>
  <c r="FK70" i="21"/>
  <c r="GG69" i="21"/>
  <c r="FK69" i="21"/>
  <c r="GG22" i="21"/>
  <c r="FK22" i="21"/>
  <c r="GG17" i="21"/>
  <c r="FK17" i="21"/>
  <c r="GG45" i="21"/>
  <c r="FK45" i="21"/>
  <c r="CI7" i="21"/>
  <c r="EQ7" i="21" s="1"/>
  <c r="CQ39" i="21"/>
  <c r="EY39" i="21" s="1"/>
  <c r="GL39" i="21" s="1"/>
  <c r="GG23" i="21"/>
  <c r="FK23" i="21"/>
  <c r="GG42" i="21"/>
  <c r="FK42" i="21"/>
  <c r="GG46" i="21"/>
  <c r="FK46" i="21"/>
  <c r="GG4" i="21"/>
  <c r="FK4" i="21"/>
  <c r="GG12" i="21"/>
  <c r="FK12" i="21"/>
  <c r="GG65" i="21"/>
  <c r="FK65" i="21"/>
  <c r="GG82" i="21"/>
  <c r="FK82" i="21"/>
  <c r="GG77" i="21"/>
  <c r="FK77" i="21"/>
  <c r="FP10" i="21"/>
  <c r="FW10" i="21"/>
  <c r="FP45" i="21"/>
  <c r="FW45" i="21"/>
  <c r="FP17" i="21"/>
  <c r="FW17" i="21"/>
  <c r="FP47" i="21"/>
  <c r="FW47" i="21"/>
  <c r="FP44" i="21"/>
  <c r="FW44" i="21"/>
  <c r="FP85" i="21"/>
  <c r="FW85" i="21"/>
  <c r="FZ43" i="21"/>
  <c r="FX43" i="21"/>
  <c r="GF17" i="21"/>
  <c r="FX17" i="21"/>
  <c r="FP21" i="21"/>
  <c r="FW21" i="21"/>
  <c r="FZ62" i="21"/>
  <c r="FX62" i="21"/>
  <c r="FP26" i="21"/>
  <c r="FW26" i="21"/>
  <c r="FP8" i="21"/>
  <c r="FW8" i="21"/>
  <c r="FP43" i="21"/>
  <c r="FW43" i="21"/>
  <c r="FP34" i="21"/>
  <c r="FW34" i="21"/>
  <c r="FP90" i="21"/>
  <c r="FW90" i="21"/>
  <c r="FZ49" i="21"/>
  <c r="FX49" i="21"/>
  <c r="FP31" i="21"/>
  <c r="FW31" i="21"/>
  <c r="FP55" i="21"/>
  <c r="FW55" i="21"/>
  <c r="FP92" i="21"/>
  <c r="FW92" i="21"/>
  <c r="FP15" i="21"/>
  <c r="FW15" i="21"/>
  <c r="FP37" i="21"/>
  <c r="FW37" i="21"/>
  <c r="FP12" i="21"/>
  <c r="FW12" i="21"/>
  <c r="FP59" i="21"/>
  <c r="FW59" i="21"/>
  <c r="FP91" i="21"/>
  <c r="FW91" i="21"/>
  <c r="GI63" i="21"/>
  <c r="FP50" i="21"/>
  <c r="FW50" i="21"/>
  <c r="FP67" i="21"/>
  <c r="FW67" i="21"/>
  <c r="FP71" i="21"/>
  <c r="FW71" i="21"/>
  <c r="FP53" i="21"/>
  <c r="FW53" i="21"/>
  <c r="FP79" i="21"/>
  <c r="FW79" i="21"/>
  <c r="FP76" i="21"/>
  <c r="FW76" i="21"/>
  <c r="FZ40" i="21"/>
  <c r="FX40" i="21"/>
  <c r="FP35" i="21"/>
  <c r="FW35" i="21"/>
  <c r="FP32" i="21"/>
  <c r="FW32" i="21"/>
  <c r="FP93" i="21"/>
  <c r="FW93" i="21"/>
  <c r="FP89" i="21"/>
  <c r="FW89" i="21"/>
  <c r="FP63" i="21"/>
  <c r="FW63" i="21"/>
  <c r="FZ6" i="21"/>
  <c r="FX6" i="21"/>
  <c r="FP40" i="21"/>
  <c r="FW40" i="21"/>
  <c r="GF94" i="21"/>
  <c r="FX94" i="21"/>
  <c r="FZ56" i="21"/>
  <c r="FX56" i="21"/>
  <c r="GF63" i="21"/>
  <c r="FX63" i="21"/>
  <c r="GR40" i="21"/>
  <c r="CC9" i="21"/>
  <c r="EK9" i="21" s="1"/>
  <c r="BE12" i="21"/>
  <c r="DM12" i="21" s="1"/>
  <c r="CI8" i="21"/>
  <c r="EQ8" i="21" s="1"/>
  <c r="FL8" i="21"/>
  <c r="CS53" i="21"/>
  <c r="FA53" i="21" s="1"/>
  <c r="BH8" i="21"/>
  <c r="DP8" i="21" s="1"/>
  <c r="CQ12" i="21"/>
  <c r="EY12" i="21" s="1"/>
  <c r="GL12" i="21" s="1"/>
  <c r="GS40" i="21"/>
  <c r="CK4" i="21"/>
  <c r="ES4" i="21" s="1"/>
  <c r="BT4" i="21"/>
  <c r="EB4" i="21" s="1"/>
  <c r="CU39" i="21"/>
  <c r="FC39" i="21" s="1"/>
  <c r="BG39" i="21"/>
  <c r="DO39" i="21" s="1"/>
  <c r="GJ39" i="21" s="1"/>
  <c r="BA43" i="21"/>
  <c r="DI43" i="21" s="1"/>
  <c r="FO43" i="21" s="1"/>
  <c r="BH12" i="21"/>
  <c r="DP12" i="21" s="1"/>
  <c r="FM8" i="21"/>
  <c r="CP43" i="21"/>
  <c r="EX43" i="21" s="1"/>
  <c r="CQ56" i="21"/>
  <c r="EY56" i="21" s="1"/>
  <c r="GL56" i="21" s="1"/>
  <c r="FR44" i="21"/>
  <c r="BF76" i="21"/>
  <c r="DN76" i="21" s="1"/>
  <c r="BG72" i="21"/>
  <c r="DO72" i="21" s="1"/>
  <c r="GJ72" i="21" s="1"/>
  <c r="GP67" i="21"/>
  <c r="BL9" i="21"/>
  <c r="DT9" i="21" s="1"/>
  <c r="BQ22" i="21"/>
  <c r="DY22" i="21" s="1"/>
  <c r="FZ22" i="21" s="1"/>
  <c r="FT44" i="21"/>
  <c r="BE56" i="21"/>
  <c r="DM56" i="21" s="1"/>
  <c r="BZ72" i="21"/>
  <c r="EH72" i="21" s="1"/>
  <c r="GO67" i="21"/>
  <c r="CT63" i="21"/>
  <c r="FB63" i="21" s="1"/>
  <c r="AY16" i="21"/>
  <c r="DG16" i="21" s="1"/>
  <c r="GP40" i="21"/>
  <c r="CM2" i="21"/>
  <c r="EU2" i="21" s="1"/>
  <c r="BU16" i="21"/>
  <c r="EC16" i="21" s="1"/>
  <c r="GM16" i="21" s="1"/>
  <c r="BN24" i="21"/>
  <c r="DV24" i="21" s="1"/>
  <c r="AR36" i="21"/>
  <c r="CZ36" i="21" s="1"/>
  <c r="CK2" i="21"/>
  <c r="ES2" i="21" s="1"/>
  <c r="BA4" i="21"/>
  <c r="DI4" i="21" s="1"/>
  <c r="GA4" i="21" s="1"/>
  <c r="BP8" i="21"/>
  <c r="DX8" i="21" s="1"/>
  <c r="FS8" i="21" s="1"/>
  <c r="AV30" i="21"/>
  <c r="DD30" i="21" s="1"/>
  <c r="BI39" i="21"/>
  <c r="DQ39" i="21" s="1"/>
  <c r="CO6" i="21"/>
  <c r="EW6" i="21" s="1"/>
  <c r="GK6" i="21" s="1"/>
  <c r="AT22" i="21"/>
  <c r="DB22" i="21" s="1"/>
  <c r="CL56" i="21"/>
  <c r="ET56" i="21" s="1"/>
  <c r="AZ61" i="21"/>
  <c r="DH61" i="21" s="1"/>
  <c r="FL44" i="21"/>
  <c r="AP67" i="21"/>
  <c r="CT40" i="21"/>
  <c r="FB40" i="21" s="1"/>
  <c r="BA2" i="21"/>
  <c r="DI2" i="21" s="1"/>
  <c r="FU2" i="21" s="1"/>
  <c r="BV19" i="21"/>
  <c r="ED19" i="21" s="1"/>
  <c r="GB19" i="21" s="1"/>
  <c r="BV6" i="21"/>
  <c r="ED6" i="21" s="1"/>
  <c r="GB6" i="21" s="1"/>
  <c r="GQ40" i="21"/>
  <c r="BR2" i="21"/>
  <c r="DZ2" i="21" s="1"/>
  <c r="AY4" i="21"/>
  <c r="DG4" i="21" s="1"/>
  <c r="BF20" i="21"/>
  <c r="DN20" i="21" s="1"/>
  <c r="CG24" i="21"/>
  <c r="EO24" i="21" s="1"/>
  <c r="BD43" i="21"/>
  <c r="DL43" i="21" s="1"/>
  <c r="GE22" i="21"/>
  <c r="AZ56" i="21"/>
  <c r="DH56" i="21" s="1"/>
  <c r="GQ67" i="21"/>
  <c r="CA8" i="21"/>
  <c r="EI8" i="21" s="1"/>
  <c r="CH30" i="21"/>
  <c r="EP30" i="21" s="1"/>
  <c r="CE9" i="21"/>
  <c r="EM9" i="21" s="1"/>
  <c r="FH9" i="21" s="1"/>
  <c r="CO19" i="21"/>
  <c r="EW19" i="21" s="1"/>
  <c r="GK19" i="21" s="1"/>
  <c r="CI24" i="21"/>
  <c r="EQ24" i="21" s="1"/>
  <c r="BV36" i="21"/>
  <c r="ED36" i="21" s="1"/>
  <c r="GB36" i="21" s="1"/>
  <c r="BH63" i="21"/>
  <c r="DP63" i="21" s="1"/>
  <c r="GR67" i="21"/>
  <c r="CT12" i="21"/>
  <c r="FB12" i="21" s="1"/>
  <c r="BB16" i="21"/>
  <c r="DJ16" i="21" s="1"/>
  <c r="GH16" i="21" s="1"/>
  <c r="BQ28" i="21"/>
  <c r="DY28" i="21" s="1"/>
  <c r="FX28" i="21" s="1"/>
  <c r="CJ22" i="21"/>
  <c r="ER22" i="21" s="1"/>
  <c r="BC36" i="21"/>
  <c r="DK36" i="21" s="1"/>
  <c r="AU39" i="21"/>
  <c r="DC39" i="21" s="1"/>
  <c r="FG39" i="21" s="1"/>
  <c r="AQ52" i="21"/>
  <c r="CY52" i="21" s="1"/>
  <c r="BM22" i="21"/>
  <c r="DU22" i="21" s="1"/>
  <c r="FJ22" i="21" s="1"/>
  <c r="CM43" i="21"/>
  <c r="EU43" i="21" s="1"/>
  <c r="CD63" i="21"/>
  <c r="EL63" i="21" s="1"/>
  <c r="BG53" i="21"/>
  <c r="DO53" i="21" s="1"/>
  <c r="GJ53" i="21" s="1"/>
  <c r="CI63" i="21"/>
  <c r="EQ63" i="21" s="1"/>
  <c r="AR63" i="21"/>
  <c r="CZ63" i="21" s="1"/>
  <c r="CR76" i="21"/>
  <c r="EZ76" i="21" s="1"/>
  <c r="CD2" i="21"/>
  <c r="EL2" i="21" s="1"/>
  <c r="BN19" i="21"/>
  <c r="DV19" i="21" s="1"/>
  <c r="BS4" i="21"/>
  <c r="EA4" i="21" s="1"/>
  <c r="BV30" i="21"/>
  <c r="ED30" i="21" s="1"/>
  <c r="GB30" i="21" s="1"/>
  <c r="AV12" i="21"/>
  <c r="DD12" i="21" s="1"/>
  <c r="BU6" i="21"/>
  <c r="EC6" i="21" s="1"/>
  <c r="GM6" i="21" s="1"/>
  <c r="CD67" i="21"/>
  <c r="EL67" i="21" s="1"/>
  <c r="GI92" i="21"/>
  <c r="CK76" i="21"/>
  <c r="ES76" i="21" s="1"/>
  <c r="CT17" i="21"/>
  <c r="FB17" i="21" s="1"/>
  <c r="CH67" i="21"/>
  <c r="EP67" i="21" s="1"/>
  <c r="AW76" i="21"/>
  <c r="DE76" i="21" s="1"/>
  <c r="FL76" i="21" s="1"/>
  <c r="CG9" i="21"/>
  <c r="EO9" i="21" s="1"/>
  <c r="CN63" i="21"/>
  <c r="EV63" i="21" s="1"/>
  <c r="BF67" i="21"/>
  <c r="DN67" i="21" s="1"/>
  <c r="CG19" i="21"/>
  <c r="EO19" i="21" s="1"/>
  <c r="BD2" i="21"/>
  <c r="DL2" i="21" s="1"/>
  <c r="CG76" i="21"/>
  <c r="EO76" i="21" s="1"/>
  <c r="BG27" i="21"/>
  <c r="DO27" i="21" s="1"/>
  <c r="GJ27" i="21" s="1"/>
  <c r="AX30" i="21"/>
  <c r="DF30" i="21" s="1"/>
  <c r="AR39" i="21"/>
  <c r="CZ39" i="21" s="1"/>
  <c r="GP28" i="21"/>
  <c r="AR67" i="21"/>
  <c r="CZ67" i="21" s="1"/>
  <c r="GE85" i="21"/>
  <c r="CK7" i="21"/>
  <c r="ES7" i="21" s="1"/>
  <c r="BH27" i="21"/>
  <c r="DP27" i="21" s="1"/>
  <c r="AS36" i="21"/>
  <c r="DA36" i="21" s="1"/>
  <c r="CR52" i="21"/>
  <c r="EZ52" i="21" s="1"/>
  <c r="BB63" i="21"/>
  <c r="DJ63" i="21" s="1"/>
  <c r="GH63" i="21" s="1"/>
  <c r="AV27" i="21"/>
  <c r="DD27" i="21" s="1"/>
  <c r="BH17" i="21"/>
  <c r="DP17" i="21" s="1"/>
  <c r="CJ30" i="21"/>
  <c r="ER30" i="21" s="1"/>
  <c r="CL9" i="21"/>
  <c r="ET9" i="21" s="1"/>
  <c r="CL52" i="21"/>
  <c r="ET52" i="21" s="1"/>
  <c r="AY76" i="21"/>
  <c r="DG76" i="21" s="1"/>
  <c r="CE12" i="21"/>
  <c r="EM12" i="21" s="1"/>
  <c r="FH12" i="21" s="1"/>
  <c r="CC4" i="21"/>
  <c r="EK4" i="21" s="1"/>
  <c r="BB27" i="21"/>
  <c r="DJ27" i="21" s="1"/>
  <c r="GH27" i="21" s="1"/>
  <c r="GO22" i="21"/>
  <c r="CF48" i="21"/>
  <c r="EN48" i="21" s="1"/>
  <c r="AT48" i="21"/>
  <c r="DB48" i="21" s="1"/>
  <c r="BY8" i="21"/>
  <c r="EG8" i="21" s="1"/>
  <c r="BZ40" i="21"/>
  <c r="EH40" i="21" s="1"/>
  <c r="AZ43" i="21"/>
  <c r="DH43" i="21" s="1"/>
  <c r="CI13" i="21"/>
  <c r="EQ13" i="21" s="1"/>
  <c r="AQ27" i="21"/>
  <c r="CY27" i="21" s="1"/>
  <c r="GP22" i="21"/>
  <c r="AQ4" i="21"/>
  <c r="CY4" i="21" s="1"/>
  <c r="AW13" i="21"/>
  <c r="DE13" i="21" s="1"/>
  <c r="FR13" i="21" s="1"/>
  <c r="BI30" i="21"/>
  <c r="DQ30" i="21" s="1"/>
  <c r="BG40" i="21"/>
  <c r="DO40" i="21" s="1"/>
  <c r="GJ40" i="21" s="1"/>
  <c r="BN35" i="21"/>
  <c r="DV35" i="21" s="1"/>
  <c r="BU22" i="21"/>
  <c r="EC22" i="21" s="1"/>
  <c r="GI22" i="21" s="1"/>
  <c r="AS56" i="21"/>
  <c r="DA56" i="21" s="1"/>
  <c r="BL4" i="21"/>
  <c r="DT4" i="21" s="1"/>
  <c r="AP22" i="21"/>
  <c r="CR39" i="21"/>
  <c r="EZ39" i="21" s="1"/>
  <c r="AZ39" i="21"/>
  <c r="DH39" i="21" s="1"/>
  <c r="AV43" i="21"/>
  <c r="DD43" i="21" s="1"/>
  <c r="BF12" i="21"/>
  <c r="DN12" i="21" s="1"/>
  <c r="CL43" i="21"/>
  <c r="ET43" i="21" s="1"/>
  <c r="CI53" i="21"/>
  <c r="EQ53" i="21" s="1"/>
  <c r="CJ49" i="21"/>
  <c r="ER49" i="21" s="1"/>
  <c r="BA76" i="21"/>
  <c r="DI76" i="21" s="1"/>
  <c r="FO76" i="21" s="1"/>
  <c r="GA10" i="21"/>
  <c r="GE94" i="21"/>
  <c r="CJ48" i="21"/>
  <c r="ER48" i="21" s="1"/>
  <c r="AW53" i="21"/>
  <c r="DE53" i="21" s="1"/>
  <c r="FM53" i="21" s="1"/>
  <c r="AY56" i="21"/>
  <c r="DG56" i="21" s="1"/>
  <c r="GQ22" i="21"/>
  <c r="CU30" i="21"/>
  <c r="FC30" i="21" s="1"/>
  <c r="CN22" i="21"/>
  <c r="EV22" i="21" s="1"/>
  <c r="BN28" i="21"/>
  <c r="DV28" i="21" s="1"/>
  <c r="CT5" i="21"/>
  <c r="FB5" i="21" s="1"/>
  <c r="AS12" i="21"/>
  <c r="DA12" i="21" s="1"/>
  <c r="CR8" i="21"/>
  <c r="EZ8" i="21" s="1"/>
  <c r="CH43" i="21"/>
  <c r="EP43" i="21" s="1"/>
  <c r="CF43" i="21"/>
  <c r="EN43" i="21" s="1"/>
  <c r="CK56" i="21"/>
  <c r="ES56" i="21" s="1"/>
  <c r="CE52" i="21"/>
  <c r="EM52" i="21" s="1"/>
  <c r="FH52" i="21" s="1"/>
  <c r="AQ72" i="21"/>
  <c r="CY72" i="21" s="1"/>
  <c r="AX48" i="21"/>
  <c r="DF48" i="21" s="1"/>
  <c r="BY12" i="21"/>
  <c r="EG12" i="21" s="1"/>
  <c r="CL39" i="21"/>
  <c r="ET39" i="21" s="1"/>
  <c r="AU62" i="21"/>
  <c r="DC62" i="21" s="1"/>
  <c r="FG62" i="21" s="1"/>
  <c r="AX49" i="21"/>
  <c r="DF49" i="21" s="1"/>
  <c r="FY49" i="21" s="1"/>
  <c r="CT9" i="21"/>
  <c r="FB9" i="21" s="1"/>
  <c r="BV8" i="21"/>
  <c r="ED8" i="21" s="1"/>
  <c r="GB8" i="21" s="1"/>
  <c r="AT43" i="21"/>
  <c r="DB43" i="21" s="1"/>
  <c r="CE56" i="21"/>
  <c r="EM56" i="21" s="1"/>
  <c r="FH56" i="21" s="1"/>
  <c r="CK12" i="21"/>
  <c r="ES12" i="21" s="1"/>
  <c r="AZ17" i="21"/>
  <c r="DH17" i="21" s="1"/>
  <c r="CN7" i="21"/>
  <c r="EV7" i="21" s="1"/>
  <c r="CH48" i="21"/>
  <c r="EP48" i="21" s="1"/>
  <c r="CB6" i="21"/>
  <c r="EJ6" i="21" s="1"/>
  <c r="CD12" i="21"/>
  <c r="EL12" i="21" s="1"/>
  <c r="AY12" i="21"/>
  <c r="DG12" i="21" s="1"/>
  <c r="CJ52" i="21"/>
  <c r="ER52" i="21" s="1"/>
  <c r="CS67" i="21"/>
  <c r="FA67" i="21" s="1"/>
  <c r="CQ22" i="21"/>
  <c r="EY22" i="21" s="1"/>
  <c r="GL22" i="21" s="1"/>
  <c r="BE16" i="21"/>
  <c r="DM16" i="21" s="1"/>
  <c r="CI39" i="21"/>
  <c r="EQ39" i="21" s="1"/>
  <c r="BK4" i="21"/>
  <c r="DS4" i="21" s="1"/>
  <c r="FI4" i="21" s="1"/>
  <c r="CH13" i="21"/>
  <c r="EP13" i="21" s="1"/>
  <c r="AR12" i="21"/>
  <c r="CZ12" i="21" s="1"/>
  <c r="CO13" i="21"/>
  <c r="EW13" i="21" s="1"/>
  <c r="GK13" i="21" s="1"/>
  <c r="CK72" i="21"/>
  <c r="ES72" i="21" s="1"/>
  <c r="AS39" i="21"/>
  <c r="DA39" i="21" s="1"/>
  <c r="CM16" i="21"/>
  <c r="EU16" i="21" s="1"/>
  <c r="AX52" i="21"/>
  <c r="DF52" i="21" s="1"/>
  <c r="GE52" i="21" s="1"/>
  <c r="BT16" i="21"/>
  <c r="EB16" i="21" s="1"/>
  <c r="CD4" i="21"/>
  <c r="EL4" i="21" s="1"/>
  <c r="AV48" i="21"/>
  <c r="DD48" i="21" s="1"/>
  <c r="BC13" i="21"/>
  <c r="DK13" i="21" s="1"/>
  <c r="CL24" i="21"/>
  <c r="ET24" i="21" s="1"/>
  <c r="BL36" i="21"/>
  <c r="DT36" i="21" s="1"/>
  <c r="AV13" i="21"/>
  <c r="DD13" i="21" s="1"/>
  <c r="AW39" i="21"/>
  <c r="DE39" i="21" s="1"/>
  <c r="FT39" i="21" s="1"/>
  <c r="CQ16" i="21"/>
  <c r="EY16" i="21" s="1"/>
  <c r="GL16" i="21" s="1"/>
  <c r="BG67" i="21"/>
  <c r="DO67" i="21" s="1"/>
  <c r="GJ67" i="21" s="1"/>
  <c r="AY72" i="21"/>
  <c r="DG72" i="21" s="1"/>
  <c r="CS63" i="21"/>
  <c r="FA63" i="21" s="1"/>
  <c r="CL17" i="21"/>
  <c r="ET17" i="21" s="1"/>
  <c r="BV72" i="21"/>
  <c r="ED72" i="21" s="1"/>
  <c r="GB72" i="21" s="1"/>
  <c r="BD76" i="21"/>
  <c r="DL76" i="21" s="1"/>
  <c r="BW76" i="21"/>
  <c r="EE76" i="21" s="1"/>
  <c r="BG56" i="21"/>
  <c r="DO56" i="21" s="1"/>
  <c r="GJ56" i="21" s="1"/>
  <c r="BG63" i="21"/>
  <c r="DO63" i="21" s="1"/>
  <c r="GJ63" i="21" s="1"/>
  <c r="CP2" i="21"/>
  <c r="EX2" i="21" s="1"/>
  <c r="AT2" i="21"/>
  <c r="DB2" i="21" s="1"/>
  <c r="BM2" i="21"/>
  <c r="DU2" i="21" s="1"/>
  <c r="FJ2" i="21" s="1"/>
  <c r="FO8" i="21"/>
  <c r="GI56" i="21"/>
  <c r="FZ17" i="21"/>
  <c r="GA8" i="21"/>
  <c r="GF43" i="21"/>
  <c r="BJ22" i="21"/>
  <c r="DR22" i="21" s="1"/>
  <c r="BI27" i="21"/>
  <c r="DQ27" i="21" s="1"/>
  <c r="BD30" i="21"/>
  <c r="DL30" i="21" s="1"/>
  <c r="AV5" i="21"/>
  <c r="DD5" i="21" s="1"/>
  <c r="CS16" i="21"/>
  <c r="FA16" i="21" s="1"/>
  <c r="AQ43" i="21"/>
  <c r="CY43" i="21" s="1"/>
  <c r="BJ72" i="21"/>
  <c r="DR72" i="21" s="1"/>
  <c r="CC12" i="21"/>
  <c r="EK12" i="21" s="1"/>
  <c r="AS16" i="21"/>
  <c r="DA16" i="21" s="1"/>
  <c r="CF30" i="21"/>
  <c r="EN30" i="21" s="1"/>
  <c r="CA26" i="21"/>
  <c r="EI26" i="21" s="1"/>
  <c r="CJ24" i="21"/>
  <c r="ER24" i="21" s="1"/>
  <c r="GM14" i="21"/>
  <c r="AQ67" i="21"/>
  <c r="CY67" i="21" s="1"/>
  <c r="AY63" i="21"/>
  <c r="DG63" i="21" s="1"/>
  <c r="CQ72" i="21"/>
  <c r="EY72" i="21" s="1"/>
  <c r="GL72" i="21" s="1"/>
  <c r="CH68" i="21"/>
  <c r="EP68" i="21" s="1"/>
  <c r="BJ26" i="21"/>
  <c r="DR26" i="21" s="1"/>
  <c r="BJ12" i="21"/>
  <c r="DR12" i="21" s="1"/>
  <c r="CE16" i="21"/>
  <c r="EM16" i="21" s="1"/>
  <c r="FH16" i="21" s="1"/>
  <c r="CC67" i="21"/>
  <c r="EK67" i="21" s="1"/>
  <c r="BT76" i="21"/>
  <c r="EB76" i="21" s="1"/>
  <c r="BE72" i="21"/>
  <c r="DM72" i="21" s="1"/>
  <c r="AT30" i="21"/>
  <c r="DB30" i="21" s="1"/>
  <c r="BB9" i="21"/>
  <c r="DJ9" i="21" s="1"/>
  <c r="GH9" i="21" s="1"/>
  <c r="BH43" i="21"/>
  <c r="DP43" i="21" s="1"/>
  <c r="CC43" i="21"/>
  <c r="EK43" i="21" s="1"/>
  <c r="CK63" i="21"/>
  <c r="ES63" i="21" s="1"/>
  <c r="AU67" i="21"/>
  <c r="DC67" i="21" s="1"/>
  <c r="FG67" i="21" s="1"/>
  <c r="AW16" i="21"/>
  <c r="DE16" i="21" s="1"/>
  <c r="FT16" i="21" s="1"/>
  <c r="CP30" i="21"/>
  <c r="EX30" i="21" s="1"/>
  <c r="CH9" i="21"/>
  <c r="EP9" i="21" s="1"/>
  <c r="BM7" i="21"/>
  <c r="DU7" i="21" s="1"/>
  <c r="FJ7" i="21" s="1"/>
  <c r="CN24" i="21"/>
  <c r="EV24" i="21" s="1"/>
  <c r="BQ24" i="21"/>
  <c r="DY24" i="21" s="1"/>
  <c r="CC56" i="21"/>
  <c r="EK56" i="21" s="1"/>
  <c r="FL94" i="21"/>
  <c r="CN9" i="21"/>
  <c r="EV9" i="21" s="1"/>
  <c r="CP7" i="21"/>
  <c r="EX7" i="21" s="1"/>
  <c r="AQ56" i="21"/>
  <c r="CY56" i="21" s="1"/>
  <c r="AT63" i="21"/>
  <c r="DB63" i="21" s="1"/>
  <c r="CN72" i="21"/>
  <c r="EV72" i="21" s="1"/>
  <c r="CK13" i="21"/>
  <c r="ES13" i="21" s="1"/>
  <c r="AQ22" i="21"/>
  <c r="CY22" i="21" s="1"/>
  <c r="CF63" i="21"/>
  <c r="EN63" i="21" s="1"/>
  <c r="CT43" i="21"/>
  <c r="FB43" i="21" s="1"/>
  <c r="CG67" i="21"/>
  <c r="EO67" i="21" s="1"/>
  <c r="BU72" i="21"/>
  <c r="EC72" i="21" s="1"/>
  <c r="GI72" i="21" s="1"/>
  <c r="CG2" i="21"/>
  <c r="EO2" i="21" s="1"/>
  <c r="CU2" i="21"/>
  <c r="FC2" i="21" s="1"/>
  <c r="BI2" i="21"/>
  <c r="DQ2" i="21" s="1"/>
  <c r="BN2" i="21"/>
  <c r="DV2" i="21" s="1"/>
  <c r="AR2" i="21"/>
  <c r="CZ2" i="21" s="1"/>
  <c r="FY50" i="21"/>
  <c r="FT72" i="21"/>
  <c r="FZ63" i="21"/>
  <c r="FR72" i="21"/>
  <c r="FR92" i="21"/>
  <c r="GE8" i="21"/>
  <c r="FO94" i="21"/>
  <c r="GA94" i="21"/>
  <c r="FU10" i="21"/>
  <c r="FL72" i="21"/>
  <c r="GE40" i="21"/>
  <c r="GE28" i="21"/>
  <c r="FL92" i="21"/>
  <c r="GM62" i="21"/>
  <c r="FT92" i="21"/>
  <c r="CM7" i="21"/>
  <c r="EU7" i="21" s="1"/>
  <c r="AS62" i="21"/>
  <c r="DA62" i="21" s="1"/>
  <c r="CR49" i="21"/>
  <c r="EZ49" i="21" s="1"/>
  <c r="FM94" i="21"/>
  <c r="CM72" i="21"/>
  <c r="EU72" i="21" s="1"/>
  <c r="BA72" i="21"/>
  <c r="DI72" i="21" s="1"/>
  <c r="BT72" i="21"/>
  <c r="EB72" i="21" s="1"/>
  <c r="CH76" i="21"/>
  <c r="EP76" i="21" s="1"/>
  <c r="BO76" i="21"/>
  <c r="DW76" i="21" s="1"/>
  <c r="FQ76" i="21" s="1"/>
  <c r="CG63" i="21"/>
  <c r="EO63" i="21" s="1"/>
  <c r="BN63" i="21"/>
  <c r="DV63" i="21" s="1"/>
  <c r="BW72" i="21"/>
  <c r="EE72" i="21" s="1"/>
  <c r="CP72" i="21"/>
  <c r="EX72" i="21" s="1"/>
  <c r="BD72" i="21"/>
  <c r="DL72" i="21" s="1"/>
  <c r="CE48" i="21"/>
  <c r="EM48" i="21" s="1"/>
  <c r="FH48" i="21" s="1"/>
  <c r="CP39" i="21"/>
  <c r="EX39" i="21" s="1"/>
  <c r="AS30" i="21"/>
  <c r="DA30" i="21" s="1"/>
  <c r="BD39" i="21"/>
  <c r="DL39" i="21" s="1"/>
  <c r="CR5" i="21"/>
  <c r="EZ5" i="21" s="1"/>
  <c r="CU66" i="21"/>
  <c r="FC66" i="21" s="1"/>
  <c r="CE62" i="21"/>
  <c r="EM62" i="21" s="1"/>
  <c r="FH62" i="21" s="1"/>
  <c r="CU72" i="21"/>
  <c r="FC72" i="21" s="1"/>
  <c r="BI72" i="21"/>
  <c r="DQ72" i="21" s="1"/>
  <c r="CB72" i="21"/>
  <c r="EJ72" i="21" s="1"/>
  <c r="BQ72" i="21"/>
  <c r="DY72" i="21" s="1"/>
  <c r="FX72" i="21" s="1"/>
  <c r="CJ72" i="21"/>
  <c r="ER72" i="21" s="1"/>
  <c r="AX72" i="21"/>
  <c r="DF72" i="21" s="1"/>
  <c r="CE30" i="21"/>
  <c r="EM30" i="21" s="1"/>
  <c r="FH30" i="21" s="1"/>
  <c r="CM27" i="21"/>
  <c r="EU27" i="21" s="1"/>
  <c r="BV4" i="21"/>
  <c r="ED4" i="21" s="1"/>
  <c r="GB4" i="21" s="1"/>
  <c r="BM8" i="21"/>
  <c r="DU8" i="21" s="1"/>
  <c r="FJ8" i="21" s="1"/>
  <c r="CF8" i="21"/>
  <c r="EN8" i="21" s="1"/>
  <c r="CS56" i="21"/>
  <c r="FA56" i="21" s="1"/>
  <c r="BI61" i="21"/>
  <c r="DQ61" i="21" s="1"/>
  <c r="BH67" i="21"/>
  <c r="DP67" i="21" s="1"/>
  <c r="BD94" i="21"/>
  <c r="DL94" i="21" s="1"/>
  <c r="BY72" i="21"/>
  <c r="EG72" i="21" s="1"/>
  <c r="CR72" i="21"/>
  <c r="EZ72" i="21" s="1"/>
  <c r="BU17" i="21"/>
  <c r="EC17" i="21" s="1"/>
  <c r="CN17" i="21"/>
  <c r="EV17" i="21" s="1"/>
  <c r="BN22" i="21"/>
  <c r="DV22" i="21" s="1"/>
  <c r="BV22" i="21"/>
  <c r="ED22" i="21" s="1"/>
  <c r="GB22" i="21" s="1"/>
  <c r="AY43" i="21"/>
  <c r="DG43" i="21" s="1"/>
  <c r="CC8" i="21"/>
  <c r="EK8" i="21" s="1"/>
  <c r="CN62" i="21"/>
  <c r="EV62" i="21" s="1"/>
  <c r="AS67" i="21"/>
  <c r="DA67" i="21" s="1"/>
  <c r="CC76" i="21"/>
  <c r="EK76" i="21" s="1"/>
  <c r="CP17" i="21"/>
  <c r="EX17" i="21" s="1"/>
  <c r="BW17" i="21"/>
  <c r="EE17" i="21" s="1"/>
  <c r="CU17" i="21"/>
  <c r="FC17" i="21" s="1"/>
  <c r="CB17" i="21"/>
  <c r="EJ17" i="21" s="1"/>
  <c r="CO4" i="21"/>
  <c r="EW4" i="21" s="1"/>
  <c r="GK4" i="21" s="1"/>
  <c r="CL48" i="21"/>
  <c r="ET48" i="21" s="1"/>
  <c r="CO22" i="21"/>
  <c r="EW22" i="21" s="1"/>
  <c r="GK22" i="21" s="1"/>
  <c r="BX4" i="21"/>
  <c r="EF4" i="21" s="1"/>
  <c r="GC4" i="21" s="1"/>
  <c r="BJ8" i="21"/>
  <c r="DR8" i="21" s="1"/>
  <c r="GF40" i="21"/>
  <c r="CF5" i="21"/>
  <c r="EN5" i="21" s="1"/>
  <c r="CK52" i="21"/>
  <c r="ES52" i="21" s="1"/>
  <c r="CP94" i="21"/>
  <c r="EX94" i="21" s="1"/>
  <c r="CC13" i="21"/>
  <c r="EK13" i="21" s="1"/>
  <c r="CO76" i="21"/>
  <c r="EW76" i="21" s="1"/>
  <c r="GK76" i="21" s="1"/>
  <c r="BV76" i="21"/>
  <c r="ED76" i="21" s="1"/>
  <c r="GB76" i="21" s="1"/>
  <c r="BM17" i="21"/>
  <c r="DU17" i="21" s="1"/>
  <c r="FJ17" i="21" s="1"/>
  <c r="CF17" i="21"/>
  <c r="EN17" i="21" s="1"/>
  <c r="BZ17" i="21"/>
  <c r="EH17" i="21" s="1"/>
  <c r="CS17" i="21"/>
  <c r="FA17" i="21" s="1"/>
  <c r="CQ4" i="21"/>
  <c r="EY4" i="21" s="1"/>
  <c r="GL4" i="21" s="1"/>
  <c r="CG22" i="21"/>
  <c r="EO22" i="21" s="1"/>
  <c r="CT48" i="21"/>
  <c r="FB48" i="21" s="1"/>
  <c r="BH48" i="21"/>
  <c r="DP48" i="21" s="1"/>
  <c r="AQ13" i="21"/>
  <c r="CY13" i="21" s="1"/>
  <c r="BC12" i="21"/>
  <c r="DK12" i="21" s="1"/>
  <c r="CS8" i="21"/>
  <c r="FA8" i="21" s="1"/>
  <c r="CS13" i="21"/>
  <c r="FA13" i="21" s="1"/>
  <c r="BF49" i="21"/>
  <c r="DN49" i="21" s="1"/>
  <c r="FR94" i="21"/>
  <c r="AS72" i="21"/>
  <c r="DA72" i="21" s="1"/>
  <c r="BL72" i="21"/>
  <c r="DT72" i="21" s="1"/>
  <c r="BL17" i="21"/>
  <c r="DT17" i="21" s="1"/>
  <c r="CE17" i="21"/>
  <c r="EM17" i="21" s="1"/>
  <c r="FH17" i="21" s="1"/>
  <c r="CO12" i="21"/>
  <c r="EW12" i="21" s="1"/>
  <c r="GK12" i="21" s="1"/>
  <c r="BC16" i="21"/>
  <c r="DK16" i="21" s="1"/>
  <c r="AW27" i="21"/>
  <c r="DE27" i="21" s="1"/>
  <c r="FL27" i="21" s="1"/>
  <c r="BG13" i="21"/>
  <c r="DO13" i="21" s="1"/>
  <c r="GJ13" i="21" s="1"/>
  <c r="BZ8" i="21"/>
  <c r="EH8" i="21" s="1"/>
  <c r="AY52" i="21"/>
  <c r="DG52" i="21" s="1"/>
  <c r="BX22" i="21"/>
  <c r="EF22" i="21" s="1"/>
  <c r="GC22" i="21" s="1"/>
  <c r="CK43" i="21"/>
  <c r="ES43" i="21" s="1"/>
  <c r="BB62" i="21"/>
  <c r="DJ62" i="21" s="1"/>
  <c r="GH62" i="21" s="1"/>
  <c r="AR61" i="21"/>
  <c r="CZ61" i="21" s="1"/>
  <c r="CT67" i="21"/>
  <c r="FB67" i="21" s="1"/>
  <c r="BJ17" i="21"/>
  <c r="DR17" i="21" s="1"/>
  <c r="CC17" i="21"/>
  <c r="EK17" i="21" s="1"/>
  <c r="BS76" i="21"/>
  <c r="EA76" i="21" s="1"/>
  <c r="CL76" i="21"/>
  <c r="ET76" i="21" s="1"/>
  <c r="BX2" i="21"/>
  <c r="EF2" i="21" s="1"/>
  <c r="GC2" i="21" s="1"/>
  <c r="CQ2" i="21"/>
  <c r="EY2" i="21" s="1"/>
  <c r="GL2" i="21" s="1"/>
  <c r="GP2" i="21"/>
  <c r="CJ4" i="21"/>
  <c r="ER4" i="21" s="1"/>
  <c r="AW48" i="21"/>
  <c r="DE48" i="21" s="1"/>
  <c r="FT48" i="21" s="1"/>
  <c r="CH39" i="21"/>
  <c r="EP39" i="21" s="1"/>
  <c r="BG6" i="21"/>
  <c r="DO6" i="21" s="1"/>
  <c r="GJ6" i="21" s="1"/>
  <c r="CT56" i="21"/>
  <c r="FB56" i="21" s="1"/>
  <c r="AX62" i="21"/>
  <c r="DF62" i="21" s="1"/>
  <c r="GE62" i="21" s="1"/>
  <c r="CS62" i="21"/>
  <c r="FA62" i="21" s="1"/>
  <c r="BA56" i="21"/>
  <c r="DI56" i="21" s="1"/>
  <c r="FO56" i="21" s="1"/>
  <c r="AX56" i="21"/>
  <c r="DF56" i="21" s="1"/>
  <c r="GE56" i="21" s="1"/>
  <c r="AQ61" i="21"/>
  <c r="CY61" i="21" s="1"/>
  <c r="BX9" i="21"/>
  <c r="EF9" i="21" s="1"/>
  <c r="GC9" i="21" s="1"/>
  <c r="AY13" i="21"/>
  <c r="DG13" i="21" s="1"/>
  <c r="BI5" i="21"/>
  <c r="DQ5" i="21" s="1"/>
  <c r="AV4" i="21"/>
  <c r="DD4" i="21" s="1"/>
  <c r="CG30" i="21"/>
  <c r="EO30" i="21" s="1"/>
  <c r="CL35" i="21"/>
  <c r="ET35" i="21" s="1"/>
  <c r="CE39" i="21"/>
  <c r="EM39" i="21" s="1"/>
  <c r="FH39" i="21" s="1"/>
  <c r="CN19" i="21"/>
  <c r="EV19" i="21" s="1"/>
  <c r="CP24" i="21"/>
  <c r="EX24" i="21" s="1"/>
  <c r="CE24" i="21"/>
  <c r="EM24" i="21" s="1"/>
  <c r="FH24" i="21" s="1"/>
  <c r="BE30" i="21"/>
  <c r="DM30" i="21" s="1"/>
  <c r="AT39" i="21"/>
  <c r="DB39" i="21" s="1"/>
  <c r="AU5" i="21"/>
  <c r="DC5" i="21" s="1"/>
  <c r="FG5" i="21" s="1"/>
  <c r="CF16" i="21"/>
  <c r="EN16" i="21" s="1"/>
  <c r="CU5" i="21"/>
  <c r="FC5" i="21" s="1"/>
  <c r="CS5" i="21"/>
  <c r="FA5" i="21" s="1"/>
  <c r="BS35" i="21"/>
  <c r="EA35" i="21" s="1"/>
  <c r="AW46" i="21"/>
  <c r="DE46" i="21" s="1"/>
  <c r="FT46" i="21" s="1"/>
  <c r="BU39" i="21"/>
  <c r="EC39" i="21" s="1"/>
  <c r="GM39" i="21" s="1"/>
  <c r="CJ56" i="21"/>
  <c r="ER56" i="21" s="1"/>
  <c r="CM56" i="21"/>
  <c r="EU56" i="21" s="1"/>
  <c r="CO52" i="21"/>
  <c r="EW52" i="21" s="1"/>
  <c r="GK52" i="21" s="1"/>
  <c r="FU28" i="21"/>
  <c r="CH12" i="21"/>
  <c r="EP12" i="21" s="1"/>
  <c r="CO7" i="21"/>
  <c r="EW7" i="21" s="1"/>
  <c r="GK7" i="21" s="1"/>
  <c r="AQ36" i="21"/>
  <c r="CY36" i="21" s="1"/>
  <c r="CI48" i="21"/>
  <c r="EQ48" i="21" s="1"/>
  <c r="CS42" i="21"/>
  <c r="FA42" i="21" s="1"/>
  <c r="AX4" i="21"/>
  <c r="DF4" i="21" s="1"/>
  <c r="GE4" i="21" s="1"/>
  <c r="BS24" i="21"/>
  <c r="EA24" i="21" s="1"/>
  <c r="BN6" i="21"/>
  <c r="DV6" i="21" s="1"/>
  <c r="CF24" i="21"/>
  <c r="EN24" i="21" s="1"/>
  <c r="AY39" i="21"/>
  <c r="DG39" i="21" s="1"/>
  <c r="BB39" i="21"/>
  <c r="DJ39" i="21" s="1"/>
  <c r="GH39" i="21" s="1"/>
  <c r="CL5" i="21"/>
  <c r="ET5" i="21" s="1"/>
  <c r="CM28" i="21"/>
  <c r="EU28" i="21" s="1"/>
  <c r="CE43" i="21"/>
  <c r="EM43" i="21" s="1"/>
  <c r="FH43" i="21" s="1"/>
  <c r="FO28" i="21"/>
  <c r="FR50" i="21"/>
  <c r="BE53" i="21"/>
  <c r="DM53" i="21" s="1"/>
  <c r="CG7" i="21"/>
  <c r="EO7" i="21" s="1"/>
  <c r="AX27" i="21"/>
  <c r="DF27" i="21" s="1"/>
  <c r="FY27" i="21" s="1"/>
  <c r="BQ12" i="21"/>
  <c r="DY12" i="21" s="1"/>
  <c r="AX12" i="21"/>
  <c r="DF12" i="21" s="1"/>
  <c r="GE12" i="21" s="1"/>
  <c r="CH15" i="21"/>
  <c r="EP15" i="21" s="1"/>
  <c r="BW16" i="21"/>
  <c r="EE16" i="21" s="1"/>
  <c r="CQ9" i="21"/>
  <c r="EY9" i="21" s="1"/>
  <c r="GL9" i="21" s="1"/>
  <c r="CS7" i="21"/>
  <c r="FA7" i="21" s="1"/>
  <c r="CL4" i="21"/>
  <c r="ET4" i="21" s="1"/>
  <c r="AZ27" i="21"/>
  <c r="DH27" i="21" s="1"/>
  <c r="BV26" i="21"/>
  <c r="ED26" i="21" s="1"/>
  <c r="GB26" i="21" s="1"/>
  <c r="BZ12" i="21"/>
  <c r="EH12" i="21" s="1"/>
  <c r="CS24" i="21"/>
  <c r="FA24" i="21" s="1"/>
  <c r="BG30" i="21"/>
  <c r="DO30" i="21" s="1"/>
  <c r="GJ30" i="21" s="1"/>
  <c r="BM36" i="21"/>
  <c r="DU36" i="21" s="1"/>
  <c r="FJ36" i="21" s="1"/>
  <c r="BG5" i="21"/>
  <c r="DO5" i="21" s="1"/>
  <c r="GJ5" i="21" s="1"/>
  <c r="BC52" i="21"/>
  <c r="DK52" i="21" s="1"/>
  <c r="CU22" i="21"/>
  <c r="FC22" i="21" s="1"/>
  <c r="FT50" i="21"/>
  <c r="FU50" i="21"/>
  <c r="BF16" i="21"/>
  <c r="DN16" i="21" s="1"/>
  <c r="CO48" i="21"/>
  <c r="EW48" i="21" s="1"/>
  <c r="GK48" i="21" s="1"/>
  <c r="BJ24" i="21"/>
  <c r="DR24" i="21" s="1"/>
  <c r="AT36" i="21"/>
  <c r="DB36" i="21" s="1"/>
  <c r="BM39" i="21"/>
  <c r="DU39" i="21" s="1"/>
  <c r="FJ39" i="21" s="1"/>
  <c r="CF12" i="21"/>
  <c r="EN12" i="21" s="1"/>
  <c r="CP48" i="21"/>
  <c r="EX48" i="21" s="1"/>
  <c r="CS12" i="21"/>
  <c r="FA12" i="21" s="1"/>
  <c r="BD16" i="21"/>
  <c r="DL16" i="21" s="1"/>
  <c r="CS30" i="21"/>
  <c r="FA30" i="21" s="1"/>
  <c r="CD7" i="21"/>
  <c r="EL7" i="21" s="1"/>
  <c r="BD27" i="21"/>
  <c r="DL27" i="21" s="1"/>
  <c r="AV36" i="21"/>
  <c r="DD36" i="21" s="1"/>
  <c r="BK9" i="21"/>
  <c r="DS9" i="21" s="1"/>
  <c r="FI9" i="21" s="1"/>
  <c r="BZ24" i="21"/>
  <c r="EH24" i="21" s="1"/>
  <c r="BT28" i="21"/>
  <c r="EB28" i="21" s="1"/>
  <c r="CC39" i="21"/>
  <c r="EK39" i="21" s="1"/>
  <c r="AR30" i="21"/>
  <c r="CZ30" i="21" s="1"/>
  <c r="AZ5" i="21"/>
  <c r="DH5" i="21" s="1"/>
  <c r="CR16" i="21"/>
  <c r="EZ16" i="21" s="1"/>
  <c r="CH16" i="21"/>
  <c r="EP16" i="21" s="1"/>
  <c r="CG5" i="21"/>
  <c r="EO5" i="21" s="1"/>
  <c r="CL22" i="21"/>
  <c r="ET22" i="21" s="1"/>
  <c r="CD52" i="21"/>
  <c r="EL52" i="21" s="1"/>
  <c r="FL50" i="21"/>
  <c r="CJ62" i="21"/>
  <c r="ER62" i="21" s="1"/>
  <c r="FO50" i="21"/>
  <c r="GF56" i="21"/>
  <c r="GF62" i="21"/>
  <c r="BC48" i="21"/>
  <c r="DK48" i="21" s="1"/>
  <c r="BF36" i="21"/>
  <c r="DN36" i="21" s="1"/>
  <c r="BH4" i="21"/>
  <c r="DP4" i="21" s="1"/>
  <c r="BS22" i="21"/>
  <c r="EA22" i="21" s="1"/>
  <c r="CQ7" i="21"/>
  <c r="EY7" i="21" s="1"/>
  <c r="GL7" i="21" s="1"/>
  <c r="BB36" i="21"/>
  <c r="DJ36" i="21" s="1"/>
  <c r="GH36" i="21" s="1"/>
  <c r="BD48" i="21"/>
  <c r="DL48" i="21" s="1"/>
  <c r="BI20" i="21"/>
  <c r="DQ20" i="21" s="1"/>
  <c r="CN12" i="21"/>
  <c r="EV12" i="21" s="1"/>
  <c r="AV16" i="21"/>
  <c r="DD16" i="21" s="1"/>
  <c r="AT16" i="21"/>
  <c r="DB16" i="21" s="1"/>
  <c r="CD30" i="21"/>
  <c r="EL30" i="21" s="1"/>
  <c r="CQ30" i="21"/>
  <c r="EY30" i="21" s="1"/>
  <c r="GL30" i="21" s="1"/>
  <c r="CD9" i="21"/>
  <c r="EL9" i="21" s="1"/>
  <c r="CL7" i="21"/>
  <c r="ET7" i="21" s="1"/>
  <c r="CH4" i="21"/>
  <c r="EP4" i="21" s="1"/>
  <c r="AT27" i="21"/>
  <c r="DB27" i="21" s="1"/>
  <c r="AS27" i="21"/>
  <c r="DA27" i="21" s="1"/>
  <c r="BD36" i="21"/>
  <c r="DL36" i="21" s="1"/>
  <c r="CU42" i="21"/>
  <c r="FC42" i="21" s="1"/>
  <c r="BU27" i="21"/>
  <c r="EC27" i="21" s="1"/>
  <c r="GI27" i="21" s="1"/>
  <c r="CK39" i="21"/>
  <c r="ES39" i="21" s="1"/>
  <c r="CK24" i="21"/>
  <c r="ES24" i="21" s="1"/>
  <c r="AV39" i="21"/>
  <c r="DD39" i="21" s="1"/>
  <c r="BF5" i="21"/>
  <c r="DN5" i="21" s="1"/>
  <c r="AV46" i="21"/>
  <c r="DD46" i="21" s="1"/>
  <c r="AS43" i="21"/>
  <c r="DA43" i="21" s="1"/>
  <c r="BG62" i="21"/>
  <c r="DO62" i="21" s="1"/>
  <c r="GJ62" i="21" s="1"/>
  <c r="BH56" i="21"/>
  <c r="DP56" i="21" s="1"/>
  <c r="GS2" i="21"/>
  <c r="AP2" i="21"/>
  <c r="BZ2" i="21"/>
  <c r="EH2" i="21" s="1"/>
  <c r="GQ2" i="21"/>
  <c r="GR2" i="21"/>
  <c r="CS2" i="21"/>
  <c r="FA2" i="21" s="1"/>
  <c r="BA22" i="21"/>
  <c r="DI22" i="21" s="1"/>
  <c r="CM22" i="21"/>
  <c r="EU22" i="21" s="1"/>
  <c r="BX11" i="21"/>
  <c r="EF11" i="21" s="1"/>
  <c r="GC11" i="21" s="1"/>
  <c r="CU9" i="21"/>
  <c r="FC9" i="21" s="1"/>
  <c r="BF27" i="21"/>
  <c r="DN27" i="21" s="1"/>
  <c r="CG48" i="21"/>
  <c r="EO48" i="21" s="1"/>
  <c r="AZ20" i="21"/>
  <c r="DH20" i="21" s="1"/>
  <c r="AP28" i="21"/>
  <c r="CR43" i="21"/>
  <c r="EZ43" i="21" s="1"/>
  <c r="AQ62" i="21"/>
  <c r="CY62" i="21" s="1"/>
  <c r="CP52" i="21"/>
  <c r="EX52" i="21" s="1"/>
  <c r="CE66" i="21"/>
  <c r="EM66" i="21" s="1"/>
  <c r="FH66" i="21" s="1"/>
  <c r="CC62" i="21"/>
  <c r="EK62" i="21" s="1"/>
  <c r="CS22" i="21"/>
  <c r="FA22" i="21" s="1"/>
  <c r="BG22" i="21"/>
  <c r="DO22" i="21" s="1"/>
  <c r="GJ22" i="21" s="1"/>
  <c r="BH16" i="21"/>
  <c r="DP16" i="21" s="1"/>
  <c r="CS9" i="21"/>
  <c r="FA9" i="21" s="1"/>
  <c r="CR27" i="21"/>
  <c r="EZ27" i="21" s="1"/>
  <c r="CM24" i="21"/>
  <c r="EU24" i="21" s="1"/>
  <c r="BA5" i="21"/>
  <c r="DI5" i="21" s="1"/>
  <c r="GA5" i="21" s="1"/>
  <c r="CJ16" i="21"/>
  <c r="ER16" i="21" s="1"/>
  <c r="CM5" i="21"/>
  <c r="EU5" i="21" s="1"/>
  <c r="GQ28" i="21"/>
  <c r="AT52" i="21"/>
  <c r="DB52" i="21" s="1"/>
  <c r="CU43" i="21"/>
  <c r="FC43" i="21" s="1"/>
  <c r="AR56" i="21"/>
  <c r="CZ56" i="21" s="1"/>
  <c r="AR22" i="21"/>
  <c r="CZ22" i="21" s="1"/>
  <c r="CD22" i="21"/>
  <c r="EL22" i="21" s="1"/>
  <c r="AY27" i="21"/>
  <c r="DG27" i="21" s="1"/>
  <c r="BB4" i="21"/>
  <c r="DJ4" i="21" s="1"/>
  <c r="GH4" i="21" s="1"/>
  <c r="CD35" i="21"/>
  <c r="EL35" i="21" s="1"/>
  <c r="BG9" i="21"/>
  <c r="DO9" i="21" s="1"/>
  <c r="GJ9" i="21" s="1"/>
  <c r="GR28" i="21"/>
  <c r="BF52" i="21"/>
  <c r="DN52" i="21" s="1"/>
  <c r="BB12" i="21"/>
  <c r="DJ12" i="21" s="1"/>
  <c r="GH12" i="21" s="1"/>
  <c r="AW62" i="21"/>
  <c r="DE62" i="21" s="1"/>
  <c r="FM62" i="21" s="1"/>
  <c r="CR30" i="21"/>
  <c r="EZ30" i="21" s="1"/>
  <c r="CN4" i="21"/>
  <c r="EV4" i="21" s="1"/>
  <c r="AU48" i="21"/>
  <c r="DC48" i="21" s="1"/>
  <c r="FG48" i="21" s="1"/>
  <c r="BF30" i="21"/>
  <c r="DN30" i="21" s="1"/>
  <c r="CO16" i="21"/>
  <c r="EW16" i="21" s="1"/>
  <c r="GK16" i="21" s="1"/>
  <c r="BK35" i="21"/>
  <c r="DS35" i="21" s="1"/>
  <c r="FI35" i="21" s="1"/>
  <c r="BF43" i="21"/>
  <c r="DN43" i="21" s="1"/>
  <c r="CS43" i="21"/>
  <c r="FA43" i="21" s="1"/>
  <c r="CU56" i="21"/>
  <c r="FC56" i="21" s="1"/>
  <c r="AV61" i="21"/>
  <c r="DD61" i="21" s="1"/>
  <c r="AX16" i="21"/>
  <c r="DF16" i="21" s="1"/>
  <c r="FY16" i="21" s="1"/>
  <c r="BA48" i="21"/>
  <c r="DI48" i="21" s="1"/>
  <c r="GA48" i="21" s="1"/>
  <c r="CL6" i="21"/>
  <c r="ET6" i="21" s="1"/>
  <c r="BI43" i="21"/>
  <c r="DQ43" i="21" s="1"/>
  <c r="BU19" i="21"/>
  <c r="EC19" i="21" s="1"/>
  <c r="GM19" i="21" s="1"/>
  <c r="BT22" i="21"/>
  <c r="EB22" i="21" s="1"/>
  <c r="AT61" i="21"/>
  <c r="DB61" i="21" s="1"/>
  <c r="CI62" i="21"/>
  <c r="EQ62" i="21" s="1"/>
  <c r="BU13" i="21"/>
  <c r="EC13" i="21" s="1"/>
  <c r="CN13" i="21"/>
  <c r="EV13" i="21" s="1"/>
  <c r="CI9" i="21"/>
  <c r="EQ9" i="21" s="1"/>
  <c r="CQ48" i="21"/>
  <c r="EY48" i="21" s="1"/>
  <c r="GL48" i="21" s="1"/>
  <c r="CB9" i="21"/>
  <c r="EJ9" i="21" s="1"/>
  <c r="BC5" i="21"/>
  <c r="DK5" i="21" s="1"/>
  <c r="CT16" i="21"/>
  <c r="FB16" i="21" s="1"/>
  <c r="GS28" i="21"/>
  <c r="CE8" i="21"/>
  <c r="EM8" i="21" s="1"/>
  <c r="FH8" i="21" s="1"/>
  <c r="AU75" i="21"/>
  <c r="DC75" i="21" s="1"/>
  <c r="FG75" i="21" s="1"/>
  <c r="AW61" i="21"/>
  <c r="DE61" i="21" s="1"/>
  <c r="FR61" i="21" s="1"/>
  <c r="GM40" i="21"/>
  <c r="BI56" i="21"/>
  <c r="DQ56" i="21" s="1"/>
  <c r="FM89" i="21"/>
  <c r="CE13" i="21"/>
  <c r="EM13" i="21" s="1"/>
  <c r="FH13" i="21" s="1"/>
  <c r="BL13" i="21"/>
  <c r="DT13" i="21" s="1"/>
  <c r="CT30" i="21"/>
  <c r="FB30" i="21" s="1"/>
  <c r="CO5" i="21"/>
  <c r="EW5" i="21" s="1"/>
  <c r="GK5" i="21" s="1"/>
  <c r="BG43" i="21"/>
  <c r="DO43" i="21" s="1"/>
  <c r="GJ43" i="21" s="1"/>
  <c r="CD56" i="21"/>
  <c r="EL56" i="21" s="1"/>
  <c r="CF52" i="21"/>
  <c r="EN52" i="21" s="1"/>
  <c r="CL28" i="21"/>
  <c r="ET28" i="21" s="1"/>
  <c r="AS22" i="21"/>
  <c r="DA22" i="21" s="1"/>
  <c r="CE22" i="21"/>
  <c r="EM22" i="21" s="1"/>
  <c r="FH22" i="21" s="1"/>
  <c r="CK22" i="21"/>
  <c r="ES22" i="21" s="1"/>
  <c r="AY22" i="21"/>
  <c r="DG22" i="21" s="1"/>
  <c r="AW22" i="21"/>
  <c r="DE22" i="21" s="1"/>
  <c r="CI22" i="21"/>
  <c r="EQ22" i="21" s="1"/>
  <c r="GE2" i="21"/>
  <c r="FY2" i="21"/>
  <c r="CJ2" i="21"/>
  <c r="ER2" i="21" s="1"/>
  <c r="BQ2" i="21"/>
  <c r="DY2" i="21" s="1"/>
  <c r="FX2" i="21" s="1"/>
  <c r="CE2" i="21"/>
  <c r="EM2" i="21" s="1"/>
  <c r="FH2" i="21" s="1"/>
  <c r="CK87" i="21"/>
  <c r="ES87" i="21" s="1"/>
  <c r="BR87" i="21"/>
  <c r="DZ87" i="21" s="1"/>
  <c r="BL8" i="21"/>
  <c r="DT8" i="21" s="1"/>
  <c r="CH7" i="21"/>
  <c r="EP7" i="21" s="1"/>
  <c r="BE27" i="21"/>
  <c r="DM27" i="21" s="1"/>
  <c r="AX36" i="21"/>
  <c r="DF36" i="21" s="1"/>
  <c r="FY36" i="21" s="1"/>
  <c r="CR48" i="21"/>
  <c r="EZ48" i="21" s="1"/>
  <c r="CC24" i="21"/>
  <c r="EK24" i="21" s="1"/>
  <c r="AX39" i="21"/>
  <c r="DF39" i="21" s="1"/>
  <c r="GE39" i="21" s="1"/>
  <c r="AY11" i="21"/>
  <c r="DG11" i="21" s="1"/>
  <c r="AQ9" i="21"/>
  <c r="CY9" i="21" s="1"/>
  <c r="BU30" i="21"/>
  <c r="EC30" i="21" s="1"/>
  <c r="GM30" i="21" s="1"/>
  <c r="CD36" i="21"/>
  <c r="EL36" i="21" s="1"/>
  <c r="AT12" i="21"/>
  <c r="DB12" i="21" s="1"/>
  <c r="FU14" i="21"/>
  <c r="CI52" i="21"/>
  <c r="EQ52" i="21" s="1"/>
  <c r="CU53" i="21"/>
  <c r="FC53" i="21" s="1"/>
  <c r="BB78" i="21"/>
  <c r="DJ78" i="21" s="1"/>
  <c r="GH78" i="21" s="1"/>
  <c r="BU78" i="21"/>
  <c r="EC78" i="21" s="1"/>
  <c r="GI78" i="21" s="1"/>
  <c r="BD78" i="21"/>
  <c r="DL78" i="21" s="1"/>
  <c r="BW78" i="21"/>
  <c r="EE78" i="21" s="1"/>
  <c r="BF78" i="21"/>
  <c r="DN78" i="21" s="1"/>
  <c r="BY78" i="21"/>
  <c r="EG78" i="21" s="1"/>
  <c r="AZ80" i="21"/>
  <c r="DH80" i="21" s="1"/>
  <c r="BS80" i="21"/>
  <c r="EA80" i="21" s="1"/>
  <c r="CO80" i="21"/>
  <c r="EW80" i="21" s="1"/>
  <c r="GK80" i="21" s="1"/>
  <c r="BV80" i="21"/>
  <c r="ED80" i="21" s="1"/>
  <c r="GB80" i="21" s="1"/>
  <c r="BF80" i="21"/>
  <c r="DN80" i="21" s="1"/>
  <c r="BY80" i="21"/>
  <c r="EG80" i="21" s="1"/>
  <c r="BA88" i="21"/>
  <c r="DI88" i="21" s="1"/>
  <c r="FO88" i="21" s="1"/>
  <c r="BT88" i="21"/>
  <c r="EB88" i="21" s="1"/>
  <c r="AW88" i="21"/>
  <c r="DE88" i="21" s="1"/>
  <c r="FL88" i="21" s="1"/>
  <c r="BP88" i="21"/>
  <c r="DX88" i="21" s="1"/>
  <c r="FS88" i="21" s="1"/>
  <c r="BG95" i="21"/>
  <c r="DO95" i="21" s="1"/>
  <c r="GJ95" i="21" s="1"/>
  <c r="BZ95" i="21"/>
  <c r="EH95" i="21" s="1"/>
  <c r="CM86" i="21"/>
  <c r="EU86" i="21" s="1"/>
  <c r="BT86" i="21"/>
  <c r="EB86" i="21" s="1"/>
  <c r="CN86" i="21"/>
  <c r="EV86" i="21" s="1"/>
  <c r="BU86" i="21"/>
  <c r="EC86" i="21" s="1"/>
  <c r="GM86" i="21" s="1"/>
  <c r="CK86" i="21"/>
  <c r="ES86" i="21" s="1"/>
  <c r="BR86" i="21"/>
  <c r="DZ86" i="21" s="1"/>
  <c r="CG87" i="21"/>
  <c r="EO87" i="21" s="1"/>
  <c r="BN87" i="21"/>
  <c r="DV87" i="21" s="1"/>
  <c r="CU87" i="21"/>
  <c r="FC87" i="21" s="1"/>
  <c r="CB87" i="21"/>
  <c r="EJ87" i="21" s="1"/>
  <c r="AW81" i="21"/>
  <c r="DE81" i="21" s="1"/>
  <c r="FT81" i="21" s="1"/>
  <c r="BP81" i="21"/>
  <c r="DX81" i="21" s="1"/>
  <c r="FS81" i="21" s="1"/>
  <c r="BB79" i="21"/>
  <c r="DJ79" i="21" s="1"/>
  <c r="GH79" i="21" s="1"/>
  <c r="BU79" i="21"/>
  <c r="EC79" i="21" s="1"/>
  <c r="GI79" i="21" s="1"/>
  <c r="CC84" i="21"/>
  <c r="EK84" i="21" s="1"/>
  <c r="BJ84" i="21"/>
  <c r="DR84" i="21" s="1"/>
  <c r="FR89" i="21"/>
  <c r="AU85" i="21"/>
  <c r="DC85" i="21" s="1"/>
  <c r="FG85" i="21" s="1"/>
  <c r="BN85" i="21"/>
  <c r="DV85" i="21" s="1"/>
  <c r="BU77" i="21"/>
  <c r="EC77" i="21" s="1"/>
  <c r="CN77" i="21"/>
  <c r="EV77" i="21" s="1"/>
  <c r="BB77" i="21"/>
  <c r="DJ77" i="21" s="1"/>
  <c r="GH77" i="21" s="1"/>
  <c r="CM63" i="21"/>
  <c r="EU63" i="21" s="1"/>
  <c r="BT63" i="21"/>
  <c r="EB63" i="21" s="1"/>
  <c r="AY40" i="21"/>
  <c r="DG40" i="21" s="1"/>
  <c r="BR40" i="21"/>
  <c r="DZ40" i="21" s="1"/>
  <c r="CK40" i="21"/>
  <c r="ES40" i="21" s="1"/>
  <c r="BN13" i="21"/>
  <c r="DV13" i="21" s="1"/>
  <c r="CG13" i="21"/>
  <c r="EO13" i="21" s="1"/>
  <c r="CH88" i="21"/>
  <c r="EP88" i="21" s="1"/>
  <c r="BO88" i="21"/>
  <c r="DW88" i="21" s="1"/>
  <c r="FQ88" i="21" s="1"/>
  <c r="BC81" i="21"/>
  <c r="DK81" i="21" s="1"/>
  <c r="BV81" i="21"/>
  <c r="ED81" i="21" s="1"/>
  <c r="GB81" i="21" s="1"/>
  <c r="BE79" i="21"/>
  <c r="DM79" i="21" s="1"/>
  <c r="BX79" i="21"/>
  <c r="EF79" i="21" s="1"/>
  <c r="GC79" i="21" s="1"/>
  <c r="BB84" i="21"/>
  <c r="DJ84" i="21" s="1"/>
  <c r="GH84" i="21" s="1"/>
  <c r="BU84" i="21"/>
  <c r="EC84" i="21" s="1"/>
  <c r="GI84" i="21" s="1"/>
  <c r="BF48" i="21"/>
  <c r="DN48" i="21" s="1"/>
  <c r="BE48" i="21"/>
  <c r="DM48" i="21" s="1"/>
  <c r="BF4" i="21"/>
  <c r="DN4" i="21" s="1"/>
  <c r="AR52" i="21"/>
  <c r="CZ52" i="21" s="1"/>
  <c r="CU8" i="21"/>
  <c r="FC8" i="21" s="1"/>
  <c r="FO14" i="21"/>
  <c r="CF78" i="21"/>
  <c r="EN78" i="21" s="1"/>
  <c r="BM78" i="21"/>
  <c r="DU78" i="21" s="1"/>
  <c r="FJ78" i="21" s="1"/>
  <c r="CD78" i="21"/>
  <c r="EL78" i="21" s="1"/>
  <c r="BK78" i="21"/>
  <c r="DS78" i="21" s="1"/>
  <c r="FI78" i="21" s="1"/>
  <c r="CI80" i="21"/>
  <c r="EQ80" i="21" s="1"/>
  <c r="BP80" i="21"/>
  <c r="DX80" i="21" s="1"/>
  <c r="FS80" i="21" s="1"/>
  <c r="CQ79" i="21"/>
  <c r="EY79" i="21" s="1"/>
  <c r="GL79" i="21" s="1"/>
  <c r="BI88" i="21"/>
  <c r="DQ88" i="21" s="1"/>
  <c r="CB88" i="21"/>
  <c r="EJ88" i="21" s="1"/>
  <c r="BE88" i="21"/>
  <c r="DM88" i="21" s="1"/>
  <c r="BX88" i="21"/>
  <c r="EF88" i="21" s="1"/>
  <c r="GC88" i="21" s="1"/>
  <c r="AT95" i="21"/>
  <c r="DB95" i="21" s="1"/>
  <c r="BM95" i="21"/>
  <c r="DU95" i="21" s="1"/>
  <c r="FJ95" i="21" s="1"/>
  <c r="BC86" i="21"/>
  <c r="DK86" i="21" s="1"/>
  <c r="BV86" i="21"/>
  <c r="ED86" i="21" s="1"/>
  <c r="GB86" i="21" s="1"/>
  <c r="AV86" i="21"/>
  <c r="DD86" i="21" s="1"/>
  <c r="BO86" i="21"/>
  <c r="DW86" i="21" s="1"/>
  <c r="FQ86" i="21" s="1"/>
  <c r="CS86" i="21"/>
  <c r="FA86" i="21" s="1"/>
  <c r="BZ86" i="21"/>
  <c r="EH86" i="21" s="1"/>
  <c r="CQ87" i="21"/>
  <c r="EY87" i="21" s="1"/>
  <c r="GL87" i="21" s="1"/>
  <c r="BX87" i="21"/>
  <c r="EF87" i="21" s="1"/>
  <c r="GC87" i="21" s="1"/>
  <c r="CS87" i="21"/>
  <c r="FA87" i="21" s="1"/>
  <c r="BZ87" i="21"/>
  <c r="EH87" i="21" s="1"/>
  <c r="CD87" i="21"/>
  <c r="EL87" i="21" s="1"/>
  <c r="BK87" i="21"/>
  <c r="DS87" i="21" s="1"/>
  <c r="FI87" i="21" s="1"/>
  <c r="AQ81" i="21"/>
  <c r="CY81" i="21" s="1"/>
  <c r="BJ81" i="21"/>
  <c r="DR81" i="21" s="1"/>
  <c r="BH81" i="21"/>
  <c r="DP81" i="21" s="1"/>
  <c r="CA81" i="21"/>
  <c r="EI81" i="21" s="1"/>
  <c r="AX81" i="21"/>
  <c r="DF81" i="21" s="1"/>
  <c r="GE81" i="21" s="1"/>
  <c r="BQ81" i="21"/>
  <c r="DY81" i="21" s="1"/>
  <c r="AT79" i="21"/>
  <c r="DB79" i="21" s="1"/>
  <c r="BM79" i="21"/>
  <c r="DU79" i="21" s="1"/>
  <c r="FJ79" i="21" s="1"/>
  <c r="CS84" i="21"/>
  <c r="FA84" i="21" s="1"/>
  <c r="BZ84" i="21"/>
  <c r="EH84" i="21" s="1"/>
  <c r="CG84" i="21"/>
  <c r="EO84" i="21" s="1"/>
  <c r="BN84" i="21"/>
  <c r="DV84" i="21" s="1"/>
  <c r="FT89" i="21"/>
  <c r="CR28" i="21"/>
  <c r="EZ28" i="21" s="1"/>
  <c r="BF28" i="21"/>
  <c r="DN28" i="21" s="1"/>
  <c r="BP6" i="21"/>
  <c r="DX6" i="21" s="1"/>
  <c r="FS6" i="21" s="1"/>
  <c r="AW6" i="21"/>
  <c r="DE6" i="21" s="1"/>
  <c r="BG28" i="21"/>
  <c r="DO28" i="21" s="1"/>
  <c r="GJ28" i="21" s="1"/>
  <c r="CS28" i="21"/>
  <c r="FA28" i="21" s="1"/>
  <c r="BK13" i="21"/>
  <c r="DS13" i="21" s="1"/>
  <c r="FI13" i="21" s="1"/>
  <c r="CD13" i="21"/>
  <c r="EL13" i="21" s="1"/>
  <c r="CA13" i="21"/>
  <c r="EI13" i="21" s="1"/>
  <c r="CT13" i="21"/>
  <c r="FB13" i="21" s="1"/>
  <c r="BJ68" i="21"/>
  <c r="DR68" i="21" s="1"/>
  <c r="CC68" i="21"/>
  <c r="EK68" i="21" s="1"/>
  <c r="BW68" i="21"/>
  <c r="EE68" i="21" s="1"/>
  <c r="CP68" i="21"/>
  <c r="EX68" i="21" s="1"/>
  <c r="AV78" i="21"/>
  <c r="DD78" i="21" s="1"/>
  <c r="BO78" i="21"/>
  <c r="DW78" i="21" s="1"/>
  <c r="FQ78" i="21" s="1"/>
  <c r="AY95" i="21"/>
  <c r="DG95" i="21" s="1"/>
  <c r="BR95" i="21"/>
  <c r="DZ95" i="21" s="1"/>
  <c r="CF86" i="21"/>
  <c r="EN86" i="21" s="1"/>
  <c r="BM86" i="21"/>
  <c r="DU86" i="21" s="1"/>
  <c r="FJ86" i="21" s="1"/>
  <c r="BD79" i="21"/>
  <c r="DL79" i="21" s="1"/>
  <c r="BW79" i="21"/>
  <c r="EE79" i="21" s="1"/>
  <c r="BN77" i="21"/>
  <c r="DV77" i="21" s="1"/>
  <c r="CG77" i="21"/>
  <c r="EO77" i="21" s="1"/>
  <c r="AU77" i="21"/>
  <c r="DC77" i="21" s="1"/>
  <c r="FG77" i="21" s="1"/>
  <c r="BC92" i="21"/>
  <c r="DK92" i="21" s="1"/>
  <c r="CO92" i="21"/>
  <c r="EW92" i="21" s="1"/>
  <c r="GK92" i="21" s="1"/>
  <c r="BV92" i="21"/>
  <c r="ED92" i="21" s="1"/>
  <c r="GB92" i="21" s="1"/>
  <c r="BO63" i="21"/>
  <c r="DW63" i="21" s="1"/>
  <c r="FQ63" i="21" s="1"/>
  <c r="CH63" i="21"/>
  <c r="EP63" i="21" s="1"/>
  <c r="CU68" i="21"/>
  <c r="FC68" i="21" s="1"/>
  <c r="CB68" i="21"/>
  <c r="EJ68" i="21" s="1"/>
  <c r="CE7" i="21"/>
  <c r="EM7" i="21" s="1"/>
  <c r="FH7" i="21" s="1"/>
  <c r="AT4" i="21"/>
  <c r="DB4" i="21" s="1"/>
  <c r="CO39" i="21"/>
  <c r="EW39" i="21" s="1"/>
  <c r="GK39" i="21" s="1"/>
  <c r="BA30" i="21"/>
  <c r="DI30" i="21" s="1"/>
  <c r="FU30" i="21" s="1"/>
  <c r="AQ39" i="21"/>
  <c r="CY39" i="21" s="1"/>
  <c r="BM4" i="21"/>
  <c r="DU4" i="21" s="1"/>
  <c r="FJ4" i="21" s="1"/>
  <c r="AZ78" i="21"/>
  <c r="DH78" i="21" s="1"/>
  <c r="BS78" i="21"/>
  <c r="EA78" i="21" s="1"/>
  <c r="CG78" i="21"/>
  <c r="EO78" i="21" s="1"/>
  <c r="BN78" i="21"/>
  <c r="DV78" i="21" s="1"/>
  <c r="CT80" i="21"/>
  <c r="FB80" i="21" s="1"/>
  <c r="CA80" i="21"/>
  <c r="EI80" i="21" s="1"/>
  <c r="BB80" i="21"/>
  <c r="DJ80" i="21" s="1"/>
  <c r="GH80" i="21" s="1"/>
  <c r="BU80" i="21"/>
  <c r="EC80" i="21" s="1"/>
  <c r="GM80" i="21" s="1"/>
  <c r="BE80" i="21"/>
  <c r="DM80" i="21" s="1"/>
  <c r="BX80" i="21"/>
  <c r="EF80" i="21" s="1"/>
  <c r="GC80" i="21" s="1"/>
  <c r="CP88" i="21"/>
  <c r="EX88" i="21" s="1"/>
  <c r="BW88" i="21"/>
  <c r="EE88" i="21" s="1"/>
  <c r="CG88" i="21"/>
  <c r="EO88" i="21" s="1"/>
  <c r="BN88" i="21"/>
  <c r="DV88" i="21" s="1"/>
  <c r="CC88" i="21"/>
  <c r="EK88" i="21" s="1"/>
  <c r="BJ88" i="21"/>
  <c r="DR88" i="21" s="1"/>
  <c r="BB95" i="21"/>
  <c r="DJ95" i="21" s="1"/>
  <c r="GH95" i="21" s="1"/>
  <c r="BU95" i="21"/>
  <c r="EC95" i="21" s="1"/>
  <c r="GM95" i="21" s="1"/>
  <c r="BF95" i="21"/>
  <c r="DN95" i="21" s="1"/>
  <c r="BY95" i="21"/>
  <c r="EG95" i="21" s="1"/>
  <c r="BG61" i="21"/>
  <c r="DO61" i="21" s="1"/>
  <c r="GJ61" i="21" s="1"/>
  <c r="BB61" i="21"/>
  <c r="DJ61" i="21" s="1"/>
  <c r="GH61" i="21" s="1"/>
  <c r="CE86" i="21"/>
  <c r="EM86" i="21" s="1"/>
  <c r="FH86" i="21" s="1"/>
  <c r="BL86" i="21"/>
  <c r="DT86" i="21" s="1"/>
  <c r="CP86" i="21"/>
  <c r="EX86" i="21" s="1"/>
  <c r="BW86" i="21"/>
  <c r="EE86" i="21" s="1"/>
  <c r="CJ86" i="21"/>
  <c r="ER86" i="21" s="1"/>
  <c r="BQ86" i="21"/>
  <c r="DY86" i="21" s="1"/>
  <c r="CL87" i="21"/>
  <c r="ET87" i="21" s="1"/>
  <c r="BS87" i="21"/>
  <c r="EA87" i="21" s="1"/>
  <c r="CO62" i="21"/>
  <c r="EW62" i="21" s="1"/>
  <c r="GK62" i="21" s="1"/>
  <c r="AY81" i="21"/>
  <c r="DG81" i="21" s="1"/>
  <c r="BR81" i="21"/>
  <c r="DZ81" i="21" s="1"/>
  <c r="BA81" i="21"/>
  <c r="DI81" i="21" s="1"/>
  <c r="FO81" i="21" s="1"/>
  <c r="BT81" i="21"/>
  <c r="EB81" i="21" s="1"/>
  <c r="AS81" i="21"/>
  <c r="DA81" i="21" s="1"/>
  <c r="BL81" i="21"/>
  <c r="DT81" i="21" s="1"/>
  <c r="AV81" i="21"/>
  <c r="DD81" i="21" s="1"/>
  <c r="BO81" i="21"/>
  <c r="DW81" i="21" s="1"/>
  <c r="FQ81" i="21" s="1"/>
  <c r="BF81" i="21"/>
  <c r="DN81" i="21" s="1"/>
  <c r="BY81" i="21"/>
  <c r="EG81" i="21" s="1"/>
  <c r="AW79" i="21"/>
  <c r="DE79" i="21" s="1"/>
  <c r="FR79" i="21" s="1"/>
  <c r="BP79" i="21"/>
  <c r="DX79" i="21" s="1"/>
  <c r="FS79" i="21" s="1"/>
  <c r="AQ79" i="21"/>
  <c r="CY79" i="21" s="1"/>
  <c r="BJ79" i="21"/>
  <c r="DR79" i="21" s="1"/>
  <c r="CD84" i="21"/>
  <c r="EL84" i="21" s="1"/>
  <c r="BK84" i="21"/>
  <c r="DS84" i="21" s="1"/>
  <c r="FI84" i="21" s="1"/>
  <c r="CE84" i="21"/>
  <c r="EM84" i="21" s="1"/>
  <c r="FH84" i="21" s="1"/>
  <c r="BL84" i="21"/>
  <c r="DT84" i="21" s="1"/>
  <c r="BC84" i="21"/>
  <c r="DK84" i="21" s="1"/>
  <c r="BV84" i="21"/>
  <c r="ED84" i="21" s="1"/>
  <c r="GB84" i="21" s="1"/>
  <c r="CU40" i="21"/>
  <c r="FC40" i="21" s="1"/>
  <c r="CJ28" i="21"/>
  <c r="ER28" i="21" s="1"/>
  <c r="AW85" i="21"/>
  <c r="DE85" i="21" s="1"/>
  <c r="BP85" i="21"/>
  <c r="DX85" i="21" s="1"/>
  <c r="FS85" i="21" s="1"/>
  <c r="CH28" i="21"/>
  <c r="EP28" i="21" s="1"/>
  <c r="AV28" i="21"/>
  <c r="DD28" i="21" s="1"/>
  <c r="BW77" i="21"/>
  <c r="EE77" i="21" s="1"/>
  <c r="CP77" i="21"/>
  <c r="EX77" i="21" s="1"/>
  <c r="BD77" i="21"/>
  <c r="DL77" i="21" s="1"/>
  <c r="BP40" i="21"/>
  <c r="DX40" i="21" s="1"/>
  <c r="FS40" i="21" s="1"/>
  <c r="AW40" i="21"/>
  <c r="DE40" i="21" s="1"/>
  <c r="CI40" i="21"/>
  <c r="EQ40" i="21" s="1"/>
  <c r="BE28" i="21"/>
  <c r="DM28" i="21" s="1"/>
  <c r="CQ28" i="21"/>
  <c r="EY28" i="21" s="1"/>
  <c r="GL28" i="21" s="1"/>
  <c r="BT13" i="21"/>
  <c r="EB13" i="21" s="1"/>
  <c r="CM13" i="21"/>
  <c r="EU13" i="21" s="1"/>
  <c r="BZ68" i="21"/>
  <c r="EH68" i="21" s="1"/>
  <c r="CS68" i="21"/>
  <c r="FA68" i="21" s="1"/>
  <c r="CJ78" i="21"/>
  <c r="ER78" i="21" s="1"/>
  <c r="BQ78" i="21"/>
  <c r="DY78" i="21" s="1"/>
  <c r="CL88" i="21"/>
  <c r="ET88" i="21" s="1"/>
  <c r="BS88" i="21"/>
  <c r="EA88" i="21" s="1"/>
  <c r="CM87" i="21"/>
  <c r="EU87" i="21" s="1"/>
  <c r="BT87" i="21"/>
  <c r="EB87" i="21" s="1"/>
  <c r="CR84" i="21"/>
  <c r="EZ84" i="21" s="1"/>
  <c r="BY84" i="21"/>
  <c r="EG84" i="21" s="1"/>
  <c r="BH6" i="21"/>
  <c r="DP6" i="21" s="1"/>
  <c r="CA6" i="21"/>
  <c r="EI6" i="21" s="1"/>
  <c r="CB13" i="21"/>
  <c r="EJ13" i="21" s="1"/>
  <c r="CU13" i="21"/>
  <c r="FC13" i="21" s="1"/>
  <c r="CR4" i="21"/>
  <c r="EZ4" i="21" s="1"/>
  <c r="CM30" i="21"/>
  <c r="EU30" i="21" s="1"/>
  <c r="CP12" i="21"/>
  <c r="EX12" i="21" s="1"/>
  <c r="CL12" i="21"/>
  <c r="ET12" i="21" s="1"/>
  <c r="BW8" i="21"/>
  <c r="EE8" i="21" s="1"/>
  <c r="BM9" i="21"/>
  <c r="DU9" i="21" s="1"/>
  <c r="FJ9" i="21" s="1"/>
  <c r="BC39" i="21"/>
  <c r="DK39" i="21" s="1"/>
  <c r="CN6" i="21"/>
  <c r="EV6" i="21" s="1"/>
  <c r="AR5" i="21"/>
  <c r="CZ5" i="21" s="1"/>
  <c r="CU16" i="21"/>
  <c r="FC16" i="21" s="1"/>
  <c r="AW52" i="21"/>
  <c r="DE52" i="21" s="1"/>
  <c r="FT52" i="21" s="1"/>
  <c r="BD12" i="21"/>
  <c r="DL12" i="21" s="1"/>
  <c r="AZ12" i="21"/>
  <c r="DH12" i="21" s="1"/>
  <c r="CD53" i="21"/>
  <c r="EL53" i="21" s="1"/>
  <c r="AS78" i="21"/>
  <c r="DA78" i="21" s="1"/>
  <c r="BL78" i="21"/>
  <c r="DT78" i="21" s="1"/>
  <c r="BC78" i="21"/>
  <c r="DK78" i="21" s="1"/>
  <c r="BV78" i="21"/>
  <c r="ED78" i="21" s="1"/>
  <c r="GB78" i="21" s="1"/>
  <c r="AW78" i="21"/>
  <c r="DE78" i="21" s="1"/>
  <c r="FL78" i="21" s="1"/>
  <c r="BP78" i="21"/>
  <c r="DX78" i="21" s="1"/>
  <c r="FS78" i="21" s="1"/>
  <c r="AQ78" i="21"/>
  <c r="CY78" i="21" s="1"/>
  <c r="BJ78" i="21"/>
  <c r="DR78" i="21" s="1"/>
  <c r="CO78" i="21"/>
  <c r="EW78" i="21" s="1"/>
  <c r="GK78" i="21" s="1"/>
  <c r="BI80" i="21"/>
  <c r="DQ80" i="21" s="1"/>
  <c r="CB80" i="21"/>
  <c r="EJ80" i="21" s="1"/>
  <c r="AT88" i="21"/>
  <c r="DB88" i="21" s="1"/>
  <c r="BM88" i="21"/>
  <c r="DU88" i="21" s="1"/>
  <c r="FJ88" i="21" s="1"/>
  <c r="AY88" i="21"/>
  <c r="DG88" i="21" s="1"/>
  <c r="BR88" i="21"/>
  <c r="DZ88" i="21" s="1"/>
  <c r="AW95" i="21"/>
  <c r="DE95" i="21" s="1"/>
  <c r="FL95" i="21" s="1"/>
  <c r="BP95" i="21"/>
  <c r="DX95" i="21" s="1"/>
  <c r="FS95" i="21" s="1"/>
  <c r="CF87" i="21"/>
  <c r="EN87" i="21" s="1"/>
  <c r="BM87" i="21"/>
  <c r="DU87" i="21" s="1"/>
  <c r="FJ87" i="21" s="1"/>
  <c r="CT87" i="21"/>
  <c r="FB87" i="21" s="1"/>
  <c r="CA87" i="21"/>
  <c r="EI87" i="21" s="1"/>
  <c r="BD81" i="21"/>
  <c r="DL81" i="21" s="1"/>
  <c r="BW81" i="21"/>
  <c r="EE81" i="21" s="1"/>
  <c r="BG81" i="21"/>
  <c r="DO81" i="21" s="1"/>
  <c r="GJ81" i="21" s="1"/>
  <c r="BZ81" i="21"/>
  <c r="EH81" i="21" s="1"/>
  <c r="AU79" i="21"/>
  <c r="DC79" i="21" s="1"/>
  <c r="FG79" i="21" s="1"/>
  <c r="BN79" i="21"/>
  <c r="DV79" i="21" s="1"/>
  <c r="BG79" i="21"/>
  <c r="DO79" i="21" s="1"/>
  <c r="GJ79" i="21" s="1"/>
  <c r="BZ79" i="21"/>
  <c r="EH79" i="21" s="1"/>
  <c r="AR79" i="21"/>
  <c r="CZ79" i="21" s="1"/>
  <c r="BK79" i="21"/>
  <c r="DS79" i="21" s="1"/>
  <c r="FI79" i="21" s="1"/>
  <c r="AS79" i="21"/>
  <c r="DA79" i="21" s="1"/>
  <c r="BL79" i="21"/>
  <c r="DT79" i="21" s="1"/>
  <c r="BI53" i="21"/>
  <c r="DQ53" i="21" s="1"/>
  <c r="CT84" i="21"/>
  <c r="FB84" i="21" s="1"/>
  <c r="CA84" i="21"/>
  <c r="EI84" i="21" s="1"/>
  <c r="CM84" i="21"/>
  <c r="EU84" i="21" s="1"/>
  <c r="BT84" i="21"/>
  <c r="EB84" i="21" s="1"/>
  <c r="AW84" i="21"/>
  <c r="DE84" i="21" s="1"/>
  <c r="FM84" i="21" s="1"/>
  <c r="BP84" i="21"/>
  <c r="DX84" i="21" s="1"/>
  <c r="FS84" i="21" s="1"/>
  <c r="CR40" i="21"/>
  <c r="EZ40" i="21" s="1"/>
  <c r="AY85" i="21"/>
  <c r="DG85" i="21" s="1"/>
  <c r="BR85" i="21"/>
  <c r="DZ85" i="21" s="1"/>
  <c r="CP22" i="21"/>
  <c r="EX22" i="21" s="1"/>
  <c r="BD22" i="21"/>
  <c r="DL22" i="21" s="1"/>
  <c r="BD40" i="21"/>
  <c r="DL40" i="21" s="1"/>
  <c r="BW40" i="21"/>
  <c r="EE40" i="21" s="1"/>
  <c r="CP40" i="21"/>
  <c r="EX40" i="21" s="1"/>
  <c r="AV94" i="21"/>
  <c r="DD94" i="21" s="1"/>
  <c r="BO94" i="21"/>
  <c r="DW94" i="21" s="1"/>
  <c r="FQ94" i="21" s="1"/>
  <c r="CR68" i="21"/>
  <c r="EZ68" i="21" s="1"/>
  <c r="BY68" i="21"/>
  <c r="EG68" i="21" s="1"/>
  <c r="BR68" i="21"/>
  <c r="DZ68" i="21" s="1"/>
  <c r="CK68" i="21"/>
  <c r="ES68" i="21" s="1"/>
  <c r="CJ80" i="21"/>
  <c r="ER80" i="21" s="1"/>
  <c r="BQ80" i="21"/>
  <c r="DY80" i="21" s="1"/>
  <c r="CC86" i="21"/>
  <c r="EK86" i="21" s="1"/>
  <c r="BJ86" i="21"/>
  <c r="DR86" i="21" s="1"/>
  <c r="BE81" i="21"/>
  <c r="DM81" i="21" s="1"/>
  <c r="BX81" i="21"/>
  <c r="EF81" i="21" s="1"/>
  <c r="GC81" i="21" s="1"/>
  <c r="AV88" i="21"/>
  <c r="DD88" i="21" s="1"/>
  <c r="AX84" i="21"/>
  <c r="DF84" i="21" s="1"/>
  <c r="GE84" i="21" s="1"/>
  <c r="BQ84" i="21"/>
  <c r="DY84" i="21" s="1"/>
  <c r="BD84" i="21"/>
  <c r="DL84" i="21" s="1"/>
  <c r="BW84" i="21"/>
  <c r="EE84" i="21" s="1"/>
  <c r="CU7" i="21"/>
  <c r="FC7" i="21" s="1"/>
  <c r="CA24" i="21"/>
  <c r="EI24" i="21" s="1"/>
  <c r="CH42" i="21"/>
  <c r="EP42" i="21" s="1"/>
  <c r="AV20" i="21"/>
  <c r="DD20" i="21" s="1"/>
  <c r="BC20" i="21"/>
  <c r="DK20" i="21" s="1"/>
  <c r="BD7" i="21"/>
  <c r="DL7" i="21" s="1"/>
  <c r="CG6" i="21"/>
  <c r="EO6" i="21" s="1"/>
  <c r="CP8" i="21"/>
  <c r="EX8" i="21" s="1"/>
  <c r="BH78" i="21"/>
  <c r="DP78" i="21" s="1"/>
  <c r="CA78" i="21"/>
  <c r="EI78" i="21" s="1"/>
  <c r="BA78" i="21"/>
  <c r="DI78" i="21" s="1"/>
  <c r="FO78" i="21" s="1"/>
  <c r="BT78" i="21"/>
  <c r="EB78" i="21" s="1"/>
  <c r="BE78" i="21"/>
  <c r="DM78" i="21" s="1"/>
  <c r="BX78" i="21"/>
  <c r="EF78" i="21" s="1"/>
  <c r="GC78" i="21" s="1"/>
  <c r="CK78" i="21"/>
  <c r="ES78" i="21" s="1"/>
  <c r="BR78" i="21"/>
  <c r="DZ78" i="21" s="1"/>
  <c r="CE80" i="21"/>
  <c r="EM80" i="21" s="1"/>
  <c r="FH80" i="21" s="1"/>
  <c r="BL80" i="21"/>
  <c r="DT80" i="21" s="1"/>
  <c r="CH80" i="21"/>
  <c r="EP80" i="21" s="1"/>
  <c r="BO80" i="21"/>
  <c r="DW80" i="21" s="1"/>
  <c r="FQ80" i="21" s="1"/>
  <c r="CC80" i="21"/>
  <c r="EK80" i="21" s="1"/>
  <c r="BJ80" i="21"/>
  <c r="DR80" i="21" s="1"/>
  <c r="AR88" i="21"/>
  <c r="CZ88" i="21" s="1"/>
  <c r="BK88" i="21"/>
  <c r="DS88" i="21" s="1"/>
  <c r="FI88" i="21" s="1"/>
  <c r="BB88" i="21"/>
  <c r="DJ88" i="21" s="1"/>
  <c r="GH88" i="21" s="1"/>
  <c r="BU88" i="21"/>
  <c r="EC88" i="21" s="1"/>
  <c r="GI88" i="21" s="1"/>
  <c r="CS88" i="21"/>
  <c r="FA88" i="21" s="1"/>
  <c r="BZ88" i="21"/>
  <c r="EH88" i="21" s="1"/>
  <c r="AV95" i="21"/>
  <c r="DD95" i="21" s="1"/>
  <c r="BO95" i="21"/>
  <c r="DW95" i="21" s="1"/>
  <c r="FQ95" i="21" s="1"/>
  <c r="BE95" i="21"/>
  <c r="DM95" i="21" s="1"/>
  <c r="BX95" i="21"/>
  <c r="EF95" i="21" s="1"/>
  <c r="GC95" i="21" s="1"/>
  <c r="AR95" i="21"/>
  <c r="CZ95" i="21" s="1"/>
  <c r="BK95" i="21"/>
  <c r="DS95" i="21" s="1"/>
  <c r="FI95" i="21" s="1"/>
  <c r="AS95" i="21"/>
  <c r="DA95" i="21" s="1"/>
  <c r="BL95" i="21"/>
  <c r="DT95" i="21" s="1"/>
  <c r="AW86" i="21"/>
  <c r="DE86" i="21" s="1"/>
  <c r="FR86" i="21" s="1"/>
  <c r="BP86" i="21"/>
  <c r="DX86" i="21" s="1"/>
  <c r="FS86" i="21" s="1"/>
  <c r="AR86" i="21"/>
  <c r="CZ86" i="21" s="1"/>
  <c r="BK86" i="21"/>
  <c r="DS86" i="21" s="1"/>
  <c r="FI86" i="21" s="1"/>
  <c r="CC87" i="21"/>
  <c r="EK87" i="21" s="1"/>
  <c r="BJ87" i="21"/>
  <c r="DR87" i="21" s="1"/>
  <c r="CP87" i="21"/>
  <c r="EX87" i="21" s="1"/>
  <c r="BW87" i="21"/>
  <c r="EE87" i="21" s="1"/>
  <c r="CH87" i="21"/>
  <c r="EP87" i="21" s="1"/>
  <c r="BO87" i="21"/>
  <c r="DW87" i="21" s="1"/>
  <c r="FQ87" i="21" s="1"/>
  <c r="CJ87" i="21"/>
  <c r="ER87" i="21" s="1"/>
  <c r="BQ87" i="21"/>
  <c r="DY87" i="21" s="1"/>
  <c r="GF87" i="21" s="1"/>
  <c r="CT62" i="21"/>
  <c r="FB62" i="21" s="1"/>
  <c r="BC79" i="21"/>
  <c r="DK79" i="21" s="1"/>
  <c r="BV79" i="21"/>
  <c r="ED79" i="21" s="1"/>
  <c r="GB79" i="21" s="1"/>
  <c r="AX79" i="21"/>
  <c r="DF79" i="21" s="1"/>
  <c r="FY79" i="21" s="1"/>
  <c r="BQ79" i="21"/>
  <c r="DY79" i="21" s="1"/>
  <c r="AZ79" i="21"/>
  <c r="DH79" i="21" s="1"/>
  <c r="BS79" i="21"/>
  <c r="EA79" i="21" s="1"/>
  <c r="BA79" i="21"/>
  <c r="DI79" i="21" s="1"/>
  <c r="GA79" i="21" s="1"/>
  <c r="BT79" i="21"/>
  <c r="EB79" i="21" s="1"/>
  <c r="AZ84" i="21"/>
  <c r="DH84" i="21" s="1"/>
  <c r="BS84" i="21"/>
  <c r="EA84" i="21" s="1"/>
  <c r="CU84" i="21"/>
  <c r="FC84" i="21" s="1"/>
  <c r="CB84" i="21"/>
  <c r="EJ84" i="21" s="1"/>
  <c r="BE84" i="21"/>
  <c r="DM84" i="21" s="1"/>
  <c r="BX84" i="21"/>
  <c r="EF84" i="21" s="1"/>
  <c r="GC84" i="21" s="1"/>
  <c r="CA40" i="21"/>
  <c r="EI40" i="21" s="1"/>
  <c r="BX85" i="21"/>
  <c r="EF85" i="21" s="1"/>
  <c r="GC85" i="21" s="1"/>
  <c r="BE85" i="21"/>
  <c r="DM85" i="21" s="1"/>
  <c r="CQ40" i="21"/>
  <c r="EY40" i="21" s="1"/>
  <c r="GL40" i="21" s="1"/>
  <c r="BX40" i="21"/>
  <c r="EF40" i="21" s="1"/>
  <c r="GC40" i="21" s="1"/>
  <c r="BE40" i="21"/>
  <c r="DM40" i="21" s="1"/>
  <c r="BX77" i="21"/>
  <c r="EF77" i="21" s="1"/>
  <c r="GC77" i="21" s="1"/>
  <c r="CQ77" i="21"/>
  <c r="EY77" i="21" s="1"/>
  <c r="GL77" i="21" s="1"/>
  <c r="BE77" i="21"/>
  <c r="DM77" i="21" s="1"/>
  <c r="AV22" i="21"/>
  <c r="DD22" i="21" s="1"/>
  <c r="CH22" i="21"/>
  <c r="EP22" i="21" s="1"/>
  <c r="CD40" i="21"/>
  <c r="EL40" i="21" s="1"/>
  <c r="AR40" i="21"/>
  <c r="CZ40" i="21" s="1"/>
  <c r="BK40" i="21"/>
  <c r="DS40" i="21" s="1"/>
  <c r="FI40" i="21" s="1"/>
  <c r="AS28" i="21"/>
  <c r="DA28" i="21" s="1"/>
  <c r="CE28" i="21"/>
  <c r="EM28" i="21" s="1"/>
  <c r="FH28" i="21" s="1"/>
  <c r="CJ13" i="21"/>
  <c r="ER13" i="21" s="1"/>
  <c r="BQ13" i="21"/>
  <c r="DY13" i="21" s="1"/>
  <c r="FX13" i="21" s="1"/>
  <c r="CM68" i="21"/>
  <c r="EU68" i="21" s="1"/>
  <c r="BT68" i="21"/>
  <c r="EB68" i="21" s="1"/>
  <c r="BI16" i="21"/>
  <c r="DQ16" i="21" s="1"/>
  <c r="CN30" i="21"/>
  <c r="EV30" i="21" s="1"/>
  <c r="CT42" i="21"/>
  <c r="FB42" i="21" s="1"/>
  <c r="CJ39" i="21"/>
  <c r="ER39" i="21" s="1"/>
  <c r="CB8" i="21"/>
  <c r="EJ8" i="21" s="1"/>
  <c r="BI13" i="21"/>
  <c r="DQ13" i="21" s="1"/>
  <c r="CK16" i="21"/>
  <c r="ES16" i="21" s="1"/>
  <c r="BW4" i="21"/>
  <c r="EE4" i="21" s="1"/>
  <c r="CC52" i="21"/>
  <c r="EK52" i="21" s="1"/>
  <c r="CG52" i="21"/>
  <c r="EO52" i="21" s="1"/>
  <c r="BI78" i="21"/>
  <c r="DQ78" i="21" s="1"/>
  <c r="CB78" i="21"/>
  <c r="EJ78" i="21" s="1"/>
  <c r="BG78" i="21"/>
  <c r="DO78" i="21" s="1"/>
  <c r="GJ78" i="21" s="1"/>
  <c r="BZ78" i="21"/>
  <c r="EH78" i="21" s="1"/>
  <c r="CP80" i="21"/>
  <c r="EX80" i="21" s="1"/>
  <c r="BW80" i="21"/>
  <c r="EE80" i="21" s="1"/>
  <c r="AY80" i="21"/>
  <c r="DG80" i="21" s="1"/>
  <c r="BR80" i="21"/>
  <c r="DZ80" i="21" s="1"/>
  <c r="BH88" i="21"/>
  <c r="DP88" i="21" s="1"/>
  <c r="CA88" i="21"/>
  <c r="EI88" i="21" s="1"/>
  <c r="AS88" i="21"/>
  <c r="DA88" i="21" s="1"/>
  <c r="BL88" i="21"/>
  <c r="DT88" i="21" s="1"/>
  <c r="CJ88" i="21"/>
  <c r="ER88" i="21" s="1"/>
  <c r="BQ88" i="21"/>
  <c r="DY88" i="21" s="1"/>
  <c r="FZ88" i="21" s="1"/>
  <c r="AU95" i="21"/>
  <c r="DC95" i="21" s="1"/>
  <c r="FG95" i="21" s="1"/>
  <c r="BN95" i="21"/>
  <c r="DV95" i="21" s="1"/>
  <c r="BD95" i="21"/>
  <c r="DL95" i="21" s="1"/>
  <c r="BW95" i="21"/>
  <c r="EE95" i="21" s="1"/>
  <c r="AZ95" i="21"/>
  <c r="DH95" i="21" s="1"/>
  <c r="BS95" i="21"/>
  <c r="EA95" i="21" s="1"/>
  <c r="BA95" i="21"/>
  <c r="DI95" i="21" s="1"/>
  <c r="FU95" i="21" s="1"/>
  <c r="BT95" i="21"/>
  <c r="EB95" i="21" s="1"/>
  <c r="AZ86" i="21"/>
  <c r="DH86" i="21" s="1"/>
  <c r="BS86" i="21"/>
  <c r="EA86" i="21" s="1"/>
  <c r="CN87" i="21"/>
  <c r="EV87" i="21" s="1"/>
  <c r="BU87" i="21"/>
  <c r="EC87" i="21" s="1"/>
  <c r="GM87" i="21" s="1"/>
  <c r="CR87" i="21"/>
  <c r="EZ87" i="21" s="1"/>
  <c r="BY87" i="21"/>
  <c r="EG87" i="21" s="1"/>
  <c r="AZ81" i="21"/>
  <c r="DH81" i="21" s="1"/>
  <c r="BS81" i="21"/>
  <c r="EA81" i="21" s="1"/>
  <c r="AR81" i="21"/>
  <c r="CZ81" i="21" s="1"/>
  <c r="BK81" i="21"/>
  <c r="DS81" i="21" s="1"/>
  <c r="FI81" i="21" s="1"/>
  <c r="AY79" i="21"/>
  <c r="DG79" i="21" s="1"/>
  <c r="BR79" i="21"/>
  <c r="DZ79" i="21" s="1"/>
  <c r="BF79" i="21"/>
  <c r="DN79" i="21" s="1"/>
  <c r="BY79" i="21"/>
  <c r="EG79" i="21" s="1"/>
  <c r="BH79" i="21"/>
  <c r="DP79" i="21" s="1"/>
  <c r="CA79" i="21"/>
  <c r="EI79" i="21" s="1"/>
  <c r="BI79" i="21"/>
  <c r="DQ79" i="21" s="1"/>
  <c r="CB79" i="21"/>
  <c r="EJ79" i="21" s="1"/>
  <c r="CF84" i="21"/>
  <c r="EN84" i="21" s="1"/>
  <c r="BM84" i="21"/>
  <c r="DU84" i="21" s="1"/>
  <c r="FJ84" i="21" s="1"/>
  <c r="BI68" i="21"/>
  <c r="DQ68" i="21" s="1"/>
  <c r="CB40" i="21"/>
  <c r="EJ40" i="21" s="1"/>
  <c r="AU40" i="21"/>
  <c r="DC40" i="21" s="1"/>
  <c r="FG40" i="21" s="1"/>
  <c r="BN40" i="21"/>
  <c r="DV40" i="21" s="1"/>
  <c r="CE63" i="21"/>
  <c r="EM63" i="21" s="1"/>
  <c r="FH63" i="21" s="1"/>
  <c r="BL63" i="21"/>
  <c r="DT63" i="21" s="1"/>
  <c r="CK28" i="21"/>
  <c r="ES28" i="21" s="1"/>
  <c r="AY28" i="21"/>
  <c r="DG28" i="21" s="1"/>
  <c r="CR13" i="21"/>
  <c r="EZ13" i="21" s="1"/>
  <c r="BY13" i="21"/>
  <c r="EG13" i="21" s="1"/>
  <c r="BM13" i="21"/>
  <c r="DU13" i="21" s="1"/>
  <c r="FJ13" i="21" s="1"/>
  <c r="CF13" i="21"/>
  <c r="EN13" i="21" s="1"/>
  <c r="CF9" i="21"/>
  <c r="EN9" i="21" s="1"/>
  <c r="CP4" i="21"/>
  <c r="EX4" i="21" s="1"/>
  <c r="CT4" i="21"/>
  <c r="FB4" i="21" s="1"/>
  <c r="AR27" i="21"/>
  <c r="CZ27" i="21" s="1"/>
  <c r="CM48" i="21"/>
  <c r="EU48" i="21" s="1"/>
  <c r="AW20" i="21"/>
  <c r="DE20" i="21" s="1"/>
  <c r="FT20" i="21" s="1"/>
  <c r="CT24" i="21"/>
  <c r="FB24" i="21" s="1"/>
  <c r="CT6" i="21"/>
  <c r="FB6" i="21" s="1"/>
  <c r="CM80" i="21"/>
  <c r="EU80" i="21" s="1"/>
  <c r="BT80" i="21"/>
  <c r="EB80" i="21" s="1"/>
  <c r="CD80" i="21"/>
  <c r="EL80" i="21" s="1"/>
  <c r="BK80" i="21"/>
  <c r="DS80" i="21" s="1"/>
  <c r="FI80" i="21" s="1"/>
  <c r="BG80" i="21"/>
  <c r="DO80" i="21" s="1"/>
  <c r="GJ80" i="21" s="1"/>
  <c r="BZ80" i="21"/>
  <c r="EH80" i="21" s="1"/>
  <c r="BF88" i="21"/>
  <c r="DN88" i="21" s="1"/>
  <c r="BY88" i="21"/>
  <c r="EG88" i="21" s="1"/>
  <c r="BC95" i="21"/>
  <c r="DK95" i="21" s="1"/>
  <c r="BV95" i="21"/>
  <c r="ED95" i="21" s="1"/>
  <c r="GB95" i="21" s="1"/>
  <c r="AQ95" i="21"/>
  <c r="CY95" i="21" s="1"/>
  <c r="BJ95" i="21"/>
  <c r="DR95" i="21" s="1"/>
  <c r="BH95" i="21"/>
  <c r="DP95" i="21" s="1"/>
  <c r="CA95" i="21"/>
  <c r="EI95" i="21" s="1"/>
  <c r="BI95" i="21"/>
  <c r="DQ95" i="21" s="1"/>
  <c r="CB95" i="21"/>
  <c r="EJ95" i="21" s="1"/>
  <c r="CQ86" i="21"/>
  <c r="EY86" i="21" s="1"/>
  <c r="GL86" i="21" s="1"/>
  <c r="BX86" i="21"/>
  <c r="EF86" i="21" s="1"/>
  <c r="GC86" i="21" s="1"/>
  <c r="BH86" i="21"/>
  <c r="DP86" i="21" s="1"/>
  <c r="CA86" i="21"/>
  <c r="EI86" i="21" s="1"/>
  <c r="CE87" i="21"/>
  <c r="EM87" i="21" s="1"/>
  <c r="FH87" i="21" s="1"/>
  <c r="BL87" i="21"/>
  <c r="DT87" i="21" s="1"/>
  <c r="BI81" i="21"/>
  <c r="DQ81" i="21" s="1"/>
  <c r="CB81" i="21"/>
  <c r="EJ81" i="21" s="1"/>
  <c r="BB81" i="21"/>
  <c r="DJ81" i="21" s="1"/>
  <c r="GH81" i="21" s="1"/>
  <c r="BU81" i="21"/>
  <c r="EC81" i="21" s="1"/>
  <c r="GM81" i="21" s="1"/>
  <c r="AT81" i="21"/>
  <c r="DB81" i="21" s="1"/>
  <c r="BM81" i="21"/>
  <c r="DU81" i="21" s="1"/>
  <c r="FJ81" i="21" s="1"/>
  <c r="AU81" i="21"/>
  <c r="DC81" i="21" s="1"/>
  <c r="FG81" i="21" s="1"/>
  <c r="BN81" i="21"/>
  <c r="DV81" i="21" s="1"/>
  <c r="AV79" i="21"/>
  <c r="DD79" i="21" s="1"/>
  <c r="BO79" i="21"/>
  <c r="DW79" i="21" s="1"/>
  <c r="FQ79" i="21" s="1"/>
  <c r="AR53" i="21"/>
  <c r="CZ53" i="21" s="1"/>
  <c r="CK84" i="21"/>
  <c r="ES84" i="21" s="1"/>
  <c r="BR84" i="21"/>
  <c r="DZ84" i="21" s="1"/>
  <c r="AV84" i="21"/>
  <c r="DD84" i="21" s="1"/>
  <c r="BO84" i="21"/>
  <c r="DW84" i="21" s="1"/>
  <c r="FQ84" i="21" s="1"/>
  <c r="BM77" i="21"/>
  <c r="DU77" i="21" s="1"/>
  <c r="FJ77" i="21" s="1"/>
  <c r="CF77" i="21"/>
  <c r="EN77" i="21" s="1"/>
  <c r="AT77" i="21"/>
  <c r="DB77" i="21" s="1"/>
  <c r="CO28" i="21"/>
  <c r="EW28" i="21" s="1"/>
  <c r="GK28" i="21" s="1"/>
  <c r="BC28" i="21"/>
  <c r="DK28" i="21" s="1"/>
  <c r="AU92" i="21"/>
  <c r="DC92" i="21" s="1"/>
  <c r="FG92" i="21" s="1"/>
  <c r="CG92" i="21"/>
  <c r="EO92" i="21" s="1"/>
  <c r="BN92" i="21"/>
  <c r="DV92" i="21" s="1"/>
  <c r="GP63" i="21"/>
  <c r="GR63" i="21"/>
  <c r="GQ63" i="21"/>
  <c r="AP63" i="21"/>
  <c r="GS63" i="21"/>
  <c r="GO63" i="21"/>
  <c r="AW28" i="21"/>
  <c r="DE28" i="21" s="1"/>
  <c r="CI28" i="21"/>
  <c r="EQ28" i="21" s="1"/>
  <c r="BS13" i="21"/>
  <c r="EA13" i="21" s="1"/>
  <c r="CL13" i="21"/>
  <c r="ET13" i="21" s="1"/>
  <c r="CP13" i="21"/>
  <c r="EX13" i="21" s="1"/>
  <c r="BW13" i="21"/>
  <c r="EE13" i="21" s="1"/>
  <c r="AX6" i="21"/>
  <c r="DF6" i="21" s="1"/>
  <c r="CS4" i="21"/>
  <c r="FA4" i="21" s="1"/>
  <c r="CT35" i="21"/>
  <c r="FB35" i="21" s="1"/>
  <c r="CG27" i="21"/>
  <c r="EO27" i="21" s="1"/>
  <c r="CI46" i="21"/>
  <c r="EQ46" i="21" s="1"/>
  <c r="CE78" i="21"/>
  <c r="EM78" i="21" s="1"/>
  <c r="FH78" i="21" s="1"/>
  <c r="CT88" i="21"/>
  <c r="FB88" i="21" s="1"/>
  <c r="CK66" i="21"/>
  <c r="ES66" i="21" s="1"/>
  <c r="AQ88" i="21"/>
  <c r="CY88" i="21" s="1"/>
  <c r="BI84" i="21"/>
  <c r="DQ84" i="21" s="1"/>
  <c r="AW4" i="21"/>
  <c r="DE4" i="21" s="1"/>
  <c r="FT4" i="21" s="1"/>
  <c r="AS7" i="21"/>
  <c r="DA7" i="21" s="1"/>
  <c r="CO27" i="21"/>
  <c r="EW27" i="21" s="1"/>
  <c r="GK27" i="21" s="1"/>
  <c r="CD24" i="21"/>
  <c r="EL24" i="21" s="1"/>
  <c r="AY30" i="21"/>
  <c r="DG30" i="21" s="1"/>
  <c r="BC11" i="21"/>
  <c r="DK11" i="21" s="1"/>
  <c r="AZ9" i="21"/>
  <c r="DH9" i="21" s="1"/>
  <c r="CD26" i="21"/>
  <c r="EL26" i="21" s="1"/>
  <c r="CK5" i="21"/>
  <c r="ES5" i="21" s="1"/>
  <c r="CA35" i="21"/>
  <c r="EI35" i="21" s="1"/>
  <c r="CT36" i="21"/>
  <c r="FB36" i="21" s="1"/>
  <c r="CK46" i="21"/>
  <c r="ES46" i="21" s="1"/>
  <c r="BG75" i="21"/>
  <c r="DO75" i="21" s="1"/>
  <c r="GJ75" i="21" s="1"/>
  <c r="CN78" i="21"/>
  <c r="EV78" i="21" s="1"/>
  <c r="AU61" i="21"/>
  <c r="DC61" i="21" s="1"/>
  <c r="FG61" i="21" s="1"/>
  <c r="CM88" i="21"/>
  <c r="EU88" i="21" s="1"/>
  <c r="CS66" i="21"/>
  <c r="FA66" i="21" s="1"/>
  <c r="AU88" i="21"/>
  <c r="DC88" i="21" s="1"/>
  <c r="FG88" i="21" s="1"/>
  <c r="BD86" i="21"/>
  <c r="DL86" i="21" s="1"/>
  <c r="BH84" i="21"/>
  <c r="DP84" i="21" s="1"/>
  <c r="CC5" i="21"/>
  <c r="EK5" i="21" s="1"/>
  <c r="BG52" i="21"/>
  <c r="DO52" i="21" s="1"/>
  <c r="GJ52" i="21" s="1"/>
  <c r="AU27" i="21"/>
  <c r="DC27" i="21" s="1"/>
  <c r="FG27" i="21" s="1"/>
  <c r="BY19" i="21"/>
  <c r="EG19" i="21" s="1"/>
  <c r="CJ9" i="21"/>
  <c r="ER9" i="21" s="1"/>
  <c r="BC27" i="21"/>
  <c r="DK27" i="21" s="1"/>
  <c r="BI4" i="21"/>
  <c r="DQ4" i="21" s="1"/>
  <c r="BN36" i="21"/>
  <c r="DV36" i="21" s="1"/>
  <c r="CN36" i="21"/>
  <c r="EV36" i="21" s="1"/>
  <c r="AY46" i="21"/>
  <c r="DG46" i="21" s="1"/>
  <c r="CF46" i="21"/>
  <c r="EN46" i="21" s="1"/>
  <c r="AZ75" i="21"/>
  <c r="DH75" i="21" s="1"/>
  <c r="CH79" i="21"/>
  <c r="EP79" i="21" s="1"/>
  <c r="AX78" i="21"/>
  <c r="DF78" i="21" s="1"/>
  <c r="FY78" i="21" s="1"/>
  <c r="CI88" i="21"/>
  <c r="EQ88" i="21" s="1"/>
  <c r="CF66" i="21"/>
  <c r="EN66" i="21" s="1"/>
  <c r="AY87" i="21"/>
  <c r="DG87" i="21" s="1"/>
  <c r="AY66" i="21"/>
  <c r="DG66" i="21" s="1"/>
  <c r="AY84" i="21"/>
  <c r="DG84" i="21" s="1"/>
  <c r="CG15" i="21"/>
  <c r="EO15" i="21" s="1"/>
  <c r="CH46" i="21"/>
  <c r="EP46" i="21" s="1"/>
  <c r="AQ16" i="21"/>
  <c r="CY16" i="21" s="1"/>
  <c r="CI12" i="21"/>
  <c r="EQ12" i="21" s="1"/>
  <c r="CC30" i="21"/>
  <c r="EK30" i="21" s="1"/>
  <c r="CK30" i="21"/>
  <c r="ES30" i="21" s="1"/>
  <c r="CR9" i="21"/>
  <c r="EZ9" i="21" s="1"/>
  <c r="CT7" i="21"/>
  <c r="FB7" i="21" s="1"/>
  <c r="AZ36" i="21"/>
  <c r="DH36" i="21" s="1"/>
  <c r="CJ42" i="21"/>
  <c r="ER42" i="21" s="1"/>
  <c r="AR20" i="21"/>
  <c r="CZ20" i="21" s="1"/>
  <c r="BT26" i="21"/>
  <c r="EB26" i="21" s="1"/>
  <c r="CJ19" i="21"/>
  <c r="ER19" i="21" s="1"/>
  <c r="CA39" i="21"/>
  <c r="EI39" i="21" s="1"/>
  <c r="BF9" i="21"/>
  <c r="DN9" i="21" s="1"/>
  <c r="CC16" i="21"/>
  <c r="EK16" i="21" s="1"/>
  <c r="CH36" i="21"/>
  <c r="EP36" i="21" s="1"/>
  <c r="AW12" i="21"/>
  <c r="DE12" i="21" s="1"/>
  <c r="FR12" i="21" s="1"/>
  <c r="CG46" i="21"/>
  <c r="EO46" i="21" s="1"/>
  <c r="AS75" i="21"/>
  <c r="DA75" i="21" s="1"/>
  <c r="CP78" i="21"/>
  <c r="EX78" i="21" s="1"/>
  <c r="AY78" i="21"/>
  <c r="DG78" i="21" s="1"/>
  <c r="CN66" i="21"/>
  <c r="EV66" i="21" s="1"/>
  <c r="CK75" i="21"/>
  <c r="ES75" i="21" s="1"/>
  <c r="AQ87" i="21"/>
  <c r="CY87" i="21" s="1"/>
  <c r="AR66" i="21"/>
  <c r="CZ66" i="21" s="1"/>
  <c r="CE61" i="21"/>
  <c r="EM61" i="21" s="1"/>
  <c r="FH61" i="21" s="1"/>
  <c r="BN15" i="21"/>
  <c r="DV15" i="21" s="1"/>
  <c r="AX7" i="21"/>
  <c r="DF7" i="21" s="1"/>
  <c r="GE7" i="21" s="1"/>
  <c r="CI30" i="21"/>
  <c r="EQ30" i="21" s="1"/>
  <c r="BH36" i="21"/>
  <c r="DP36" i="21" s="1"/>
  <c r="AR48" i="21"/>
  <c r="CZ48" i="21" s="1"/>
  <c r="CT39" i="21"/>
  <c r="FB39" i="21" s="1"/>
  <c r="BN4" i="21"/>
  <c r="DV4" i="21" s="1"/>
  <c r="CR19" i="21"/>
  <c r="EZ19" i="21" s="1"/>
  <c r="AW30" i="21"/>
  <c r="DE30" i="21" s="1"/>
  <c r="FR30" i="21" s="1"/>
  <c r="AZ30" i="21"/>
  <c r="DH30" i="21" s="1"/>
  <c r="BE5" i="21"/>
  <c r="DM5" i="21" s="1"/>
  <c r="CP36" i="21"/>
  <c r="EX36" i="21" s="1"/>
  <c r="AS52" i="21"/>
  <c r="DA52" i="21" s="1"/>
  <c r="AS24" i="21"/>
  <c r="DA24" i="21" s="1"/>
  <c r="CS52" i="21"/>
  <c r="FA52" i="21" s="1"/>
  <c r="CR78" i="21"/>
  <c r="EZ78" i="21" s="1"/>
  <c r="CQ78" i="21"/>
  <c r="EY78" i="21" s="1"/>
  <c r="GL78" i="21" s="1"/>
  <c r="AR78" i="21"/>
  <c r="CZ78" i="21" s="1"/>
  <c r="CG66" i="21"/>
  <c r="EO66" i="21" s="1"/>
  <c r="CL75" i="21"/>
  <c r="ET75" i="21" s="1"/>
  <c r="AQ70" i="21"/>
  <c r="CY70" i="21" s="1"/>
  <c r="BH87" i="21"/>
  <c r="DP87" i="21" s="1"/>
  <c r="CS81" i="21"/>
  <c r="FA81" i="21" s="1"/>
  <c r="CH61" i="21"/>
  <c r="EP61" i="21" s="1"/>
  <c r="AQ30" i="21"/>
  <c r="CY30" i="21" s="1"/>
  <c r="AV52" i="21"/>
  <c r="DD52" i="21" s="1"/>
  <c r="CO9" i="21"/>
  <c r="EW9" i="21" s="1"/>
  <c r="GK9" i="21" s="1"/>
  <c r="CJ7" i="21"/>
  <c r="ER7" i="21" s="1"/>
  <c r="CD48" i="21"/>
  <c r="EL48" i="21" s="1"/>
  <c r="AZ48" i="21"/>
  <c r="DH48" i="21" s="1"/>
  <c r="BT12" i="21"/>
  <c r="EB12" i="21" s="1"/>
  <c r="AU4" i="21"/>
  <c r="DC4" i="21" s="1"/>
  <c r="FG4" i="21" s="1"/>
  <c r="BA20" i="21"/>
  <c r="DI20" i="21" s="1"/>
  <c r="FO20" i="21" s="1"/>
  <c r="CD27" i="21"/>
  <c r="EL27" i="21" s="1"/>
  <c r="BH30" i="21"/>
  <c r="DP30" i="21" s="1"/>
  <c r="AQ5" i="21"/>
  <c r="CY5" i="21" s="1"/>
  <c r="CQ5" i="21"/>
  <c r="EY5" i="21" s="1"/>
  <c r="GL5" i="21" s="1"/>
  <c r="CQ36" i="21"/>
  <c r="EY36" i="21" s="1"/>
  <c r="GL36" i="21" s="1"/>
  <c r="BI46" i="21"/>
  <c r="DQ46" i="21" s="1"/>
  <c r="CH52" i="21"/>
  <c r="EP52" i="21" s="1"/>
  <c r="CT78" i="21"/>
  <c r="FB78" i="21" s="1"/>
  <c r="AS61" i="21"/>
  <c r="DA61" i="21" s="1"/>
  <c r="AT78" i="21"/>
  <c r="DB78" i="21" s="1"/>
  <c r="CK88" i="21"/>
  <c r="ES88" i="21" s="1"/>
  <c r="CR66" i="21"/>
  <c r="EZ66" i="21" s="1"/>
  <c r="CO75" i="21"/>
  <c r="EW75" i="21" s="1"/>
  <c r="GK75" i="21" s="1"/>
  <c r="BB70" i="21"/>
  <c r="DJ70" i="21" s="1"/>
  <c r="GH70" i="21" s="1"/>
  <c r="BD87" i="21"/>
  <c r="DL87" i="21" s="1"/>
  <c r="BQ19" i="21"/>
  <c r="DY19" i="21" s="1"/>
  <c r="CM12" i="21"/>
  <c r="EU12" i="21" s="1"/>
  <c r="AR16" i="21"/>
  <c r="CZ16" i="21" s="1"/>
  <c r="CL30" i="21"/>
  <c r="ET30" i="21" s="1"/>
  <c r="CC7" i="21"/>
  <c r="EK7" i="21" s="1"/>
  <c r="BM26" i="21"/>
  <c r="DU26" i="21" s="1"/>
  <c r="FJ26" i="21" s="1"/>
  <c r="BU7" i="21"/>
  <c r="EC7" i="21" s="1"/>
  <c r="GM7" i="21" s="1"/>
  <c r="BQ9" i="21"/>
  <c r="DY9" i="21" s="1"/>
  <c r="CE27" i="21"/>
  <c r="EM27" i="21" s="1"/>
  <c r="FH27" i="21" s="1"/>
  <c r="AY5" i="21"/>
  <c r="DG5" i="21" s="1"/>
  <c r="AT5" i="21"/>
  <c r="DB5" i="21" s="1"/>
  <c r="CD16" i="21"/>
  <c r="EL16" i="21" s="1"/>
  <c r="CR36" i="21"/>
  <c r="EZ36" i="21" s="1"/>
  <c r="AT46" i="21"/>
  <c r="DB46" i="21" s="1"/>
  <c r="BD75" i="21"/>
  <c r="DL75" i="21" s="1"/>
  <c r="CR79" i="21"/>
  <c r="EZ79" i="21" s="1"/>
  <c r="BD61" i="21"/>
  <c r="DL61" i="21" s="1"/>
  <c r="AU78" i="21"/>
  <c r="DC78" i="21" s="1"/>
  <c r="FG78" i="21" s="1"/>
  <c r="CR88" i="21"/>
  <c r="EZ88" i="21" s="1"/>
  <c r="FZ18" i="21"/>
  <c r="GF18" i="21"/>
  <c r="GA36" i="21"/>
  <c r="FO36" i="21"/>
  <c r="FU36" i="21"/>
  <c r="FM5" i="21"/>
  <c r="FL5" i="21"/>
  <c r="FT5" i="21"/>
  <c r="FR5" i="21"/>
  <c r="GM41" i="21"/>
  <c r="GI41" i="21"/>
  <c r="FM9" i="21"/>
  <c r="FL9" i="21"/>
  <c r="FT9" i="21"/>
  <c r="FR9" i="21"/>
  <c r="GI4" i="21"/>
  <c r="GM4" i="21"/>
  <c r="FZ36" i="21"/>
  <c r="GF36" i="21"/>
  <c r="FY46" i="21"/>
  <c r="GE46" i="21"/>
  <c r="FZ5" i="21"/>
  <c r="GF5" i="21"/>
  <c r="GI18" i="21"/>
  <c r="GM18" i="21"/>
  <c r="FZ11" i="21"/>
  <c r="GF11" i="21"/>
  <c r="GE20" i="21"/>
  <c r="FY20" i="21"/>
  <c r="GI9" i="21"/>
  <c r="GM9" i="21"/>
  <c r="FZ27" i="21"/>
  <c r="GF27" i="21"/>
  <c r="GA9" i="21"/>
  <c r="FO9" i="21"/>
  <c r="FU9" i="21"/>
  <c r="FL26" i="21"/>
  <c r="FT26" i="21"/>
  <c r="FR26" i="21"/>
  <c r="FM26" i="21"/>
  <c r="FY24" i="21"/>
  <c r="GE24" i="21"/>
  <c r="GM12" i="21"/>
  <c r="GI12" i="21"/>
  <c r="GE30" i="21"/>
  <c r="FY30" i="21"/>
  <c r="GA24" i="21"/>
  <c r="FU24" i="21"/>
  <c r="FO24" i="21"/>
  <c r="FY9" i="21"/>
  <c r="GE9" i="21"/>
  <c r="FY19" i="21"/>
  <c r="GE19" i="21"/>
  <c r="FL16" i="21"/>
  <c r="GM3" i="21"/>
  <c r="GI3" i="21"/>
  <c r="FU26" i="21"/>
  <c r="FO26" i="21"/>
  <c r="GA26" i="21"/>
  <c r="GF42" i="21"/>
  <c r="FZ42" i="21"/>
  <c r="FR78" i="21"/>
  <c r="GM11" i="21"/>
  <c r="GI11" i="21"/>
  <c r="FL11" i="21"/>
  <c r="FT11" i="21"/>
  <c r="FR11" i="21"/>
  <c r="FM11" i="21"/>
  <c r="FL52" i="21"/>
  <c r="AQ25" i="21"/>
  <c r="CY25" i="21" s="1"/>
  <c r="CC25" i="21"/>
  <c r="EK25" i="21" s="1"/>
  <c r="BJ25" i="21"/>
  <c r="DR25" i="21" s="1"/>
  <c r="GI44" i="21"/>
  <c r="GM44" i="21"/>
  <c r="BF3" i="21"/>
  <c r="DN3" i="21" s="1"/>
  <c r="BY3" i="21"/>
  <c r="EG3" i="21" s="1"/>
  <c r="CR3" i="21"/>
  <c r="EZ3" i="21" s="1"/>
  <c r="FZ7" i="21"/>
  <c r="GF7" i="21"/>
  <c r="FY21" i="21"/>
  <c r="GE21" i="21"/>
  <c r="CE20" i="21"/>
  <c r="EM20" i="21" s="1"/>
  <c r="FH20" i="21" s="1"/>
  <c r="BL20" i="21"/>
  <c r="DT20" i="21" s="1"/>
  <c r="GA27" i="21"/>
  <c r="FO27" i="21"/>
  <c r="FU27" i="21"/>
  <c r="CK27" i="21"/>
  <c r="ES27" i="21" s="1"/>
  <c r="CF27" i="21"/>
  <c r="EN27" i="21" s="1"/>
  <c r="BP23" i="21"/>
  <c r="DX23" i="21" s="1"/>
  <c r="FS23" i="21" s="1"/>
  <c r="AW23" i="21"/>
  <c r="DE23" i="21" s="1"/>
  <c r="AZ23" i="21"/>
  <c r="DH23" i="21" s="1"/>
  <c r="BS23" i="21"/>
  <c r="EA23" i="21" s="1"/>
  <c r="FR39" i="21"/>
  <c r="FL39" i="21"/>
  <c r="CE41" i="21"/>
  <c r="EM41" i="21" s="1"/>
  <c r="FH41" i="21" s="1"/>
  <c r="AS41" i="21"/>
  <c r="DA41" i="21" s="1"/>
  <c r="BL41" i="21"/>
  <c r="DT41" i="21" s="1"/>
  <c r="BF41" i="21"/>
  <c r="DN41" i="21" s="1"/>
  <c r="CR41" i="21"/>
  <c r="EZ41" i="21" s="1"/>
  <c r="AT45" i="21"/>
  <c r="DB45" i="21" s="1"/>
  <c r="BM45" i="21"/>
  <c r="DU45" i="21" s="1"/>
  <c r="FJ45" i="21" s="1"/>
  <c r="BX45" i="21"/>
  <c r="EF45" i="21" s="1"/>
  <c r="GC45" i="21" s="1"/>
  <c r="BE45" i="21"/>
  <c r="DM45" i="21" s="1"/>
  <c r="BH45" i="21"/>
  <c r="DP45" i="21" s="1"/>
  <c r="CA45" i="21"/>
  <c r="EI45" i="21" s="1"/>
  <c r="BB11" i="21"/>
  <c r="DJ11" i="21" s="1"/>
  <c r="GH11" i="21" s="1"/>
  <c r="BZ26" i="21"/>
  <c r="EH26" i="21" s="1"/>
  <c r="BG26" i="21"/>
  <c r="DO26" i="21" s="1"/>
  <c r="GJ26" i="21" s="1"/>
  <c r="CS26" i="21"/>
  <c r="FA26" i="21" s="1"/>
  <c r="CH26" i="21"/>
  <c r="EP26" i="21" s="1"/>
  <c r="BJ15" i="21"/>
  <c r="DR15" i="21" s="1"/>
  <c r="AQ15" i="21"/>
  <c r="CY15" i="21" s="1"/>
  <c r="BA15" i="21"/>
  <c r="DI15" i="21" s="1"/>
  <c r="BT15" i="21"/>
  <c r="EB15" i="21" s="1"/>
  <c r="FY31" i="21"/>
  <c r="GE31" i="21"/>
  <c r="CR11" i="21"/>
  <c r="EZ11" i="21" s="1"/>
  <c r="CD11" i="21"/>
  <c r="EL11" i="21" s="1"/>
  <c r="CK11" i="21"/>
  <c r="ES11" i="21" s="1"/>
  <c r="BO27" i="21"/>
  <c r="DW27" i="21" s="1"/>
  <c r="FQ27" i="21" s="1"/>
  <c r="GR24" i="21"/>
  <c r="GQ24" i="21"/>
  <c r="GP24" i="21"/>
  <c r="GO24" i="21"/>
  <c r="GS24" i="21"/>
  <c r="AP24" i="21"/>
  <c r="BW33" i="21"/>
  <c r="EE33" i="21" s="1"/>
  <c r="CP33" i="21"/>
  <c r="EX33" i="21" s="1"/>
  <c r="BD33" i="21"/>
  <c r="DL33" i="21" s="1"/>
  <c r="AQ33" i="21"/>
  <c r="CY33" i="21" s="1"/>
  <c r="CC33" i="21"/>
  <c r="EK33" i="21" s="1"/>
  <c r="BJ33" i="21"/>
  <c r="DR33" i="21" s="1"/>
  <c r="FY43" i="21"/>
  <c r="GE43" i="21"/>
  <c r="FZ4" i="21"/>
  <c r="GF4" i="21"/>
  <c r="BM20" i="21"/>
  <c r="DU20" i="21" s="1"/>
  <c r="FJ20" i="21" s="1"/>
  <c r="BD19" i="21"/>
  <c r="DL19" i="21" s="1"/>
  <c r="BW19" i="21"/>
  <c r="EE19" i="21" s="1"/>
  <c r="GP19" i="21"/>
  <c r="GO19" i="21"/>
  <c r="GS19" i="21"/>
  <c r="GR19" i="21"/>
  <c r="GQ19" i="21"/>
  <c r="AP19" i="21"/>
  <c r="CC20" i="21"/>
  <c r="EK20" i="21" s="1"/>
  <c r="CG20" i="21"/>
  <c r="EO20" i="21" s="1"/>
  <c r="CU29" i="21"/>
  <c r="FC29" i="21" s="1"/>
  <c r="CB29" i="21"/>
  <c r="EJ29" i="21" s="1"/>
  <c r="BI29" i="21"/>
  <c r="DQ29" i="21" s="1"/>
  <c r="BS46" i="21"/>
  <c r="EA46" i="21" s="1"/>
  <c r="CL46" i="21"/>
  <c r="ET46" i="21" s="1"/>
  <c r="BU46" i="21"/>
  <c r="EC46" i="21" s="1"/>
  <c r="CN46" i="21"/>
  <c r="EV46" i="21" s="1"/>
  <c r="BV46" i="21"/>
  <c r="ED46" i="21" s="1"/>
  <c r="GB46" i="21" s="1"/>
  <c r="CO46" i="21"/>
  <c r="EW46" i="21" s="1"/>
  <c r="GK46" i="21" s="1"/>
  <c r="FO46" i="21"/>
  <c r="GA46" i="21"/>
  <c r="FU46" i="21"/>
  <c r="CB51" i="21"/>
  <c r="EJ51" i="21" s="1"/>
  <c r="BI51" i="21"/>
  <c r="DQ51" i="21" s="1"/>
  <c r="CU51" i="21"/>
  <c r="FC51" i="21" s="1"/>
  <c r="BN70" i="21"/>
  <c r="DV70" i="21" s="1"/>
  <c r="CG70" i="21"/>
  <c r="EO70" i="21" s="1"/>
  <c r="AU70" i="21"/>
  <c r="DC70" i="21" s="1"/>
  <c r="FG70" i="21" s="1"/>
  <c r="BT70" i="21"/>
  <c r="EB70" i="21" s="1"/>
  <c r="BA70" i="21"/>
  <c r="DI70" i="21" s="1"/>
  <c r="CM70" i="21"/>
  <c r="EU70" i="21" s="1"/>
  <c r="CO88" i="21"/>
  <c r="EW88" i="21" s="1"/>
  <c r="GK88" i="21" s="1"/>
  <c r="BC88" i="21"/>
  <c r="DK88" i="21" s="1"/>
  <c r="BU52" i="21"/>
  <c r="EC52" i="21" s="1"/>
  <c r="CN52" i="21"/>
  <c r="EV52" i="21" s="1"/>
  <c r="BV66" i="21"/>
  <c r="ED66" i="21" s="1"/>
  <c r="GB66" i="21" s="1"/>
  <c r="CO66" i="21"/>
  <c r="EW66" i="21" s="1"/>
  <c r="GK66" i="21" s="1"/>
  <c r="BC66" i="21"/>
  <c r="DK66" i="21" s="1"/>
  <c r="FR17" i="21"/>
  <c r="FM17" i="21"/>
  <c r="FL17" i="21"/>
  <c r="FT17" i="21"/>
  <c r="AY25" i="21"/>
  <c r="DG25" i="21" s="1"/>
  <c r="CK25" i="21"/>
  <c r="ES25" i="21" s="1"/>
  <c r="BR25" i="21"/>
  <c r="DZ25" i="21" s="1"/>
  <c r="CU25" i="21"/>
  <c r="FC25" i="21" s="1"/>
  <c r="BI25" i="21"/>
  <c r="DQ25" i="21" s="1"/>
  <c r="CB25" i="21"/>
  <c r="EJ25" i="21" s="1"/>
  <c r="BI38" i="21"/>
  <c r="DQ38" i="21" s="1"/>
  <c r="CU38" i="21"/>
  <c r="FC38" i="21" s="1"/>
  <c r="CB38" i="21"/>
  <c r="EJ38" i="21" s="1"/>
  <c r="CO38" i="21"/>
  <c r="EW38" i="21" s="1"/>
  <c r="GK38" i="21" s="1"/>
  <c r="BC38" i="21"/>
  <c r="DK38" i="21" s="1"/>
  <c r="BV38" i="21"/>
  <c r="ED38" i="21" s="1"/>
  <c r="GB38" i="21" s="1"/>
  <c r="CK38" i="21"/>
  <c r="ES38" i="21" s="1"/>
  <c r="AY38" i="21"/>
  <c r="DG38" i="21" s="1"/>
  <c r="BR38" i="21"/>
  <c r="DZ38" i="21" s="1"/>
  <c r="GI16" i="21"/>
  <c r="CK18" i="21"/>
  <c r="ES18" i="21" s="1"/>
  <c r="AY18" i="21"/>
  <c r="DG18" i="21" s="1"/>
  <c r="BI18" i="21"/>
  <c r="DQ18" i="21" s="1"/>
  <c r="CU18" i="21"/>
  <c r="FC18" i="21" s="1"/>
  <c r="CE3" i="21"/>
  <c r="EM3" i="21" s="1"/>
  <c r="FH3" i="21" s="1"/>
  <c r="AS3" i="21"/>
  <c r="DA3" i="21" s="1"/>
  <c r="CG3" i="21"/>
  <c r="EO3" i="21" s="1"/>
  <c r="AU3" i="21"/>
  <c r="DC3" i="21" s="1"/>
  <c r="FG3" i="21" s="1"/>
  <c r="AU20" i="21"/>
  <c r="DC20" i="21" s="1"/>
  <c r="FG20" i="21" s="1"/>
  <c r="GA21" i="21"/>
  <c r="FO21" i="21"/>
  <c r="FU21" i="21"/>
  <c r="BZ11" i="21"/>
  <c r="EH11" i="21" s="1"/>
  <c r="BF7" i="21"/>
  <c r="DN7" i="21" s="1"/>
  <c r="BA7" i="21"/>
  <c r="DI7" i="21" s="1"/>
  <c r="CS27" i="21"/>
  <c r="FA27" i="21" s="1"/>
  <c r="BM23" i="21"/>
  <c r="DU23" i="21" s="1"/>
  <c r="FJ23" i="21" s="1"/>
  <c r="AT23" i="21"/>
  <c r="DB23" i="21" s="1"/>
  <c r="CF23" i="21"/>
  <c r="EN23" i="21" s="1"/>
  <c r="BX23" i="21"/>
  <c r="EF23" i="21" s="1"/>
  <c r="GC23" i="21" s="1"/>
  <c r="BE23" i="21"/>
  <c r="DM23" i="21" s="1"/>
  <c r="CA23" i="21"/>
  <c r="EI23" i="21" s="1"/>
  <c r="BH23" i="21"/>
  <c r="DP23" i="21" s="1"/>
  <c r="CT23" i="21"/>
  <c r="FB23" i="21" s="1"/>
  <c r="CU24" i="21"/>
  <c r="FC24" i="21" s="1"/>
  <c r="CU41" i="21"/>
  <c r="FC41" i="21" s="1"/>
  <c r="BI41" i="21"/>
  <c r="DQ41" i="21" s="1"/>
  <c r="CB41" i="21"/>
  <c r="EJ41" i="21" s="1"/>
  <c r="BD41" i="21"/>
  <c r="DL41" i="21" s="1"/>
  <c r="CP41" i="21"/>
  <c r="EX41" i="21" s="1"/>
  <c r="BW41" i="21"/>
  <c r="EE41" i="21" s="1"/>
  <c r="AQ41" i="21"/>
  <c r="CY41" i="21" s="1"/>
  <c r="CC41" i="21"/>
  <c r="EK41" i="21" s="1"/>
  <c r="BJ41" i="21"/>
  <c r="DR41" i="21" s="1"/>
  <c r="BU45" i="21"/>
  <c r="EC45" i="21" s="1"/>
  <c r="BB45" i="21"/>
  <c r="DJ45" i="21" s="1"/>
  <c r="GH45" i="21" s="1"/>
  <c r="BQ45" i="21"/>
  <c r="DY45" i="21" s="1"/>
  <c r="FX45" i="21" s="1"/>
  <c r="AX45" i="21"/>
  <c r="DF45" i="21" s="1"/>
  <c r="BH11" i="21"/>
  <c r="DP11" i="21" s="1"/>
  <c r="AU11" i="21"/>
  <c r="DC11" i="21" s="1"/>
  <c r="FG11" i="21" s="1"/>
  <c r="BD5" i="21"/>
  <c r="DL5" i="21" s="1"/>
  <c r="AU9" i="21"/>
  <c r="DC9" i="21" s="1"/>
  <c r="FG9" i="21" s="1"/>
  <c r="AS26" i="21"/>
  <c r="DA26" i="21" s="1"/>
  <c r="BL26" i="21"/>
  <c r="DT26" i="21" s="1"/>
  <c r="CT26" i="21"/>
  <c r="FB26" i="21" s="1"/>
  <c r="CE26" i="21"/>
  <c r="EM26" i="21" s="1"/>
  <c r="FH26" i="21" s="1"/>
  <c r="CP26" i="21"/>
  <c r="EX26" i="21" s="1"/>
  <c r="BR15" i="21"/>
  <c r="DZ15" i="21" s="1"/>
  <c r="AY15" i="21"/>
  <c r="DG15" i="21" s="1"/>
  <c r="BI15" i="21"/>
  <c r="DQ15" i="21" s="1"/>
  <c r="CB15" i="21"/>
  <c r="EJ15" i="21" s="1"/>
  <c r="GA31" i="21"/>
  <c r="FO31" i="21"/>
  <c r="FU31" i="21"/>
  <c r="BS11" i="21"/>
  <c r="EA11" i="21" s="1"/>
  <c r="BV7" i="21"/>
  <c r="ED7" i="21" s="1"/>
  <c r="GB7" i="21" s="1"/>
  <c r="CG11" i="21"/>
  <c r="EO11" i="21" s="1"/>
  <c r="CQ11" i="21"/>
  <c r="EY11" i="21" s="1"/>
  <c r="GL11" i="21" s="1"/>
  <c r="CS11" i="21"/>
  <c r="FA11" i="21" s="1"/>
  <c r="GI24" i="21"/>
  <c r="GM24" i="21"/>
  <c r="CD33" i="21"/>
  <c r="EL33" i="21" s="1"/>
  <c r="AR33" i="21"/>
  <c r="CZ33" i="21" s="1"/>
  <c r="BK33" i="21"/>
  <c r="DS33" i="21" s="1"/>
  <c r="FI33" i="21" s="1"/>
  <c r="BR33" i="21"/>
  <c r="DZ33" i="21" s="1"/>
  <c r="AY33" i="21"/>
  <c r="DG33" i="21" s="1"/>
  <c r="CK33" i="21"/>
  <c r="ES33" i="21" s="1"/>
  <c r="CJ36" i="21"/>
  <c r="ER36" i="21" s="1"/>
  <c r="BC46" i="21"/>
  <c r="DK46" i="21" s="1"/>
  <c r="FU43" i="21"/>
  <c r="BW9" i="21"/>
  <c r="EE9" i="21" s="1"/>
  <c r="BY26" i="21"/>
  <c r="EG26" i="21" s="1"/>
  <c r="BD24" i="21"/>
  <c r="DL24" i="21" s="1"/>
  <c r="BI24" i="21"/>
  <c r="DQ24" i="21" s="1"/>
  <c r="AW19" i="21"/>
  <c r="DE19" i="21" s="1"/>
  <c r="BP19" i="21"/>
  <c r="DX19" i="21" s="1"/>
  <c r="FS19" i="21" s="1"/>
  <c r="CK20" i="21"/>
  <c r="ES20" i="21" s="1"/>
  <c r="CO20" i="21"/>
  <c r="EW20" i="21" s="1"/>
  <c r="GK20" i="21" s="1"/>
  <c r="AT29" i="21"/>
  <c r="DB29" i="21" s="1"/>
  <c r="CF29" i="21"/>
  <c r="EN29" i="21" s="1"/>
  <c r="BM29" i="21"/>
  <c r="DU29" i="21" s="1"/>
  <c r="FJ29" i="21" s="1"/>
  <c r="BL42" i="21"/>
  <c r="DT42" i="21" s="1"/>
  <c r="AS42" i="21"/>
  <c r="DA42" i="21" s="1"/>
  <c r="BJ46" i="21"/>
  <c r="DR46" i="21" s="1"/>
  <c r="CC46" i="21"/>
  <c r="EK46" i="21" s="1"/>
  <c r="GF16" i="21"/>
  <c r="FZ16" i="21"/>
  <c r="BV51" i="21"/>
  <c r="ED51" i="21" s="1"/>
  <c r="GB51" i="21" s="1"/>
  <c r="BC51" i="21"/>
  <c r="DK51" i="21" s="1"/>
  <c r="CO51" i="21"/>
  <c r="EW51" i="21" s="1"/>
  <c r="GK51" i="21" s="1"/>
  <c r="BY70" i="21"/>
  <c r="EG70" i="21" s="1"/>
  <c r="CR70" i="21"/>
  <c r="EZ70" i="21" s="1"/>
  <c r="BF70" i="21"/>
  <c r="DN70" i="21" s="1"/>
  <c r="FL71" i="21"/>
  <c r="FR71" i="21"/>
  <c r="FT71" i="21"/>
  <c r="FM71" i="21"/>
  <c r="GO80" i="21"/>
  <c r="GR80" i="21"/>
  <c r="GQ80" i="21"/>
  <c r="GP80" i="21"/>
  <c r="AP80" i="21"/>
  <c r="GS80" i="21"/>
  <c r="GM34" i="21"/>
  <c r="GI34" i="21"/>
  <c r="CM25" i="21"/>
  <c r="EU25" i="21" s="1"/>
  <c r="BT25" i="21"/>
  <c r="EB25" i="21" s="1"/>
  <c r="BA25" i="21"/>
  <c r="DI25" i="21" s="1"/>
  <c r="CN25" i="21"/>
  <c r="EV25" i="21" s="1"/>
  <c r="BB25" i="21"/>
  <c r="DJ25" i="21" s="1"/>
  <c r="GH25" i="21" s="1"/>
  <c r="BU25" i="21"/>
  <c r="EC25" i="21" s="1"/>
  <c r="CR7" i="21"/>
  <c r="EZ7" i="21" s="1"/>
  <c r="CH18" i="21"/>
  <c r="EP18" i="21" s="1"/>
  <c r="AV18" i="21"/>
  <c r="DD18" i="21" s="1"/>
  <c r="BG18" i="21"/>
  <c r="DO18" i="21" s="1"/>
  <c r="GJ18" i="21" s="1"/>
  <c r="CS18" i="21"/>
  <c r="FA18" i="21" s="1"/>
  <c r="BZ18" i="21"/>
  <c r="EH18" i="21" s="1"/>
  <c r="GR18" i="21"/>
  <c r="GQ18" i="21"/>
  <c r="AP18" i="21"/>
  <c r="GP18" i="21"/>
  <c r="GO18" i="21"/>
  <c r="GS18" i="21"/>
  <c r="FO4" i="21"/>
  <c r="FU4" i="21"/>
  <c r="AQ3" i="21"/>
  <c r="CY3" i="21" s="1"/>
  <c r="BJ3" i="21"/>
  <c r="DR3" i="21" s="1"/>
  <c r="CC3" i="21"/>
  <c r="EK3" i="21" s="1"/>
  <c r="CM3" i="21"/>
  <c r="EU3" i="21" s="1"/>
  <c r="BA3" i="21"/>
  <c r="DI3" i="21" s="1"/>
  <c r="CO3" i="21"/>
  <c r="EW3" i="21" s="1"/>
  <c r="GK3" i="21" s="1"/>
  <c r="BC3" i="21"/>
  <c r="DK3" i="21" s="1"/>
  <c r="BZ20" i="21"/>
  <c r="EH20" i="21" s="1"/>
  <c r="CS20" i="21"/>
  <c r="FA20" i="21" s="1"/>
  <c r="AU7" i="21"/>
  <c r="DC7" i="21" s="1"/>
  <c r="FG7" i="21" s="1"/>
  <c r="AQ7" i="21"/>
  <c r="CY7" i="21" s="1"/>
  <c r="BI7" i="21"/>
  <c r="DQ7" i="21" s="1"/>
  <c r="CP27" i="21"/>
  <c r="EX27" i="21" s="1"/>
  <c r="BU23" i="21"/>
  <c r="EC23" i="21" s="1"/>
  <c r="BB23" i="21"/>
  <c r="DJ23" i="21" s="1"/>
  <c r="GH23" i="21" s="1"/>
  <c r="BQ23" i="21"/>
  <c r="DY23" i="21" s="1"/>
  <c r="FX23" i="21" s="1"/>
  <c r="AX23" i="21"/>
  <c r="DF23" i="21" s="1"/>
  <c r="CJ23" i="21"/>
  <c r="ER23" i="21" s="1"/>
  <c r="BA41" i="21"/>
  <c r="DI41" i="21" s="1"/>
  <c r="BT41" i="21"/>
  <c r="EB41" i="21" s="1"/>
  <c r="CM41" i="21"/>
  <c r="EU41" i="21" s="1"/>
  <c r="CG41" i="21"/>
  <c r="EO41" i="21" s="1"/>
  <c r="AU41" i="21"/>
  <c r="DC41" i="21" s="1"/>
  <c r="FG41" i="21" s="1"/>
  <c r="AY41" i="21"/>
  <c r="DG41" i="21" s="1"/>
  <c r="CK41" i="21"/>
  <c r="ES41" i="21" s="1"/>
  <c r="BR41" i="21"/>
  <c r="DZ41" i="21" s="1"/>
  <c r="FZ41" i="21"/>
  <c r="GF41" i="21"/>
  <c r="BY45" i="21"/>
  <c r="EG45" i="21" s="1"/>
  <c r="BF45" i="21"/>
  <c r="DN45" i="21" s="1"/>
  <c r="BL45" i="21"/>
  <c r="DT45" i="21" s="1"/>
  <c r="AS45" i="21"/>
  <c r="DA45" i="21" s="1"/>
  <c r="AQ11" i="21"/>
  <c r="CY11" i="21" s="1"/>
  <c r="BD11" i="21"/>
  <c r="DL11" i="21" s="1"/>
  <c r="BC9" i="21"/>
  <c r="DK9" i="21" s="1"/>
  <c r="BU26" i="21"/>
  <c r="EC26" i="21" s="1"/>
  <c r="BB26" i="21"/>
  <c r="DJ26" i="21" s="1"/>
  <c r="GH26" i="21" s="1"/>
  <c r="CM26" i="21"/>
  <c r="EU26" i="21" s="1"/>
  <c r="CI26" i="21"/>
  <c r="EQ26" i="21" s="1"/>
  <c r="BZ15" i="21"/>
  <c r="EH15" i="21" s="1"/>
  <c r="BG15" i="21"/>
  <c r="DO15" i="21" s="1"/>
  <c r="GJ15" i="21" s="1"/>
  <c r="GP15" i="21"/>
  <c r="GO15" i="21"/>
  <c r="GS15" i="21"/>
  <c r="GR15" i="21"/>
  <c r="GQ15" i="21"/>
  <c r="AP15" i="21"/>
  <c r="FM2" i="21"/>
  <c r="FL2" i="21"/>
  <c r="FT2" i="21"/>
  <c r="FR2" i="21"/>
  <c r="CT11" i="21"/>
  <c r="FB11" i="21" s="1"/>
  <c r="CU11" i="21"/>
  <c r="FC11" i="21" s="1"/>
  <c r="BV33" i="21"/>
  <c r="ED33" i="21" s="1"/>
  <c r="GB33" i="21" s="1"/>
  <c r="BC33" i="21"/>
  <c r="DK33" i="21" s="1"/>
  <c r="CO33" i="21"/>
  <c r="EW33" i="21" s="1"/>
  <c r="GK33" i="21" s="1"/>
  <c r="BG33" i="21"/>
  <c r="DO33" i="21" s="1"/>
  <c r="GJ33" i="21" s="1"/>
  <c r="CS33" i="21"/>
  <c r="FA33" i="21" s="1"/>
  <c r="GI36" i="21"/>
  <c r="GM36" i="21"/>
  <c r="BY41" i="21"/>
  <c r="EG41" i="21" s="1"/>
  <c r="AZ46" i="21"/>
  <c r="DH46" i="21" s="1"/>
  <c r="FU52" i="21"/>
  <c r="GA52" i="21"/>
  <c r="FO52" i="21"/>
  <c r="BT20" i="21"/>
  <c r="EB20" i="21" s="1"/>
  <c r="BO26" i="21"/>
  <c r="DW26" i="21" s="1"/>
  <c r="FQ26" i="21" s="1"/>
  <c r="AT24" i="21"/>
  <c r="DB24" i="21" s="1"/>
  <c r="AT19" i="21"/>
  <c r="DB19" i="21" s="1"/>
  <c r="BM19" i="21"/>
  <c r="DU19" i="21" s="1"/>
  <c r="FJ19" i="21" s="1"/>
  <c r="BX19" i="21"/>
  <c r="EF19" i="21" s="1"/>
  <c r="GC19" i="21" s="1"/>
  <c r="BE19" i="21"/>
  <c r="DM19" i="21" s="1"/>
  <c r="AQ19" i="21"/>
  <c r="CY19" i="21" s="1"/>
  <c r="BJ19" i="21"/>
  <c r="DR19" i="21" s="1"/>
  <c r="CD20" i="21"/>
  <c r="EL20" i="21" s="1"/>
  <c r="CH20" i="21"/>
  <c r="EP20" i="21" s="1"/>
  <c r="BT42" i="21"/>
  <c r="EB42" i="21" s="1"/>
  <c r="BA42" i="21"/>
  <c r="DI42" i="21" s="1"/>
  <c r="CL23" i="21"/>
  <c r="ET23" i="21" s="1"/>
  <c r="BG35" i="21"/>
  <c r="DO35" i="21" s="1"/>
  <c r="GJ35" i="21" s="1"/>
  <c r="BZ35" i="21"/>
  <c r="EH35" i="21" s="1"/>
  <c r="BY75" i="21"/>
  <c r="EG75" i="21" s="1"/>
  <c r="BF75" i="21"/>
  <c r="DN75" i="21" s="1"/>
  <c r="CR75" i="21"/>
  <c r="EZ75" i="21" s="1"/>
  <c r="CA75" i="21"/>
  <c r="EI75" i="21" s="1"/>
  <c r="CT75" i="21"/>
  <c r="FB75" i="21" s="1"/>
  <c r="BH75" i="21"/>
  <c r="DP75" i="21" s="1"/>
  <c r="GE75" i="21"/>
  <c r="FY75" i="21"/>
  <c r="GS70" i="21"/>
  <c r="GR70" i="21"/>
  <c r="GQ70" i="21"/>
  <c r="GP70" i="21"/>
  <c r="AP70" i="21"/>
  <c r="GO70" i="21"/>
  <c r="GA88" i="21"/>
  <c r="CI87" i="21"/>
  <c r="EQ87" i="21" s="1"/>
  <c r="AW87" i="21"/>
  <c r="DE87" i="21" s="1"/>
  <c r="GP87" i="21"/>
  <c r="GO87" i="21"/>
  <c r="GS87" i="21"/>
  <c r="GR87" i="21"/>
  <c r="GQ87" i="21"/>
  <c r="AP87" i="21"/>
  <c r="GF66" i="21"/>
  <c r="FZ66" i="21"/>
  <c r="GM48" i="21"/>
  <c r="GI48" i="21"/>
  <c r="GE32" i="21"/>
  <c r="FY32" i="21"/>
  <c r="BC18" i="21"/>
  <c r="DK18" i="21" s="1"/>
  <c r="CO18" i="21"/>
  <c r="EW18" i="21" s="1"/>
  <c r="GK18" i="21" s="1"/>
  <c r="GM10" i="21"/>
  <c r="GI10" i="21"/>
  <c r="FU16" i="21"/>
  <c r="GA16" i="21"/>
  <c r="FO16" i="21"/>
  <c r="GP25" i="21"/>
  <c r="GO25" i="21"/>
  <c r="GR25" i="21"/>
  <c r="GS25" i="21"/>
  <c r="GQ25" i="21"/>
  <c r="AP25" i="21"/>
  <c r="CS38" i="21"/>
  <c r="FA38" i="21" s="1"/>
  <c r="BG38" i="21"/>
  <c r="DO38" i="21" s="1"/>
  <c r="GJ38" i="21" s="1"/>
  <c r="BZ38" i="21"/>
  <c r="EH38" i="21" s="1"/>
  <c r="BV25" i="21"/>
  <c r="ED25" i="21" s="1"/>
  <c r="GB25" i="21" s="1"/>
  <c r="BC25" i="21"/>
  <c r="DK25" i="21" s="1"/>
  <c r="CO25" i="21"/>
  <c r="EW25" i="21" s="1"/>
  <c r="GK25" i="21" s="1"/>
  <c r="CP38" i="21"/>
  <c r="EX38" i="21" s="1"/>
  <c r="BD38" i="21"/>
  <c r="DL38" i="21" s="1"/>
  <c r="BW38" i="21"/>
  <c r="EE38" i="21" s="1"/>
  <c r="CD38" i="21"/>
  <c r="EL38" i="21" s="1"/>
  <c r="AR38" i="21"/>
  <c r="CZ38" i="21" s="1"/>
  <c r="BK38" i="21"/>
  <c r="DS38" i="21" s="1"/>
  <c r="FI38" i="21" s="1"/>
  <c r="BD18" i="21"/>
  <c r="DL18" i="21" s="1"/>
  <c r="CP18" i="21"/>
  <c r="EX18" i="21" s="1"/>
  <c r="BW18" i="21"/>
  <c r="EE18" i="21" s="1"/>
  <c r="AR18" i="21"/>
  <c r="CZ18" i="21" s="1"/>
  <c r="CD18" i="21"/>
  <c r="EL18" i="21" s="1"/>
  <c r="BK11" i="21"/>
  <c r="DS11" i="21" s="1"/>
  <c r="FI11" i="21" s="1"/>
  <c r="CK3" i="21"/>
  <c r="ES3" i="21" s="1"/>
  <c r="AY3" i="21"/>
  <c r="DG3" i="21" s="1"/>
  <c r="BR3" i="21"/>
  <c r="DZ3" i="21" s="1"/>
  <c r="CU3" i="21"/>
  <c r="FC3" i="21" s="1"/>
  <c r="CB3" i="21"/>
  <c r="EJ3" i="21" s="1"/>
  <c r="BI3" i="21"/>
  <c r="DQ3" i="21" s="1"/>
  <c r="AV3" i="21"/>
  <c r="DD3" i="21" s="1"/>
  <c r="CH3" i="21"/>
  <c r="EP3" i="21" s="1"/>
  <c r="BO3" i="21"/>
  <c r="DW3" i="21" s="1"/>
  <c r="FQ3" i="21" s="1"/>
  <c r="BE20" i="21"/>
  <c r="DM20" i="21" s="1"/>
  <c r="BH20" i="21"/>
  <c r="DP20" i="21" s="1"/>
  <c r="GS20" i="21"/>
  <c r="GR20" i="21"/>
  <c r="GQ20" i="21"/>
  <c r="AP20" i="21"/>
  <c r="GP20" i="21"/>
  <c r="GO20" i="21"/>
  <c r="BW20" i="21"/>
  <c r="EE20" i="21" s="1"/>
  <c r="CP20" i="21"/>
  <c r="EX20" i="21" s="1"/>
  <c r="AY7" i="21"/>
  <c r="DG7" i="21" s="1"/>
  <c r="AT7" i="21"/>
  <c r="DB7" i="21" s="1"/>
  <c r="CI27" i="21"/>
  <c r="EQ27" i="21" s="1"/>
  <c r="CL27" i="21"/>
  <c r="ET27" i="21" s="1"/>
  <c r="BY23" i="21"/>
  <c r="EG23" i="21" s="1"/>
  <c r="BF23" i="21"/>
  <c r="DN23" i="21" s="1"/>
  <c r="BL23" i="21"/>
  <c r="DT23" i="21" s="1"/>
  <c r="AS23" i="21"/>
  <c r="DA23" i="21" s="1"/>
  <c r="CE23" i="21"/>
  <c r="EM23" i="21" s="1"/>
  <c r="FH23" i="21" s="1"/>
  <c r="GA39" i="21"/>
  <c r="FO39" i="21"/>
  <c r="FU39" i="21"/>
  <c r="CF41" i="21"/>
  <c r="EN41" i="21" s="1"/>
  <c r="AT41" i="21"/>
  <c r="DB41" i="21" s="1"/>
  <c r="GP41" i="21"/>
  <c r="GO41" i="21"/>
  <c r="GS41" i="21"/>
  <c r="GR41" i="21"/>
  <c r="GQ41" i="21"/>
  <c r="AP41" i="21"/>
  <c r="CO41" i="21"/>
  <c r="EW41" i="21" s="1"/>
  <c r="GK41" i="21" s="1"/>
  <c r="BC41" i="21"/>
  <c r="DK41" i="21" s="1"/>
  <c r="BG41" i="21"/>
  <c r="DO41" i="21" s="1"/>
  <c r="GJ41" i="21" s="1"/>
  <c r="CS41" i="21"/>
  <c r="FA41" i="21" s="1"/>
  <c r="BZ41" i="21"/>
  <c r="EH41" i="21" s="1"/>
  <c r="BN45" i="21"/>
  <c r="DV45" i="21" s="1"/>
  <c r="AU45" i="21"/>
  <c r="DC45" i="21" s="1"/>
  <c r="FG45" i="21" s="1"/>
  <c r="AQ45" i="21"/>
  <c r="CY45" i="21" s="1"/>
  <c r="BJ45" i="21"/>
  <c r="DR45" i="21" s="1"/>
  <c r="BA45" i="21"/>
  <c r="DI45" i="21" s="1"/>
  <c r="BT45" i="21"/>
  <c r="EB45" i="21" s="1"/>
  <c r="AZ11" i="21"/>
  <c r="DH11" i="21" s="1"/>
  <c r="AV11" i="21"/>
  <c r="DD11" i="21" s="1"/>
  <c r="BH9" i="21"/>
  <c r="DP9" i="21" s="1"/>
  <c r="AV9" i="21"/>
  <c r="DD9" i="21" s="1"/>
  <c r="CU26" i="21"/>
  <c r="FC26" i="21" s="1"/>
  <c r="CQ26" i="21"/>
  <c r="EY26" i="21" s="1"/>
  <c r="GL26" i="21" s="1"/>
  <c r="BD15" i="21"/>
  <c r="DL15" i="21" s="1"/>
  <c r="BW15" i="21"/>
  <c r="EE15" i="21" s="1"/>
  <c r="AR15" i="21"/>
  <c r="CZ15" i="21" s="1"/>
  <c r="BK15" i="21"/>
  <c r="DS15" i="21" s="1"/>
  <c r="FI15" i="21" s="1"/>
  <c r="FY10" i="21"/>
  <c r="GE10" i="21"/>
  <c r="CI11" i="21"/>
  <c r="EQ11" i="21" s="1"/>
  <c r="CF11" i="21"/>
  <c r="EN11" i="21" s="1"/>
  <c r="BK26" i="21"/>
  <c r="DS26" i="21" s="1"/>
  <c r="FI26" i="21" s="1"/>
  <c r="CC36" i="21"/>
  <c r="EK36" i="21" s="1"/>
  <c r="BR18" i="21"/>
  <c r="DZ18" i="21" s="1"/>
  <c r="BE24" i="21"/>
  <c r="DM24" i="21" s="1"/>
  <c r="BC24" i="21"/>
  <c r="DK24" i="21" s="1"/>
  <c r="AY19" i="21"/>
  <c r="DG19" i="21" s="1"/>
  <c r="BR19" i="21"/>
  <c r="DZ19" i="21" s="1"/>
  <c r="CL20" i="21"/>
  <c r="ET20" i="21" s="1"/>
  <c r="CI20" i="21"/>
  <c r="EQ20" i="21" s="1"/>
  <c r="BN29" i="21"/>
  <c r="DV29" i="21" s="1"/>
  <c r="CG29" i="21"/>
  <c r="EO29" i="21" s="1"/>
  <c r="AU29" i="21"/>
  <c r="DC29" i="21" s="1"/>
  <c r="FG29" i="21" s="1"/>
  <c r="BP29" i="21"/>
  <c r="DX29" i="21" s="1"/>
  <c r="FS29" i="21" s="1"/>
  <c r="CI29" i="21"/>
  <c r="EQ29" i="21" s="1"/>
  <c r="AW29" i="21"/>
  <c r="DE29" i="21" s="1"/>
  <c r="CC29" i="21"/>
  <c r="EK29" i="21" s="1"/>
  <c r="BJ29" i="21"/>
  <c r="DR29" i="21" s="1"/>
  <c r="AQ29" i="21"/>
  <c r="CY29" i="21" s="1"/>
  <c r="BP36" i="21"/>
  <c r="DX36" i="21" s="1"/>
  <c r="FS36" i="21" s="1"/>
  <c r="BQ46" i="21"/>
  <c r="DY46" i="21" s="1"/>
  <c r="FX46" i="21" s="1"/>
  <c r="CJ46" i="21"/>
  <c r="ER46" i="21" s="1"/>
  <c r="BZ46" i="21"/>
  <c r="EH46" i="21" s="1"/>
  <c r="CS46" i="21"/>
  <c r="FA46" i="21" s="1"/>
  <c r="AS35" i="21"/>
  <c r="DA35" i="21" s="1"/>
  <c r="BL35" i="21"/>
  <c r="DT35" i="21" s="1"/>
  <c r="CU46" i="21"/>
  <c r="FC46" i="21" s="1"/>
  <c r="BA47" i="21"/>
  <c r="DI47" i="21" s="1"/>
  <c r="BT47" i="21"/>
  <c r="EB47" i="21" s="1"/>
  <c r="CM47" i="21"/>
  <c r="EU47" i="21" s="1"/>
  <c r="AY51" i="21"/>
  <c r="DG51" i="21" s="1"/>
  <c r="CK51" i="21"/>
  <c r="ES51" i="21" s="1"/>
  <c r="BR51" i="21"/>
  <c r="DZ51" i="21" s="1"/>
  <c r="BX70" i="21"/>
  <c r="EF70" i="21" s="1"/>
  <c r="GC70" i="21" s="1"/>
  <c r="BE70" i="21"/>
  <c r="DM70" i="21" s="1"/>
  <c r="CQ70" i="21"/>
  <c r="EY70" i="21" s="1"/>
  <c r="GL70" i="21" s="1"/>
  <c r="AX95" i="21"/>
  <c r="DF95" i="21" s="1"/>
  <c r="CJ95" i="21"/>
  <c r="ER95" i="21" s="1"/>
  <c r="CU86" i="21"/>
  <c r="FC86" i="21" s="1"/>
  <c r="BI86" i="21"/>
  <c r="DQ86" i="21" s="1"/>
  <c r="CA52" i="21"/>
  <c r="EI52" i="21" s="1"/>
  <c r="CT52" i="21"/>
  <c r="FB52" i="21" s="1"/>
  <c r="GM61" i="21"/>
  <c r="GI61" i="21"/>
  <c r="CC38" i="21"/>
  <c r="EK38" i="21" s="1"/>
  <c r="AQ38" i="21"/>
  <c r="CY38" i="21" s="1"/>
  <c r="BJ38" i="21"/>
  <c r="DR38" i="21" s="1"/>
  <c r="FZ8" i="21"/>
  <c r="GF8" i="21"/>
  <c r="CC18" i="21"/>
  <c r="EK18" i="21" s="1"/>
  <c r="AQ18" i="21"/>
  <c r="CY18" i="21" s="1"/>
  <c r="BA18" i="21"/>
  <c r="DI18" i="21" s="1"/>
  <c r="CM18" i="21"/>
  <c r="EU18" i="21" s="1"/>
  <c r="FY17" i="21"/>
  <c r="GE17" i="21"/>
  <c r="BN25" i="21"/>
  <c r="DV25" i="21" s="1"/>
  <c r="AU25" i="21"/>
  <c r="DC25" i="21" s="1"/>
  <c r="FG25" i="21" s="1"/>
  <c r="CG25" i="21"/>
  <c r="EO25" i="21" s="1"/>
  <c r="BG25" i="21"/>
  <c r="DO25" i="21" s="1"/>
  <c r="GJ25" i="21" s="1"/>
  <c r="CS25" i="21"/>
  <c r="FA25" i="21" s="1"/>
  <c r="BZ25" i="21"/>
  <c r="EH25" i="21" s="1"/>
  <c r="AV38" i="21"/>
  <c r="DD38" i="21" s="1"/>
  <c r="CH38" i="21"/>
  <c r="EP38" i="21" s="1"/>
  <c r="BO38" i="21"/>
  <c r="DW38" i="21" s="1"/>
  <c r="FQ38" i="21" s="1"/>
  <c r="GA17" i="21"/>
  <c r="FO17" i="21"/>
  <c r="FU17" i="21"/>
  <c r="CD25" i="21"/>
  <c r="EL25" i="21" s="1"/>
  <c r="AR25" i="21"/>
  <c r="CZ25" i="21" s="1"/>
  <c r="BK25" i="21"/>
  <c r="DS25" i="21" s="1"/>
  <c r="FI25" i="21" s="1"/>
  <c r="CF25" i="21"/>
  <c r="EN25" i="21" s="1"/>
  <c r="AT25" i="21"/>
  <c r="DB25" i="21" s="1"/>
  <c r="BM25" i="21"/>
  <c r="DU25" i="21" s="1"/>
  <c r="FJ25" i="21" s="1"/>
  <c r="BP25" i="21"/>
  <c r="DX25" i="21" s="1"/>
  <c r="FS25" i="21" s="1"/>
  <c r="AW25" i="21"/>
  <c r="DE25" i="21" s="1"/>
  <c r="CI25" i="21"/>
  <c r="EQ25" i="21" s="1"/>
  <c r="AZ25" i="21"/>
  <c r="DH25" i="21" s="1"/>
  <c r="CL25" i="21"/>
  <c r="ET25" i="21" s="1"/>
  <c r="BS25" i="21"/>
  <c r="EA25" i="21" s="1"/>
  <c r="AW38" i="21"/>
  <c r="DE38" i="21" s="1"/>
  <c r="CI38" i="21"/>
  <c r="EQ38" i="21" s="1"/>
  <c r="BP38" i="21"/>
  <c r="DX38" i="21" s="1"/>
  <c r="FS38" i="21" s="1"/>
  <c r="CL38" i="21"/>
  <c r="ET38" i="21" s="1"/>
  <c r="AZ38" i="21"/>
  <c r="DH38" i="21" s="1"/>
  <c r="BS38" i="21"/>
  <c r="EA38" i="21" s="1"/>
  <c r="CI18" i="21"/>
  <c r="EQ18" i="21" s="1"/>
  <c r="AW18" i="21"/>
  <c r="DE18" i="21" s="1"/>
  <c r="AZ18" i="21"/>
  <c r="DH18" i="21" s="1"/>
  <c r="CL18" i="21"/>
  <c r="ET18" i="21" s="1"/>
  <c r="CF18" i="21"/>
  <c r="EN18" i="21" s="1"/>
  <c r="AT18" i="21"/>
  <c r="DB18" i="21" s="1"/>
  <c r="CS3" i="21"/>
  <c r="FA3" i="21" s="1"/>
  <c r="BG3" i="21"/>
  <c r="DO3" i="21" s="1"/>
  <c r="GJ3" i="21" s="1"/>
  <c r="BZ3" i="21"/>
  <c r="EH3" i="21" s="1"/>
  <c r="AP3" i="21"/>
  <c r="GS3" i="21"/>
  <c r="GR3" i="21"/>
  <c r="GQ3" i="21"/>
  <c r="GP3" i="21"/>
  <c r="GO3" i="21"/>
  <c r="BW3" i="21"/>
  <c r="EE3" i="21" s="1"/>
  <c r="BD3" i="21"/>
  <c r="DL3" i="21" s="1"/>
  <c r="CP3" i="21"/>
  <c r="EX3" i="21" s="1"/>
  <c r="GS7" i="21"/>
  <c r="GR7" i="21"/>
  <c r="GQ7" i="21"/>
  <c r="AP7" i="21"/>
  <c r="GP7" i="21"/>
  <c r="GO7" i="21"/>
  <c r="AS20" i="21"/>
  <c r="DA20" i="21" s="1"/>
  <c r="CA7" i="21"/>
  <c r="EI7" i="21" s="1"/>
  <c r="AV7" i="21"/>
  <c r="DD7" i="21" s="1"/>
  <c r="BG7" i="21"/>
  <c r="DO7" i="21" s="1"/>
  <c r="GJ7" i="21" s="1"/>
  <c r="CQ27" i="21"/>
  <c r="EY27" i="21" s="1"/>
  <c r="GL27" i="21" s="1"/>
  <c r="CT27" i="21"/>
  <c r="FB27" i="21" s="1"/>
  <c r="FY13" i="21"/>
  <c r="GE13" i="21"/>
  <c r="BN23" i="21"/>
  <c r="DV23" i="21" s="1"/>
  <c r="AU23" i="21"/>
  <c r="DC23" i="21" s="1"/>
  <c r="FG23" i="21" s="1"/>
  <c r="CG23" i="21"/>
  <c r="EO23" i="21" s="1"/>
  <c r="AQ23" i="21"/>
  <c r="CY23" i="21" s="1"/>
  <c r="BJ23" i="21"/>
  <c r="DR23" i="21" s="1"/>
  <c r="CC23" i="21"/>
  <c r="EK23" i="21" s="1"/>
  <c r="BT23" i="21"/>
  <c r="EB23" i="21" s="1"/>
  <c r="BA23" i="21"/>
  <c r="DI23" i="21" s="1"/>
  <c r="BE41" i="21"/>
  <c r="DM41" i="21" s="1"/>
  <c r="CQ41" i="21"/>
  <c r="EY41" i="21" s="1"/>
  <c r="GL41" i="21" s="1"/>
  <c r="CD41" i="21"/>
  <c r="EL41" i="21" s="1"/>
  <c r="AR41" i="21"/>
  <c r="CZ41" i="21" s="1"/>
  <c r="BK41" i="21"/>
  <c r="DS41" i="21" s="1"/>
  <c r="FI41" i="21" s="1"/>
  <c r="BV45" i="21"/>
  <c r="ED45" i="21" s="1"/>
  <c r="GB45" i="21" s="1"/>
  <c r="BC45" i="21"/>
  <c r="DK45" i="21" s="1"/>
  <c r="AY45" i="21"/>
  <c r="DG45" i="21" s="1"/>
  <c r="BR45" i="21"/>
  <c r="DZ45" i="21" s="1"/>
  <c r="CB45" i="21"/>
  <c r="EJ45" i="21" s="1"/>
  <c r="BI45" i="21"/>
  <c r="DQ45" i="21" s="1"/>
  <c r="BI11" i="21"/>
  <c r="DQ11" i="21" s="1"/>
  <c r="GS26" i="21"/>
  <c r="GR26" i="21"/>
  <c r="GP26" i="21"/>
  <c r="GO26" i="21"/>
  <c r="AP26" i="21"/>
  <c r="GQ26" i="21"/>
  <c r="AX26" i="21"/>
  <c r="DF26" i="21" s="1"/>
  <c r="BQ26" i="21"/>
  <c r="DY26" i="21" s="1"/>
  <c r="FX26" i="21" s="1"/>
  <c r="CF26" i="21"/>
  <c r="EN26" i="21" s="1"/>
  <c r="AW15" i="21"/>
  <c r="DE15" i="21" s="1"/>
  <c r="BP15" i="21"/>
  <c r="DX15" i="21" s="1"/>
  <c r="FS15" i="21" s="1"/>
  <c r="AZ15" i="21"/>
  <c r="DH15" i="21" s="1"/>
  <c r="BS15" i="21"/>
  <c r="EA15" i="21" s="1"/>
  <c r="BV18" i="21"/>
  <c r="ED18" i="21" s="1"/>
  <c r="GB18" i="21" s="1"/>
  <c r="BJ11" i="21"/>
  <c r="DR11" i="21" s="1"/>
  <c r="CJ11" i="21"/>
  <c r="ER11" i="21" s="1"/>
  <c r="CN11" i="21"/>
  <c r="EV11" i="21" s="1"/>
  <c r="BW26" i="21"/>
  <c r="EE26" i="21" s="1"/>
  <c r="BZ33" i="21"/>
  <c r="EH33" i="21" s="1"/>
  <c r="BU33" i="21"/>
  <c r="EC33" i="21" s="1"/>
  <c r="CN33" i="21"/>
  <c r="EV33" i="21" s="1"/>
  <c r="BB33" i="21"/>
  <c r="DJ33" i="21" s="1"/>
  <c r="GH33" i="21" s="1"/>
  <c r="CE33" i="21"/>
  <c r="EM33" i="21" s="1"/>
  <c r="FH33" i="21" s="1"/>
  <c r="AS33" i="21"/>
  <c r="DA33" i="21" s="1"/>
  <c r="BL33" i="21"/>
  <c r="DT33" i="21" s="1"/>
  <c r="GS36" i="21"/>
  <c r="GR36" i="21"/>
  <c r="GQ36" i="21"/>
  <c r="AP36" i="21"/>
  <c r="GP36" i="21"/>
  <c r="GO36" i="21"/>
  <c r="BS36" i="21"/>
  <c r="EA36" i="21" s="1"/>
  <c r="CK36" i="21"/>
  <c r="ES36" i="21" s="1"/>
  <c r="BM41" i="21"/>
  <c r="DU41" i="21" s="1"/>
  <c r="FJ41" i="21" s="1"/>
  <c r="AV24" i="21"/>
  <c r="DD24" i="21" s="1"/>
  <c r="BG19" i="21"/>
  <c r="DO19" i="21" s="1"/>
  <c r="GJ19" i="21" s="1"/>
  <c r="BZ19" i="21"/>
  <c r="EH19" i="21" s="1"/>
  <c r="BS19" i="21"/>
  <c r="EA19" i="21" s="1"/>
  <c r="AZ19" i="21"/>
  <c r="DH19" i="21" s="1"/>
  <c r="CT20" i="21"/>
  <c r="FB20" i="21" s="1"/>
  <c r="CQ20" i="21"/>
  <c r="EY20" i="21" s="1"/>
  <c r="GL20" i="21" s="1"/>
  <c r="BV29" i="21"/>
  <c r="ED29" i="21" s="1"/>
  <c r="GB29" i="21" s="1"/>
  <c r="CO29" i="21"/>
  <c r="EW29" i="21" s="1"/>
  <c r="GK29" i="21" s="1"/>
  <c r="BC29" i="21"/>
  <c r="DK29" i="21" s="1"/>
  <c r="BW29" i="21"/>
  <c r="EE29" i="21" s="1"/>
  <c r="BD29" i="21"/>
  <c r="DL29" i="21" s="1"/>
  <c r="CP29" i="21"/>
  <c r="EX29" i="21" s="1"/>
  <c r="BX29" i="21"/>
  <c r="EF29" i="21" s="1"/>
  <c r="GC29" i="21" s="1"/>
  <c r="BE29" i="21"/>
  <c r="DM29" i="21" s="1"/>
  <c r="CQ29" i="21"/>
  <c r="EY29" i="21" s="1"/>
  <c r="GL29" i="21" s="1"/>
  <c r="BF29" i="21"/>
  <c r="DN29" i="21" s="1"/>
  <c r="CR29" i="21"/>
  <c r="EZ29" i="21" s="1"/>
  <c r="BY29" i="21"/>
  <c r="EG29" i="21" s="1"/>
  <c r="CK29" i="21"/>
  <c r="ES29" i="21" s="1"/>
  <c r="BR29" i="21"/>
  <c r="DZ29" i="21" s="1"/>
  <c r="AY29" i="21"/>
  <c r="DG29" i="21" s="1"/>
  <c r="BK29" i="21"/>
  <c r="DS29" i="21" s="1"/>
  <c r="FI29" i="21" s="1"/>
  <c r="CD29" i="21"/>
  <c r="EL29" i="21" s="1"/>
  <c r="AR29" i="21"/>
  <c r="CZ29" i="21" s="1"/>
  <c r="GS30" i="21"/>
  <c r="GR30" i="21"/>
  <c r="GQ30" i="21"/>
  <c r="AP30" i="21"/>
  <c r="GP30" i="21"/>
  <c r="GO30" i="21"/>
  <c r="GS42" i="21"/>
  <c r="GR42" i="21"/>
  <c r="GQ42" i="21"/>
  <c r="AP42" i="21"/>
  <c r="GP42" i="21"/>
  <c r="GO42" i="21"/>
  <c r="BM42" i="21"/>
  <c r="DU42" i="21" s="1"/>
  <c r="FJ42" i="21" s="1"/>
  <c r="AT42" i="21"/>
  <c r="DB42" i="21" s="1"/>
  <c r="BY46" i="21"/>
  <c r="EG46" i="21" s="1"/>
  <c r="CR46" i="21"/>
  <c r="EZ46" i="21" s="1"/>
  <c r="BT24" i="21"/>
  <c r="EB24" i="21" s="1"/>
  <c r="BQ75" i="21"/>
  <c r="DY75" i="21" s="1"/>
  <c r="FX75" i="21" s="1"/>
  <c r="CJ75" i="21"/>
  <c r="ER75" i="21" s="1"/>
  <c r="CA70" i="21"/>
  <c r="EI70" i="21" s="1"/>
  <c r="BH70" i="21"/>
  <c r="DP70" i="21" s="1"/>
  <c r="CT70" i="21"/>
  <c r="FB70" i="21" s="1"/>
  <c r="CG80" i="21"/>
  <c r="EO80" i="21" s="1"/>
  <c r="AU80" i="21"/>
  <c r="DC80" i="21" s="1"/>
  <c r="FG80" i="21" s="1"/>
  <c r="GE61" i="21"/>
  <c r="FY61" i="21"/>
  <c r="AY69" i="21"/>
  <c r="DG69" i="21" s="1"/>
  <c r="BR69" i="21"/>
  <c r="DZ69" i="21" s="1"/>
  <c r="CK69" i="21"/>
  <c r="ES69" i="21" s="1"/>
  <c r="CR86" i="21"/>
  <c r="EZ86" i="21" s="1"/>
  <c r="BF86" i="21"/>
  <c r="DN86" i="21" s="1"/>
  <c r="GF52" i="21"/>
  <c r="FZ52" i="21"/>
  <c r="GM66" i="21"/>
  <c r="GI66" i="21"/>
  <c r="GO38" i="21"/>
  <c r="GS38" i="21"/>
  <c r="GR38" i="21"/>
  <c r="GQ38" i="21"/>
  <c r="AP38" i="21"/>
  <c r="GP38" i="21"/>
  <c r="GM2" i="21"/>
  <c r="GI2" i="21"/>
  <c r="BW25" i="21"/>
  <c r="EE25" i="21" s="1"/>
  <c r="BD25" i="21"/>
  <c r="DL25" i="21" s="1"/>
  <c r="CP25" i="21"/>
  <c r="EX25" i="21" s="1"/>
  <c r="BX25" i="21"/>
  <c r="EF25" i="21" s="1"/>
  <c r="GC25" i="21" s="1"/>
  <c r="BE25" i="21"/>
  <c r="DM25" i="21" s="1"/>
  <c r="CQ25" i="21"/>
  <c r="EY25" i="21" s="1"/>
  <c r="GL25" i="21" s="1"/>
  <c r="BH25" i="21"/>
  <c r="DP25" i="21" s="1"/>
  <c r="CA25" i="21"/>
  <c r="EI25" i="21" s="1"/>
  <c r="CT25" i="21"/>
  <c r="FB25" i="21" s="1"/>
  <c r="GI28" i="21"/>
  <c r="GM28" i="21"/>
  <c r="CE38" i="21"/>
  <c r="EM38" i="21" s="1"/>
  <c r="FH38" i="21" s="1"/>
  <c r="AS38" i="21"/>
  <c r="DA38" i="21" s="1"/>
  <c r="BL38" i="21"/>
  <c r="DT38" i="21" s="1"/>
  <c r="CF38" i="21"/>
  <c r="EN38" i="21" s="1"/>
  <c r="AT38" i="21"/>
  <c r="DB38" i="21" s="1"/>
  <c r="BE38" i="21"/>
  <c r="DM38" i="21" s="1"/>
  <c r="CQ38" i="21"/>
  <c r="EY38" i="21" s="1"/>
  <c r="GL38" i="21" s="1"/>
  <c r="BX38" i="21"/>
  <c r="EF38" i="21" s="1"/>
  <c r="GC38" i="21" s="1"/>
  <c r="CT38" i="21"/>
  <c r="FB38" i="21" s="1"/>
  <c r="BH38" i="21"/>
  <c r="DP38" i="21" s="1"/>
  <c r="CA38" i="21"/>
  <c r="EI38" i="21" s="1"/>
  <c r="GA37" i="21"/>
  <c r="FO37" i="21"/>
  <c r="FU37" i="21"/>
  <c r="FM37" i="21"/>
  <c r="FL37" i="21"/>
  <c r="FT37" i="21"/>
  <c r="FR37" i="21"/>
  <c r="BE18" i="21"/>
  <c r="DM18" i="21" s="1"/>
  <c r="CQ18" i="21"/>
  <c r="EY18" i="21" s="1"/>
  <c r="GL18" i="21" s="1"/>
  <c r="BH18" i="21"/>
  <c r="DP18" i="21" s="1"/>
  <c r="CT18" i="21"/>
  <c r="FB18" i="21" s="1"/>
  <c r="CN18" i="21"/>
  <c r="EV18" i="21" s="1"/>
  <c r="BB18" i="21"/>
  <c r="DJ18" i="21" s="1"/>
  <c r="GH18" i="21" s="1"/>
  <c r="GM32" i="21"/>
  <c r="GI32" i="21"/>
  <c r="GE48" i="21"/>
  <c r="FY48" i="21"/>
  <c r="BT11" i="21"/>
  <c r="EB11" i="21" s="1"/>
  <c r="CD3" i="21"/>
  <c r="EL3" i="21" s="1"/>
  <c r="AR3" i="21"/>
  <c r="CZ3" i="21" s="1"/>
  <c r="BK3" i="21"/>
  <c r="DS3" i="21" s="1"/>
  <c r="FI3" i="21" s="1"/>
  <c r="CI3" i="21"/>
  <c r="EQ3" i="21" s="1"/>
  <c r="AW3" i="21"/>
  <c r="DE3" i="21" s="1"/>
  <c r="GP11" i="21"/>
  <c r="GS11" i="21"/>
  <c r="GR11" i="21"/>
  <c r="GO11" i="21"/>
  <c r="AP11" i="21"/>
  <c r="GQ11" i="21"/>
  <c r="AR7" i="21"/>
  <c r="CZ7" i="21" s="1"/>
  <c r="BN3" i="21"/>
  <c r="DV3" i="21" s="1"/>
  <c r="CJ27" i="21"/>
  <c r="ER27" i="21" s="1"/>
  <c r="GA13" i="21"/>
  <c r="FO13" i="21"/>
  <c r="FU13" i="21"/>
  <c r="BV23" i="21"/>
  <c r="ED23" i="21" s="1"/>
  <c r="GB23" i="21" s="1"/>
  <c r="BC23" i="21"/>
  <c r="DK23" i="21" s="1"/>
  <c r="BR23" i="21"/>
  <c r="DZ23" i="21" s="1"/>
  <c r="AY23" i="21"/>
  <c r="DG23" i="21" s="1"/>
  <c r="CB23" i="21"/>
  <c r="EJ23" i="21" s="1"/>
  <c r="BI23" i="21"/>
  <c r="DQ23" i="21" s="1"/>
  <c r="CH41" i="21"/>
  <c r="EP41" i="21" s="1"/>
  <c r="AV41" i="21"/>
  <c r="DD41" i="21" s="1"/>
  <c r="BO41" i="21"/>
  <c r="DW41" i="21" s="1"/>
  <c r="FQ41" i="21" s="1"/>
  <c r="AZ41" i="21"/>
  <c r="DH41" i="21" s="1"/>
  <c r="BS41" i="21"/>
  <c r="EA41" i="21" s="1"/>
  <c r="CL41" i="21"/>
  <c r="ET41" i="21" s="1"/>
  <c r="BO45" i="21"/>
  <c r="DW45" i="21" s="1"/>
  <c r="FQ45" i="21" s="1"/>
  <c r="AV45" i="21"/>
  <c r="DD45" i="21" s="1"/>
  <c r="BZ45" i="21"/>
  <c r="EH45" i="21" s="1"/>
  <c r="BG45" i="21"/>
  <c r="DO45" i="21" s="1"/>
  <c r="GJ45" i="21" s="1"/>
  <c r="GP45" i="21"/>
  <c r="GO45" i="21"/>
  <c r="GS45" i="21"/>
  <c r="GR45" i="21"/>
  <c r="GQ45" i="21"/>
  <c r="AP45" i="21"/>
  <c r="CR26" i="21"/>
  <c r="EZ26" i="21" s="1"/>
  <c r="CN26" i="21"/>
  <c r="EV26" i="21" s="1"/>
  <c r="BM15" i="21"/>
  <c r="DU15" i="21" s="1"/>
  <c r="FJ15" i="21" s="1"/>
  <c r="AT15" i="21"/>
  <c r="DB15" i="21" s="1"/>
  <c r="BE15" i="21"/>
  <c r="DM15" i="21" s="1"/>
  <c r="BX15" i="21"/>
  <c r="EF15" i="21" s="1"/>
  <c r="GC15" i="21" s="1"/>
  <c r="BH15" i="21"/>
  <c r="DP15" i="21" s="1"/>
  <c r="CA15" i="21"/>
  <c r="EI15" i="21" s="1"/>
  <c r="CH11" i="21"/>
  <c r="EP11" i="21" s="1"/>
  <c r="CM33" i="21"/>
  <c r="EU33" i="21" s="1"/>
  <c r="BT33" i="21"/>
  <c r="EB33" i="21" s="1"/>
  <c r="BA33" i="21"/>
  <c r="DI33" i="21" s="1"/>
  <c r="AY24" i="21"/>
  <c r="DG24" i="21" s="1"/>
  <c r="CA19" i="21"/>
  <c r="EI19" i="21" s="1"/>
  <c r="BH19" i="21"/>
  <c r="DP19" i="21" s="1"/>
  <c r="BS29" i="21"/>
  <c r="EA29" i="21" s="1"/>
  <c r="CL29" i="21"/>
  <c r="ET29" i="21" s="1"/>
  <c r="AZ29" i="21"/>
  <c r="DH29" i="21" s="1"/>
  <c r="BR9" i="21"/>
  <c r="DZ9" i="21" s="1"/>
  <c r="CN23" i="21"/>
  <c r="EV23" i="21" s="1"/>
  <c r="BI35" i="21"/>
  <c r="DQ35" i="21" s="1"/>
  <c r="CB35" i="21"/>
  <c r="EJ35" i="21" s="1"/>
  <c r="GP47" i="21"/>
  <c r="GS47" i="21"/>
  <c r="GR47" i="21"/>
  <c r="GQ47" i="21"/>
  <c r="GO47" i="21"/>
  <c r="AP47" i="21"/>
  <c r="BP75" i="21"/>
  <c r="DX75" i="21" s="1"/>
  <c r="FS75" i="21" s="1"/>
  <c r="CI75" i="21"/>
  <c r="EQ75" i="21" s="1"/>
  <c r="AT80" i="21"/>
  <c r="DB80" i="21" s="1"/>
  <c r="CF80" i="21"/>
  <c r="EN80" i="21" s="1"/>
  <c r="FZ95" i="21"/>
  <c r="GF95" i="21"/>
  <c r="AX74" i="21"/>
  <c r="DF74" i="21" s="1"/>
  <c r="BQ74" i="21"/>
  <c r="DY74" i="21" s="1"/>
  <c r="FX74" i="21" s="1"/>
  <c r="CJ74" i="21"/>
  <c r="ER74" i="21" s="1"/>
  <c r="CG38" i="21"/>
  <c r="EO38" i="21" s="1"/>
  <c r="AU38" i="21"/>
  <c r="DC38" i="21" s="1"/>
  <c r="FG38" i="21" s="1"/>
  <c r="BN38" i="21"/>
  <c r="DV38" i="21" s="1"/>
  <c r="FO32" i="21"/>
  <c r="GA32" i="21"/>
  <c r="FU32" i="21"/>
  <c r="CJ38" i="21"/>
  <c r="ER38" i="21" s="1"/>
  <c r="AX38" i="21"/>
  <c r="DF38" i="21" s="1"/>
  <c r="CJ18" i="21"/>
  <c r="ER18" i="21" s="1"/>
  <c r="AX18" i="21"/>
  <c r="DF18" i="21" s="1"/>
  <c r="CL3" i="21"/>
  <c r="ET3" i="21" s="1"/>
  <c r="AZ3" i="21"/>
  <c r="DH3" i="21" s="1"/>
  <c r="CF3" i="21"/>
  <c r="EN3" i="21" s="1"/>
  <c r="AT3" i="21"/>
  <c r="DB3" i="21" s="1"/>
  <c r="BM3" i="21"/>
  <c r="DU3" i="21" s="1"/>
  <c r="FJ3" i="21" s="1"/>
  <c r="CQ3" i="21"/>
  <c r="EY3" i="21" s="1"/>
  <c r="GL3" i="21" s="1"/>
  <c r="BE3" i="21"/>
  <c r="DM3" i="21" s="1"/>
  <c r="AQ20" i="21"/>
  <c r="CY20" i="21" s="1"/>
  <c r="FR21" i="21"/>
  <c r="FM21" i="21"/>
  <c r="FL21" i="21"/>
  <c r="FT21" i="21"/>
  <c r="BU20" i="21"/>
  <c r="EC20" i="21" s="1"/>
  <c r="CN20" i="21"/>
  <c r="EV20" i="21" s="1"/>
  <c r="BQ20" i="21"/>
  <c r="DY20" i="21" s="1"/>
  <c r="FX20" i="21" s="1"/>
  <c r="CJ20" i="21"/>
  <c r="ER20" i="21" s="1"/>
  <c r="GI50" i="21"/>
  <c r="GM50" i="21"/>
  <c r="BT3" i="21"/>
  <c r="EB3" i="21" s="1"/>
  <c r="AW7" i="21"/>
  <c r="DE7" i="21" s="1"/>
  <c r="BV3" i="21"/>
  <c r="ED3" i="21" s="1"/>
  <c r="GB3" i="21" s="1"/>
  <c r="GS27" i="21"/>
  <c r="GR27" i="21"/>
  <c r="GQ27" i="21"/>
  <c r="AP27" i="21"/>
  <c r="GP27" i="21"/>
  <c r="GO27" i="21"/>
  <c r="AV23" i="21"/>
  <c r="DD23" i="21" s="1"/>
  <c r="BO23" i="21"/>
  <c r="DW23" i="21" s="1"/>
  <c r="FQ23" i="21" s="1"/>
  <c r="CH23" i="21"/>
  <c r="EP23" i="21" s="1"/>
  <c r="BZ23" i="21"/>
  <c r="EH23" i="21" s="1"/>
  <c r="BG23" i="21"/>
  <c r="DO23" i="21" s="1"/>
  <c r="GJ23" i="21" s="1"/>
  <c r="CS23" i="21"/>
  <c r="FA23" i="21" s="1"/>
  <c r="GP23" i="21"/>
  <c r="GO23" i="21"/>
  <c r="GS23" i="21"/>
  <c r="GR23" i="21"/>
  <c r="GQ23" i="21"/>
  <c r="AP23" i="21"/>
  <c r="CN41" i="21"/>
  <c r="EV41" i="21" s="1"/>
  <c r="BB41" i="21"/>
  <c r="DJ41" i="21" s="1"/>
  <c r="GH41" i="21" s="1"/>
  <c r="BH41" i="21"/>
  <c r="DP41" i="21" s="1"/>
  <c r="CA41" i="21"/>
  <c r="EI41" i="21" s="1"/>
  <c r="CT41" i="21"/>
  <c r="FB41" i="21" s="1"/>
  <c r="BD45" i="21"/>
  <c r="DL45" i="21" s="1"/>
  <c r="BW45" i="21"/>
  <c r="EE45" i="21" s="1"/>
  <c r="AR45" i="21"/>
  <c r="CZ45" i="21" s="1"/>
  <c r="BK45" i="21"/>
  <c r="DS45" i="21" s="1"/>
  <c r="FI45" i="21" s="1"/>
  <c r="AX11" i="21"/>
  <c r="DF11" i="21" s="1"/>
  <c r="BA11" i="21"/>
  <c r="DI11" i="21" s="1"/>
  <c r="BF11" i="21"/>
  <c r="DN11" i="21" s="1"/>
  <c r="AU26" i="21"/>
  <c r="DC26" i="21" s="1"/>
  <c r="FG26" i="21" s="1"/>
  <c r="BN26" i="21"/>
  <c r="DV26" i="21" s="1"/>
  <c r="CC26" i="21"/>
  <c r="EK26" i="21" s="1"/>
  <c r="CG26" i="21"/>
  <c r="EO26" i="21" s="1"/>
  <c r="BB15" i="21"/>
  <c r="DJ15" i="21" s="1"/>
  <c r="GH15" i="21" s="1"/>
  <c r="BU15" i="21"/>
  <c r="EC15" i="21" s="1"/>
  <c r="AX15" i="21"/>
  <c r="DF15" i="21" s="1"/>
  <c r="BQ15" i="21"/>
  <c r="DY15" i="21" s="1"/>
  <c r="FX15" i="21" s="1"/>
  <c r="BP18" i="21"/>
  <c r="DX18" i="21" s="1"/>
  <c r="FS18" i="21" s="1"/>
  <c r="FR31" i="21"/>
  <c r="FM31" i="21"/>
  <c r="FL31" i="21"/>
  <c r="FT31" i="21"/>
  <c r="CP11" i="21"/>
  <c r="EX11" i="21" s="1"/>
  <c r="BJ18" i="21"/>
  <c r="DR18" i="21" s="1"/>
  <c r="CL33" i="21"/>
  <c r="ET33" i="21" s="1"/>
  <c r="BS33" i="21"/>
  <c r="EA33" i="21" s="1"/>
  <c r="AZ33" i="21"/>
  <c r="DH33" i="21" s="1"/>
  <c r="CG33" i="21"/>
  <c r="EO33" i="21" s="1"/>
  <c r="AU33" i="21"/>
  <c r="DC33" i="21" s="1"/>
  <c r="FG33" i="21" s="1"/>
  <c r="CH33" i="21"/>
  <c r="EP33" i="21" s="1"/>
  <c r="BO33" i="21"/>
  <c r="DW33" i="21" s="1"/>
  <c r="FQ33" i="21" s="1"/>
  <c r="AV33" i="21"/>
  <c r="DD33" i="21" s="1"/>
  <c r="CI33" i="21"/>
  <c r="EQ33" i="21" s="1"/>
  <c r="AW33" i="21"/>
  <c r="DE33" i="21" s="1"/>
  <c r="CB33" i="21"/>
  <c r="EJ33" i="21" s="1"/>
  <c r="BI33" i="21"/>
  <c r="DQ33" i="21" s="1"/>
  <c r="CU33" i="21"/>
  <c r="FC33" i="21" s="1"/>
  <c r="FM34" i="21"/>
  <c r="FL34" i="21"/>
  <c r="FT34" i="21"/>
  <c r="FR34" i="21"/>
  <c r="BN41" i="21"/>
  <c r="DV41" i="21" s="1"/>
  <c r="FR43" i="21"/>
  <c r="FM43" i="21"/>
  <c r="FL43" i="21"/>
  <c r="FT43" i="21"/>
  <c r="GI5" i="21"/>
  <c r="GM5" i="21"/>
  <c r="FU12" i="21"/>
  <c r="GA12" i="21"/>
  <c r="FO12" i="21"/>
  <c r="FZ14" i="21"/>
  <c r="GF14" i="21"/>
  <c r="AW24" i="21"/>
  <c r="DE24" i="21" s="1"/>
  <c r="BT19" i="21"/>
  <c r="EB19" i="21" s="1"/>
  <c r="BA19" i="21"/>
  <c r="DI19" i="21" s="1"/>
  <c r="CU20" i="21"/>
  <c r="FC20" i="21" s="1"/>
  <c r="BH29" i="21"/>
  <c r="DP29" i="21" s="1"/>
  <c r="CA29" i="21"/>
  <c r="EI29" i="21" s="1"/>
  <c r="CT29" i="21"/>
  <c r="FB29" i="21" s="1"/>
  <c r="CE29" i="21"/>
  <c r="EM29" i="21" s="1"/>
  <c r="FH29" i="21" s="1"/>
  <c r="BL29" i="21"/>
  <c r="DT29" i="21" s="1"/>
  <c r="AS29" i="21"/>
  <c r="DA29" i="21" s="1"/>
  <c r="BK42" i="21"/>
  <c r="DS42" i="21" s="1"/>
  <c r="FI42" i="21" s="1"/>
  <c r="AR42" i="21"/>
  <c r="CZ42" i="21" s="1"/>
  <c r="AU42" i="21"/>
  <c r="DC42" i="21" s="1"/>
  <c r="FG42" i="21" s="1"/>
  <c r="BN42" i="21"/>
  <c r="DV42" i="21" s="1"/>
  <c r="AW42" i="21"/>
  <c r="DE42" i="21" s="1"/>
  <c r="BP42" i="21"/>
  <c r="DX42" i="21" s="1"/>
  <c r="FS42" i="21" s="1"/>
  <c r="BJ42" i="21"/>
  <c r="DR42" i="21" s="1"/>
  <c r="AQ42" i="21"/>
  <c r="CY42" i="21" s="1"/>
  <c r="BX46" i="21"/>
  <c r="EF46" i="21" s="1"/>
  <c r="GC46" i="21" s="1"/>
  <c r="CQ46" i="21"/>
  <c r="EY46" i="21" s="1"/>
  <c r="GL46" i="21" s="1"/>
  <c r="GI6" i="21"/>
  <c r="GS12" i="21"/>
  <c r="GR12" i="21"/>
  <c r="GQ12" i="21"/>
  <c r="AP12" i="21"/>
  <c r="GP12" i="21"/>
  <c r="GO12" i="21"/>
  <c r="CO23" i="21"/>
  <c r="EW23" i="21" s="1"/>
  <c r="GK23" i="21" s="1"/>
  <c r="BD35" i="21"/>
  <c r="DL35" i="21" s="1"/>
  <c r="BW35" i="21"/>
  <c r="EE35" i="21" s="1"/>
  <c r="AS51" i="21"/>
  <c r="DA51" i="21" s="1"/>
  <c r="CE51" i="21"/>
  <c r="EM51" i="21" s="1"/>
  <c r="FH51" i="21" s="1"/>
  <c r="BL51" i="21"/>
  <c r="DT51" i="21" s="1"/>
  <c r="BM70" i="21"/>
  <c r="DU70" i="21" s="1"/>
  <c r="FJ70" i="21" s="1"/>
  <c r="AT70" i="21"/>
  <c r="DB70" i="21" s="1"/>
  <c r="CF70" i="21"/>
  <c r="EN70" i="21" s="1"/>
  <c r="BQ38" i="21"/>
  <c r="DY38" i="21" s="1"/>
  <c r="FX38" i="21" s="1"/>
  <c r="AU86" i="21"/>
  <c r="DC86" i="21" s="1"/>
  <c r="FG86" i="21" s="1"/>
  <c r="CG86" i="21"/>
  <c r="EO86" i="21" s="1"/>
  <c r="CO87" i="21"/>
  <c r="EW87" i="21" s="1"/>
  <c r="GK87" i="21" s="1"/>
  <c r="BC87" i="21"/>
  <c r="DK87" i="21" s="1"/>
  <c r="AX25" i="21"/>
  <c r="DF25" i="21" s="1"/>
  <c r="CJ25" i="21"/>
  <c r="ER25" i="21" s="1"/>
  <c r="BQ25" i="21"/>
  <c r="DY25" i="21" s="1"/>
  <c r="FX25" i="21" s="1"/>
  <c r="FR32" i="21"/>
  <c r="FM32" i="21"/>
  <c r="FL32" i="21"/>
  <c r="FT32" i="21"/>
  <c r="CN38" i="21"/>
  <c r="EV38" i="21" s="1"/>
  <c r="BB38" i="21"/>
  <c r="DJ38" i="21" s="1"/>
  <c r="GH38" i="21" s="1"/>
  <c r="BU38" i="21"/>
  <c r="EC38" i="21" s="1"/>
  <c r="GI8" i="21"/>
  <c r="GM8" i="21"/>
  <c r="AV25" i="21"/>
  <c r="DD25" i="21" s="1"/>
  <c r="CH25" i="21"/>
  <c r="EP25" i="21" s="1"/>
  <c r="BO25" i="21"/>
  <c r="DW25" i="21" s="1"/>
  <c r="FQ25" i="21" s="1"/>
  <c r="BF25" i="21"/>
  <c r="DN25" i="21" s="1"/>
  <c r="CR25" i="21"/>
  <c r="EZ25" i="21" s="1"/>
  <c r="BY25" i="21"/>
  <c r="EG25" i="21" s="1"/>
  <c r="BL25" i="21"/>
  <c r="DT25" i="21" s="1"/>
  <c r="CE25" i="21"/>
  <c r="EM25" i="21" s="1"/>
  <c r="FH25" i="21" s="1"/>
  <c r="AS25" i="21"/>
  <c r="DA25" i="21" s="1"/>
  <c r="GF28" i="21"/>
  <c r="CM38" i="21"/>
  <c r="EU38" i="21" s="1"/>
  <c r="BA38" i="21"/>
  <c r="DI38" i="21" s="1"/>
  <c r="BT38" i="21"/>
  <c r="EB38" i="21" s="1"/>
  <c r="BF38" i="21"/>
  <c r="DN38" i="21" s="1"/>
  <c r="CR38" i="21"/>
  <c r="EZ38" i="21" s="1"/>
  <c r="BY38" i="21"/>
  <c r="EG38" i="21" s="1"/>
  <c r="FY37" i="21"/>
  <c r="GE37" i="21"/>
  <c r="BF18" i="21"/>
  <c r="DN18" i="21" s="1"/>
  <c r="CR18" i="21"/>
  <c r="EZ18" i="21" s="1"/>
  <c r="AS18" i="21"/>
  <c r="DA18" i="21" s="1"/>
  <c r="CE18" i="21"/>
  <c r="EM18" i="21" s="1"/>
  <c r="FH18" i="21" s="1"/>
  <c r="AU18" i="21"/>
  <c r="DC18" i="21" s="1"/>
  <c r="FG18" i="21" s="1"/>
  <c r="CG18" i="21"/>
  <c r="EO18" i="21" s="1"/>
  <c r="BL18" i="21"/>
  <c r="DT18" i="21" s="1"/>
  <c r="FZ32" i="21"/>
  <c r="GF32" i="21"/>
  <c r="CT3" i="21"/>
  <c r="FB3" i="21" s="1"/>
  <c r="BH3" i="21"/>
  <c r="DP3" i="21" s="1"/>
  <c r="CN3" i="21"/>
  <c r="EV3" i="21" s="1"/>
  <c r="BB3" i="21"/>
  <c r="DJ3" i="21" s="1"/>
  <c r="GH3" i="21" s="1"/>
  <c r="AX3" i="21"/>
  <c r="DF3" i="21" s="1"/>
  <c r="CJ3" i="21"/>
  <c r="ER3" i="21" s="1"/>
  <c r="BQ3" i="21"/>
  <c r="DY3" i="21" s="1"/>
  <c r="FX3" i="21" s="1"/>
  <c r="AY20" i="21"/>
  <c r="DG20" i="21" s="1"/>
  <c r="AT20" i="21"/>
  <c r="DB20" i="21" s="1"/>
  <c r="BT18" i="21"/>
  <c r="EB18" i="21" s="1"/>
  <c r="BE7" i="21"/>
  <c r="DM7" i="21" s="1"/>
  <c r="BP3" i="21"/>
  <c r="DX3" i="21" s="1"/>
  <c r="FS3" i="21" s="1"/>
  <c r="CC27" i="21"/>
  <c r="EK27" i="21" s="1"/>
  <c r="CU27" i="21"/>
  <c r="FC27" i="21" s="1"/>
  <c r="CB18" i="21"/>
  <c r="EJ18" i="21" s="1"/>
  <c r="BD23" i="21"/>
  <c r="DL23" i="21" s="1"/>
  <c r="BW23" i="21"/>
  <c r="EE23" i="21" s="1"/>
  <c r="CP23" i="21"/>
  <c r="EX23" i="21" s="1"/>
  <c r="AR23" i="21"/>
  <c r="CZ23" i="21" s="1"/>
  <c r="BK23" i="21"/>
  <c r="DS23" i="21" s="1"/>
  <c r="FI23" i="21" s="1"/>
  <c r="CD23" i="21"/>
  <c r="EL23" i="21" s="1"/>
  <c r="AW41" i="21"/>
  <c r="DE41" i="21" s="1"/>
  <c r="CI41" i="21"/>
  <c r="EQ41" i="21" s="1"/>
  <c r="AX41" i="21"/>
  <c r="DF41" i="21" s="1"/>
  <c r="CJ41" i="21"/>
  <c r="ER41" i="21" s="1"/>
  <c r="BP45" i="21"/>
  <c r="DX45" i="21" s="1"/>
  <c r="FS45" i="21" s="1"/>
  <c r="AW45" i="21"/>
  <c r="DE45" i="21" s="1"/>
  <c r="AZ45" i="21"/>
  <c r="DH45" i="21" s="1"/>
  <c r="BS45" i="21"/>
  <c r="EA45" i="21" s="1"/>
  <c r="AS11" i="21"/>
  <c r="DA11" i="21" s="1"/>
  <c r="AT11" i="21"/>
  <c r="DB11" i="21" s="1"/>
  <c r="GQ9" i="21"/>
  <c r="AP9" i="21"/>
  <c r="GP9" i="21"/>
  <c r="GO9" i="21"/>
  <c r="GS9" i="21"/>
  <c r="GR9" i="21"/>
  <c r="AZ26" i="21"/>
  <c r="DH26" i="21" s="1"/>
  <c r="BS26" i="21"/>
  <c r="EA26" i="21" s="1"/>
  <c r="CK26" i="21"/>
  <c r="ES26" i="21" s="1"/>
  <c r="CO26" i="21"/>
  <c r="EW26" i="21" s="1"/>
  <c r="GK26" i="21" s="1"/>
  <c r="BF15" i="21"/>
  <c r="DN15" i="21" s="1"/>
  <c r="BY15" i="21"/>
  <c r="EG15" i="21" s="1"/>
  <c r="AS15" i="21"/>
  <c r="DA15" i="21" s="1"/>
  <c r="BL15" i="21"/>
  <c r="DT15" i="21" s="1"/>
  <c r="BX18" i="21"/>
  <c r="EF18" i="21" s="1"/>
  <c r="GC18" i="21" s="1"/>
  <c r="CP5" i="21"/>
  <c r="EX5" i="21" s="1"/>
  <c r="CD5" i="21"/>
  <c r="EL5" i="21" s="1"/>
  <c r="BV11" i="21"/>
  <c r="ED11" i="21" s="1"/>
  <c r="GB11" i="21" s="1"/>
  <c r="CE11" i="21"/>
  <c r="EM11" i="21" s="1"/>
  <c r="FH11" i="21" s="1"/>
  <c r="CJ33" i="21"/>
  <c r="ER33" i="21" s="1"/>
  <c r="BQ33" i="21"/>
  <c r="DY33" i="21" s="1"/>
  <c r="FX33" i="21" s="1"/>
  <c r="AX33" i="21"/>
  <c r="DF33" i="21" s="1"/>
  <c r="AT33" i="21"/>
  <c r="DB33" i="21" s="1"/>
  <c r="CF33" i="21"/>
  <c r="EN33" i="21" s="1"/>
  <c r="BM33" i="21"/>
  <c r="DU33" i="21" s="1"/>
  <c r="FJ33" i="21" s="1"/>
  <c r="BE33" i="21"/>
  <c r="DM33" i="21" s="1"/>
  <c r="CQ33" i="21"/>
  <c r="EY33" i="21" s="1"/>
  <c r="GL33" i="21" s="1"/>
  <c r="BY33" i="21"/>
  <c r="EG33" i="21" s="1"/>
  <c r="BF33" i="21"/>
  <c r="DN33" i="21" s="1"/>
  <c r="CR33" i="21"/>
  <c r="EZ33" i="21" s="1"/>
  <c r="CT33" i="21"/>
  <c r="FB33" i="21" s="1"/>
  <c r="BH33" i="21"/>
  <c r="DP33" i="21" s="1"/>
  <c r="CA33" i="21"/>
  <c r="EI33" i="21" s="1"/>
  <c r="GQ33" i="21"/>
  <c r="GP33" i="21"/>
  <c r="AP33" i="21"/>
  <c r="GS33" i="21"/>
  <c r="GR33" i="21"/>
  <c r="GO33" i="21"/>
  <c r="BP41" i="21"/>
  <c r="DX41" i="21" s="1"/>
  <c r="FS41" i="21" s="1"/>
  <c r="BB46" i="21"/>
  <c r="DJ46" i="21" s="1"/>
  <c r="GH46" i="21" s="1"/>
  <c r="GQ5" i="21"/>
  <c r="AP5" i="21"/>
  <c r="GP5" i="21"/>
  <c r="GO5" i="21"/>
  <c r="GS5" i="21"/>
  <c r="GR5" i="21"/>
  <c r="BO15" i="21"/>
  <c r="DW15" i="21" s="1"/>
  <c r="FQ15" i="21" s="1"/>
  <c r="BB24" i="21"/>
  <c r="DJ24" i="21" s="1"/>
  <c r="GH24" i="21" s="1"/>
  <c r="BO19" i="21"/>
  <c r="DW19" i="21" s="1"/>
  <c r="FQ19" i="21" s="1"/>
  <c r="AV19" i="21"/>
  <c r="DD19" i="21" s="1"/>
  <c r="CB19" i="21"/>
  <c r="EJ19" i="21" s="1"/>
  <c r="BI19" i="21"/>
  <c r="DQ19" i="21" s="1"/>
  <c r="CR20" i="21"/>
  <c r="EZ20" i="21" s="1"/>
  <c r="CM29" i="21"/>
  <c r="EU29" i="21" s="1"/>
  <c r="BT29" i="21"/>
  <c r="EB29" i="21" s="1"/>
  <c r="BA29" i="21"/>
  <c r="DI29" i="21" s="1"/>
  <c r="GF30" i="21"/>
  <c r="FZ30" i="21"/>
  <c r="BS42" i="21"/>
  <c r="EA42" i="21" s="1"/>
  <c r="AZ42" i="21"/>
  <c r="DH42" i="21" s="1"/>
  <c r="BC42" i="21"/>
  <c r="DK42" i="21" s="1"/>
  <c r="BV42" i="21"/>
  <c r="ED42" i="21" s="1"/>
  <c r="GB42" i="21" s="1"/>
  <c r="BW42" i="21"/>
  <c r="EE42" i="21" s="1"/>
  <c r="BD42" i="21"/>
  <c r="DL42" i="21" s="1"/>
  <c r="BE42" i="21"/>
  <c r="DM42" i="21" s="1"/>
  <c r="BX42" i="21"/>
  <c r="EF42" i="21" s="1"/>
  <c r="GC42" i="21" s="1"/>
  <c r="BY42" i="21"/>
  <c r="EG42" i="21" s="1"/>
  <c r="BF42" i="21"/>
  <c r="DN42" i="21" s="1"/>
  <c r="BR42" i="21"/>
  <c r="DZ42" i="21" s="1"/>
  <c r="AY42" i="21"/>
  <c r="DG42" i="21" s="1"/>
  <c r="BK46" i="21"/>
  <c r="DS46" i="21" s="1"/>
  <c r="FI46" i="21" s="1"/>
  <c r="CD46" i="21"/>
  <c r="EL46" i="21" s="1"/>
  <c r="BL46" i="21"/>
  <c r="DT46" i="21" s="1"/>
  <c r="CE46" i="21"/>
  <c r="EM46" i="21" s="1"/>
  <c r="FH46" i="21" s="1"/>
  <c r="BW46" i="21"/>
  <c r="EE46" i="21" s="1"/>
  <c r="CP46" i="21"/>
  <c r="EX46" i="21" s="1"/>
  <c r="FM10" i="21"/>
  <c r="FL10" i="21"/>
  <c r="FT10" i="21"/>
  <c r="FR10" i="21"/>
  <c r="CB26" i="21"/>
  <c r="EJ26" i="21" s="1"/>
  <c r="CI23" i="21"/>
  <c r="EQ23" i="21" s="1"/>
  <c r="GS16" i="21"/>
  <c r="GR16" i="21"/>
  <c r="GQ16" i="21"/>
  <c r="AP16" i="21"/>
  <c r="GP16" i="21"/>
  <c r="GO16" i="21"/>
  <c r="BO18" i="21"/>
  <c r="DW18" i="21" s="1"/>
  <c r="FQ18" i="21" s="1"/>
  <c r="BF51" i="21"/>
  <c r="DN51" i="21" s="1"/>
  <c r="CR51" i="21"/>
  <c r="EZ51" i="21" s="1"/>
  <c r="BY51" i="21"/>
  <c r="EG51" i="21" s="1"/>
  <c r="BU75" i="21"/>
  <c r="EC75" i="21" s="1"/>
  <c r="CN75" i="21"/>
  <c r="EV75" i="21" s="1"/>
  <c r="BB75" i="21"/>
  <c r="DJ75" i="21" s="1"/>
  <c r="GH75" i="21" s="1"/>
  <c r="AW75" i="21"/>
  <c r="DE75" i="21" s="1"/>
  <c r="BK70" i="21"/>
  <c r="DS70" i="21" s="1"/>
  <c r="FI70" i="21" s="1"/>
  <c r="CD70" i="21"/>
  <c r="EL70" i="21" s="1"/>
  <c r="AR70" i="21"/>
  <c r="CZ70" i="21" s="1"/>
  <c r="BM38" i="21"/>
  <c r="DU38" i="21" s="1"/>
  <c r="FJ38" i="21" s="1"/>
  <c r="FO61" i="21"/>
  <c r="GA61" i="21"/>
  <c r="FU61" i="21"/>
  <c r="BI69" i="21"/>
  <c r="DQ69" i="21" s="1"/>
  <c r="CB69" i="21"/>
  <c r="EJ69" i="21" s="1"/>
  <c r="CU69" i="21"/>
  <c r="FC69" i="21" s="1"/>
  <c r="BA74" i="21"/>
  <c r="DI74" i="21" s="1"/>
  <c r="BT74" i="21"/>
  <c r="EB74" i="21" s="1"/>
  <c r="CM74" i="21"/>
  <c r="EU74" i="21" s="1"/>
  <c r="BM60" i="21"/>
  <c r="DU60" i="21" s="1"/>
  <c r="FJ60" i="21" s="1"/>
  <c r="CF60" i="21"/>
  <c r="EN60" i="21" s="1"/>
  <c r="AT60" i="21"/>
  <c r="DB60" i="21" s="1"/>
  <c r="GE91" i="21"/>
  <c r="FY91" i="21"/>
  <c r="AX42" i="21"/>
  <c r="DF42" i="21" s="1"/>
  <c r="FY53" i="21"/>
  <c r="GE53" i="21"/>
  <c r="AS59" i="21"/>
  <c r="DA59" i="21" s="1"/>
  <c r="BL59" i="21"/>
  <c r="DT59" i="21" s="1"/>
  <c r="BE59" i="21"/>
  <c r="DM59" i="21" s="1"/>
  <c r="BX59" i="21"/>
  <c r="EF59" i="21" s="1"/>
  <c r="GC59" i="21" s="1"/>
  <c r="BV73" i="21"/>
  <c r="ED73" i="21" s="1"/>
  <c r="GB73" i="21" s="1"/>
  <c r="BC73" i="21"/>
  <c r="DK73" i="21" s="1"/>
  <c r="CO73" i="21"/>
  <c r="EW73" i="21" s="1"/>
  <c r="GK73" i="21" s="1"/>
  <c r="CA73" i="21"/>
  <c r="EI73" i="21" s="1"/>
  <c r="CT73" i="21"/>
  <c r="FB73" i="21" s="1"/>
  <c r="BH73" i="21"/>
  <c r="DP73" i="21" s="1"/>
  <c r="AY86" i="21"/>
  <c r="DG86" i="21" s="1"/>
  <c r="AS86" i="21"/>
  <c r="DA86" i="21" s="1"/>
  <c r="AU66" i="21"/>
  <c r="DC66" i="21" s="1"/>
  <c r="FG66" i="21" s="1"/>
  <c r="CD64" i="21"/>
  <c r="EL64" i="21" s="1"/>
  <c r="BK64" i="21"/>
  <c r="DS64" i="21" s="1"/>
  <c r="FI64" i="21" s="1"/>
  <c r="AR64" i="21"/>
  <c r="CZ64" i="21" s="1"/>
  <c r="BT65" i="21"/>
  <c r="EB65" i="21" s="1"/>
  <c r="BA65" i="21"/>
  <c r="DI65" i="21" s="1"/>
  <c r="CM65" i="21"/>
  <c r="EU65" i="21" s="1"/>
  <c r="CP65" i="21"/>
  <c r="EX65" i="21" s="1"/>
  <c r="BD65" i="21"/>
  <c r="DL65" i="21" s="1"/>
  <c r="BW65" i="21"/>
  <c r="EE65" i="21" s="1"/>
  <c r="BI65" i="21"/>
  <c r="DQ65" i="21" s="1"/>
  <c r="CB65" i="21"/>
  <c r="EJ65" i="21" s="1"/>
  <c r="CU65" i="21"/>
  <c r="FC65" i="21" s="1"/>
  <c r="BO65" i="21"/>
  <c r="DW65" i="21" s="1"/>
  <c r="FQ65" i="21" s="1"/>
  <c r="CH65" i="21"/>
  <c r="EP65" i="21" s="1"/>
  <c r="AV65" i="21"/>
  <c r="DD65" i="21" s="1"/>
  <c r="CD65" i="21"/>
  <c r="EL65" i="21" s="1"/>
  <c r="AR65" i="21"/>
  <c r="CZ65" i="21" s="1"/>
  <c r="BK65" i="21"/>
  <c r="DS65" i="21" s="1"/>
  <c r="FI65" i="21" s="1"/>
  <c r="CL81" i="21"/>
  <c r="ET81" i="21" s="1"/>
  <c r="AZ83" i="21"/>
  <c r="DH83" i="21" s="1"/>
  <c r="CL83" i="21"/>
  <c r="ET83" i="21" s="1"/>
  <c r="AT83" i="21"/>
  <c r="DB83" i="21" s="1"/>
  <c r="CF83" i="21"/>
  <c r="EN83" i="21" s="1"/>
  <c r="AU83" i="21"/>
  <c r="DC83" i="21" s="1"/>
  <c r="FG83" i="21" s="1"/>
  <c r="CG83" i="21"/>
  <c r="EO83" i="21" s="1"/>
  <c r="AW83" i="21"/>
  <c r="DE83" i="21" s="1"/>
  <c r="CI83" i="21"/>
  <c r="EQ83" i="21" s="1"/>
  <c r="BZ42" i="21"/>
  <c r="EH42" i="21" s="1"/>
  <c r="BR55" i="21"/>
  <c r="DZ55" i="21" s="1"/>
  <c r="AY55" i="21"/>
  <c r="DG55" i="21" s="1"/>
  <c r="BU55" i="21"/>
  <c r="EC55" i="21" s="1"/>
  <c r="BB55" i="21"/>
  <c r="DJ55" i="21" s="1"/>
  <c r="GH55" i="21" s="1"/>
  <c r="BG55" i="21"/>
  <c r="DO55" i="21" s="1"/>
  <c r="GJ55" i="21" s="1"/>
  <c r="BZ55" i="21"/>
  <c r="EH55" i="21" s="1"/>
  <c r="GO58" i="21"/>
  <c r="GS58" i="21"/>
  <c r="GR58" i="21"/>
  <c r="GQ58" i="21"/>
  <c r="AP58" i="21"/>
  <c r="GP58" i="21"/>
  <c r="BW58" i="21"/>
  <c r="EE58" i="21" s="1"/>
  <c r="BD58" i="21"/>
  <c r="DL58" i="21" s="1"/>
  <c r="CP58" i="21"/>
  <c r="EX58" i="21" s="1"/>
  <c r="BK58" i="21"/>
  <c r="DS58" i="21" s="1"/>
  <c r="FI58" i="21" s="1"/>
  <c r="AR58" i="21"/>
  <c r="CZ58" i="21" s="1"/>
  <c r="CD58" i="21"/>
  <c r="EL58" i="21" s="1"/>
  <c r="FM68" i="21"/>
  <c r="FT68" i="21"/>
  <c r="FR68" i="21"/>
  <c r="FL68" i="21"/>
  <c r="AW80" i="21"/>
  <c r="DE80" i="21" s="1"/>
  <c r="AR80" i="21"/>
  <c r="CZ80" i="21" s="1"/>
  <c r="GM82" i="21"/>
  <c r="GI82" i="21"/>
  <c r="BH82" i="21"/>
  <c r="DP82" i="21" s="1"/>
  <c r="CT82" i="21"/>
  <c r="FB82" i="21" s="1"/>
  <c r="AY82" i="21"/>
  <c r="DG82" i="21" s="1"/>
  <c r="CK82" i="21"/>
  <c r="ES82" i="21" s="1"/>
  <c r="BK54" i="21"/>
  <c r="DS54" i="21" s="1"/>
  <c r="FI54" i="21" s="1"/>
  <c r="AR54" i="21"/>
  <c r="CZ54" i="21" s="1"/>
  <c r="CD54" i="21"/>
  <c r="EL54" i="21" s="1"/>
  <c r="FY63" i="21"/>
  <c r="GE63" i="21"/>
  <c r="CS70" i="21"/>
  <c r="FA70" i="21" s="1"/>
  <c r="CL80" i="21"/>
  <c r="ET80" i="21" s="1"/>
  <c r="CS80" i="21"/>
  <c r="FA80" i="21" s="1"/>
  <c r="CR80" i="21"/>
  <c r="EZ80" i="21" s="1"/>
  <c r="CH84" i="21"/>
  <c r="EP84" i="21" s="1"/>
  <c r="CL84" i="21"/>
  <c r="ET84" i="21" s="1"/>
  <c r="CU95" i="21"/>
  <c r="FC95" i="21" s="1"/>
  <c r="CQ95" i="21"/>
  <c r="EY95" i="21" s="1"/>
  <c r="GL95" i="21" s="1"/>
  <c r="BA35" i="21"/>
  <c r="DI35" i="21" s="1"/>
  <c r="BT35" i="21"/>
  <c r="EB35" i="21" s="1"/>
  <c r="AV35" i="21"/>
  <c r="DD35" i="21" s="1"/>
  <c r="BO35" i="21"/>
  <c r="DW35" i="21" s="1"/>
  <c r="FQ35" i="21" s="1"/>
  <c r="GS39" i="21"/>
  <c r="GR39" i="21"/>
  <c r="GQ39" i="21"/>
  <c r="AP39" i="21"/>
  <c r="GP39" i="21"/>
  <c r="GO39" i="21"/>
  <c r="CT46" i="21"/>
  <c r="FB46" i="21" s="1"/>
  <c r="BI47" i="21"/>
  <c r="DQ47" i="21" s="1"/>
  <c r="CB47" i="21"/>
  <c r="EJ47" i="21" s="1"/>
  <c r="BN51" i="21"/>
  <c r="DV51" i="21" s="1"/>
  <c r="AU51" i="21"/>
  <c r="DC51" i="21" s="1"/>
  <c r="FG51" i="21" s="1"/>
  <c r="CG51" i="21"/>
  <c r="EO51" i="21" s="1"/>
  <c r="AQ51" i="21"/>
  <c r="CY51" i="21" s="1"/>
  <c r="BJ51" i="21"/>
  <c r="DR51" i="21" s="1"/>
  <c r="CC51" i="21"/>
  <c r="EK51" i="21" s="1"/>
  <c r="BA51" i="21"/>
  <c r="DI51" i="21" s="1"/>
  <c r="CM51" i="21"/>
  <c r="EU51" i="21" s="1"/>
  <c r="BT51" i="21"/>
  <c r="EB51" i="21" s="1"/>
  <c r="GS75" i="21"/>
  <c r="GR75" i="21"/>
  <c r="GQ75" i="21"/>
  <c r="AP75" i="21"/>
  <c r="GP75" i="21"/>
  <c r="GO75" i="21"/>
  <c r="BC75" i="21"/>
  <c r="DK75" i="21" s="1"/>
  <c r="CH78" i="21"/>
  <c r="EP78" i="21" s="1"/>
  <c r="CP79" i="21"/>
  <c r="EX79" i="21" s="1"/>
  <c r="FY34" i="21"/>
  <c r="GE34" i="21"/>
  <c r="BU69" i="21"/>
  <c r="EC69" i="21" s="1"/>
  <c r="BB69" i="21"/>
  <c r="DJ69" i="21" s="1"/>
  <c r="GH69" i="21" s="1"/>
  <c r="CN69" i="21"/>
  <c r="EV69" i="21" s="1"/>
  <c r="BN69" i="21"/>
  <c r="DV69" i="21" s="1"/>
  <c r="CG69" i="21"/>
  <c r="EO69" i="21" s="1"/>
  <c r="AU69" i="21"/>
  <c r="DC69" i="21" s="1"/>
  <c r="FG69" i="21" s="1"/>
  <c r="CS69" i="21"/>
  <c r="FA69" i="21" s="1"/>
  <c r="BZ69" i="21"/>
  <c r="EH69" i="21" s="1"/>
  <c r="BG69" i="21"/>
  <c r="DO69" i="21" s="1"/>
  <c r="GJ69" i="21" s="1"/>
  <c r="GP69" i="21"/>
  <c r="GO69" i="21"/>
  <c r="GS69" i="21"/>
  <c r="GR69" i="21"/>
  <c r="AP69" i="21"/>
  <c r="GQ69" i="21"/>
  <c r="BI74" i="21"/>
  <c r="DQ74" i="21" s="1"/>
  <c r="CB74" i="21"/>
  <c r="EJ74" i="21" s="1"/>
  <c r="BF74" i="21"/>
  <c r="DN74" i="21" s="1"/>
  <c r="BY74" i="21"/>
  <c r="EG74" i="21" s="1"/>
  <c r="CN88" i="21"/>
  <c r="EV88" i="21" s="1"/>
  <c r="CE88" i="21"/>
  <c r="EM88" i="21" s="1"/>
  <c r="FH88" i="21" s="1"/>
  <c r="CQ88" i="21"/>
  <c r="EY88" i="21" s="1"/>
  <c r="GL88" i="21" s="1"/>
  <c r="CJ66" i="21"/>
  <c r="ER66" i="21" s="1"/>
  <c r="FY57" i="21"/>
  <c r="GE57" i="21"/>
  <c r="AS60" i="21"/>
  <c r="DA60" i="21" s="1"/>
  <c r="CE60" i="21"/>
  <c r="EM60" i="21" s="1"/>
  <c r="FH60" i="21" s="1"/>
  <c r="BL60" i="21"/>
  <c r="DT60" i="21" s="1"/>
  <c r="BW60" i="21"/>
  <c r="EE60" i="21" s="1"/>
  <c r="BD60" i="21"/>
  <c r="DL60" i="21" s="1"/>
  <c r="CP60" i="21"/>
  <c r="EX60" i="21" s="1"/>
  <c r="BN60" i="21"/>
  <c r="DV60" i="21" s="1"/>
  <c r="CG60" i="21"/>
  <c r="EO60" i="21" s="1"/>
  <c r="AU60" i="21"/>
  <c r="DC60" i="21" s="1"/>
  <c r="FG60" i="21" s="1"/>
  <c r="AV70" i="21"/>
  <c r="DD70" i="21" s="1"/>
  <c r="FR67" i="21"/>
  <c r="FM67" i="21"/>
  <c r="FL67" i="21"/>
  <c r="FT67" i="21"/>
  <c r="AZ87" i="21"/>
  <c r="DH87" i="21" s="1"/>
  <c r="AV87" i="21"/>
  <c r="DD87" i="21" s="1"/>
  <c r="GA53" i="21"/>
  <c r="FU53" i="21"/>
  <c r="FO53" i="21"/>
  <c r="BA59" i="21"/>
  <c r="DI59" i="21" s="1"/>
  <c r="BT59" i="21"/>
  <c r="EB59" i="21" s="1"/>
  <c r="AX59" i="21"/>
  <c r="DF59" i="21" s="1"/>
  <c r="BQ59" i="21"/>
  <c r="DY59" i="21" s="1"/>
  <c r="FX59" i="21" s="1"/>
  <c r="BQ73" i="21"/>
  <c r="DY73" i="21" s="1"/>
  <c r="FX73" i="21" s="1"/>
  <c r="CJ73" i="21"/>
  <c r="ER73" i="21" s="1"/>
  <c r="AX73" i="21"/>
  <c r="DF73" i="21" s="1"/>
  <c r="BE86" i="21"/>
  <c r="DM86" i="21" s="1"/>
  <c r="BA86" i="21"/>
  <c r="DI86" i="21" s="1"/>
  <c r="GF48" i="21"/>
  <c r="FZ48" i="21"/>
  <c r="CK55" i="21"/>
  <c r="ES55" i="21" s="1"/>
  <c r="GS61" i="21"/>
  <c r="GR61" i="21"/>
  <c r="GQ61" i="21"/>
  <c r="GP61" i="21"/>
  <c r="GO61" i="21"/>
  <c r="AP61" i="21"/>
  <c r="BD66" i="21"/>
  <c r="DL66" i="21" s="1"/>
  <c r="AZ66" i="21"/>
  <c r="DH66" i="21" s="1"/>
  <c r="CL64" i="21"/>
  <c r="ET64" i="21" s="1"/>
  <c r="BS64" i="21"/>
  <c r="EA64" i="21" s="1"/>
  <c r="AZ64" i="21"/>
  <c r="DH64" i="21" s="1"/>
  <c r="BM64" i="21"/>
  <c r="DU64" i="21" s="1"/>
  <c r="FJ64" i="21" s="1"/>
  <c r="CF64" i="21"/>
  <c r="EN64" i="21" s="1"/>
  <c r="AT64" i="21"/>
  <c r="DB64" i="21" s="1"/>
  <c r="BP64" i="21"/>
  <c r="DX64" i="21" s="1"/>
  <c r="FS64" i="21" s="1"/>
  <c r="CI64" i="21"/>
  <c r="EQ64" i="21" s="1"/>
  <c r="AW64" i="21"/>
  <c r="DE64" i="21" s="1"/>
  <c r="BN65" i="21"/>
  <c r="DV65" i="21" s="1"/>
  <c r="CG65" i="21"/>
  <c r="EO65" i="21" s="1"/>
  <c r="AU65" i="21"/>
  <c r="DC65" i="21" s="1"/>
  <c r="FG65" i="21" s="1"/>
  <c r="AZ65" i="21"/>
  <c r="DH65" i="21" s="1"/>
  <c r="CL65" i="21"/>
  <c r="ET65" i="21" s="1"/>
  <c r="BS65" i="21"/>
  <c r="EA65" i="21" s="1"/>
  <c r="CC81" i="21"/>
  <c r="EK81" i="21" s="1"/>
  <c r="CE81" i="21"/>
  <c r="EM81" i="21" s="1"/>
  <c r="FH81" i="21" s="1"/>
  <c r="CD83" i="21"/>
  <c r="EL83" i="21" s="1"/>
  <c r="AR83" i="21"/>
  <c r="CZ83" i="21" s="1"/>
  <c r="CE83" i="21"/>
  <c r="EM83" i="21" s="1"/>
  <c r="FH83" i="21" s="1"/>
  <c r="AS83" i="21"/>
  <c r="DA83" i="21" s="1"/>
  <c r="BH83" i="21"/>
  <c r="DP83" i="21" s="1"/>
  <c r="CT83" i="21"/>
  <c r="FB83" i="21" s="1"/>
  <c r="BI83" i="21"/>
  <c r="DQ83" i="21" s="1"/>
  <c r="CU83" i="21"/>
  <c r="FC83" i="21" s="1"/>
  <c r="BE83" i="21"/>
  <c r="DM83" i="21" s="1"/>
  <c r="CQ83" i="21"/>
  <c r="EY83" i="21" s="1"/>
  <c r="GL83" i="21" s="1"/>
  <c r="CJ83" i="21"/>
  <c r="ER83" i="21" s="1"/>
  <c r="AX83" i="21"/>
  <c r="DF83" i="21" s="1"/>
  <c r="BO42" i="21"/>
  <c r="DW42" i="21" s="1"/>
  <c r="FQ42" i="21" s="1"/>
  <c r="CB55" i="21"/>
  <c r="EJ55" i="21" s="1"/>
  <c r="BI55" i="21"/>
  <c r="DQ55" i="21" s="1"/>
  <c r="BM55" i="21"/>
  <c r="DU55" i="21" s="1"/>
  <c r="FJ55" i="21" s="1"/>
  <c r="AT55" i="21"/>
  <c r="DB55" i="21" s="1"/>
  <c r="GS55" i="21"/>
  <c r="GR55" i="21"/>
  <c r="GP55" i="21"/>
  <c r="AP55" i="21"/>
  <c r="GQ55" i="21"/>
  <c r="GO55" i="21"/>
  <c r="BP58" i="21"/>
  <c r="DX58" i="21" s="1"/>
  <c r="FS58" i="21" s="1"/>
  <c r="AW58" i="21"/>
  <c r="DE58" i="21" s="1"/>
  <c r="CI58" i="21"/>
  <c r="EQ58" i="21" s="1"/>
  <c r="BS58" i="21"/>
  <c r="EA58" i="21" s="1"/>
  <c r="AZ58" i="21"/>
  <c r="DH58" i="21" s="1"/>
  <c r="CL58" i="21"/>
  <c r="ET58" i="21" s="1"/>
  <c r="BD80" i="21"/>
  <c r="DL80" i="21" s="1"/>
  <c r="BC80" i="21"/>
  <c r="DK80" i="21" s="1"/>
  <c r="CD82" i="21"/>
  <c r="EL82" i="21" s="1"/>
  <c r="AR82" i="21"/>
  <c r="CZ82" i="21" s="1"/>
  <c r="CS82" i="21"/>
  <c r="FA82" i="21" s="1"/>
  <c r="BG82" i="21"/>
  <c r="DO82" i="21" s="1"/>
  <c r="GJ82" i="21" s="1"/>
  <c r="BF84" i="21"/>
  <c r="DN84" i="21" s="1"/>
  <c r="AR84" i="21"/>
  <c r="CZ84" i="21" s="1"/>
  <c r="BG84" i="21"/>
  <c r="DO84" i="21" s="1"/>
  <c r="GJ84" i="21" s="1"/>
  <c r="CD86" i="21"/>
  <c r="EL86" i="21" s="1"/>
  <c r="CO86" i="21"/>
  <c r="EW86" i="21" s="1"/>
  <c r="GK86" i="21" s="1"/>
  <c r="CK61" i="21"/>
  <c r="ES61" i="21" s="1"/>
  <c r="CQ61" i="21"/>
  <c r="EY61" i="21" s="1"/>
  <c r="GL61" i="21" s="1"/>
  <c r="CP61" i="21"/>
  <c r="EX61" i="21" s="1"/>
  <c r="BM54" i="21"/>
  <c r="DU54" i="21" s="1"/>
  <c r="FJ54" i="21" s="1"/>
  <c r="AT54" i="21"/>
  <c r="DB54" i="21" s="1"/>
  <c r="CF54" i="21"/>
  <c r="EN54" i="21" s="1"/>
  <c r="AZ54" i="21"/>
  <c r="DH54" i="21" s="1"/>
  <c r="BS54" i="21"/>
  <c r="EA54" i="21" s="1"/>
  <c r="CL54" i="21"/>
  <c r="ET54" i="21" s="1"/>
  <c r="CE70" i="21"/>
  <c r="EM70" i="21" s="1"/>
  <c r="FH70" i="21" s="1"/>
  <c r="CK70" i="21"/>
  <c r="ES70" i="21" s="1"/>
  <c r="CJ84" i="21"/>
  <c r="ER84" i="21" s="1"/>
  <c r="CF95" i="21"/>
  <c r="EN95" i="21" s="1"/>
  <c r="BV69" i="21"/>
  <c r="ED69" i="21" s="1"/>
  <c r="GB69" i="21" s="1"/>
  <c r="CO69" i="21"/>
  <c r="EW69" i="21" s="1"/>
  <c r="GK69" i="21" s="1"/>
  <c r="BC69" i="21"/>
  <c r="DK69" i="21" s="1"/>
  <c r="CD69" i="21"/>
  <c r="EL69" i="21" s="1"/>
  <c r="BK69" i="21"/>
  <c r="DS69" i="21" s="1"/>
  <c r="FI69" i="21" s="1"/>
  <c r="AR69" i="21"/>
  <c r="CZ69" i="21" s="1"/>
  <c r="BV74" i="21"/>
  <c r="ED74" i="21" s="1"/>
  <c r="GB74" i="21" s="1"/>
  <c r="BC74" i="21"/>
  <c r="DK74" i="21" s="1"/>
  <c r="BN74" i="21"/>
  <c r="DV74" i="21" s="1"/>
  <c r="AU74" i="21"/>
  <c r="DC74" i="21" s="1"/>
  <c r="FG74" i="21" s="1"/>
  <c r="BU74" i="21"/>
  <c r="EC74" i="21" s="1"/>
  <c r="BB74" i="21"/>
  <c r="DJ74" i="21" s="1"/>
  <c r="GH74" i="21" s="1"/>
  <c r="GS74" i="21"/>
  <c r="GP74" i="21"/>
  <c r="GR74" i="21"/>
  <c r="GQ74" i="21"/>
  <c r="GO74" i="21"/>
  <c r="AP74" i="21"/>
  <c r="BJ74" i="21"/>
  <c r="DR74" i="21" s="1"/>
  <c r="AQ74" i="21"/>
  <c r="CY74" i="21" s="1"/>
  <c r="CG74" i="21"/>
  <c r="EO74" i="21" s="1"/>
  <c r="GS66" i="21"/>
  <c r="GQ66" i="21"/>
  <c r="GP66" i="21"/>
  <c r="AP66" i="21"/>
  <c r="GR66" i="21"/>
  <c r="GO66" i="21"/>
  <c r="CM66" i="21"/>
  <c r="EU66" i="21" s="1"/>
  <c r="CS75" i="21"/>
  <c r="FA75" i="21" s="1"/>
  <c r="CE75" i="21"/>
  <c r="EM75" i="21" s="1"/>
  <c r="FH75" i="21" s="1"/>
  <c r="BV60" i="21"/>
  <c r="ED60" i="21" s="1"/>
  <c r="GB60" i="21" s="1"/>
  <c r="CO60" i="21"/>
  <c r="EW60" i="21" s="1"/>
  <c r="GK60" i="21" s="1"/>
  <c r="BC60" i="21"/>
  <c r="DK60" i="21" s="1"/>
  <c r="BE60" i="21"/>
  <c r="DM60" i="21" s="1"/>
  <c r="BX60" i="21"/>
  <c r="EF60" i="21" s="1"/>
  <c r="GC60" i="21" s="1"/>
  <c r="CQ60" i="21"/>
  <c r="EY60" i="21" s="1"/>
  <c r="GL60" i="21" s="1"/>
  <c r="BK60" i="21"/>
  <c r="DS60" i="21" s="1"/>
  <c r="FI60" i="21" s="1"/>
  <c r="CD60" i="21"/>
  <c r="EL60" i="21" s="1"/>
  <c r="AR60" i="21"/>
  <c r="CZ60" i="21" s="1"/>
  <c r="AY70" i="21"/>
  <c r="DG70" i="21" s="1"/>
  <c r="AZ70" i="21"/>
  <c r="DH70" i="21" s="1"/>
  <c r="BC70" i="21"/>
  <c r="DK70" i="21" s="1"/>
  <c r="AZ88" i="21"/>
  <c r="DH88" i="21" s="1"/>
  <c r="BG88" i="21"/>
  <c r="DO88" i="21" s="1"/>
  <c r="GJ88" i="21" s="1"/>
  <c r="AT87" i="21"/>
  <c r="DB87" i="21" s="1"/>
  <c r="GP79" i="21"/>
  <c r="GO79" i="21"/>
  <c r="GS79" i="21"/>
  <c r="AP79" i="21"/>
  <c r="GR79" i="21"/>
  <c r="GQ79" i="21"/>
  <c r="BI42" i="21"/>
  <c r="DQ42" i="21" s="1"/>
  <c r="CB59" i="21"/>
  <c r="EJ59" i="21" s="1"/>
  <c r="BI59" i="21"/>
  <c r="DQ59" i="21" s="1"/>
  <c r="BF59" i="21"/>
  <c r="DN59" i="21" s="1"/>
  <c r="BY59" i="21"/>
  <c r="EG59" i="21" s="1"/>
  <c r="BP73" i="21"/>
  <c r="DX73" i="21" s="1"/>
  <c r="FS73" i="21" s="1"/>
  <c r="AW73" i="21"/>
  <c r="DE73" i="21" s="1"/>
  <c r="CI73" i="21"/>
  <c r="EQ73" i="21" s="1"/>
  <c r="BW73" i="21"/>
  <c r="EE73" i="21" s="1"/>
  <c r="BD73" i="21"/>
  <c r="DL73" i="21" s="1"/>
  <c r="CP73" i="21"/>
  <c r="EX73" i="21" s="1"/>
  <c r="BY73" i="21"/>
  <c r="EG73" i="21" s="1"/>
  <c r="BF73" i="21"/>
  <c r="DN73" i="21" s="1"/>
  <c r="CR73" i="21"/>
  <c r="EZ73" i="21" s="1"/>
  <c r="AS73" i="21"/>
  <c r="DA73" i="21" s="1"/>
  <c r="BL73" i="21"/>
  <c r="DT73" i="21" s="1"/>
  <c r="CE73" i="21"/>
  <c r="EM73" i="21" s="1"/>
  <c r="FH73" i="21" s="1"/>
  <c r="BG86" i="21"/>
  <c r="DO86" i="21" s="1"/>
  <c r="GJ86" i="21" s="1"/>
  <c r="BF66" i="21"/>
  <c r="DN66" i="21" s="1"/>
  <c r="BH66" i="21"/>
  <c r="DP66" i="21" s="1"/>
  <c r="BJ64" i="21"/>
  <c r="DR64" i="21" s="1"/>
  <c r="AQ64" i="21"/>
  <c r="CY64" i="21" s="1"/>
  <c r="CC64" i="21"/>
  <c r="EK64" i="21" s="1"/>
  <c r="CT64" i="21"/>
  <c r="FB64" i="21" s="1"/>
  <c r="CA64" i="21"/>
  <c r="EI64" i="21" s="1"/>
  <c r="BH64" i="21"/>
  <c r="DP64" i="21" s="1"/>
  <c r="BU64" i="21"/>
  <c r="EC64" i="21" s="1"/>
  <c r="BB64" i="21"/>
  <c r="DJ64" i="21" s="1"/>
  <c r="GH64" i="21" s="1"/>
  <c r="CN64" i="21"/>
  <c r="EV64" i="21" s="1"/>
  <c r="BX64" i="21"/>
  <c r="EF64" i="21" s="1"/>
  <c r="GC64" i="21" s="1"/>
  <c r="CQ64" i="21"/>
  <c r="EY64" i="21" s="1"/>
  <c r="GL64" i="21" s="1"/>
  <c r="BE64" i="21"/>
  <c r="DM64" i="21" s="1"/>
  <c r="CO65" i="21"/>
  <c r="EW65" i="21" s="1"/>
  <c r="GK65" i="21" s="1"/>
  <c r="BV65" i="21"/>
  <c r="ED65" i="21" s="1"/>
  <c r="GB65" i="21" s="1"/>
  <c r="BC65" i="21"/>
  <c r="DK65" i="21" s="1"/>
  <c r="BH65" i="21"/>
  <c r="DP65" i="21" s="1"/>
  <c r="CT65" i="21"/>
  <c r="FB65" i="21" s="1"/>
  <c r="CA65" i="21"/>
  <c r="EI65" i="21" s="1"/>
  <c r="CO81" i="21"/>
  <c r="EW81" i="21" s="1"/>
  <c r="GK81" i="21" s="1"/>
  <c r="CM81" i="21"/>
  <c r="EU81" i="21" s="1"/>
  <c r="BA83" i="21"/>
  <c r="DI83" i="21" s="1"/>
  <c r="CM83" i="21"/>
  <c r="EU83" i="21" s="1"/>
  <c r="CO83" i="21"/>
  <c r="EW83" i="21" s="1"/>
  <c r="GK83" i="21" s="1"/>
  <c r="BC83" i="21"/>
  <c r="DK83" i="21" s="1"/>
  <c r="BD83" i="21"/>
  <c r="DL83" i="21" s="1"/>
  <c r="CP83" i="21"/>
  <c r="EX83" i="21" s="1"/>
  <c r="CR83" i="21"/>
  <c r="EZ83" i="21" s="1"/>
  <c r="BF83" i="21"/>
  <c r="DN83" i="21" s="1"/>
  <c r="BU42" i="21"/>
  <c r="EC42" i="21" s="1"/>
  <c r="AQ55" i="21"/>
  <c r="CY55" i="21" s="1"/>
  <c r="BJ55" i="21"/>
  <c r="DR55" i="21" s="1"/>
  <c r="BE55" i="21"/>
  <c r="DM55" i="21" s="1"/>
  <c r="BX55" i="21"/>
  <c r="EF55" i="21" s="1"/>
  <c r="GC55" i="21" s="1"/>
  <c r="BM58" i="21"/>
  <c r="DU58" i="21" s="1"/>
  <c r="FJ58" i="21" s="1"/>
  <c r="CF58" i="21"/>
  <c r="EN58" i="21" s="1"/>
  <c r="AT58" i="21"/>
  <c r="DB58" i="21" s="1"/>
  <c r="BX58" i="21"/>
  <c r="EF58" i="21" s="1"/>
  <c r="GC58" i="21" s="1"/>
  <c r="BE58" i="21"/>
  <c r="DM58" i="21" s="1"/>
  <c r="CQ58" i="21"/>
  <c r="EY58" i="21" s="1"/>
  <c r="GL58" i="21" s="1"/>
  <c r="CA58" i="21"/>
  <c r="EI58" i="21" s="1"/>
  <c r="BH58" i="21"/>
  <c r="DP58" i="21" s="1"/>
  <c r="CT58" i="21"/>
  <c r="FB58" i="21" s="1"/>
  <c r="GA68" i="21"/>
  <c r="FO68" i="21"/>
  <c r="FU68" i="21"/>
  <c r="FY68" i="21"/>
  <c r="GE68" i="21"/>
  <c r="AV80" i="21"/>
  <c r="DD80" i="21" s="1"/>
  <c r="BH80" i="21"/>
  <c r="DP80" i="21" s="1"/>
  <c r="AX82" i="21"/>
  <c r="DF82" i="21" s="1"/>
  <c r="CJ82" i="21"/>
  <c r="ER82" i="21" s="1"/>
  <c r="BC82" i="21"/>
  <c r="DK82" i="21" s="1"/>
  <c r="CO82" i="21"/>
  <c r="EW82" i="21" s="1"/>
  <c r="GK82" i="21" s="1"/>
  <c r="FZ82" i="21"/>
  <c r="GF82" i="21"/>
  <c r="AU84" i="21"/>
  <c r="DC84" i="21" s="1"/>
  <c r="FG84" i="21" s="1"/>
  <c r="BA84" i="21"/>
  <c r="DI84" i="21" s="1"/>
  <c r="CL86" i="21"/>
  <c r="ET86" i="21" s="1"/>
  <c r="CH86" i="21"/>
  <c r="EP86" i="21" s="1"/>
  <c r="CU61" i="21"/>
  <c r="FC61" i="21" s="1"/>
  <c r="CG61" i="21"/>
  <c r="EO61" i="21" s="1"/>
  <c r="CF61" i="21"/>
  <c r="EN61" i="21" s="1"/>
  <c r="AS54" i="21"/>
  <c r="DA54" i="21" s="1"/>
  <c r="CE54" i="21"/>
  <c r="EM54" i="21" s="1"/>
  <c r="FH54" i="21" s="1"/>
  <c r="BL54" i="21"/>
  <c r="DT54" i="21" s="1"/>
  <c r="BW54" i="21"/>
  <c r="EE54" i="21" s="1"/>
  <c r="BD54" i="21"/>
  <c r="DL54" i="21" s="1"/>
  <c r="CP54" i="21"/>
  <c r="EX54" i="21" s="1"/>
  <c r="BN54" i="21"/>
  <c r="DV54" i="21" s="1"/>
  <c r="AU54" i="21"/>
  <c r="DC54" i="21" s="1"/>
  <c r="FG54" i="21" s="1"/>
  <c r="CG54" i="21"/>
  <c r="EO54" i="21" s="1"/>
  <c r="BH54" i="21"/>
  <c r="DP54" i="21" s="1"/>
  <c r="CA54" i="21"/>
  <c r="EI54" i="21" s="1"/>
  <c r="CT54" i="21"/>
  <c r="FB54" i="21" s="1"/>
  <c r="CC70" i="21"/>
  <c r="EK70" i="21" s="1"/>
  <c r="CO70" i="21"/>
  <c r="EW70" i="21" s="1"/>
  <c r="GK70" i="21" s="1"/>
  <c r="CN80" i="21"/>
  <c r="EV80" i="21" s="1"/>
  <c r="CO84" i="21"/>
  <c r="EW84" i="21" s="1"/>
  <c r="GK84" i="21" s="1"/>
  <c r="CN84" i="21"/>
  <c r="EV84" i="21" s="1"/>
  <c r="CN95" i="21"/>
  <c r="EV95" i="21" s="1"/>
  <c r="CR95" i="21"/>
  <c r="EZ95" i="21" s="1"/>
  <c r="AS19" i="21"/>
  <c r="DA19" i="21" s="1"/>
  <c r="BL19" i="21"/>
  <c r="DT19" i="21" s="1"/>
  <c r="CH29" i="21"/>
  <c r="EP29" i="21" s="1"/>
  <c r="BO29" i="21"/>
  <c r="DW29" i="21" s="1"/>
  <c r="FQ29" i="21" s="1"/>
  <c r="AV29" i="21"/>
  <c r="DD29" i="21" s="1"/>
  <c r="BZ29" i="21"/>
  <c r="EH29" i="21" s="1"/>
  <c r="CS29" i="21"/>
  <c r="FA29" i="21" s="1"/>
  <c r="BG29" i="21"/>
  <c r="DO29" i="21" s="1"/>
  <c r="GJ29" i="21" s="1"/>
  <c r="GP29" i="21"/>
  <c r="GO29" i="21"/>
  <c r="GS29" i="21"/>
  <c r="GR29" i="21"/>
  <c r="GQ29" i="21"/>
  <c r="AP29" i="21"/>
  <c r="GI31" i="21"/>
  <c r="GM31" i="21"/>
  <c r="FZ31" i="21"/>
  <c r="GF31" i="21"/>
  <c r="GS35" i="21"/>
  <c r="GR35" i="21"/>
  <c r="GQ35" i="21"/>
  <c r="AP35" i="21"/>
  <c r="GP35" i="21"/>
  <c r="GO35" i="21"/>
  <c r="BP35" i="21"/>
  <c r="DX35" i="21" s="1"/>
  <c r="FS35" i="21" s="1"/>
  <c r="AW35" i="21"/>
  <c r="DE35" i="21" s="1"/>
  <c r="AT47" i="21"/>
  <c r="DB47" i="21" s="1"/>
  <c r="BM47" i="21"/>
  <c r="DU47" i="21" s="1"/>
  <c r="FJ47" i="21" s="1"/>
  <c r="BN47" i="21"/>
  <c r="DV47" i="21" s="1"/>
  <c r="AU47" i="21"/>
  <c r="DC47" i="21" s="1"/>
  <c r="FG47" i="21" s="1"/>
  <c r="BO51" i="21"/>
  <c r="DW51" i="21" s="1"/>
  <c r="FQ51" i="21" s="1"/>
  <c r="AV51" i="21"/>
  <c r="DD51" i="21" s="1"/>
  <c r="CH51" i="21"/>
  <c r="EP51" i="21" s="1"/>
  <c r="CS51" i="21"/>
  <c r="FA51" i="21" s="1"/>
  <c r="BG51" i="21"/>
  <c r="DO51" i="21" s="1"/>
  <c r="GJ51" i="21" s="1"/>
  <c r="BZ51" i="21"/>
  <c r="EH51" i="21" s="1"/>
  <c r="GP51" i="21"/>
  <c r="GO51" i="21"/>
  <c r="GS51" i="21"/>
  <c r="GR51" i="21"/>
  <c r="GQ51" i="21"/>
  <c r="AP51" i="21"/>
  <c r="GA62" i="21"/>
  <c r="FO62" i="21"/>
  <c r="FU62" i="21"/>
  <c r="AT75" i="21"/>
  <c r="DB75" i="21" s="1"/>
  <c r="BA75" i="21"/>
  <c r="DI75" i="21" s="1"/>
  <c r="CM78" i="21"/>
  <c r="EU78" i="21" s="1"/>
  <c r="CI78" i="21"/>
  <c r="EQ78" i="21" s="1"/>
  <c r="GF34" i="21"/>
  <c r="FZ34" i="21"/>
  <c r="AV69" i="21"/>
  <c r="DD69" i="21" s="1"/>
  <c r="BO69" i="21"/>
  <c r="DW69" i="21" s="1"/>
  <c r="FQ69" i="21" s="1"/>
  <c r="CH69" i="21"/>
  <c r="EP69" i="21" s="1"/>
  <c r="CL69" i="21"/>
  <c r="ET69" i="21" s="1"/>
  <c r="BS69" i="21"/>
  <c r="EA69" i="21" s="1"/>
  <c r="AZ69" i="21"/>
  <c r="DH69" i="21" s="1"/>
  <c r="BK74" i="21"/>
  <c r="DS74" i="21" s="1"/>
  <c r="FI74" i="21" s="1"/>
  <c r="AR74" i="21"/>
  <c r="CZ74" i="21" s="1"/>
  <c r="AY74" i="21"/>
  <c r="DG74" i="21" s="1"/>
  <c r="BR74" i="21"/>
  <c r="DZ74" i="21" s="1"/>
  <c r="CO74" i="21"/>
  <c r="EW74" i="21" s="1"/>
  <c r="GK74" i="21" s="1"/>
  <c r="CU88" i="21"/>
  <c r="FC88" i="21" s="1"/>
  <c r="CC66" i="21"/>
  <c r="EK66" i="21" s="1"/>
  <c r="CC75" i="21"/>
  <c r="EK75" i="21" s="1"/>
  <c r="CM75" i="21"/>
  <c r="EU75" i="21" s="1"/>
  <c r="GO60" i="21"/>
  <c r="GS60" i="21"/>
  <c r="GR60" i="21"/>
  <c r="GQ60" i="21"/>
  <c r="GP60" i="21"/>
  <c r="AP60" i="21"/>
  <c r="BO60" i="21"/>
  <c r="DW60" i="21" s="1"/>
  <c r="FQ60" i="21" s="1"/>
  <c r="AV60" i="21"/>
  <c r="DD60" i="21" s="1"/>
  <c r="CH60" i="21"/>
  <c r="EP60" i="21" s="1"/>
  <c r="AQ60" i="21"/>
  <c r="CY60" i="21" s="1"/>
  <c r="CC60" i="21"/>
  <c r="EK60" i="21" s="1"/>
  <c r="BJ60" i="21"/>
  <c r="DR60" i="21" s="1"/>
  <c r="AZ60" i="21"/>
  <c r="DH60" i="21" s="1"/>
  <c r="BS60" i="21"/>
  <c r="EA60" i="21" s="1"/>
  <c r="CL60" i="21"/>
  <c r="ET60" i="21" s="1"/>
  <c r="BD70" i="21"/>
  <c r="DL70" i="21" s="1"/>
  <c r="FZ68" i="21"/>
  <c r="GF68" i="21"/>
  <c r="BD88" i="21"/>
  <c r="DL88" i="21" s="1"/>
  <c r="BF87" i="21"/>
  <c r="DN87" i="21" s="1"/>
  <c r="BA87" i="21"/>
  <c r="DI87" i="21" s="1"/>
  <c r="AQ59" i="21"/>
  <c r="CY59" i="21" s="1"/>
  <c r="BJ59" i="21"/>
  <c r="DR59" i="21" s="1"/>
  <c r="GO59" i="21"/>
  <c r="GQ59" i="21"/>
  <c r="GS59" i="21"/>
  <c r="GR59" i="21"/>
  <c r="AP59" i="21"/>
  <c r="GP59" i="21"/>
  <c r="BX73" i="21"/>
  <c r="EF73" i="21" s="1"/>
  <c r="GC73" i="21" s="1"/>
  <c r="BE73" i="21"/>
  <c r="DM73" i="21" s="1"/>
  <c r="CQ73" i="21"/>
  <c r="EY73" i="21" s="1"/>
  <c r="GL73" i="21" s="1"/>
  <c r="CF73" i="21"/>
  <c r="EN73" i="21" s="1"/>
  <c r="AT73" i="21"/>
  <c r="DB73" i="21" s="1"/>
  <c r="BM73" i="21"/>
  <c r="DU73" i="21" s="1"/>
  <c r="FJ73" i="21" s="1"/>
  <c r="AQ73" i="21"/>
  <c r="CY73" i="21" s="1"/>
  <c r="CC73" i="21"/>
  <c r="EK73" i="21" s="1"/>
  <c r="BJ73" i="21"/>
  <c r="DR73" i="21" s="1"/>
  <c r="BT73" i="21"/>
  <c r="EB73" i="21" s="1"/>
  <c r="BA73" i="21"/>
  <c r="DI73" i="21" s="1"/>
  <c r="CM73" i="21"/>
  <c r="EU73" i="21" s="1"/>
  <c r="AX86" i="21"/>
  <c r="DF86" i="21" s="1"/>
  <c r="AT86" i="21"/>
  <c r="DB86" i="21" s="1"/>
  <c r="BG66" i="21"/>
  <c r="DO66" i="21" s="1"/>
  <c r="GJ66" i="21" s="1"/>
  <c r="AS66" i="21"/>
  <c r="DA66" i="21" s="1"/>
  <c r="FR56" i="21"/>
  <c r="FM56" i="21"/>
  <c r="FL56" i="21"/>
  <c r="FT56" i="21"/>
  <c r="BQ64" i="21"/>
  <c r="DY64" i="21" s="1"/>
  <c r="FX64" i="21" s="1"/>
  <c r="CJ64" i="21"/>
  <c r="ER64" i="21" s="1"/>
  <c r="AX64" i="21"/>
  <c r="DF64" i="21" s="1"/>
  <c r="BU65" i="21"/>
  <c r="EC65" i="21" s="1"/>
  <c r="BB65" i="21"/>
  <c r="DJ65" i="21" s="1"/>
  <c r="GH65" i="21" s="1"/>
  <c r="CN65" i="21"/>
  <c r="EV65" i="21" s="1"/>
  <c r="BQ65" i="21"/>
  <c r="DY65" i="21" s="1"/>
  <c r="FX65" i="21" s="1"/>
  <c r="CJ65" i="21"/>
  <c r="ER65" i="21" s="1"/>
  <c r="AX65" i="21"/>
  <c r="DF65" i="21" s="1"/>
  <c r="CD81" i="21"/>
  <c r="EL81" i="21" s="1"/>
  <c r="CU81" i="21"/>
  <c r="FC81" i="21" s="1"/>
  <c r="BB83" i="21"/>
  <c r="DJ83" i="21" s="1"/>
  <c r="GH83" i="21" s="1"/>
  <c r="CN83" i="21"/>
  <c r="EV83" i="21" s="1"/>
  <c r="GR83" i="21"/>
  <c r="GS83" i="21"/>
  <c r="AP83" i="21"/>
  <c r="GQ83" i="21"/>
  <c r="GP83" i="21"/>
  <c r="GO83" i="21"/>
  <c r="AQ83" i="21"/>
  <c r="CY83" i="21" s="1"/>
  <c r="CC83" i="21"/>
  <c r="EK83" i="21" s="1"/>
  <c r="BT55" i="21"/>
  <c r="EB55" i="21" s="1"/>
  <c r="BA55" i="21"/>
  <c r="DI55" i="21" s="1"/>
  <c r="AV55" i="21"/>
  <c r="DD55" i="21" s="1"/>
  <c r="BO55" i="21"/>
  <c r="DW55" i="21" s="1"/>
  <c r="FQ55" i="21" s="1"/>
  <c r="BU58" i="21"/>
  <c r="EC58" i="21" s="1"/>
  <c r="CN58" i="21"/>
  <c r="EV58" i="21" s="1"/>
  <c r="BB58" i="21"/>
  <c r="DJ58" i="21" s="1"/>
  <c r="GH58" i="21" s="1"/>
  <c r="BQ58" i="21"/>
  <c r="DY58" i="21" s="1"/>
  <c r="FX58" i="21" s="1"/>
  <c r="CJ58" i="21"/>
  <c r="ER58" i="21" s="1"/>
  <c r="AX58" i="21"/>
  <c r="DF58" i="21" s="1"/>
  <c r="AX80" i="21"/>
  <c r="DF80" i="21" s="1"/>
  <c r="AS80" i="21"/>
  <c r="DA80" i="21" s="1"/>
  <c r="CE82" i="21"/>
  <c r="EM82" i="21" s="1"/>
  <c r="FH82" i="21" s="1"/>
  <c r="AS82" i="21"/>
  <c r="DA82" i="21" s="1"/>
  <c r="AS84" i="21"/>
  <c r="DA84" i="21" s="1"/>
  <c r="CT86" i="21"/>
  <c r="FB86" i="21" s="1"/>
  <c r="FT90" i="21"/>
  <c r="FR90" i="21"/>
  <c r="FL90" i="21"/>
  <c r="FM90" i="21"/>
  <c r="CL61" i="21"/>
  <c r="ET61" i="21" s="1"/>
  <c r="CR61" i="21"/>
  <c r="EZ61" i="21" s="1"/>
  <c r="CN61" i="21"/>
  <c r="EV61" i="21" s="1"/>
  <c r="AQ54" i="21"/>
  <c r="CY54" i="21" s="1"/>
  <c r="BJ54" i="21"/>
  <c r="DR54" i="21" s="1"/>
  <c r="CC54" i="21"/>
  <c r="EK54" i="21" s="1"/>
  <c r="BV54" i="21"/>
  <c r="ED54" i="21" s="1"/>
  <c r="GB54" i="21" s="1"/>
  <c r="CO54" i="21"/>
  <c r="EW54" i="21" s="1"/>
  <c r="GK54" i="21" s="1"/>
  <c r="BC54" i="21"/>
  <c r="DK54" i="21" s="1"/>
  <c r="BX54" i="21"/>
  <c r="EF54" i="21" s="1"/>
  <c r="GC54" i="21" s="1"/>
  <c r="BE54" i="21"/>
  <c r="DM54" i="21" s="1"/>
  <c r="CQ54" i="21"/>
  <c r="EY54" i="21" s="1"/>
  <c r="GL54" i="21" s="1"/>
  <c r="CH70" i="21"/>
  <c r="EP70" i="21" s="1"/>
  <c r="CK80" i="21"/>
  <c r="ES80" i="21" s="1"/>
  <c r="CP84" i="21"/>
  <c r="EX84" i="21" s="1"/>
  <c r="CI84" i="21"/>
  <c r="EQ84" i="21" s="1"/>
  <c r="CD95" i="21"/>
  <c r="EL95" i="21" s="1"/>
  <c r="CG95" i="21"/>
  <c r="EO95" i="21" s="1"/>
  <c r="CC95" i="21"/>
  <c r="EK95" i="21" s="1"/>
  <c r="BJ35" i="21"/>
  <c r="DR35" i="21" s="1"/>
  <c r="AQ35" i="21"/>
  <c r="CY35" i="21" s="1"/>
  <c r="BM35" i="21"/>
  <c r="DU35" i="21" s="1"/>
  <c r="FJ35" i="21" s="1"/>
  <c r="AT35" i="21"/>
  <c r="DB35" i="21" s="1"/>
  <c r="BE35" i="21"/>
  <c r="DM35" i="21" s="1"/>
  <c r="BX35" i="21"/>
  <c r="EF35" i="21" s="1"/>
  <c r="GC35" i="21" s="1"/>
  <c r="BK47" i="21"/>
  <c r="DS47" i="21" s="1"/>
  <c r="FI47" i="21" s="1"/>
  <c r="AR47" i="21"/>
  <c r="CZ47" i="21" s="1"/>
  <c r="BD47" i="21"/>
  <c r="DL47" i="21" s="1"/>
  <c r="BW47" i="21"/>
  <c r="EE47" i="21" s="1"/>
  <c r="BX47" i="21"/>
  <c r="EF47" i="21" s="1"/>
  <c r="GC47" i="21" s="1"/>
  <c r="BE47" i="21"/>
  <c r="DM47" i="21" s="1"/>
  <c r="AX47" i="21"/>
  <c r="DF47" i="21" s="1"/>
  <c r="BQ47" i="21"/>
  <c r="DY47" i="21" s="1"/>
  <c r="FX47" i="21" s="1"/>
  <c r="FU34" i="21"/>
  <c r="GA34" i="21"/>
  <c r="FO34" i="21"/>
  <c r="BW51" i="21"/>
  <c r="EE51" i="21" s="1"/>
  <c r="BD51" i="21"/>
  <c r="DL51" i="21" s="1"/>
  <c r="CP51" i="21"/>
  <c r="EX51" i="21" s="1"/>
  <c r="CD51" i="21"/>
  <c r="EL51" i="21" s="1"/>
  <c r="AR51" i="21"/>
  <c r="CZ51" i="21" s="1"/>
  <c r="BK51" i="21"/>
  <c r="DS51" i="21" s="1"/>
  <c r="FI51" i="21" s="1"/>
  <c r="FR93" i="21"/>
  <c r="FM93" i="21"/>
  <c r="FL93" i="21"/>
  <c r="FT93" i="21"/>
  <c r="GA93" i="21"/>
  <c r="FO93" i="21"/>
  <c r="FU93" i="21"/>
  <c r="AV75" i="21"/>
  <c r="DD75" i="21" s="1"/>
  <c r="AQ75" i="21"/>
  <c r="CY75" i="21" s="1"/>
  <c r="BI75" i="21"/>
  <c r="DQ75" i="21" s="1"/>
  <c r="GM70" i="21"/>
  <c r="GI70" i="21"/>
  <c r="CU78" i="21"/>
  <c r="FC78" i="21" s="1"/>
  <c r="GP95" i="21"/>
  <c r="GO95" i="21"/>
  <c r="GS95" i="21"/>
  <c r="GR95" i="21"/>
  <c r="GQ95" i="21"/>
  <c r="AP95" i="21"/>
  <c r="BM69" i="21"/>
  <c r="DU69" i="21" s="1"/>
  <c r="FJ69" i="21" s="1"/>
  <c r="AT69" i="21"/>
  <c r="DB69" i="21" s="1"/>
  <c r="CF69" i="21"/>
  <c r="EN69" i="21" s="1"/>
  <c r="BX69" i="21"/>
  <c r="EF69" i="21" s="1"/>
  <c r="GC69" i="21" s="1"/>
  <c r="BE69" i="21"/>
  <c r="DM69" i="21" s="1"/>
  <c r="CQ69" i="21"/>
  <c r="EY69" i="21" s="1"/>
  <c r="GL69" i="21" s="1"/>
  <c r="BW69" i="21"/>
  <c r="EE69" i="21" s="1"/>
  <c r="CP69" i="21"/>
  <c r="EX69" i="21" s="1"/>
  <c r="BD69" i="21"/>
  <c r="DL69" i="21" s="1"/>
  <c r="CT69" i="21"/>
  <c r="FB69" i="21" s="1"/>
  <c r="BH69" i="21"/>
  <c r="DP69" i="21" s="1"/>
  <c r="CA69" i="21"/>
  <c r="EI69" i="21" s="1"/>
  <c r="AV74" i="21"/>
  <c r="DD74" i="21" s="1"/>
  <c r="BO74" i="21"/>
  <c r="DW74" i="21" s="1"/>
  <c r="FQ74" i="21" s="1"/>
  <c r="BG74" i="21"/>
  <c r="DO74" i="21" s="1"/>
  <c r="GJ74" i="21" s="1"/>
  <c r="BZ74" i="21"/>
  <c r="EH74" i="21" s="1"/>
  <c r="CH74" i="21"/>
  <c r="EP74" i="21" s="1"/>
  <c r="FU92" i="21"/>
  <c r="FO92" i="21"/>
  <c r="GA92" i="21"/>
  <c r="CH66" i="21"/>
  <c r="EP66" i="21" s="1"/>
  <c r="CH75" i="21"/>
  <c r="EP75" i="21" s="1"/>
  <c r="CU75" i="21"/>
  <c r="FC75" i="21" s="1"/>
  <c r="CS60" i="21"/>
  <c r="FA60" i="21" s="1"/>
  <c r="BG60" i="21"/>
  <c r="DO60" i="21" s="1"/>
  <c r="GJ60" i="21" s="1"/>
  <c r="BZ60" i="21"/>
  <c r="EH60" i="21" s="1"/>
  <c r="BP60" i="21"/>
  <c r="DX60" i="21" s="1"/>
  <c r="FS60" i="21" s="1"/>
  <c r="AW60" i="21"/>
  <c r="DE60" i="21" s="1"/>
  <c r="CI60" i="21"/>
  <c r="EQ60" i="21" s="1"/>
  <c r="BU60" i="21"/>
  <c r="EC60" i="21" s="1"/>
  <c r="CN60" i="21"/>
  <c r="EV60" i="21" s="1"/>
  <c r="BB60" i="21"/>
  <c r="DJ60" i="21" s="1"/>
  <c r="GH60" i="21" s="1"/>
  <c r="CA60" i="21"/>
  <c r="EI60" i="21" s="1"/>
  <c r="BH60" i="21"/>
  <c r="DP60" i="21" s="1"/>
  <c r="CT60" i="21"/>
  <c r="FB60" i="21" s="1"/>
  <c r="BG70" i="21"/>
  <c r="DO70" i="21" s="1"/>
  <c r="GJ70" i="21" s="1"/>
  <c r="AS70" i="21"/>
  <c r="DA70" i="21" s="1"/>
  <c r="AU87" i="21"/>
  <c r="DC87" i="21" s="1"/>
  <c r="FG87" i="21" s="1"/>
  <c r="AR87" i="21"/>
  <c r="CZ87" i="21" s="1"/>
  <c r="BE87" i="21"/>
  <c r="DM87" i="21" s="1"/>
  <c r="BR59" i="21"/>
  <c r="DZ59" i="21" s="1"/>
  <c r="AY59" i="21"/>
  <c r="DG59" i="21" s="1"/>
  <c r="BM59" i="21"/>
  <c r="DU59" i="21" s="1"/>
  <c r="FJ59" i="21" s="1"/>
  <c r="AT59" i="21"/>
  <c r="DB59" i="21" s="1"/>
  <c r="AY73" i="21"/>
  <c r="DG73" i="21" s="1"/>
  <c r="CK73" i="21"/>
  <c r="ES73" i="21" s="1"/>
  <c r="BR73" i="21"/>
  <c r="DZ73" i="21" s="1"/>
  <c r="CB73" i="21"/>
  <c r="EJ73" i="21" s="1"/>
  <c r="CU73" i="21"/>
  <c r="FC73" i="21" s="1"/>
  <c r="BI73" i="21"/>
  <c r="DQ73" i="21" s="1"/>
  <c r="GS84" i="21"/>
  <c r="GR84" i="21"/>
  <c r="GQ84" i="21"/>
  <c r="GO84" i="21"/>
  <c r="GP84" i="21"/>
  <c r="AP84" i="21"/>
  <c r="BB86" i="21"/>
  <c r="DJ86" i="21" s="1"/>
  <c r="GH86" i="21" s="1"/>
  <c r="FR49" i="21"/>
  <c r="FM49" i="21"/>
  <c r="FL49" i="21"/>
  <c r="FT49" i="21"/>
  <c r="AQ66" i="21"/>
  <c r="CY66" i="21" s="1"/>
  <c r="BA66" i="21"/>
  <c r="DI66" i="21" s="1"/>
  <c r="BR64" i="21"/>
  <c r="DZ64" i="21" s="1"/>
  <c r="AY64" i="21"/>
  <c r="DG64" i="21" s="1"/>
  <c r="CK64" i="21"/>
  <c r="ES64" i="21" s="1"/>
  <c r="BL64" i="21"/>
  <c r="DT64" i="21" s="1"/>
  <c r="CE64" i="21"/>
  <c r="EM64" i="21" s="1"/>
  <c r="FH64" i="21" s="1"/>
  <c r="AS64" i="21"/>
  <c r="DA64" i="21" s="1"/>
  <c r="BN64" i="21"/>
  <c r="DV64" i="21" s="1"/>
  <c r="AU64" i="21"/>
  <c r="DC64" i="21" s="1"/>
  <c r="FG64" i="21" s="1"/>
  <c r="CG64" i="21"/>
  <c r="EO64" i="21" s="1"/>
  <c r="BY64" i="21"/>
  <c r="EG64" i="21" s="1"/>
  <c r="CR64" i="21"/>
  <c r="EZ64" i="21" s="1"/>
  <c r="BF64" i="21"/>
  <c r="DN64" i="21" s="1"/>
  <c r="BX65" i="21"/>
  <c r="EF65" i="21" s="1"/>
  <c r="GC65" i="21" s="1"/>
  <c r="BE65" i="21"/>
  <c r="DM65" i="21" s="1"/>
  <c r="CQ65" i="21"/>
  <c r="EY65" i="21" s="1"/>
  <c r="GL65" i="21" s="1"/>
  <c r="BM65" i="21"/>
  <c r="DU65" i="21" s="1"/>
  <c r="FJ65" i="21" s="1"/>
  <c r="AT65" i="21"/>
  <c r="DB65" i="21" s="1"/>
  <c r="CF65" i="21"/>
  <c r="EN65" i="21" s="1"/>
  <c r="BP65" i="21"/>
  <c r="DX65" i="21" s="1"/>
  <c r="FS65" i="21" s="1"/>
  <c r="AW65" i="21"/>
  <c r="DE65" i="21" s="1"/>
  <c r="CI65" i="21"/>
  <c r="EQ65" i="21" s="1"/>
  <c r="BY65" i="21"/>
  <c r="EG65" i="21" s="1"/>
  <c r="BF65" i="21"/>
  <c r="DN65" i="21" s="1"/>
  <c r="CR65" i="21"/>
  <c r="EZ65" i="21" s="1"/>
  <c r="CJ81" i="21"/>
  <c r="ER81" i="21" s="1"/>
  <c r="CQ81" i="21"/>
  <c r="EY81" i="21" s="1"/>
  <c r="GL81" i="21" s="1"/>
  <c r="CN81" i="21"/>
  <c r="EV81" i="21" s="1"/>
  <c r="CK83" i="21"/>
  <c r="ES83" i="21" s="1"/>
  <c r="AY83" i="21"/>
  <c r="DG83" i="21" s="1"/>
  <c r="CA42" i="21"/>
  <c r="EI42" i="21" s="1"/>
  <c r="BL55" i="21"/>
  <c r="DT55" i="21" s="1"/>
  <c r="AS55" i="21"/>
  <c r="DA55" i="21" s="1"/>
  <c r="BD55" i="21"/>
  <c r="DL55" i="21" s="1"/>
  <c r="BW55" i="21"/>
  <c r="EE55" i="21" s="1"/>
  <c r="BQ55" i="21"/>
  <c r="DY55" i="21" s="1"/>
  <c r="FX55" i="21" s="1"/>
  <c r="AX55" i="21"/>
  <c r="DF55" i="21" s="1"/>
  <c r="BY58" i="21"/>
  <c r="EG58" i="21" s="1"/>
  <c r="CR58" i="21"/>
  <c r="EZ58" i="21" s="1"/>
  <c r="BF58" i="21"/>
  <c r="DN58" i="21" s="1"/>
  <c r="BA80" i="21"/>
  <c r="DI80" i="21" s="1"/>
  <c r="CM82" i="21"/>
  <c r="EU82" i="21" s="1"/>
  <c r="BA82" i="21"/>
  <c r="DI82" i="21" s="1"/>
  <c r="CI86" i="21"/>
  <c r="EQ86" i="21" s="1"/>
  <c r="GE90" i="21"/>
  <c r="FY90" i="21"/>
  <c r="CC61" i="21"/>
  <c r="EK61" i="21" s="1"/>
  <c r="CI61" i="21"/>
  <c r="EQ61" i="21" s="1"/>
  <c r="BU54" i="21"/>
  <c r="EC54" i="21" s="1"/>
  <c r="CN54" i="21"/>
  <c r="EV54" i="21" s="1"/>
  <c r="BB54" i="21"/>
  <c r="DJ54" i="21" s="1"/>
  <c r="GH54" i="21" s="1"/>
  <c r="GO54" i="21"/>
  <c r="GQ54" i="21"/>
  <c r="GP54" i="21"/>
  <c r="AP54" i="21"/>
  <c r="GS54" i="21"/>
  <c r="GR54" i="21"/>
  <c r="BO54" i="21"/>
  <c r="DW54" i="21" s="1"/>
  <c r="FQ54" i="21" s="1"/>
  <c r="CH54" i="21"/>
  <c r="EP54" i="21" s="1"/>
  <c r="AV54" i="21"/>
  <c r="DD54" i="21" s="1"/>
  <c r="CL70" i="21"/>
  <c r="ET70" i="21" s="1"/>
  <c r="CN70" i="21"/>
  <c r="EV70" i="21" s="1"/>
  <c r="FY77" i="21"/>
  <c r="GE77" i="21"/>
  <c r="CU80" i="21"/>
  <c r="FC80" i="21" s="1"/>
  <c r="CL95" i="21"/>
  <c r="ET95" i="21" s="1"/>
  <c r="CO95" i="21"/>
  <c r="EW95" i="21" s="1"/>
  <c r="GK95" i="21" s="1"/>
  <c r="CK95" i="21"/>
  <c r="ES95" i="21" s="1"/>
  <c r="BU35" i="21"/>
  <c r="EC35" i="21" s="1"/>
  <c r="BB35" i="21"/>
  <c r="DJ35" i="21" s="1"/>
  <c r="GH35" i="21" s="1"/>
  <c r="AX35" i="21"/>
  <c r="DF35" i="21" s="1"/>
  <c r="BQ35" i="21"/>
  <c r="DY35" i="21" s="1"/>
  <c r="FX35" i="21" s="1"/>
  <c r="FZ39" i="21"/>
  <c r="GF39" i="21"/>
  <c r="BO47" i="21"/>
  <c r="DW47" i="21" s="1"/>
  <c r="FQ47" i="21" s="1"/>
  <c r="AV47" i="21"/>
  <c r="DD47" i="21" s="1"/>
  <c r="AQ47" i="21"/>
  <c r="CY47" i="21" s="1"/>
  <c r="BJ47" i="21"/>
  <c r="DR47" i="21" s="1"/>
  <c r="BV47" i="21"/>
  <c r="ED47" i="21" s="1"/>
  <c r="GB47" i="21" s="1"/>
  <c r="BC47" i="21"/>
  <c r="DK47" i="21" s="1"/>
  <c r="BY47" i="21"/>
  <c r="EG47" i="21" s="1"/>
  <c r="BF47" i="21"/>
  <c r="DN47" i="21" s="1"/>
  <c r="BP51" i="21"/>
  <c r="DX51" i="21" s="1"/>
  <c r="FS51" i="21" s="1"/>
  <c r="CI51" i="21"/>
  <c r="EQ51" i="21" s="1"/>
  <c r="AW51" i="21"/>
  <c r="DE51" i="21" s="1"/>
  <c r="CL51" i="21"/>
  <c r="ET51" i="21" s="1"/>
  <c r="AZ51" i="21"/>
  <c r="DH51" i="21" s="1"/>
  <c r="BS51" i="21"/>
  <c r="EA51" i="21" s="1"/>
  <c r="AY75" i="21"/>
  <c r="DG75" i="21" s="1"/>
  <c r="FY71" i="21"/>
  <c r="GE71" i="21"/>
  <c r="FY44" i="21"/>
  <c r="GE44" i="21"/>
  <c r="BQ69" i="21"/>
  <c r="DY69" i="21" s="1"/>
  <c r="FX69" i="21" s="1"/>
  <c r="CJ69" i="21"/>
  <c r="ER69" i="21" s="1"/>
  <c r="AX69" i="21"/>
  <c r="DF69" i="21" s="1"/>
  <c r="BW74" i="21"/>
  <c r="EE74" i="21" s="1"/>
  <c r="BD74" i="21"/>
  <c r="DL74" i="21" s="1"/>
  <c r="CC74" i="21"/>
  <c r="EK74" i="21" s="1"/>
  <c r="CP74" i="21"/>
  <c r="EX74" i="21" s="1"/>
  <c r="CF88" i="21"/>
  <c r="EN88" i="21" s="1"/>
  <c r="GS52" i="21"/>
  <c r="GR52" i="21"/>
  <c r="GQ52" i="21"/>
  <c r="AP52" i="21"/>
  <c r="GP52" i="21"/>
  <c r="GO52" i="21"/>
  <c r="CP66" i="21"/>
  <c r="EX66" i="21" s="1"/>
  <c r="CF75" i="21"/>
  <c r="EN75" i="21" s="1"/>
  <c r="CU60" i="21"/>
  <c r="FC60" i="21" s="1"/>
  <c r="BI60" i="21"/>
  <c r="DQ60" i="21" s="1"/>
  <c r="CB60" i="21"/>
  <c r="EJ60" i="21" s="1"/>
  <c r="CK60" i="21"/>
  <c r="ES60" i="21" s="1"/>
  <c r="AY60" i="21"/>
  <c r="DG60" i="21" s="1"/>
  <c r="BR60" i="21"/>
  <c r="DZ60" i="21" s="1"/>
  <c r="BA60" i="21"/>
  <c r="DI60" i="21" s="1"/>
  <c r="CM60" i="21"/>
  <c r="EU60" i="21" s="1"/>
  <c r="BT60" i="21"/>
  <c r="EB60" i="21" s="1"/>
  <c r="AW70" i="21"/>
  <c r="DE70" i="21" s="1"/>
  <c r="GR81" i="21"/>
  <c r="GP81" i="21"/>
  <c r="GQ81" i="21"/>
  <c r="AP81" i="21"/>
  <c r="GO81" i="21"/>
  <c r="GS81" i="21"/>
  <c r="BG87" i="21"/>
  <c r="DO87" i="21" s="1"/>
  <c r="GJ87" i="21" s="1"/>
  <c r="BB87" i="21"/>
  <c r="DJ87" i="21" s="1"/>
  <c r="GH87" i="21" s="1"/>
  <c r="FM76" i="21"/>
  <c r="BZ59" i="21"/>
  <c r="EH59" i="21" s="1"/>
  <c r="BG59" i="21"/>
  <c r="DO59" i="21" s="1"/>
  <c r="GJ59" i="21" s="1"/>
  <c r="BK59" i="21"/>
  <c r="DS59" i="21" s="1"/>
  <c r="FI59" i="21" s="1"/>
  <c r="AR59" i="21"/>
  <c r="CZ59" i="21" s="1"/>
  <c r="BU59" i="21"/>
  <c r="EC59" i="21" s="1"/>
  <c r="BB59" i="21"/>
  <c r="DJ59" i="21" s="1"/>
  <c r="GH59" i="21" s="1"/>
  <c r="BN59" i="21"/>
  <c r="DV59" i="21" s="1"/>
  <c r="AU59" i="21"/>
  <c r="DC59" i="21" s="1"/>
  <c r="FG59" i="21" s="1"/>
  <c r="BG73" i="21"/>
  <c r="DO73" i="21" s="1"/>
  <c r="GJ73" i="21" s="1"/>
  <c r="BZ73" i="21"/>
  <c r="EH73" i="21" s="1"/>
  <c r="CS73" i="21"/>
  <c r="FA73" i="21" s="1"/>
  <c r="GP73" i="21"/>
  <c r="GO73" i="21"/>
  <c r="GR73" i="21"/>
  <c r="GS73" i="21"/>
  <c r="GQ73" i="21"/>
  <c r="AP73" i="21"/>
  <c r="AV66" i="21"/>
  <c r="DD66" i="21" s="1"/>
  <c r="BI66" i="21"/>
  <c r="DQ66" i="21" s="1"/>
  <c r="CM64" i="21"/>
  <c r="EU64" i="21" s="1"/>
  <c r="BA64" i="21"/>
  <c r="DI64" i="21" s="1"/>
  <c r="BT64" i="21"/>
  <c r="EB64" i="21" s="1"/>
  <c r="BV64" i="21"/>
  <c r="ED64" i="21" s="1"/>
  <c r="GB64" i="21" s="1"/>
  <c r="BC64" i="21"/>
  <c r="DK64" i="21" s="1"/>
  <c r="CO64" i="21"/>
  <c r="EW64" i="21" s="1"/>
  <c r="GK64" i="21" s="1"/>
  <c r="GP65" i="21"/>
  <c r="GO65" i="21"/>
  <c r="GR65" i="21"/>
  <c r="GS65" i="21"/>
  <c r="GQ65" i="21"/>
  <c r="AP65" i="21"/>
  <c r="AQ65" i="21"/>
  <c r="CY65" i="21" s="1"/>
  <c r="CC65" i="21"/>
  <c r="EK65" i="21" s="1"/>
  <c r="BJ65" i="21"/>
  <c r="DR65" i="21" s="1"/>
  <c r="CI81" i="21"/>
  <c r="EQ81" i="21" s="1"/>
  <c r="CF81" i="21"/>
  <c r="EN81" i="21" s="1"/>
  <c r="CH81" i="21"/>
  <c r="EP81" i="21" s="1"/>
  <c r="GM83" i="21"/>
  <c r="GI83" i="21"/>
  <c r="BG83" i="21"/>
  <c r="DO83" i="21" s="1"/>
  <c r="GJ83" i="21" s="1"/>
  <c r="CS83" i="21"/>
  <c r="FA83" i="21" s="1"/>
  <c r="BV55" i="21"/>
  <c r="ED55" i="21" s="1"/>
  <c r="GB55" i="21" s="1"/>
  <c r="BC55" i="21"/>
  <c r="DK55" i="21" s="1"/>
  <c r="BY55" i="21"/>
  <c r="EG55" i="21" s="1"/>
  <c r="BF55" i="21"/>
  <c r="DN55" i="21" s="1"/>
  <c r="AS58" i="21"/>
  <c r="DA58" i="21" s="1"/>
  <c r="BL58" i="21"/>
  <c r="DT58" i="21" s="1"/>
  <c r="CE58" i="21"/>
  <c r="EM58" i="21" s="1"/>
  <c r="FH58" i="21" s="1"/>
  <c r="BN58" i="21"/>
  <c r="DV58" i="21" s="1"/>
  <c r="CG58" i="21"/>
  <c r="EO58" i="21" s="1"/>
  <c r="AU58" i="21"/>
  <c r="DC58" i="21" s="1"/>
  <c r="FG58" i="21" s="1"/>
  <c r="AQ58" i="21"/>
  <c r="CY58" i="21" s="1"/>
  <c r="CC58" i="21"/>
  <c r="EK58" i="21" s="1"/>
  <c r="BJ58" i="21"/>
  <c r="DR58" i="21" s="1"/>
  <c r="AQ80" i="21"/>
  <c r="CY80" i="21" s="1"/>
  <c r="CH82" i="21"/>
  <c r="EP82" i="21" s="1"/>
  <c r="AV82" i="21"/>
  <c r="DD82" i="21" s="1"/>
  <c r="BB82" i="21"/>
  <c r="DJ82" i="21" s="1"/>
  <c r="GH82" i="21" s="1"/>
  <c r="CN82" i="21"/>
  <c r="EV82" i="21" s="1"/>
  <c r="CU82" i="21"/>
  <c r="FC82" i="21" s="1"/>
  <c r="BI82" i="21"/>
  <c r="DQ82" i="21" s="1"/>
  <c r="AT84" i="21"/>
  <c r="DB84" i="21" s="1"/>
  <c r="GA90" i="21"/>
  <c r="FU90" i="21"/>
  <c r="FO90" i="21"/>
  <c r="CM61" i="21"/>
  <c r="EU61" i="21" s="1"/>
  <c r="CS61" i="21"/>
  <c r="FA61" i="21" s="1"/>
  <c r="BA54" i="21"/>
  <c r="DI54" i="21" s="1"/>
  <c r="CM54" i="21"/>
  <c r="EU54" i="21" s="1"/>
  <c r="BT54" i="21"/>
  <c r="EB54" i="21" s="1"/>
  <c r="BG54" i="21"/>
  <c r="DO54" i="21" s="1"/>
  <c r="GJ54" i="21" s="1"/>
  <c r="BZ54" i="21"/>
  <c r="EH54" i="21" s="1"/>
  <c r="CS54" i="21"/>
  <c r="FA54" i="21" s="1"/>
  <c r="AW54" i="21"/>
  <c r="DE54" i="21" s="1"/>
  <c r="BP54" i="21"/>
  <c r="DX54" i="21" s="1"/>
  <c r="FS54" i="21" s="1"/>
  <c r="CI54" i="21"/>
  <c r="EQ54" i="21" s="1"/>
  <c r="CP70" i="21"/>
  <c r="EX70" i="21" s="1"/>
  <c r="CI70" i="21"/>
  <c r="EQ70" i="21" s="1"/>
  <c r="FZ77" i="21"/>
  <c r="GF77" i="21"/>
  <c r="CQ84" i="21"/>
  <c r="EY84" i="21" s="1"/>
  <c r="GL84" i="21" s="1"/>
  <c r="CT95" i="21"/>
  <c r="FB95" i="21" s="1"/>
  <c r="CH95" i="21"/>
  <c r="EP95" i="21" s="1"/>
  <c r="CS95" i="21"/>
  <c r="FA95" i="21" s="1"/>
  <c r="BR35" i="21"/>
  <c r="DZ35" i="21" s="1"/>
  <c r="AY35" i="21"/>
  <c r="DG35" i="21" s="1"/>
  <c r="BY35" i="21"/>
  <c r="EG35" i="21" s="1"/>
  <c r="BF35" i="21"/>
  <c r="DN35" i="21" s="1"/>
  <c r="BG47" i="21"/>
  <c r="DO47" i="21" s="1"/>
  <c r="GJ47" i="21" s="1"/>
  <c r="BZ47" i="21"/>
  <c r="EH47" i="21" s="1"/>
  <c r="BP47" i="21"/>
  <c r="DX47" i="21" s="1"/>
  <c r="FS47" i="21" s="1"/>
  <c r="AW47" i="21"/>
  <c r="DE47" i="21" s="1"/>
  <c r="BB47" i="21"/>
  <c r="DJ47" i="21" s="1"/>
  <c r="GH47" i="21" s="1"/>
  <c r="BU47" i="21"/>
  <c r="EC47" i="21" s="1"/>
  <c r="AT51" i="21"/>
  <c r="DB51" i="21" s="1"/>
  <c r="CF51" i="21"/>
  <c r="EN51" i="21" s="1"/>
  <c r="BM51" i="21"/>
  <c r="DU51" i="21" s="1"/>
  <c r="FJ51" i="21" s="1"/>
  <c r="BX51" i="21"/>
  <c r="EF51" i="21" s="1"/>
  <c r="GC51" i="21" s="1"/>
  <c r="BE51" i="21"/>
  <c r="DM51" i="21" s="1"/>
  <c r="CQ51" i="21"/>
  <c r="EY51" i="21" s="1"/>
  <c r="GL51" i="21" s="1"/>
  <c r="CT51" i="21"/>
  <c r="FB51" i="21" s="1"/>
  <c r="BH51" i="21"/>
  <c r="DP51" i="21" s="1"/>
  <c r="CA51" i="21"/>
  <c r="EI51" i="21" s="1"/>
  <c r="FY93" i="21"/>
  <c r="GE93" i="21"/>
  <c r="FZ70" i="21"/>
  <c r="GF70" i="21"/>
  <c r="CF79" i="21"/>
  <c r="EN79" i="21" s="1"/>
  <c r="BP69" i="21"/>
  <c r="DX69" i="21" s="1"/>
  <c r="FS69" i="21" s="1"/>
  <c r="AW69" i="21"/>
  <c r="DE69" i="21" s="1"/>
  <c r="CI69" i="21"/>
  <c r="EQ69" i="21" s="1"/>
  <c r="BF69" i="21"/>
  <c r="DN69" i="21" s="1"/>
  <c r="BY69" i="21"/>
  <c r="EG69" i="21" s="1"/>
  <c r="CR69" i="21"/>
  <c r="EZ69" i="21" s="1"/>
  <c r="AS69" i="21"/>
  <c r="DA69" i="21" s="1"/>
  <c r="CE69" i="21"/>
  <c r="EM69" i="21" s="1"/>
  <c r="FH69" i="21" s="1"/>
  <c r="BL69" i="21"/>
  <c r="DT69" i="21" s="1"/>
  <c r="BM74" i="21"/>
  <c r="DU74" i="21" s="1"/>
  <c r="FJ74" i="21" s="1"/>
  <c r="AT74" i="21"/>
  <c r="DB74" i="21" s="1"/>
  <c r="BS74" i="21"/>
  <c r="EA74" i="21" s="1"/>
  <c r="AZ74" i="21"/>
  <c r="DH74" i="21" s="1"/>
  <c r="BP74" i="21"/>
  <c r="DX74" i="21" s="1"/>
  <c r="FS74" i="21" s="1"/>
  <c r="AW74" i="21"/>
  <c r="DE74" i="21" s="1"/>
  <c r="CI74" i="21"/>
  <c r="EQ74" i="21" s="1"/>
  <c r="GO86" i="21"/>
  <c r="GS86" i="21"/>
  <c r="GR86" i="21"/>
  <c r="GQ86" i="21"/>
  <c r="AP86" i="21"/>
  <c r="GP86" i="21"/>
  <c r="CL66" i="21"/>
  <c r="ET66" i="21" s="1"/>
  <c r="CI66" i="21"/>
  <c r="EQ66" i="21" s="1"/>
  <c r="CP75" i="21"/>
  <c r="EX75" i="21" s="1"/>
  <c r="CQ75" i="21"/>
  <c r="EY75" i="21" s="1"/>
  <c r="GL75" i="21" s="1"/>
  <c r="AX60" i="21"/>
  <c r="DF60" i="21" s="1"/>
  <c r="BQ60" i="21"/>
  <c r="DY60" i="21" s="1"/>
  <c r="FX60" i="21" s="1"/>
  <c r="CJ60" i="21"/>
  <c r="ER60" i="21" s="1"/>
  <c r="BI70" i="21"/>
  <c r="DQ70" i="21" s="1"/>
  <c r="FY67" i="21"/>
  <c r="GE67" i="21"/>
  <c r="GE89" i="21"/>
  <c r="FY89" i="21"/>
  <c r="AX88" i="21"/>
  <c r="DF88" i="21" s="1"/>
  <c r="AX87" i="21"/>
  <c r="DF87" i="21" s="1"/>
  <c r="AS87" i="21"/>
  <c r="DA87" i="21" s="1"/>
  <c r="FR91" i="21"/>
  <c r="FL91" i="21"/>
  <c r="FT91" i="21"/>
  <c r="FM91" i="21"/>
  <c r="BS59" i="21"/>
  <c r="EA59" i="21" s="1"/>
  <c r="AZ59" i="21"/>
  <c r="DH59" i="21" s="1"/>
  <c r="BV59" i="21"/>
  <c r="ED59" i="21" s="1"/>
  <c r="GB59" i="21" s="1"/>
  <c r="BC59" i="21"/>
  <c r="DK59" i="21" s="1"/>
  <c r="BO59" i="21"/>
  <c r="DW59" i="21" s="1"/>
  <c r="FQ59" i="21" s="1"/>
  <c r="AV59" i="21"/>
  <c r="DD59" i="21" s="1"/>
  <c r="AV73" i="21"/>
  <c r="DD73" i="21" s="1"/>
  <c r="CH73" i="21"/>
  <c r="EP73" i="21" s="1"/>
  <c r="BO73" i="21"/>
  <c r="DW73" i="21" s="1"/>
  <c r="FQ73" i="21" s="1"/>
  <c r="CN73" i="21"/>
  <c r="EV73" i="21" s="1"/>
  <c r="BU73" i="21"/>
  <c r="EC73" i="21" s="1"/>
  <c r="BB73" i="21"/>
  <c r="DJ73" i="21" s="1"/>
  <c r="GH73" i="21" s="1"/>
  <c r="BK73" i="21"/>
  <c r="DS73" i="21" s="1"/>
  <c r="FI73" i="21" s="1"/>
  <c r="CD73" i="21"/>
  <c r="EL73" i="21" s="1"/>
  <c r="AR73" i="21"/>
  <c r="CZ73" i="21" s="1"/>
  <c r="GF61" i="21"/>
  <c r="FZ61" i="21"/>
  <c r="AW66" i="21"/>
  <c r="DE66" i="21" s="1"/>
  <c r="AT66" i="21"/>
  <c r="DB66" i="21" s="1"/>
  <c r="CS64" i="21"/>
  <c r="FA64" i="21" s="1"/>
  <c r="BZ64" i="21"/>
  <c r="EH64" i="21" s="1"/>
  <c r="BG64" i="21"/>
  <c r="DO64" i="21" s="1"/>
  <c r="GJ64" i="21" s="1"/>
  <c r="CU64" i="21"/>
  <c r="FC64" i="21" s="1"/>
  <c r="BI64" i="21"/>
  <c r="DQ64" i="21" s="1"/>
  <c r="CB64" i="21"/>
  <c r="EJ64" i="21" s="1"/>
  <c r="BO64" i="21"/>
  <c r="DW64" i="21" s="1"/>
  <c r="FQ64" i="21" s="1"/>
  <c r="AV64" i="21"/>
  <c r="DD64" i="21" s="1"/>
  <c r="CH64" i="21"/>
  <c r="EP64" i="21" s="1"/>
  <c r="BR65" i="21"/>
  <c r="DZ65" i="21" s="1"/>
  <c r="AY65" i="21"/>
  <c r="DG65" i="21" s="1"/>
  <c r="CK65" i="21"/>
  <c r="ES65" i="21" s="1"/>
  <c r="CT81" i="21"/>
  <c r="FB81" i="21" s="1"/>
  <c r="CR81" i="21"/>
  <c r="EZ81" i="21" s="1"/>
  <c r="CP81" i="21"/>
  <c r="EX81" i="21" s="1"/>
  <c r="AV83" i="21"/>
  <c r="DD83" i="21" s="1"/>
  <c r="CH83" i="21"/>
  <c r="EP83" i="21" s="1"/>
  <c r="GF83" i="21"/>
  <c r="FZ83" i="21"/>
  <c r="BS55" i="21"/>
  <c r="EA55" i="21" s="1"/>
  <c r="AZ55" i="21"/>
  <c r="DH55" i="21" s="1"/>
  <c r="AW55" i="21"/>
  <c r="DE55" i="21" s="1"/>
  <c r="BP55" i="21"/>
  <c r="DX55" i="21" s="1"/>
  <c r="FS55" i="21" s="1"/>
  <c r="BA58" i="21"/>
  <c r="DI58" i="21" s="1"/>
  <c r="BT58" i="21"/>
  <c r="EB58" i="21" s="1"/>
  <c r="CM58" i="21"/>
  <c r="EU58" i="21" s="1"/>
  <c r="BV58" i="21"/>
  <c r="ED58" i="21" s="1"/>
  <c r="GB58" i="21" s="1"/>
  <c r="CO58" i="21"/>
  <c r="EW58" i="21" s="1"/>
  <c r="GK58" i="21" s="1"/>
  <c r="BC58" i="21"/>
  <c r="DK58" i="21" s="1"/>
  <c r="AY58" i="21"/>
  <c r="DG58" i="21" s="1"/>
  <c r="CK58" i="21"/>
  <c r="ES58" i="21" s="1"/>
  <c r="BR58" i="21"/>
  <c r="DZ58" i="21" s="1"/>
  <c r="CF82" i="21"/>
  <c r="EN82" i="21" s="1"/>
  <c r="AT82" i="21"/>
  <c r="DB82" i="21" s="1"/>
  <c r="AU82" i="21"/>
  <c r="DC82" i="21" s="1"/>
  <c r="FG82" i="21" s="1"/>
  <c r="CG82" i="21"/>
  <c r="EO82" i="21" s="1"/>
  <c r="GP82" i="21"/>
  <c r="GO82" i="21"/>
  <c r="GS82" i="21"/>
  <c r="GR82" i="21"/>
  <c r="AP82" i="21"/>
  <c r="GQ82" i="21"/>
  <c r="CD61" i="21"/>
  <c r="EL61" i="21" s="1"/>
  <c r="CJ61" i="21"/>
  <c r="ER61" i="21" s="1"/>
  <c r="CU54" i="21"/>
  <c r="FC54" i="21" s="1"/>
  <c r="BI54" i="21"/>
  <c r="DQ54" i="21" s="1"/>
  <c r="CB54" i="21"/>
  <c r="EJ54" i="21" s="1"/>
  <c r="CK54" i="21"/>
  <c r="ES54" i="21" s="1"/>
  <c r="BR54" i="21"/>
  <c r="DZ54" i="21" s="1"/>
  <c r="AY54" i="21"/>
  <c r="DG54" i="21" s="1"/>
  <c r="AX54" i="21"/>
  <c r="DF54" i="21" s="1"/>
  <c r="BQ54" i="21"/>
  <c r="DY54" i="21" s="1"/>
  <c r="FX54" i="21" s="1"/>
  <c r="CJ54" i="21"/>
  <c r="ER54" i="21" s="1"/>
  <c r="FM63" i="21"/>
  <c r="FL63" i="21"/>
  <c r="FT63" i="21"/>
  <c r="FR63" i="21"/>
  <c r="FU63" i="21"/>
  <c r="GA63" i="21"/>
  <c r="FO63" i="21"/>
  <c r="CU70" i="21"/>
  <c r="FC70" i="21" s="1"/>
  <c r="CQ80" i="21"/>
  <c r="EY80" i="21" s="1"/>
  <c r="GL80" i="21" s="1"/>
  <c r="CE95" i="21"/>
  <c r="EM95" i="21" s="1"/>
  <c r="FH95" i="21" s="1"/>
  <c r="CP95" i="21"/>
  <c r="EX95" i="21" s="1"/>
  <c r="BK19" i="21"/>
  <c r="DS19" i="21" s="1"/>
  <c r="FI19" i="21" s="1"/>
  <c r="AR19" i="21"/>
  <c r="CZ19" i="21" s="1"/>
  <c r="BB29" i="21"/>
  <c r="DJ29" i="21" s="1"/>
  <c r="GH29" i="21" s="1"/>
  <c r="CN29" i="21"/>
  <c r="EV29" i="21" s="1"/>
  <c r="BU29" i="21"/>
  <c r="EC29" i="21" s="1"/>
  <c r="AX29" i="21"/>
  <c r="DF29" i="21" s="1"/>
  <c r="CJ29" i="21"/>
  <c r="ER29" i="21" s="1"/>
  <c r="BQ29" i="21"/>
  <c r="DY29" i="21" s="1"/>
  <c r="FX29" i="21" s="1"/>
  <c r="GR46" i="21"/>
  <c r="GO46" i="21"/>
  <c r="AP46" i="21"/>
  <c r="GS46" i="21"/>
  <c r="GQ46" i="21"/>
  <c r="GP46" i="21"/>
  <c r="GS4" i="21"/>
  <c r="GR4" i="21"/>
  <c r="GQ4" i="21"/>
  <c r="AP4" i="21"/>
  <c r="GP4" i="21"/>
  <c r="GO4" i="21"/>
  <c r="CM46" i="21"/>
  <c r="EU46" i="21" s="1"/>
  <c r="CA47" i="21"/>
  <c r="EI47" i="21" s="1"/>
  <c r="BH47" i="21"/>
  <c r="DP47" i="21" s="1"/>
  <c r="BR47" i="21"/>
  <c r="DZ47" i="21" s="1"/>
  <c r="AY47" i="21"/>
  <c r="DG47" i="21" s="1"/>
  <c r="AZ47" i="21"/>
  <c r="DH47" i="21" s="1"/>
  <c r="BS47" i="21"/>
  <c r="EA47" i="21" s="1"/>
  <c r="AS47" i="21"/>
  <c r="DA47" i="21" s="1"/>
  <c r="BL47" i="21"/>
  <c r="DT47" i="21" s="1"/>
  <c r="BU51" i="21"/>
  <c r="EC51" i="21" s="1"/>
  <c r="BB51" i="21"/>
  <c r="DJ51" i="21" s="1"/>
  <c r="GH51" i="21" s="1"/>
  <c r="CN51" i="21"/>
  <c r="EV51" i="21" s="1"/>
  <c r="BQ51" i="21"/>
  <c r="DY51" i="21" s="1"/>
  <c r="FX51" i="21" s="1"/>
  <c r="AX51" i="21"/>
  <c r="DF51" i="21" s="1"/>
  <c r="CJ51" i="21"/>
  <c r="ER51" i="21" s="1"/>
  <c r="CE59" i="21"/>
  <c r="EM59" i="21" s="1"/>
  <c r="FH59" i="21" s="1"/>
  <c r="BE75" i="21"/>
  <c r="DM75" i="21" s="1"/>
  <c r="AR75" i="21"/>
  <c r="CZ75" i="21" s="1"/>
  <c r="GA71" i="21"/>
  <c r="FU71" i="21"/>
  <c r="FO71" i="21"/>
  <c r="GR78" i="21"/>
  <c r="GQ78" i="21"/>
  <c r="GO78" i="21"/>
  <c r="GS78" i="21"/>
  <c r="GP78" i="21"/>
  <c r="AP78" i="21"/>
  <c r="CC78" i="21"/>
  <c r="EK78" i="21" s="1"/>
  <c r="GR88" i="21"/>
  <c r="GQ88" i="21"/>
  <c r="AP88" i="21"/>
  <c r="GO88" i="21"/>
  <c r="GS88" i="21"/>
  <c r="GP88" i="21"/>
  <c r="FZ44" i="21"/>
  <c r="GF44" i="21"/>
  <c r="AQ69" i="21"/>
  <c r="CY69" i="21" s="1"/>
  <c r="BJ69" i="21"/>
  <c r="DR69" i="21" s="1"/>
  <c r="CC69" i="21"/>
  <c r="EK69" i="21" s="1"/>
  <c r="CM69" i="21"/>
  <c r="EU69" i="21" s="1"/>
  <c r="BT69" i="21"/>
  <c r="EB69" i="21" s="1"/>
  <c r="BA69" i="21"/>
  <c r="DI69" i="21" s="1"/>
  <c r="CA74" i="21"/>
  <c r="EI74" i="21" s="1"/>
  <c r="BH74" i="21"/>
  <c r="DP74" i="21" s="1"/>
  <c r="BL74" i="21"/>
  <c r="DT74" i="21" s="1"/>
  <c r="AS74" i="21"/>
  <c r="DA74" i="21" s="1"/>
  <c r="BX74" i="21"/>
  <c r="EF74" i="21" s="1"/>
  <c r="GC74" i="21" s="1"/>
  <c r="BE74" i="21"/>
  <c r="DM74" i="21" s="1"/>
  <c r="CR74" i="21"/>
  <c r="EZ74" i="21" s="1"/>
  <c r="CS74" i="21"/>
  <c r="FA74" i="21" s="1"/>
  <c r="CQ74" i="21"/>
  <c r="EY74" i="21" s="1"/>
  <c r="GL74" i="21" s="1"/>
  <c r="CD66" i="21"/>
  <c r="EL66" i="21" s="1"/>
  <c r="CT66" i="21"/>
  <c r="FB66" i="21" s="1"/>
  <c r="CQ66" i="21"/>
  <c r="EY66" i="21" s="1"/>
  <c r="GL66" i="21" s="1"/>
  <c r="GA57" i="21"/>
  <c r="FO57" i="21"/>
  <c r="FU57" i="21"/>
  <c r="FM57" i="21"/>
  <c r="FL57" i="21"/>
  <c r="FT57" i="21"/>
  <c r="FR57" i="21"/>
  <c r="CD75" i="21"/>
  <c r="EL75" i="21" s="1"/>
  <c r="CG75" i="21"/>
  <c r="EO75" i="21" s="1"/>
  <c r="BY60" i="21"/>
  <c r="EG60" i="21" s="1"/>
  <c r="BF60" i="21"/>
  <c r="DN60" i="21" s="1"/>
  <c r="CR60" i="21"/>
  <c r="EZ60" i="21" s="1"/>
  <c r="AX70" i="21"/>
  <c r="DF70" i="21" s="1"/>
  <c r="GA67" i="21"/>
  <c r="FU67" i="21"/>
  <c r="FO67" i="21"/>
  <c r="BI87" i="21"/>
  <c r="DQ87" i="21" s="1"/>
  <c r="GA91" i="21"/>
  <c r="FO91" i="21"/>
  <c r="FU91" i="21"/>
  <c r="GA76" i="21"/>
  <c r="FU76" i="21"/>
  <c r="FY76" i="21"/>
  <c r="GE76" i="21"/>
  <c r="CA59" i="21"/>
  <c r="EI59" i="21" s="1"/>
  <c r="BH59" i="21"/>
  <c r="DP59" i="21" s="1"/>
  <c r="BW59" i="21"/>
  <c r="EE59" i="21" s="1"/>
  <c r="BD59" i="21"/>
  <c r="DL59" i="21" s="1"/>
  <c r="BP59" i="21"/>
  <c r="DX59" i="21" s="1"/>
  <c r="FS59" i="21" s="1"/>
  <c r="AW59" i="21"/>
  <c r="DE59" i="21" s="1"/>
  <c r="BN73" i="21"/>
  <c r="DV73" i="21" s="1"/>
  <c r="CG73" i="21"/>
  <c r="EO73" i="21" s="1"/>
  <c r="AU73" i="21"/>
  <c r="DC73" i="21" s="1"/>
  <c r="FG73" i="21" s="1"/>
  <c r="CL73" i="21"/>
  <c r="ET73" i="21" s="1"/>
  <c r="BS73" i="21"/>
  <c r="EA73" i="21" s="1"/>
  <c r="AZ73" i="21"/>
  <c r="DH73" i="21" s="1"/>
  <c r="AQ86" i="21"/>
  <c r="CY86" i="21" s="1"/>
  <c r="GS48" i="21"/>
  <c r="GR48" i="21"/>
  <c r="GQ48" i="21"/>
  <c r="GP48" i="21"/>
  <c r="AP48" i="21"/>
  <c r="GO48" i="21"/>
  <c r="GA49" i="21"/>
  <c r="FO49" i="21"/>
  <c r="FU49" i="21"/>
  <c r="CN55" i="21"/>
  <c r="EV55" i="21" s="1"/>
  <c r="AX66" i="21"/>
  <c r="DF66" i="21" s="1"/>
  <c r="BE66" i="21"/>
  <c r="DM66" i="21" s="1"/>
  <c r="BB66" i="21"/>
  <c r="DJ66" i="21" s="1"/>
  <c r="GH66" i="21" s="1"/>
  <c r="GQ64" i="21"/>
  <c r="GP64" i="21"/>
  <c r="GO64" i="21"/>
  <c r="GS64" i="21"/>
  <c r="AP64" i="21"/>
  <c r="GR64" i="21"/>
  <c r="BW64" i="21"/>
  <c r="EE64" i="21" s="1"/>
  <c r="BD64" i="21"/>
  <c r="DL64" i="21" s="1"/>
  <c r="CP64" i="21"/>
  <c r="EX64" i="21" s="1"/>
  <c r="AS65" i="21"/>
  <c r="DA65" i="21" s="1"/>
  <c r="BL65" i="21"/>
  <c r="DT65" i="21" s="1"/>
  <c r="CE65" i="21"/>
  <c r="EM65" i="21" s="1"/>
  <c r="FH65" i="21" s="1"/>
  <c r="BZ65" i="21"/>
  <c r="EH65" i="21" s="1"/>
  <c r="BG65" i="21"/>
  <c r="DO65" i="21" s="1"/>
  <c r="GJ65" i="21" s="1"/>
  <c r="CS65" i="21"/>
  <c r="FA65" i="21" s="1"/>
  <c r="CK81" i="21"/>
  <c r="ES81" i="21" s="1"/>
  <c r="CG81" i="21"/>
  <c r="EO81" i="21" s="1"/>
  <c r="BK55" i="21"/>
  <c r="DS55" i="21" s="1"/>
  <c r="FI55" i="21" s="1"/>
  <c r="AR55" i="21"/>
  <c r="CZ55" i="21" s="1"/>
  <c r="BN55" i="21"/>
  <c r="DV55" i="21" s="1"/>
  <c r="AU55" i="21"/>
  <c r="DC55" i="21" s="1"/>
  <c r="FG55" i="21" s="1"/>
  <c r="CA55" i="21"/>
  <c r="EI55" i="21" s="1"/>
  <c r="BH55" i="21"/>
  <c r="DP55" i="21" s="1"/>
  <c r="BI58" i="21"/>
  <c r="DQ58" i="21" s="1"/>
  <c r="CB58" i="21"/>
  <c r="EJ58" i="21" s="1"/>
  <c r="CU58" i="21"/>
  <c r="FC58" i="21" s="1"/>
  <c r="BO58" i="21"/>
  <c r="DW58" i="21" s="1"/>
  <c r="FQ58" i="21" s="1"/>
  <c r="AV58" i="21"/>
  <c r="DD58" i="21" s="1"/>
  <c r="CH58" i="21"/>
  <c r="EP58" i="21" s="1"/>
  <c r="BG58" i="21"/>
  <c r="DO58" i="21" s="1"/>
  <c r="GJ58" i="21" s="1"/>
  <c r="CS58" i="21"/>
  <c r="FA58" i="21" s="1"/>
  <c r="BZ58" i="21"/>
  <c r="EH58" i="21" s="1"/>
  <c r="CR82" i="21"/>
  <c r="EZ82" i="21" s="1"/>
  <c r="BF82" i="21"/>
  <c r="DN82" i="21" s="1"/>
  <c r="AZ82" i="21"/>
  <c r="DH82" i="21" s="1"/>
  <c r="CL82" i="21"/>
  <c r="ET82" i="21" s="1"/>
  <c r="BD82" i="21"/>
  <c r="DL82" i="21" s="1"/>
  <c r="CP82" i="21"/>
  <c r="EX82" i="21" s="1"/>
  <c r="BE82" i="21"/>
  <c r="DM82" i="21" s="1"/>
  <c r="CQ82" i="21"/>
  <c r="EY82" i="21" s="1"/>
  <c r="GL82" i="21" s="1"/>
  <c r="AW82" i="21"/>
  <c r="DE82" i="21" s="1"/>
  <c r="CI82" i="21"/>
  <c r="EQ82" i="21" s="1"/>
  <c r="CC82" i="21"/>
  <c r="EK82" i="21" s="1"/>
  <c r="AQ82" i="21"/>
  <c r="CY82" i="21" s="1"/>
  <c r="AQ84" i="21"/>
  <c r="CY84" i="21" s="1"/>
  <c r="CO61" i="21"/>
  <c r="EW61" i="21" s="1"/>
  <c r="GK61" i="21" s="1"/>
  <c r="CT61" i="21"/>
  <c r="FB61" i="21" s="1"/>
  <c r="BF54" i="21"/>
  <c r="DN54" i="21" s="1"/>
  <c r="BY54" i="21"/>
  <c r="EG54" i="21" s="1"/>
  <c r="CR54" i="21"/>
  <c r="EZ54" i="21" s="1"/>
  <c r="CJ70" i="21"/>
  <c r="ER70" i="21" s="1"/>
  <c r="CM95" i="21"/>
  <c r="EU95" i="21" s="1"/>
  <c r="CI95" i="21"/>
  <c r="EQ95" i="21" s="1"/>
  <c r="FU89" i="21"/>
  <c r="FO89" i="21"/>
  <c r="GA89" i="21"/>
  <c r="M2" i="17"/>
  <c r="Y2" i="17"/>
  <c r="U2" i="17"/>
  <c r="U4" i="17" s="1"/>
  <c r="Z2" i="17"/>
  <c r="Z4" i="17" s="1"/>
  <c r="I2" i="17"/>
  <c r="I4" i="17" s="1"/>
  <c r="AC2" i="17"/>
  <c r="AC4" i="17" s="1"/>
  <c r="J2" i="17"/>
  <c r="J4" i="17" s="1"/>
  <c r="Q2" i="17"/>
  <c r="Q4" i="17" s="1"/>
  <c r="R2" i="17"/>
  <c r="R4" i="17" s="1"/>
  <c r="N2" i="17"/>
  <c r="N4" i="17" s="1"/>
  <c r="V2" i="17"/>
  <c r="V4" i="17" s="1"/>
  <c r="F4" i="17"/>
  <c r="G2" i="17"/>
  <c r="G4" i="17" s="1"/>
  <c r="O2" i="17"/>
  <c r="O4" i="17" s="1"/>
  <c r="W2" i="17"/>
  <c r="W4" i="17" s="1"/>
  <c r="H2" i="17"/>
  <c r="H4" i="17" s="1"/>
  <c r="P2" i="17"/>
  <c r="P4" i="17" s="1"/>
  <c r="X2" i="17"/>
  <c r="X4" i="17" s="1"/>
  <c r="Y4" i="17"/>
  <c r="K2" i="17"/>
  <c r="K4" i="17" s="1"/>
  <c r="S2" i="17"/>
  <c r="S4" i="17" s="1"/>
  <c r="AA2" i="17"/>
  <c r="AA4" i="17" s="1"/>
  <c r="L2" i="17"/>
  <c r="L4" i="17" s="1"/>
  <c r="T2" i="17"/>
  <c r="T4" i="17" s="1"/>
  <c r="AB4" i="17"/>
  <c r="M4" i="17"/>
  <c r="FC1" i="6"/>
  <c r="FD1" i="6"/>
  <c r="FE1" i="6"/>
  <c r="B127" i="6"/>
  <c r="B128" i="6"/>
  <c r="B129" i="6"/>
  <c r="B130" i="6"/>
  <c r="U1" i="6"/>
  <c r="AA1" i="6"/>
  <c r="GA43" i="21" l="1"/>
  <c r="GE5" i="21"/>
  <c r="FL53" i="21"/>
  <c r="FT36" i="21"/>
  <c r="GM22" i="21"/>
  <c r="GE16" i="21"/>
  <c r="FL36" i="21"/>
  <c r="FZ28" i="21"/>
  <c r="FT53" i="21"/>
  <c r="FR76" i="21"/>
  <c r="FM36" i="21"/>
  <c r="FW6" i="21"/>
  <c r="FR53" i="21"/>
  <c r="FT76" i="21"/>
  <c r="GM79" i="21"/>
  <c r="GA6" i="21"/>
  <c r="FP5" i="21"/>
  <c r="FU6" i="21"/>
  <c r="FP75" i="21"/>
  <c r="FW75" i="21"/>
  <c r="FP19" i="21"/>
  <c r="FW19" i="21"/>
  <c r="FP88" i="21"/>
  <c r="FW88" i="21"/>
  <c r="FP4" i="21"/>
  <c r="FW4" i="21"/>
  <c r="FP30" i="21"/>
  <c r="FW30" i="21"/>
  <c r="FP70" i="21"/>
  <c r="FW70" i="21"/>
  <c r="FP65" i="21"/>
  <c r="FW65" i="21"/>
  <c r="FP73" i="21"/>
  <c r="FW73" i="21"/>
  <c r="FP95" i="21"/>
  <c r="FW95" i="21"/>
  <c r="FP46" i="21"/>
  <c r="FW46" i="21"/>
  <c r="FU81" i="21"/>
  <c r="FM39" i="21"/>
  <c r="GF19" i="21"/>
  <c r="FX19" i="21"/>
  <c r="FP62" i="21"/>
  <c r="FW62" i="21"/>
  <c r="FP49" i="21"/>
  <c r="FW49" i="21"/>
  <c r="GF22" i="21"/>
  <c r="FX22" i="21"/>
  <c r="FT79" i="21"/>
  <c r="FP33" i="21"/>
  <c r="FW33" i="21"/>
  <c r="FP18" i="21"/>
  <c r="FW18" i="21"/>
  <c r="FP42" i="21"/>
  <c r="FW42" i="21"/>
  <c r="FP9" i="21"/>
  <c r="FW9" i="21"/>
  <c r="FP39" i="21"/>
  <c r="FW39" i="21"/>
  <c r="FP87" i="21"/>
  <c r="FW87" i="21"/>
  <c r="FZ80" i="21"/>
  <c r="FX80" i="21"/>
  <c r="FZ78" i="21"/>
  <c r="FX78" i="21"/>
  <c r="FP56" i="21"/>
  <c r="FW56" i="21"/>
  <c r="FP81" i="21"/>
  <c r="FW81" i="21"/>
  <c r="FP82" i="21"/>
  <c r="FW82" i="21"/>
  <c r="FP27" i="21"/>
  <c r="FW27" i="21"/>
  <c r="FP13" i="21"/>
  <c r="FW13" i="21"/>
  <c r="FP22" i="21"/>
  <c r="FW22" i="21"/>
  <c r="FP58" i="21"/>
  <c r="FW58" i="21"/>
  <c r="FP54" i="21"/>
  <c r="FW54" i="21"/>
  <c r="GM88" i="21"/>
  <c r="FP66" i="21"/>
  <c r="FW66" i="21"/>
  <c r="FP25" i="21"/>
  <c r="FW25" i="21"/>
  <c r="FP74" i="21"/>
  <c r="FW74" i="21"/>
  <c r="FM61" i="21"/>
  <c r="FP23" i="21"/>
  <c r="FW23" i="21"/>
  <c r="FP36" i="21"/>
  <c r="FW36" i="21"/>
  <c r="GF84" i="21"/>
  <c r="FX84" i="21"/>
  <c r="FP80" i="21"/>
  <c r="FW80" i="21"/>
  <c r="FP78" i="21"/>
  <c r="FW78" i="21"/>
  <c r="GF12" i="21"/>
  <c r="FX12" i="21"/>
  <c r="FP24" i="21"/>
  <c r="FW24" i="21"/>
  <c r="FP3" i="21"/>
  <c r="FW3" i="21"/>
  <c r="GF9" i="21"/>
  <c r="FX9" i="21"/>
  <c r="FP72" i="21"/>
  <c r="FW72" i="21"/>
  <c r="FP61" i="21"/>
  <c r="FW61" i="21"/>
  <c r="GE49" i="21"/>
  <c r="FP69" i="21"/>
  <c r="FW69" i="21"/>
  <c r="FP41" i="21"/>
  <c r="FW41" i="21"/>
  <c r="FP38" i="21"/>
  <c r="FW38" i="21"/>
  <c r="FZ79" i="21"/>
  <c r="FX79" i="21"/>
  <c r="FP28" i="21"/>
  <c r="FW28" i="21"/>
  <c r="GF24" i="21"/>
  <c r="FX24" i="21"/>
  <c r="FP48" i="21"/>
  <c r="FW48" i="21"/>
  <c r="FZ87" i="21"/>
  <c r="FX87" i="21"/>
  <c r="FP51" i="21"/>
  <c r="FW51" i="21"/>
  <c r="FP84" i="21"/>
  <c r="FW84" i="21"/>
  <c r="FP11" i="21"/>
  <c r="FW11" i="21"/>
  <c r="FY52" i="21"/>
  <c r="FP7" i="21"/>
  <c r="FW7" i="21"/>
  <c r="GF86" i="21"/>
  <c r="FX86" i="21"/>
  <c r="FP2" i="21"/>
  <c r="FW2" i="21"/>
  <c r="FP16" i="21"/>
  <c r="FW16" i="21"/>
  <c r="FP52" i="21"/>
  <c r="FW52" i="21"/>
  <c r="FP29" i="21"/>
  <c r="FW29" i="21"/>
  <c r="FP20" i="21"/>
  <c r="FW20" i="21"/>
  <c r="FP60" i="21"/>
  <c r="FW60" i="21"/>
  <c r="FP64" i="21"/>
  <c r="FW64" i="21"/>
  <c r="FP83" i="21"/>
  <c r="FW83" i="21"/>
  <c r="GF88" i="21"/>
  <c r="FX88" i="21"/>
  <c r="FP86" i="21"/>
  <c r="FW86" i="21"/>
  <c r="GF81" i="21"/>
  <c r="FX81" i="21"/>
  <c r="FO2" i="21"/>
  <c r="GA2" i="21"/>
  <c r="FT13" i="21"/>
  <c r="FL13" i="21"/>
  <c r="FM13" i="21"/>
  <c r="FU78" i="21"/>
  <c r="FL48" i="21"/>
  <c r="FZ81" i="21"/>
  <c r="FZ86" i="21"/>
  <c r="FU88" i="21"/>
  <c r="FT78" i="21"/>
  <c r="FM78" i="21"/>
  <c r="GE36" i="21"/>
  <c r="FL81" i="21"/>
  <c r="FM81" i="21"/>
  <c r="GE79" i="21"/>
  <c r="FM52" i="21"/>
  <c r="FR52" i="21"/>
  <c r="FR81" i="21"/>
  <c r="GA78" i="21"/>
  <c r="FZ24" i="21"/>
  <c r="FT62" i="21"/>
  <c r="FU5" i="21"/>
  <c r="FM48" i="21"/>
  <c r="FR62" i="21"/>
  <c r="FO5" i="21"/>
  <c r="FR48" i="21"/>
  <c r="FO95" i="21"/>
  <c r="FL62" i="21"/>
  <c r="FY4" i="21"/>
  <c r="FU79" i="21"/>
  <c r="GI80" i="21"/>
  <c r="FO79" i="21"/>
  <c r="FM16" i="21"/>
  <c r="FR16" i="21"/>
  <c r="FU48" i="21"/>
  <c r="FL79" i="21"/>
  <c r="FY81" i="21"/>
  <c r="FT27" i="21"/>
  <c r="FY56" i="21"/>
  <c r="GE78" i="21"/>
  <c r="FY7" i="21"/>
  <c r="FM27" i="21"/>
  <c r="GM72" i="21"/>
  <c r="GI95" i="21"/>
  <c r="GI30" i="21"/>
  <c r="GM27" i="21"/>
  <c r="FR27" i="21"/>
  <c r="FT30" i="21"/>
  <c r="FL20" i="21"/>
  <c r="GA81" i="21"/>
  <c r="GA95" i="21"/>
  <c r="GI19" i="21"/>
  <c r="FM79" i="21"/>
  <c r="FM95" i="21"/>
  <c r="FO48" i="21"/>
  <c r="FY62" i="21"/>
  <c r="FY39" i="21"/>
  <c r="GF79" i="21"/>
  <c r="FL12" i="21"/>
  <c r="FL4" i="21"/>
  <c r="GF80" i="21"/>
  <c r="FL46" i="21"/>
  <c r="GF78" i="21"/>
  <c r="FM4" i="21"/>
  <c r="FM46" i="21"/>
  <c r="GE27" i="21"/>
  <c r="GI87" i="21"/>
  <c r="FR95" i="21"/>
  <c r="FR4" i="21"/>
  <c r="FT95" i="21"/>
  <c r="FY12" i="21"/>
  <c r="GI17" i="21"/>
  <c r="GM17" i="21"/>
  <c r="GI39" i="21"/>
  <c r="FO72" i="21"/>
  <c r="FU72" i="21"/>
  <c r="GA72" i="21"/>
  <c r="FZ12" i="21"/>
  <c r="FY72" i="21"/>
  <c r="GE72" i="21"/>
  <c r="FZ72" i="21"/>
  <c r="GF72" i="21"/>
  <c r="GM78" i="21"/>
  <c r="FL30" i="21"/>
  <c r="GA56" i="21"/>
  <c r="FL61" i="21"/>
  <c r="GA20" i="21"/>
  <c r="FU56" i="21"/>
  <c r="FU20" i="21"/>
  <c r="FM86" i="21"/>
  <c r="FT61" i="21"/>
  <c r="FM20" i="21"/>
  <c r="FZ19" i="21"/>
  <c r="FZ9" i="21"/>
  <c r="FM30" i="21"/>
  <c r="FR46" i="21"/>
  <c r="FR20" i="21"/>
  <c r="FT86" i="21"/>
  <c r="FY84" i="21"/>
  <c r="FL86" i="21"/>
  <c r="GI13" i="21"/>
  <c r="GM13" i="21"/>
  <c r="GI81" i="21"/>
  <c r="GI86" i="21"/>
  <c r="FT12" i="21"/>
  <c r="FM22" i="21"/>
  <c r="FL22" i="21"/>
  <c r="FT22" i="21"/>
  <c r="FR22" i="21"/>
  <c r="FO22" i="21"/>
  <c r="FU22" i="21"/>
  <c r="GA22" i="21"/>
  <c r="GF2" i="21"/>
  <c r="FZ2" i="21"/>
  <c r="GE6" i="21"/>
  <c r="FY6" i="21"/>
  <c r="GM77" i="21"/>
  <c r="GI77" i="21"/>
  <c r="GM84" i="21"/>
  <c r="FR88" i="21"/>
  <c r="GI7" i="21"/>
  <c r="FM88" i="21"/>
  <c r="FL85" i="21"/>
  <c r="FM85" i="21"/>
  <c r="FR85" i="21"/>
  <c r="FT85" i="21"/>
  <c r="FT88" i="21"/>
  <c r="FL84" i="21"/>
  <c r="FM12" i="21"/>
  <c r="FM40" i="21"/>
  <c r="FT40" i="21"/>
  <c r="FR40" i="21"/>
  <c r="FL40" i="21"/>
  <c r="FT6" i="21"/>
  <c r="FR6" i="21"/>
  <c r="FM6" i="21"/>
  <c r="FL6" i="21"/>
  <c r="FR84" i="21"/>
  <c r="FO30" i="21"/>
  <c r="FZ13" i="21"/>
  <c r="GF13" i="21"/>
  <c r="FT84" i="21"/>
  <c r="GA30" i="21"/>
  <c r="FZ84" i="21"/>
  <c r="FL28" i="21"/>
  <c r="FT28" i="21"/>
  <c r="FR28" i="21"/>
  <c r="FM28" i="21"/>
  <c r="FM59" i="21"/>
  <c r="FL59" i="21"/>
  <c r="FT59" i="21"/>
  <c r="FR59" i="21"/>
  <c r="FZ51" i="21"/>
  <c r="GF51" i="21"/>
  <c r="GE66" i="21"/>
  <c r="FY66" i="21"/>
  <c r="FZ69" i="21"/>
  <c r="GF69" i="21"/>
  <c r="GE47" i="21"/>
  <c r="FY47" i="21"/>
  <c r="FY65" i="21"/>
  <c r="GE65" i="21"/>
  <c r="FZ64" i="21"/>
  <c r="GF64" i="21"/>
  <c r="FY86" i="21"/>
  <c r="GE86" i="21"/>
  <c r="GA84" i="21"/>
  <c r="FO84" i="21"/>
  <c r="FU84" i="21"/>
  <c r="FM58" i="21"/>
  <c r="FL58" i="21"/>
  <c r="FT58" i="21"/>
  <c r="FR58" i="21"/>
  <c r="FU38" i="21"/>
  <c r="GA38" i="21"/>
  <c r="FO38" i="21"/>
  <c r="FY25" i="21"/>
  <c r="GE25" i="21"/>
  <c r="FO19" i="21"/>
  <c r="FU19" i="21"/>
  <c r="GA19" i="21"/>
  <c r="GM20" i="21"/>
  <c r="GI20" i="21"/>
  <c r="FY18" i="21"/>
  <c r="GE18" i="21"/>
  <c r="GI33" i="21"/>
  <c r="GM33" i="21"/>
  <c r="FO23" i="21"/>
  <c r="FU23" i="21"/>
  <c r="GA23" i="21"/>
  <c r="FM87" i="21"/>
  <c r="FL87" i="21"/>
  <c r="FR87" i="21"/>
  <c r="FT87" i="21"/>
  <c r="FO41" i="21"/>
  <c r="FU41" i="21"/>
  <c r="GA41" i="21"/>
  <c r="FY45" i="21"/>
  <c r="GE45" i="21"/>
  <c r="GM29" i="21"/>
  <c r="GI29" i="21"/>
  <c r="GF54" i="21"/>
  <c r="FZ54" i="21"/>
  <c r="GM73" i="21"/>
  <c r="GI73" i="21"/>
  <c r="FY87" i="21"/>
  <c r="GE87" i="21"/>
  <c r="FM69" i="21"/>
  <c r="FL69" i="21"/>
  <c r="FT69" i="21"/>
  <c r="FR69" i="21"/>
  <c r="FM51" i="21"/>
  <c r="FL51" i="21"/>
  <c r="FT51" i="21"/>
  <c r="FR51" i="21"/>
  <c r="GM35" i="21"/>
  <c r="GI35" i="21"/>
  <c r="FY80" i="21"/>
  <c r="GE80" i="21"/>
  <c r="GA75" i="21"/>
  <c r="FU75" i="21"/>
  <c r="FO75" i="21"/>
  <c r="FT64" i="21"/>
  <c r="FR64" i="21"/>
  <c r="FM64" i="21"/>
  <c r="FL64" i="21"/>
  <c r="FY73" i="21"/>
  <c r="GE73" i="21"/>
  <c r="FO65" i="21"/>
  <c r="FU65" i="21"/>
  <c r="GA65" i="21"/>
  <c r="FR75" i="21"/>
  <c r="FL75" i="21"/>
  <c r="FM75" i="21"/>
  <c r="FT75" i="21"/>
  <c r="FO29" i="21"/>
  <c r="FU29" i="21"/>
  <c r="GA29" i="21"/>
  <c r="FY41" i="21"/>
  <c r="GE41" i="21"/>
  <c r="GF38" i="21"/>
  <c r="FZ38" i="21"/>
  <c r="FT7" i="21"/>
  <c r="FR7" i="21"/>
  <c r="FM7" i="21"/>
  <c r="FL7" i="21"/>
  <c r="GA33" i="21"/>
  <c r="FO33" i="21"/>
  <c r="FU33" i="21"/>
  <c r="FM38" i="21"/>
  <c r="FL38" i="21"/>
  <c r="FT38" i="21"/>
  <c r="FR38" i="21"/>
  <c r="FZ45" i="21"/>
  <c r="GF45" i="21"/>
  <c r="FY54" i="21"/>
  <c r="GE54" i="21"/>
  <c r="GE88" i="21"/>
  <c r="FY88" i="21"/>
  <c r="FU60" i="21"/>
  <c r="FO60" i="21"/>
  <c r="GA60" i="21"/>
  <c r="FU66" i="21"/>
  <c r="GA66" i="21"/>
  <c r="FO66" i="21"/>
  <c r="FY58" i="21"/>
  <c r="GE58" i="21"/>
  <c r="FO55" i="21"/>
  <c r="FU55" i="21"/>
  <c r="GA55" i="21"/>
  <c r="FZ65" i="21"/>
  <c r="GF65" i="21"/>
  <c r="FO73" i="21"/>
  <c r="FU73" i="21"/>
  <c r="GA73" i="21"/>
  <c r="GI64" i="21"/>
  <c r="GM64" i="21"/>
  <c r="FZ3" i="21"/>
  <c r="GF3" i="21"/>
  <c r="FM24" i="21"/>
  <c r="FL24" i="21"/>
  <c r="FT24" i="21"/>
  <c r="FR24" i="21"/>
  <c r="FZ15" i="21"/>
  <c r="GF15" i="21"/>
  <c r="FY38" i="21"/>
  <c r="GE38" i="21"/>
  <c r="FM15" i="21"/>
  <c r="FL15" i="21"/>
  <c r="FT15" i="21"/>
  <c r="FR15" i="21"/>
  <c r="FM18" i="21"/>
  <c r="FL18" i="21"/>
  <c r="FT18" i="21"/>
  <c r="FR18" i="21"/>
  <c r="FY95" i="21"/>
  <c r="GE95" i="21"/>
  <c r="FZ46" i="21"/>
  <c r="GF46" i="21"/>
  <c r="FY51" i="21"/>
  <c r="GE51" i="21"/>
  <c r="GM47" i="21"/>
  <c r="GI47" i="21"/>
  <c r="GE55" i="21"/>
  <c r="FY55" i="21"/>
  <c r="FM65" i="21"/>
  <c r="FL65" i="21"/>
  <c r="FT65" i="21"/>
  <c r="FR65" i="21"/>
  <c r="GM60" i="21"/>
  <c r="GI60" i="21"/>
  <c r="FZ73" i="21"/>
  <c r="GF73" i="21"/>
  <c r="FO51" i="21"/>
  <c r="FU51" i="21"/>
  <c r="GA51" i="21"/>
  <c r="FM80" i="21"/>
  <c r="FT80" i="21"/>
  <c r="FR80" i="21"/>
  <c r="FL80" i="21"/>
  <c r="FM41" i="21"/>
  <c r="FL41" i="21"/>
  <c r="FT41" i="21"/>
  <c r="FR41" i="21"/>
  <c r="FY15" i="21"/>
  <c r="GE15" i="21"/>
  <c r="FO11" i="21"/>
  <c r="FU11" i="21"/>
  <c r="GA11" i="21"/>
  <c r="GF74" i="21"/>
  <c r="FZ74" i="21"/>
  <c r="FO47" i="21"/>
  <c r="GA47" i="21"/>
  <c r="FU47" i="21"/>
  <c r="FU42" i="21"/>
  <c r="GA42" i="21"/>
  <c r="FO42" i="21"/>
  <c r="GM45" i="21"/>
  <c r="GI45" i="21"/>
  <c r="GA7" i="21"/>
  <c r="FO7" i="21"/>
  <c r="FU7" i="21"/>
  <c r="GM52" i="21"/>
  <c r="GI52" i="21"/>
  <c r="GM46" i="21"/>
  <c r="GI46" i="21"/>
  <c r="FO15" i="21"/>
  <c r="FU15" i="21"/>
  <c r="GA15" i="21"/>
  <c r="FL74" i="21"/>
  <c r="FT74" i="21"/>
  <c r="FR74" i="21"/>
  <c r="FM74" i="21"/>
  <c r="FO64" i="21"/>
  <c r="GA64" i="21"/>
  <c r="FU64" i="21"/>
  <c r="FZ55" i="21"/>
  <c r="GF55" i="21"/>
  <c r="GF58" i="21"/>
  <c r="FZ58" i="21"/>
  <c r="GM42" i="21"/>
  <c r="GI42" i="21"/>
  <c r="FU83" i="21"/>
  <c r="FO83" i="21"/>
  <c r="GA83" i="21"/>
  <c r="FZ59" i="21"/>
  <c r="GF59" i="21"/>
  <c r="FL83" i="21"/>
  <c r="FT83" i="21"/>
  <c r="FR83" i="21"/>
  <c r="FM83" i="21"/>
  <c r="GI75" i="21"/>
  <c r="GM75" i="21"/>
  <c r="GE33" i="21"/>
  <c r="FY33" i="21"/>
  <c r="GE3" i="21"/>
  <c r="FY3" i="21"/>
  <c r="FL42" i="21"/>
  <c r="FT42" i="21"/>
  <c r="FR42" i="21"/>
  <c r="FM42" i="21"/>
  <c r="GM15" i="21"/>
  <c r="GI15" i="21"/>
  <c r="GE11" i="21"/>
  <c r="FY11" i="21"/>
  <c r="GE74" i="21"/>
  <c r="FY74" i="21"/>
  <c r="GF26" i="21"/>
  <c r="FZ26" i="21"/>
  <c r="FY23" i="21"/>
  <c r="GE23" i="21"/>
  <c r="GA3" i="21"/>
  <c r="FO3" i="21"/>
  <c r="FU3" i="21"/>
  <c r="GM25" i="21"/>
  <c r="GI25" i="21"/>
  <c r="FM23" i="21"/>
  <c r="FL23" i="21"/>
  <c r="FT23" i="21"/>
  <c r="FR23" i="21"/>
  <c r="FU58" i="21"/>
  <c r="GA58" i="21"/>
  <c r="FO58" i="21"/>
  <c r="GF60" i="21"/>
  <c r="FZ60" i="21"/>
  <c r="FT47" i="21"/>
  <c r="FM47" i="21"/>
  <c r="FL47" i="21"/>
  <c r="FR47" i="21"/>
  <c r="FO54" i="21"/>
  <c r="GA54" i="21"/>
  <c r="FU54" i="21"/>
  <c r="FO82" i="21"/>
  <c r="FU82" i="21"/>
  <c r="GA82" i="21"/>
  <c r="FT60" i="21"/>
  <c r="FM60" i="21"/>
  <c r="FR60" i="21"/>
  <c r="FL60" i="21"/>
  <c r="GM65" i="21"/>
  <c r="GI65" i="21"/>
  <c r="FO87" i="21"/>
  <c r="FU87" i="21"/>
  <c r="GA87" i="21"/>
  <c r="GE83" i="21"/>
  <c r="FY83" i="21"/>
  <c r="FU86" i="21"/>
  <c r="GA86" i="21"/>
  <c r="FO86" i="21"/>
  <c r="FY59" i="21"/>
  <c r="GE59" i="21"/>
  <c r="GM69" i="21"/>
  <c r="GI69" i="21"/>
  <c r="GE42" i="21"/>
  <c r="FY42" i="21"/>
  <c r="FZ33" i="21"/>
  <c r="GF33" i="21"/>
  <c r="GE26" i="21"/>
  <c r="FY26" i="21"/>
  <c r="GA18" i="21"/>
  <c r="FO18" i="21"/>
  <c r="FU18" i="21"/>
  <c r="FO45" i="21"/>
  <c r="FU45" i="21"/>
  <c r="GA45" i="21"/>
  <c r="FZ23" i="21"/>
  <c r="GF23" i="21"/>
  <c r="FL82" i="21"/>
  <c r="FM82" i="21"/>
  <c r="FT82" i="21"/>
  <c r="FR82" i="21"/>
  <c r="FZ29" i="21"/>
  <c r="GF29" i="21"/>
  <c r="FY70" i="21"/>
  <c r="GE70" i="21"/>
  <c r="FL66" i="21"/>
  <c r="FT66" i="21"/>
  <c r="FR66" i="21"/>
  <c r="FM66" i="21"/>
  <c r="GE60" i="21"/>
  <c r="FY60" i="21"/>
  <c r="GI59" i="21"/>
  <c r="GM59" i="21"/>
  <c r="FY69" i="21"/>
  <c r="GE69" i="21"/>
  <c r="FZ35" i="21"/>
  <c r="GF35" i="21"/>
  <c r="FY64" i="21"/>
  <c r="GE64" i="21"/>
  <c r="FT35" i="21"/>
  <c r="FR35" i="21"/>
  <c r="FM35" i="21"/>
  <c r="FL35" i="21"/>
  <c r="FM73" i="21"/>
  <c r="FL73" i="21"/>
  <c r="FT73" i="21"/>
  <c r="FR73" i="21"/>
  <c r="GA35" i="21"/>
  <c r="FO35" i="21"/>
  <c r="FU35" i="21"/>
  <c r="FU74" i="21"/>
  <c r="FO74" i="21"/>
  <c r="GA74" i="21"/>
  <c r="FM45" i="21"/>
  <c r="FL45" i="21"/>
  <c r="FT45" i="21"/>
  <c r="FR45" i="21"/>
  <c r="FZ25" i="21"/>
  <c r="GF25" i="21"/>
  <c r="FL33" i="21"/>
  <c r="FT33" i="21"/>
  <c r="FR33" i="21"/>
  <c r="FM33" i="21"/>
  <c r="GF20" i="21"/>
  <c r="FZ20" i="21"/>
  <c r="FM25" i="21"/>
  <c r="FL25" i="21"/>
  <c r="FT25" i="21"/>
  <c r="FR25" i="21"/>
  <c r="FO69" i="21"/>
  <c r="FU69" i="21"/>
  <c r="GA69" i="21"/>
  <c r="GM51" i="21"/>
  <c r="GI51" i="21"/>
  <c r="FY29" i="21"/>
  <c r="GE29" i="21"/>
  <c r="FT55" i="21"/>
  <c r="FR55" i="21"/>
  <c r="FM55" i="21"/>
  <c r="FL55" i="21"/>
  <c r="FM54" i="21"/>
  <c r="FT54" i="21"/>
  <c r="FR54" i="21"/>
  <c r="FL54" i="21"/>
  <c r="FR70" i="21"/>
  <c r="FM70" i="21"/>
  <c r="FL70" i="21"/>
  <c r="FT70" i="21"/>
  <c r="GE35" i="21"/>
  <c r="FY35" i="21"/>
  <c r="GM54" i="21"/>
  <c r="GI54" i="21"/>
  <c r="FO80" i="21"/>
  <c r="GA80" i="21"/>
  <c r="FU80" i="21"/>
  <c r="FZ47" i="21"/>
  <c r="GF47" i="21"/>
  <c r="GM58" i="21"/>
  <c r="GI58" i="21"/>
  <c r="GE82" i="21"/>
  <c r="FY82" i="21"/>
  <c r="GM74" i="21"/>
  <c r="GI74" i="21"/>
  <c r="GA59" i="21"/>
  <c r="FU59" i="21"/>
  <c r="FO59" i="21"/>
  <c r="GM55" i="21"/>
  <c r="GI55" i="21"/>
  <c r="GM38" i="21"/>
  <c r="GI38" i="21"/>
  <c r="FT3" i="21"/>
  <c r="FR3" i="21"/>
  <c r="FM3" i="21"/>
  <c r="FL3" i="21"/>
  <c r="GF75" i="21"/>
  <c r="FZ75" i="21"/>
  <c r="FM29" i="21"/>
  <c r="FL29" i="21"/>
  <c r="FT29" i="21"/>
  <c r="FR29" i="21"/>
  <c r="GM26" i="21"/>
  <c r="GI26" i="21"/>
  <c r="GM23" i="21"/>
  <c r="GI23" i="21"/>
  <c r="FO25" i="21"/>
  <c r="FU25" i="21"/>
  <c r="GA25" i="21"/>
  <c r="FM19" i="21"/>
  <c r="FL19" i="21"/>
  <c r="FT19" i="21"/>
  <c r="FR19" i="21"/>
  <c r="GA70" i="21"/>
  <c r="FO70" i="21"/>
  <c r="FU70" i="21"/>
  <c r="BP1" i="6"/>
  <c r="DX1" i="6" s="1"/>
  <c r="CI1" i="6"/>
  <c r="EQ1" i="6" s="1"/>
  <c r="BV1" i="6"/>
  <c r="ED1" i="6" s="1"/>
  <c r="CO1" i="6"/>
  <c r="EW1" i="6" s="1"/>
  <c r="BC1" i="6"/>
  <c r="DK1" i="6" s="1"/>
  <c r="AW1" i="6"/>
  <c r="DE1" i="6" s="1"/>
  <c r="BE7" i="16"/>
  <c r="BE8" i="16" s="1"/>
  <c r="BE9" i="16" s="1"/>
  <c r="BE10" i="16" s="1"/>
  <c r="BE11" i="16" s="1"/>
  <c r="BE12" i="16" s="1"/>
  <c r="BE13" i="16" s="1"/>
  <c r="BE14" i="16" s="1"/>
  <c r="BE15" i="16" s="1"/>
  <c r="BE16" i="16" s="1"/>
  <c r="BE17" i="16" s="1"/>
  <c r="BE18" i="16" s="1"/>
  <c r="BE19" i="16" s="1"/>
  <c r="BE20" i="16" s="1"/>
  <c r="BE21" i="16" s="1"/>
  <c r="BE22" i="16" s="1"/>
  <c r="BE23" i="16" s="1"/>
  <c r="BE24" i="16" s="1"/>
  <c r="BE25" i="16" s="1"/>
  <c r="BE26" i="16" s="1"/>
  <c r="BE27" i="16" s="1"/>
  <c r="BE28" i="16" s="1"/>
  <c r="BE29" i="16" s="1"/>
  <c r="BE30" i="16" s="1"/>
  <c r="BE31" i="16" s="1"/>
  <c r="BE32" i="16" s="1"/>
  <c r="BE33" i="16" s="1"/>
  <c r="BE34" i="16" s="1"/>
  <c r="BE35" i="16" s="1"/>
  <c r="BE36" i="16" s="1"/>
  <c r="BE37" i="16" s="1"/>
  <c r="BE38" i="16" s="1"/>
  <c r="BE39" i="16" s="1"/>
  <c r="BE40" i="16" s="1"/>
  <c r="BE41" i="16" s="1"/>
  <c r="BE42" i="16" s="1"/>
  <c r="BE43" i="16" s="1"/>
  <c r="BE44" i="16" s="1"/>
  <c r="BE45" i="16" s="1"/>
  <c r="BE46" i="16" s="1"/>
  <c r="BE47" i="16" s="1"/>
  <c r="BE48" i="16" s="1"/>
  <c r="BE49" i="16" s="1"/>
  <c r="BE50" i="16" s="1"/>
  <c r="BE51" i="16" s="1"/>
  <c r="BE52" i="16" s="1"/>
  <c r="BE53" i="16" s="1"/>
  <c r="BE54" i="16" s="1"/>
  <c r="BE55" i="16" s="1"/>
  <c r="BE56" i="16" s="1"/>
  <c r="BE57" i="16" s="1"/>
  <c r="BE58" i="16" s="1"/>
  <c r="BE59" i="16" s="1"/>
  <c r="BE60" i="16" s="1"/>
  <c r="BE61" i="16" s="1"/>
  <c r="BE62" i="16" s="1"/>
  <c r="BE63" i="16" s="1"/>
  <c r="BE64" i="16" s="1"/>
  <c r="BE65" i="16" s="1"/>
  <c r="BE66" i="16" s="1"/>
  <c r="BE67" i="16" s="1"/>
  <c r="BE68" i="16" s="1"/>
  <c r="BE69" i="16" s="1"/>
  <c r="BE70" i="16" s="1"/>
  <c r="BE71" i="16" s="1"/>
  <c r="BE72" i="16" s="1"/>
  <c r="BE73" i="16" s="1"/>
  <c r="BE74" i="16" s="1"/>
  <c r="BE75" i="16" s="1"/>
  <c r="BE76" i="16" s="1"/>
  <c r="BE77" i="16" s="1"/>
  <c r="BE78" i="16" s="1"/>
  <c r="BE79" i="16" s="1"/>
  <c r="BE80" i="16" s="1"/>
  <c r="BE81" i="16" s="1"/>
  <c r="BE82" i="16" s="1"/>
  <c r="BE83" i="16" s="1"/>
  <c r="BE84" i="16" s="1"/>
  <c r="BE85" i="16" s="1"/>
  <c r="BE86" i="16" s="1"/>
  <c r="BE87" i="16" s="1"/>
  <c r="BE88" i="16" s="1"/>
  <c r="BE89" i="16" s="1"/>
  <c r="BE90" i="16" s="1"/>
  <c r="BE91" i="16" s="1"/>
  <c r="AE7" i="16"/>
  <c r="AG7" i="16" s="1"/>
  <c r="E7" i="16"/>
  <c r="AG6" i="16"/>
  <c r="AF6" i="16"/>
  <c r="AC3" i="16"/>
  <c r="AB3" i="16"/>
  <c r="AA3" i="16"/>
  <c r="Z3" i="16"/>
  <c r="Y3" i="16"/>
  <c r="X3" i="16"/>
  <c r="W3" i="16"/>
  <c r="V3" i="16"/>
  <c r="V6" i="16" s="1"/>
  <c r="U3" i="16"/>
  <c r="U6" i="16" s="1"/>
  <c r="T3" i="16"/>
  <c r="S3" i="16"/>
  <c r="R3" i="16"/>
  <c r="Q3" i="16"/>
  <c r="Q6" i="16" s="1"/>
  <c r="P3" i="16"/>
  <c r="O3" i="16"/>
  <c r="O6" i="16" s="1"/>
  <c r="N3" i="16"/>
  <c r="N6" i="16" s="1"/>
  <c r="M3" i="16"/>
  <c r="L3" i="16"/>
  <c r="K3" i="16"/>
  <c r="J3" i="16"/>
  <c r="I3" i="16"/>
  <c r="H3" i="16"/>
  <c r="G3" i="16"/>
  <c r="F3" i="16"/>
  <c r="BE7" i="15"/>
  <c r="BE8" i="15" s="1"/>
  <c r="BE9" i="15" s="1"/>
  <c r="BE10" i="15" s="1"/>
  <c r="BE11" i="15" s="1"/>
  <c r="BE12" i="15" s="1"/>
  <c r="BE13" i="15" s="1"/>
  <c r="BE14" i="15" s="1"/>
  <c r="BE15" i="15" s="1"/>
  <c r="BE16" i="15" s="1"/>
  <c r="BE17" i="15" s="1"/>
  <c r="BE18" i="15" s="1"/>
  <c r="BE19" i="15" s="1"/>
  <c r="BE20" i="15" s="1"/>
  <c r="BE21" i="15" s="1"/>
  <c r="BE22" i="15" s="1"/>
  <c r="BE23" i="15" s="1"/>
  <c r="BE24" i="15" s="1"/>
  <c r="BE25" i="15" s="1"/>
  <c r="BE26" i="15" s="1"/>
  <c r="BE27" i="15" s="1"/>
  <c r="BE28" i="15" s="1"/>
  <c r="BE29" i="15" s="1"/>
  <c r="BE30" i="15" s="1"/>
  <c r="BE31" i="15" s="1"/>
  <c r="BE32" i="15" s="1"/>
  <c r="BE33" i="15" s="1"/>
  <c r="BE34" i="15" s="1"/>
  <c r="BE35" i="15" s="1"/>
  <c r="BE36" i="15" s="1"/>
  <c r="BE37" i="15" s="1"/>
  <c r="BE38" i="15" s="1"/>
  <c r="BE39" i="15" s="1"/>
  <c r="BE40" i="15" s="1"/>
  <c r="BE41" i="15" s="1"/>
  <c r="BE42" i="15" s="1"/>
  <c r="BE43" i="15" s="1"/>
  <c r="BE44" i="15" s="1"/>
  <c r="BE45" i="15" s="1"/>
  <c r="BE46" i="15" s="1"/>
  <c r="BE47" i="15" s="1"/>
  <c r="BE48" i="15" s="1"/>
  <c r="BE49" i="15" s="1"/>
  <c r="BE50" i="15" s="1"/>
  <c r="BE51" i="15" s="1"/>
  <c r="BE52" i="15" s="1"/>
  <c r="BE53" i="15" s="1"/>
  <c r="BE54" i="15" s="1"/>
  <c r="BE55" i="15" s="1"/>
  <c r="BE56" i="15" s="1"/>
  <c r="BE57" i="15" s="1"/>
  <c r="BE58" i="15" s="1"/>
  <c r="BE59" i="15" s="1"/>
  <c r="BE60" i="15" s="1"/>
  <c r="BE61" i="15" s="1"/>
  <c r="BE62" i="15" s="1"/>
  <c r="BE63" i="15" s="1"/>
  <c r="BE64" i="15" s="1"/>
  <c r="BE65" i="15" s="1"/>
  <c r="BE66" i="15" s="1"/>
  <c r="BE67" i="15" s="1"/>
  <c r="BE68" i="15" s="1"/>
  <c r="BE69" i="15" s="1"/>
  <c r="BE70" i="15" s="1"/>
  <c r="BE71" i="15" s="1"/>
  <c r="BE72" i="15" s="1"/>
  <c r="BE73" i="15" s="1"/>
  <c r="BE74" i="15" s="1"/>
  <c r="BE75" i="15" s="1"/>
  <c r="BE76" i="15" s="1"/>
  <c r="BE77" i="15" s="1"/>
  <c r="BE78" i="15" s="1"/>
  <c r="BE79" i="15" s="1"/>
  <c r="BE80" i="15" s="1"/>
  <c r="BE81" i="15" s="1"/>
  <c r="BE82" i="15" s="1"/>
  <c r="BE83" i="15" s="1"/>
  <c r="BE84" i="15" s="1"/>
  <c r="BE85" i="15" s="1"/>
  <c r="BE86" i="15" s="1"/>
  <c r="BE87" i="15" s="1"/>
  <c r="BE88" i="15" s="1"/>
  <c r="BE89" i="15" s="1"/>
  <c r="BE90" i="15" s="1"/>
  <c r="BE91" i="15" s="1"/>
  <c r="AE7" i="15"/>
  <c r="AG7" i="15" s="1"/>
  <c r="E7" i="15"/>
  <c r="E8" i="15" s="1"/>
  <c r="E9" i="15" s="1"/>
  <c r="AG6" i="15"/>
  <c r="AF6" i="15"/>
  <c r="AC3" i="15"/>
  <c r="AB3" i="15"/>
  <c r="AA3" i="15"/>
  <c r="Z3" i="15"/>
  <c r="Z6" i="15" s="1"/>
  <c r="Y3" i="15"/>
  <c r="Y6" i="15" s="1"/>
  <c r="X3" i="15"/>
  <c r="X6" i="15" s="1"/>
  <c r="W3" i="15"/>
  <c r="V3" i="15"/>
  <c r="V6" i="15" s="1"/>
  <c r="U3" i="15"/>
  <c r="T3" i="15"/>
  <c r="S3" i="15"/>
  <c r="R3" i="15"/>
  <c r="R6" i="15" s="1"/>
  <c r="Q3" i="15"/>
  <c r="P3" i="15"/>
  <c r="P6" i="15" s="1"/>
  <c r="O3" i="15"/>
  <c r="N3" i="15"/>
  <c r="N6" i="15" s="1"/>
  <c r="M3" i="15"/>
  <c r="L3" i="15"/>
  <c r="K3" i="15"/>
  <c r="J3" i="15"/>
  <c r="J6" i="15" s="1"/>
  <c r="I3" i="15"/>
  <c r="H3" i="15"/>
  <c r="H6" i="15" s="1"/>
  <c r="G3" i="15"/>
  <c r="F3" i="15"/>
  <c r="F6" i="15" s="1"/>
  <c r="G6" i="14"/>
  <c r="AF6" i="14"/>
  <c r="G3" i="14"/>
  <c r="BE7" i="14"/>
  <c r="BE8" i="14" s="1"/>
  <c r="BE9" i="14" s="1"/>
  <c r="BE10" i="14" s="1"/>
  <c r="BE11" i="14" s="1"/>
  <c r="BE12" i="14" s="1"/>
  <c r="BE13" i="14" s="1"/>
  <c r="BE14" i="14" s="1"/>
  <c r="BE15" i="14" s="1"/>
  <c r="BE16" i="14" s="1"/>
  <c r="BE17" i="14" s="1"/>
  <c r="BE18" i="14" s="1"/>
  <c r="BE19" i="14" s="1"/>
  <c r="BE20" i="14" s="1"/>
  <c r="BE21" i="14" s="1"/>
  <c r="BE22" i="14" s="1"/>
  <c r="BE23" i="14" s="1"/>
  <c r="BE24" i="14" s="1"/>
  <c r="BE25" i="14" s="1"/>
  <c r="BE26" i="14" s="1"/>
  <c r="BE27" i="14" s="1"/>
  <c r="BE28" i="14" s="1"/>
  <c r="BE29" i="14" s="1"/>
  <c r="BE30" i="14" s="1"/>
  <c r="BE31" i="14" s="1"/>
  <c r="BE32" i="14" s="1"/>
  <c r="BE33" i="14" s="1"/>
  <c r="BE34" i="14" s="1"/>
  <c r="BE35" i="14" s="1"/>
  <c r="BE36" i="14" s="1"/>
  <c r="BE37" i="14" s="1"/>
  <c r="BE38" i="14" s="1"/>
  <c r="BE39" i="14" s="1"/>
  <c r="BE40" i="14" s="1"/>
  <c r="BE41" i="14" s="1"/>
  <c r="BE42" i="14" s="1"/>
  <c r="BE43" i="14" s="1"/>
  <c r="BE44" i="14" s="1"/>
  <c r="BE45" i="14" s="1"/>
  <c r="BE46" i="14" s="1"/>
  <c r="BE47" i="14" s="1"/>
  <c r="BE48" i="14" s="1"/>
  <c r="BE49" i="14" s="1"/>
  <c r="BE50" i="14" s="1"/>
  <c r="BE51" i="14" s="1"/>
  <c r="BE52" i="14" s="1"/>
  <c r="BE53" i="14" s="1"/>
  <c r="BE54" i="14" s="1"/>
  <c r="BE55" i="14" s="1"/>
  <c r="BE56" i="14" s="1"/>
  <c r="BE57" i="14" s="1"/>
  <c r="BE58" i="14" s="1"/>
  <c r="BE59" i="14" s="1"/>
  <c r="BE60" i="14" s="1"/>
  <c r="BE61" i="14" s="1"/>
  <c r="BE62" i="14" s="1"/>
  <c r="BE63" i="14" s="1"/>
  <c r="BE64" i="14" s="1"/>
  <c r="BE65" i="14" s="1"/>
  <c r="BE66" i="14" s="1"/>
  <c r="BE67" i="14" s="1"/>
  <c r="BE68" i="14" s="1"/>
  <c r="BE69" i="14" s="1"/>
  <c r="BE70" i="14" s="1"/>
  <c r="BE71" i="14" s="1"/>
  <c r="BE72" i="14" s="1"/>
  <c r="BE73" i="14" s="1"/>
  <c r="BE74" i="14" s="1"/>
  <c r="BE75" i="14" s="1"/>
  <c r="BE76" i="14" s="1"/>
  <c r="BE77" i="14" s="1"/>
  <c r="BE78" i="14" s="1"/>
  <c r="BE79" i="14" s="1"/>
  <c r="BE80" i="14" s="1"/>
  <c r="BE81" i="14" s="1"/>
  <c r="BE82" i="14" s="1"/>
  <c r="BE83" i="14" s="1"/>
  <c r="BE84" i="14" s="1"/>
  <c r="BE85" i="14" s="1"/>
  <c r="BE86" i="14" s="1"/>
  <c r="BE87" i="14" s="1"/>
  <c r="BE88" i="14" s="1"/>
  <c r="BE89" i="14" s="1"/>
  <c r="BE90" i="14" s="1"/>
  <c r="BE91" i="14" s="1"/>
  <c r="AE7" i="14"/>
  <c r="AE8" i="14" s="1"/>
  <c r="AG8" i="14" s="1"/>
  <c r="E7" i="14"/>
  <c r="E8" i="14" s="1"/>
  <c r="E9" i="14" s="1"/>
  <c r="AG6" i="14"/>
  <c r="F3" i="14"/>
  <c r="C5" i="11"/>
  <c r="F2" i="11" s="1"/>
  <c r="A6" i="10"/>
  <c r="B6" i="11"/>
  <c r="A6" i="11"/>
  <c r="BE7" i="11"/>
  <c r="BE8" i="11" s="1"/>
  <c r="BE9" i="11" s="1"/>
  <c r="BE10" i="11" s="1"/>
  <c r="BE11" i="11" s="1"/>
  <c r="BE12" i="11" s="1"/>
  <c r="BE13" i="11" s="1"/>
  <c r="BE14" i="11" s="1"/>
  <c r="BE15" i="11" s="1"/>
  <c r="BE16" i="11" s="1"/>
  <c r="BE17" i="11" s="1"/>
  <c r="BE18" i="11" s="1"/>
  <c r="BE19" i="11" s="1"/>
  <c r="BE20" i="11" s="1"/>
  <c r="BE21" i="11" s="1"/>
  <c r="BE22" i="11" s="1"/>
  <c r="BE23" i="11" s="1"/>
  <c r="BE24" i="11" s="1"/>
  <c r="BE25" i="11" s="1"/>
  <c r="BE26" i="11" s="1"/>
  <c r="BE27" i="11" s="1"/>
  <c r="BE28" i="11" s="1"/>
  <c r="BE29" i="11" s="1"/>
  <c r="BE30" i="11" s="1"/>
  <c r="BE31" i="11" s="1"/>
  <c r="BE32" i="11" s="1"/>
  <c r="BE33" i="11" s="1"/>
  <c r="BE34" i="11" s="1"/>
  <c r="BE35" i="11" s="1"/>
  <c r="BE36" i="11" s="1"/>
  <c r="BE37" i="11" s="1"/>
  <c r="BE38" i="11" s="1"/>
  <c r="BE39" i="11" s="1"/>
  <c r="BE40" i="11" s="1"/>
  <c r="BE41" i="11" s="1"/>
  <c r="BE42" i="11" s="1"/>
  <c r="BE43" i="11" s="1"/>
  <c r="BE44" i="11" s="1"/>
  <c r="BE45" i="11" s="1"/>
  <c r="BE46" i="11" s="1"/>
  <c r="BE47" i="11" s="1"/>
  <c r="BE48" i="11" s="1"/>
  <c r="BE49" i="11" s="1"/>
  <c r="BE50" i="11" s="1"/>
  <c r="BE51" i="11" s="1"/>
  <c r="BE52" i="11" s="1"/>
  <c r="BE53" i="11" s="1"/>
  <c r="BE54" i="11" s="1"/>
  <c r="BE55" i="11" s="1"/>
  <c r="BE56" i="11" s="1"/>
  <c r="BE57" i="11" s="1"/>
  <c r="BE58" i="11" s="1"/>
  <c r="BE59" i="11" s="1"/>
  <c r="BE60" i="11" s="1"/>
  <c r="BE61" i="11" s="1"/>
  <c r="BE62" i="11" s="1"/>
  <c r="BE63" i="11" s="1"/>
  <c r="BE64" i="11" s="1"/>
  <c r="BE65" i="11" s="1"/>
  <c r="BE66" i="11" s="1"/>
  <c r="BE67" i="11" s="1"/>
  <c r="BE68" i="11" s="1"/>
  <c r="BE69" i="11" s="1"/>
  <c r="BE70" i="11" s="1"/>
  <c r="BE71" i="11" s="1"/>
  <c r="BE72" i="11" s="1"/>
  <c r="BE73" i="11" s="1"/>
  <c r="BE74" i="11" s="1"/>
  <c r="BE75" i="11" s="1"/>
  <c r="BE76" i="11" s="1"/>
  <c r="BE77" i="11" s="1"/>
  <c r="BE78" i="11" s="1"/>
  <c r="BE79" i="11" s="1"/>
  <c r="BE80" i="11" s="1"/>
  <c r="BE81" i="11" s="1"/>
  <c r="BE82" i="11" s="1"/>
  <c r="BE83" i="11" s="1"/>
  <c r="BE84" i="11" s="1"/>
  <c r="BE85" i="11" s="1"/>
  <c r="BE86" i="11" s="1"/>
  <c r="BE87" i="11" s="1"/>
  <c r="BE88" i="11" s="1"/>
  <c r="BE89" i="11" s="1"/>
  <c r="BE90" i="11" s="1"/>
  <c r="BE91" i="11" s="1"/>
  <c r="AE7" i="11"/>
  <c r="AG7" i="11" s="1"/>
  <c r="E7" i="11"/>
  <c r="E8" i="11" s="1"/>
  <c r="A8" i="11" s="1"/>
  <c r="AG6" i="11"/>
  <c r="AF6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F2" i="10"/>
  <c r="AE8" i="16" l="1"/>
  <c r="AE9" i="16" s="1"/>
  <c r="AC6" i="16"/>
  <c r="M6" i="16"/>
  <c r="Y6" i="16"/>
  <c r="I6" i="16"/>
  <c r="W6" i="16"/>
  <c r="G6" i="16"/>
  <c r="BG6" i="16" s="1"/>
  <c r="T7" i="16"/>
  <c r="T6" i="16"/>
  <c r="K7" i="16"/>
  <c r="K6" i="16"/>
  <c r="S7" i="16"/>
  <c r="S6" i="16"/>
  <c r="AA7" i="16"/>
  <c r="AA6" i="16"/>
  <c r="L7" i="16"/>
  <c r="L6" i="16"/>
  <c r="AB7" i="16"/>
  <c r="AB6" i="16"/>
  <c r="J7" i="16"/>
  <c r="R7" i="16"/>
  <c r="Z7" i="16"/>
  <c r="M7" i="16"/>
  <c r="U7" i="16"/>
  <c r="AC7" i="16"/>
  <c r="F7" i="16"/>
  <c r="N7" i="16"/>
  <c r="V7" i="16"/>
  <c r="G7" i="16"/>
  <c r="BG7" i="16" s="1"/>
  <c r="O7" i="16"/>
  <c r="W7" i="16"/>
  <c r="F6" i="16"/>
  <c r="BF6" i="16" s="1"/>
  <c r="Z6" i="16"/>
  <c r="R6" i="16"/>
  <c r="J6" i="16"/>
  <c r="H7" i="16"/>
  <c r="P7" i="16"/>
  <c r="X7" i="16"/>
  <c r="I7" i="16"/>
  <c r="Q7" i="16"/>
  <c r="Y7" i="16"/>
  <c r="X6" i="16"/>
  <c r="P6" i="16"/>
  <c r="H6" i="16"/>
  <c r="AC6" i="15"/>
  <c r="U6" i="15"/>
  <c r="M6" i="15"/>
  <c r="J7" i="15"/>
  <c r="J9" i="15"/>
  <c r="J8" i="15"/>
  <c r="R7" i="15"/>
  <c r="R9" i="15"/>
  <c r="R8" i="15"/>
  <c r="Z7" i="15"/>
  <c r="Z9" i="15"/>
  <c r="Z8" i="15"/>
  <c r="Q6" i="15"/>
  <c r="I6" i="15"/>
  <c r="Y8" i="15"/>
  <c r="Y7" i="15"/>
  <c r="Y9" i="15"/>
  <c r="K7" i="15"/>
  <c r="K9" i="15"/>
  <c r="K8" i="15"/>
  <c r="S7" i="15"/>
  <c r="S9" i="15"/>
  <c r="S8" i="15"/>
  <c r="AA7" i="15"/>
  <c r="AA9" i="15"/>
  <c r="AA8" i="15"/>
  <c r="I8" i="15"/>
  <c r="I7" i="15"/>
  <c r="I9" i="15"/>
  <c r="L7" i="15"/>
  <c r="L9" i="15"/>
  <c r="L8" i="15"/>
  <c r="T7" i="15"/>
  <c r="T9" i="15"/>
  <c r="T8" i="15"/>
  <c r="AB7" i="15"/>
  <c r="AB9" i="15"/>
  <c r="AB8" i="15"/>
  <c r="W6" i="15"/>
  <c r="O6" i="15"/>
  <c r="G6" i="15"/>
  <c r="M7" i="15"/>
  <c r="M9" i="15"/>
  <c r="M8" i="15"/>
  <c r="U7" i="15"/>
  <c r="U9" i="15"/>
  <c r="U8" i="15"/>
  <c r="AC7" i="15"/>
  <c r="AC9" i="15"/>
  <c r="AC8" i="15"/>
  <c r="F8" i="15"/>
  <c r="F7" i="15"/>
  <c r="F9" i="15"/>
  <c r="N8" i="15"/>
  <c r="N7" i="15"/>
  <c r="N9" i="15"/>
  <c r="V8" i="15"/>
  <c r="V7" i="15"/>
  <c r="V9" i="15"/>
  <c r="G8" i="15"/>
  <c r="G7" i="15"/>
  <c r="BG7" i="15" s="1"/>
  <c r="G9" i="15"/>
  <c r="O8" i="15"/>
  <c r="O7" i="15"/>
  <c r="O9" i="15"/>
  <c r="W8" i="15"/>
  <c r="W9" i="15"/>
  <c r="W7" i="15"/>
  <c r="AB6" i="15"/>
  <c r="T6" i="15"/>
  <c r="L6" i="15"/>
  <c r="Q8" i="15"/>
  <c r="Q7" i="15"/>
  <c r="Q9" i="15"/>
  <c r="H8" i="15"/>
  <c r="H7" i="15"/>
  <c r="H9" i="15"/>
  <c r="P8" i="15"/>
  <c r="P9" i="15"/>
  <c r="P7" i="15"/>
  <c r="X8" i="15"/>
  <c r="X7" i="15"/>
  <c r="X9" i="15"/>
  <c r="AA6" i="15"/>
  <c r="S6" i="15"/>
  <c r="K6" i="15"/>
  <c r="F6" i="14"/>
  <c r="G7" i="14"/>
  <c r="G9" i="14"/>
  <c r="G8" i="14"/>
  <c r="F7" i="14"/>
  <c r="F9" i="14"/>
  <c r="F8" i="14"/>
  <c r="AE8" i="11"/>
  <c r="B8" i="11"/>
  <c r="B7" i="11"/>
  <c r="A7" i="11"/>
  <c r="AE10" i="16"/>
  <c r="AF9" i="16"/>
  <c r="AG9" i="16"/>
  <c r="AF8" i="16"/>
  <c r="AF7" i="16"/>
  <c r="AG8" i="16"/>
  <c r="E8" i="16"/>
  <c r="E10" i="15"/>
  <c r="X10" i="15" s="1"/>
  <c r="BF6" i="15"/>
  <c r="AE8" i="15"/>
  <c r="BG6" i="15"/>
  <c r="AF7" i="15"/>
  <c r="AF7" i="14"/>
  <c r="AG7" i="14"/>
  <c r="AE9" i="14"/>
  <c r="E10" i="14"/>
  <c r="G10" i="14" s="1"/>
  <c r="AF8" i="14"/>
  <c r="AF7" i="11"/>
  <c r="G2" i="11"/>
  <c r="G4" i="11" s="1"/>
  <c r="G6" i="11" s="1"/>
  <c r="BG6" i="11" s="1"/>
  <c r="O2" i="11"/>
  <c r="O4" i="11" s="1"/>
  <c r="W2" i="11"/>
  <c r="W4" i="11" s="1"/>
  <c r="W6" i="11" s="1"/>
  <c r="N2" i="11"/>
  <c r="N4" i="11" s="1"/>
  <c r="V2" i="11"/>
  <c r="V4" i="11" s="1"/>
  <c r="P2" i="11"/>
  <c r="P4" i="11" s="1"/>
  <c r="P8" i="11" s="1"/>
  <c r="Y2" i="11"/>
  <c r="Y4" i="11" s="1"/>
  <c r="Y6" i="11" s="1"/>
  <c r="J2" i="11"/>
  <c r="J4" i="11" s="1"/>
  <c r="J6" i="11" s="1"/>
  <c r="Z2" i="11"/>
  <c r="Z4" i="11" s="1"/>
  <c r="Z7" i="11" s="1"/>
  <c r="E9" i="11"/>
  <c r="X2" i="11"/>
  <c r="X4" i="11" s="1"/>
  <c r="X6" i="11" s="1"/>
  <c r="Q2" i="11"/>
  <c r="Q4" i="11" s="1"/>
  <c r="Q6" i="11" s="1"/>
  <c r="R2" i="11"/>
  <c r="R4" i="11" s="1"/>
  <c r="R7" i="11" s="1"/>
  <c r="H2" i="11"/>
  <c r="H4" i="11" s="1"/>
  <c r="I2" i="11"/>
  <c r="I4" i="11" s="1"/>
  <c r="I6" i="11" s="1"/>
  <c r="K2" i="11"/>
  <c r="K4" i="11" s="1"/>
  <c r="S2" i="11"/>
  <c r="S4" i="11" s="1"/>
  <c r="AA2" i="11"/>
  <c r="AA4" i="11" s="1"/>
  <c r="L2" i="11"/>
  <c r="L4" i="11" s="1"/>
  <c r="T2" i="11"/>
  <c r="T4" i="11" s="1"/>
  <c r="AB2" i="11"/>
  <c r="AB4" i="11" s="1"/>
  <c r="AG8" i="11"/>
  <c r="AE9" i="11"/>
  <c r="AF8" i="11"/>
  <c r="F4" i="11"/>
  <c r="F7" i="11" s="1"/>
  <c r="BF7" i="11" s="1"/>
  <c r="M2" i="11"/>
  <c r="M4" i="11" s="1"/>
  <c r="U2" i="11"/>
  <c r="U4" i="11" s="1"/>
  <c r="AC2" i="11"/>
  <c r="AC4" i="11" s="1"/>
  <c r="AC6" i="11" s="1"/>
  <c r="T8" i="16" l="1"/>
  <c r="S8" i="16"/>
  <c r="L8" i="16"/>
  <c r="J8" i="16"/>
  <c r="R8" i="16"/>
  <c r="Z8" i="16"/>
  <c r="K8" i="16"/>
  <c r="AA8" i="16"/>
  <c r="AC8" i="16"/>
  <c r="F8" i="16"/>
  <c r="N8" i="16"/>
  <c r="AB8" i="16"/>
  <c r="M8" i="16"/>
  <c r="U8" i="16"/>
  <c r="V8" i="16"/>
  <c r="P8" i="16"/>
  <c r="X8" i="16"/>
  <c r="O8" i="16"/>
  <c r="H8" i="16"/>
  <c r="G8" i="16"/>
  <c r="BG8" i="16" s="1"/>
  <c r="W8" i="16"/>
  <c r="I8" i="16"/>
  <c r="Q8" i="16"/>
  <c r="Y8" i="16"/>
  <c r="K10" i="15"/>
  <c r="S10" i="15"/>
  <c r="AA10" i="15"/>
  <c r="Z10" i="15"/>
  <c r="I10" i="15"/>
  <c r="R10" i="15"/>
  <c r="J10" i="15"/>
  <c r="Y10" i="15"/>
  <c r="U10" i="15"/>
  <c r="L10" i="15"/>
  <c r="V10" i="15"/>
  <c r="M10" i="15"/>
  <c r="AB10" i="15"/>
  <c r="N10" i="15"/>
  <c r="T10" i="15"/>
  <c r="AC10" i="15"/>
  <c r="W10" i="15"/>
  <c r="H10" i="15"/>
  <c r="Q10" i="15"/>
  <c r="O10" i="15"/>
  <c r="G10" i="15"/>
  <c r="P10" i="15"/>
  <c r="F10" i="15"/>
  <c r="F10" i="14"/>
  <c r="V7" i="11"/>
  <c r="A9" i="11"/>
  <c r="B9" i="11"/>
  <c r="N7" i="11"/>
  <c r="I7" i="11"/>
  <c r="R6" i="11"/>
  <c r="AH7" i="16"/>
  <c r="BH7" i="16" s="1"/>
  <c r="AH8" i="16"/>
  <c r="BH8" i="16" s="1"/>
  <c r="AH10" i="16"/>
  <c r="AH9" i="16"/>
  <c r="AH6" i="16"/>
  <c r="BH6" i="16" s="1"/>
  <c r="AG10" i="16"/>
  <c r="AE11" i="16"/>
  <c r="AF10" i="16"/>
  <c r="E9" i="16"/>
  <c r="BF8" i="16"/>
  <c r="BF7" i="16"/>
  <c r="AH8" i="15"/>
  <c r="BH8" i="15" s="1"/>
  <c r="AH6" i="15"/>
  <c r="BH6" i="15" s="1"/>
  <c r="AH7" i="15"/>
  <c r="BH7" i="15" s="1"/>
  <c r="AG8" i="15"/>
  <c r="BG8" i="15" s="1"/>
  <c r="AE9" i="15"/>
  <c r="AF8" i="15"/>
  <c r="BF8" i="15" s="1"/>
  <c r="BF7" i="15"/>
  <c r="E11" i="15"/>
  <c r="H3" i="14"/>
  <c r="BF8" i="14"/>
  <c r="BF7" i="14"/>
  <c r="BF6" i="14"/>
  <c r="AH9" i="14"/>
  <c r="AH8" i="14"/>
  <c r="AH7" i="14"/>
  <c r="AH6" i="14"/>
  <c r="AG9" i="14"/>
  <c r="AE10" i="14"/>
  <c r="AF9" i="14"/>
  <c r="BG8" i="14"/>
  <c r="BG6" i="14"/>
  <c r="BG7" i="14"/>
  <c r="E11" i="14"/>
  <c r="G7" i="11"/>
  <c r="BG7" i="11" s="1"/>
  <c r="X8" i="11"/>
  <c r="G8" i="11"/>
  <c r="BG8" i="11" s="1"/>
  <c r="O6" i="11"/>
  <c r="O8" i="11"/>
  <c r="N6" i="11"/>
  <c r="N8" i="11"/>
  <c r="P6" i="11"/>
  <c r="Q7" i="11"/>
  <c r="Q8" i="11"/>
  <c r="V6" i="11"/>
  <c r="J8" i="11"/>
  <c r="J7" i="11"/>
  <c r="AC7" i="11"/>
  <c r="R8" i="11"/>
  <c r="Y7" i="11"/>
  <c r="I8" i="11"/>
  <c r="F6" i="11"/>
  <c r="BF6" i="11" s="1"/>
  <c r="AA6" i="11"/>
  <c r="AA7" i="11"/>
  <c r="AH9" i="11"/>
  <c r="AH8" i="11"/>
  <c r="AH7" i="11"/>
  <c r="AH6" i="11"/>
  <c r="Y8" i="11"/>
  <c r="AB7" i="11"/>
  <c r="AB6" i="11"/>
  <c r="U7" i="11"/>
  <c r="U6" i="11"/>
  <c r="U8" i="11"/>
  <c r="T6" i="11"/>
  <c r="T8" i="11"/>
  <c r="T7" i="11"/>
  <c r="S7" i="11"/>
  <c r="S6" i="11"/>
  <c r="H7" i="11"/>
  <c r="H6" i="11"/>
  <c r="AG9" i="11"/>
  <c r="AE10" i="11"/>
  <c r="AF9" i="11"/>
  <c r="M7" i="11"/>
  <c r="M6" i="11"/>
  <c r="L6" i="11"/>
  <c r="L8" i="11"/>
  <c r="L7" i="11"/>
  <c r="H8" i="11"/>
  <c r="Z6" i="11"/>
  <c r="AB8" i="11"/>
  <c r="K6" i="11"/>
  <c r="K7" i="11"/>
  <c r="S8" i="11"/>
  <c r="Z8" i="11"/>
  <c r="F8" i="11"/>
  <c r="BF8" i="11" s="1"/>
  <c r="AA8" i="11"/>
  <c r="W8" i="11"/>
  <c r="M8" i="11"/>
  <c r="V8" i="11"/>
  <c r="K8" i="11"/>
  <c r="AC8" i="11"/>
  <c r="E10" i="11"/>
  <c r="P7" i="11"/>
  <c r="W7" i="11"/>
  <c r="X7" i="11"/>
  <c r="O7" i="11"/>
  <c r="BE7" i="10"/>
  <c r="BE8" i="10" s="1"/>
  <c r="BE9" i="10" s="1"/>
  <c r="BE10" i="10" s="1"/>
  <c r="BE11" i="10" s="1"/>
  <c r="BE12" i="10" s="1"/>
  <c r="BE13" i="10" s="1"/>
  <c r="BE14" i="10" s="1"/>
  <c r="BE15" i="10" s="1"/>
  <c r="BE16" i="10" s="1"/>
  <c r="BE17" i="10" s="1"/>
  <c r="BE18" i="10" s="1"/>
  <c r="BE19" i="10" s="1"/>
  <c r="BE20" i="10" s="1"/>
  <c r="BE21" i="10" s="1"/>
  <c r="BE22" i="10" s="1"/>
  <c r="BE23" i="10" s="1"/>
  <c r="BE24" i="10" s="1"/>
  <c r="BE25" i="10" s="1"/>
  <c r="BE26" i="10" s="1"/>
  <c r="BE27" i="10" s="1"/>
  <c r="BE28" i="10" s="1"/>
  <c r="BE29" i="10" s="1"/>
  <c r="BE30" i="10" s="1"/>
  <c r="BE31" i="10" s="1"/>
  <c r="BE32" i="10" s="1"/>
  <c r="BE33" i="10" s="1"/>
  <c r="BE34" i="10" s="1"/>
  <c r="BE35" i="10" s="1"/>
  <c r="BE36" i="10" s="1"/>
  <c r="BE37" i="10" s="1"/>
  <c r="BE38" i="10" s="1"/>
  <c r="BE39" i="10" s="1"/>
  <c r="BE40" i="10" s="1"/>
  <c r="BE41" i="10" s="1"/>
  <c r="BE42" i="10" s="1"/>
  <c r="BE43" i="10" s="1"/>
  <c r="BE44" i="10" s="1"/>
  <c r="BE45" i="10" s="1"/>
  <c r="BE46" i="10" s="1"/>
  <c r="BE47" i="10" s="1"/>
  <c r="BE48" i="10" s="1"/>
  <c r="BE49" i="10" s="1"/>
  <c r="BE50" i="10" s="1"/>
  <c r="BE51" i="10" s="1"/>
  <c r="BE52" i="10" s="1"/>
  <c r="BE53" i="10" s="1"/>
  <c r="BE54" i="10" s="1"/>
  <c r="BE55" i="10" s="1"/>
  <c r="BE56" i="10" s="1"/>
  <c r="BE57" i="10" s="1"/>
  <c r="BE58" i="10" s="1"/>
  <c r="BE59" i="10" s="1"/>
  <c r="BE60" i="10" s="1"/>
  <c r="BE61" i="10" s="1"/>
  <c r="BE62" i="10" s="1"/>
  <c r="BE63" i="10" s="1"/>
  <c r="BE64" i="10" s="1"/>
  <c r="BE65" i="10" s="1"/>
  <c r="BE66" i="10" s="1"/>
  <c r="BE67" i="10" s="1"/>
  <c r="BE68" i="10" s="1"/>
  <c r="BE69" i="10" s="1"/>
  <c r="BE70" i="10" s="1"/>
  <c r="BE71" i="10" s="1"/>
  <c r="BE72" i="10" s="1"/>
  <c r="BE73" i="10" s="1"/>
  <c r="BE74" i="10" s="1"/>
  <c r="BE75" i="10" s="1"/>
  <c r="BE76" i="10" s="1"/>
  <c r="BE77" i="10" s="1"/>
  <c r="BE78" i="10" s="1"/>
  <c r="BE79" i="10" s="1"/>
  <c r="BE80" i="10" s="1"/>
  <c r="BE81" i="10" s="1"/>
  <c r="BE82" i="10" s="1"/>
  <c r="BE83" i="10" s="1"/>
  <c r="BE84" i="10" s="1"/>
  <c r="BE85" i="10" s="1"/>
  <c r="BE86" i="10" s="1"/>
  <c r="BE87" i="10" s="1"/>
  <c r="BE88" i="10" s="1"/>
  <c r="BE89" i="10" s="1"/>
  <c r="BE90" i="10" s="1"/>
  <c r="BE91" i="10" s="1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AF6" i="10"/>
  <c r="AE7" i="10"/>
  <c r="B6" i="10"/>
  <c r="AB9" i="16" l="1"/>
  <c r="S9" i="16"/>
  <c r="L9" i="16"/>
  <c r="J9" i="16"/>
  <c r="T9" i="16"/>
  <c r="R9" i="16"/>
  <c r="Z9" i="16"/>
  <c r="F9" i="16"/>
  <c r="BF9" i="16" s="1"/>
  <c r="N9" i="16"/>
  <c r="AA9" i="16"/>
  <c r="AC9" i="16"/>
  <c r="K9" i="16"/>
  <c r="M9" i="16"/>
  <c r="U9" i="16"/>
  <c r="V9" i="16"/>
  <c r="H9" i="16"/>
  <c r="BH9" i="16" s="1"/>
  <c r="O9" i="16"/>
  <c r="G9" i="16"/>
  <c r="BG9" i="16" s="1"/>
  <c r="W9" i="16"/>
  <c r="X9" i="16"/>
  <c r="P9" i="16"/>
  <c r="I9" i="16"/>
  <c r="Y9" i="16"/>
  <c r="Q9" i="16"/>
  <c r="S11" i="15"/>
  <c r="Z11" i="15"/>
  <c r="I11" i="15"/>
  <c r="R11" i="15"/>
  <c r="K11" i="15"/>
  <c r="AA11" i="15"/>
  <c r="J11" i="15"/>
  <c r="Y11" i="15"/>
  <c r="AB11" i="15"/>
  <c r="F11" i="15"/>
  <c r="U11" i="15"/>
  <c r="M11" i="15"/>
  <c r="V11" i="15"/>
  <c r="T11" i="15"/>
  <c r="N11" i="15"/>
  <c r="L11" i="15"/>
  <c r="AC11" i="15"/>
  <c r="G11" i="15"/>
  <c r="H11" i="15"/>
  <c r="W11" i="15"/>
  <c r="Q11" i="15"/>
  <c r="O11" i="15"/>
  <c r="P11" i="15"/>
  <c r="X11" i="15"/>
  <c r="G11" i="14"/>
  <c r="F11" i="14"/>
  <c r="H7" i="14"/>
  <c r="BH7" i="14" s="1"/>
  <c r="H9" i="14"/>
  <c r="BH9" i="14" s="1"/>
  <c r="H11" i="14"/>
  <c r="H8" i="14"/>
  <c r="BH8" i="14" s="1"/>
  <c r="H10" i="14"/>
  <c r="H6" i="14"/>
  <c r="BH6" i="14" s="1"/>
  <c r="BH6" i="11"/>
  <c r="B10" i="11"/>
  <c r="A10" i="11"/>
  <c r="BH7" i="11"/>
  <c r="AF11" i="16"/>
  <c r="AE12" i="16"/>
  <c r="AI12" i="16" s="1"/>
  <c r="AG11" i="16"/>
  <c r="E10" i="16"/>
  <c r="AI11" i="16"/>
  <c r="AI7" i="16"/>
  <c r="BI7" i="16" s="1"/>
  <c r="AI8" i="16"/>
  <c r="BI8" i="16" s="1"/>
  <c r="AI10" i="16"/>
  <c r="AI9" i="16"/>
  <c r="AI6" i="16"/>
  <c r="BI6" i="16" s="1"/>
  <c r="AH11" i="16"/>
  <c r="AE10" i="15"/>
  <c r="AI10" i="15" s="1"/>
  <c r="BI10" i="15" s="1"/>
  <c r="AG9" i="15"/>
  <c r="BG9" i="15" s="1"/>
  <c r="AF9" i="15"/>
  <c r="BF9" i="15" s="1"/>
  <c r="E12" i="15"/>
  <c r="AH9" i="15"/>
  <c r="BH9" i="15" s="1"/>
  <c r="AI9" i="15"/>
  <c r="BI9" i="15" s="1"/>
  <c r="AI6" i="15"/>
  <c r="BI6" i="15" s="1"/>
  <c r="AI7" i="15"/>
  <c r="BI7" i="15" s="1"/>
  <c r="AI8" i="15"/>
  <c r="BI8" i="15" s="1"/>
  <c r="I3" i="14"/>
  <c r="BG9" i="14"/>
  <c r="AE11" i="14"/>
  <c r="AI11" i="14" s="1"/>
  <c r="AG10" i="14"/>
  <c r="BG10" i="14" s="1"/>
  <c r="AF10" i="14"/>
  <c r="BF10" i="14" s="1"/>
  <c r="AI10" i="14"/>
  <c r="AI7" i="14"/>
  <c r="AI9" i="14"/>
  <c r="AI8" i="14"/>
  <c r="AI6" i="14"/>
  <c r="E12" i="14"/>
  <c r="H12" i="14" s="1"/>
  <c r="AH10" i="14"/>
  <c r="BF9" i="14"/>
  <c r="BH8" i="11"/>
  <c r="AI10" i="11"/>
  <c r="AI9" i="11"/>
  <c r="AI8" i="11"/>
  <c r="BI8" i="11" s="1"/>
  <c r="AI7" i="11"/>
  <c r="BI7" i="11" s="1"/>
  <c r="AI6" i="11"/>
  <c r="BI6" i="11" s="1"/>
  <c r="AG10" i="11"/>
  <c r="AE11" i="11"/>
  <c r="AI11" i="11" s="1"/>
  <c r="AF10" i="11"/>
  <c r="F9" i="11"/>
  <c r="BF9" i="11" s="1"/>
  <c r="AA9" i="11"/>
  <c r="M9" i="11"/>
  <c r="V9" i="11"/>
  <c r="K9" i="11"/>
  <c r="AC9" i="11"/>
  <c r="R9" i="11"/>
  <c r="I9" i="11"/>
  <c r="Z9" i="11"/>
  <c r="AB9" i="11"/>
  <c r="S9" i="11"/>
  <c r="Q9" i="11"/>
  <c r="Y9" i="11"/>
  <c r="G9" i="11"/>
  <c r="BG9" i="11" s="1"/>
  <c r="O9" i="11"/>
  <c r="T9" i="11"/>
  <c r="W9" i="11"/>
  <c r="J9" i="11"/>
  <c r="N9" i="11"/>
  <c r="U9" i="11"/>
  <c r="X9" i="11"/>
  <c r="L9" i="11"/>
  <c r="P9" i="11"/>
  <c r="H9" i="11"/>
  <c r="BH9" i="11" s="1"/>
  <c r="E11" i="11"/>
  <c r="AH10" i="11"/>
  <c r="AE8" i="10"/>
  <c r="AM7" i="10"/>
  <c r="AU7" i="10"/>
  <c r="BC7" i="10"/>
  <c r="AN7" i="10"/>
  <c r="AV7" i="10"/>
  <c r="AG7" i="10"/>
  <c r="AO7" i="10"/>
  <c r="AW7" i="10"/>
  <c r="AH7" i="10"/>
  <c r="AP7" i="10"/>
  <c r="AX7" i="10"/>
  <c r="AI7" i="10"/>
  <c r="AQ7" i="10"/>
  <c r="AY7" i="10"/>
  <c r="AJ7" i="10"/>
  <c r="AR7" i="10"/>
  <c r="AZ7" i="10"/>
  <c r="AK7" i="10"/>
  <c r="AS7" i="10"/>
  <c r="BA7" i="10"/>
  <c r="AL7" i="10"/>
  <c r="AT7" i="10"/>
  <c r="BB7" i="10"/>
  <c r="AF7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G2" i="10"/>
  <c r="G3" i="10"/>
  <c r="H3" i="10"/>
  <c r="F3" i="10"/>
  <c r="B7" i="10"/>
  <c r="F2" i="6"/>
  <c r="A2" i="6" s="1"/>
  <c r="F92" i="6"/>
  <c r="F93" i="6"/>
  <c r="F94" i="6"/>
  <c r="F95" i="6"/>
  <c r="BI9" i="11" l="1"/>
  <c r="A94" i="6"/>
  <c r="GT94" i="6" s="1"/>
  <c r="GU94" i="6"/>
  <c r="D2" i="6"/>
  <c r="CW2" i="6"/>
  <c r="CV2" i="6"/>
  <c r="CU2" i="6"/>
  <c r="GU2" i="6"/>
  <c r="A92" i="6"/>
  <c r="D92" i="6" s="1"/>
  <c r="GT92" i="6" s="1"/>
  <c r="GU92" i="6"/>
  <c r="A93" i="6"/>
  <c r="GT93" i="6" s="1"/>
  <c r="GU93" i="6"/>
  <c r="A95" i="6"/>
  <c r="GT95" i="6" s="1"/>
  <c r="GU95" i="6"/>
  <c r="AK2" i="6"/>
  <c r="AC94" i="6"/>
  <c r="CW93" i="6"/>
  <c r="CU93" i="6"/>
  <c r="CV93" i="6"/>
  <c r="CW92" i="6"/>
  <c r="CU92" i="6"/>
  <c r="CV92" i="6"/>
  <c r="AM2" i="6"/>
  <c r="CU95" i="6"/>
  <c r="CW95" i="6"/>
  <c r="CV95" i="6"/>
  <c r="CW94" i="6"/>
  <c r="CU94" i="6"/>
  <c r="CV94" i="6"/>
  <c r="T10" i="16"/>
  <c r="S10" i="16"/>
  <c r="L10" i="16"/>
  <c r="J10" i="16"/>
  <c r="R10" i="16"/>
  <c r="Z10" i="16"/>
  <c r="K10" i="16"/>
  <c r="AC10" i="16"/>
  <c r="F10" i="16"/>
  <c r="N10" i="16"/>
  <c r="AB10" i="16"/>
  <c r="M10" i="16"/>
  <c r="U10" i="16"/>
  <c r="V10" i="16"/>
  <c r="O10" i="16"/>
  <c r="H10" i="16"/>
  <c r="BH10" i="16" s="1"/>
  <c r="G10" i="16"/>
  <c r="W10" i="16"/>
  <c r="AA10" i="16"/>
  <c r="I10" i="16"/>
  <c r="P10" i="16"/>
  <c r="X10" i="16"/>
  <c r="Y10" i="16"/>
  <c r="Q10" i="16"/>
  <c r="J12" i="15"/>
  <c r="Y12" i="15"/>
  <c r="S12" i="15"/>
  <c r="Z12" i="15"/>
  <c r="I12" i="15"/>
  <c r="K12" i="15"/>
  <c r="R12" i="15"/>
  <c r="AA12" i="15"/>
  <c r="AB12" i="15"/>
  <c r="U12" i="15"/>
  <c r="M12" i="15"/>
  <c r="N12" i="15"/>
  <c r="L12" i="15"/>
  <c r="T12" i="15"/>
  <c r="AC12" i="15"/>
  <c r="F12" i="15"/>
  <c r="O12" i="15"/>
  <c r="W12" i="15"/>
  <c r="V12" i="15"/>
  <c r="H12" i="15"/>
  <c r="Q12" i="15"/>
  <c r="P12" i="15"/>
  <c r="G12" i="15"/>
  <c r="X12" i="15"/>
  <c r="G12" i="14"/>
  <c r="F12" i="14"/>
  <c r="I7" i="14"/>
  <c r="BI7" i="14" s="1"/>
  <c r="I9" i="14"/>
  <c r="I11" i="14"/>
  <c r="I8" i="14"/>
  <c r="I10" i="14"/>
  <c r="I12" i="14"/>
  <c r="I6" i="14"/>
  <c r="A11" i="11"/>
  <c r="B11" i="11"/>
  <c r="AJ8" i="16"/>
  <c r="BJ8" i="16" s="1"/>
  <c r="AJ9" i="16"/>
  <c r="BJ9" i="16" s="1"/>
  <c r="AJ6" i="16"/>
  <c r="BJ6" i="16" s="1"/>
  <c r="AJ10" i="16"/>
  <c r="BJ10" i="16" s="1"/>
  <c r="AJ12" i="16"/>
  <c r="AJ11" i="16"/>
  <c r="AJ7" i="16"/>
  <c r="BJ7" i="16" s="1"/>
  <c r="AG12" i="16"/>
  <c r="AE13" i="16"/>
  <c r="AJ13" i="16" s="1"/>
  <c r="AF12" i="16"/>
  <c r="AH12" i="16"/>
  <c r="BI9" i="16"/>
  <c r="E11" i="16"/>
  <c r="BG10" i="16"/>
  <c r="BF10" i="16"/>
  <c r="BI10" i="16"/>
  <c r="E13" i="15"/>
  <c r="AE11" i="15"/>
  <c r="AF10" i="15"/>
  <c r="BF10" i="15" s="1"/>
  <c r="AG10" i="15"/>
  <c r="BG10" i="15" s="1"/>
  <c r="AH10" i="15"/>
  <c r="BH10" i="15" s="1"/>
  <c r="AJ9" i="15"/>
  <c r="BJ9" i="15" s="1"/>
  <c r="AJ10" i="15"/>
  <c r="BJ10" i="15" s="1"/>
  <c r="AJ11" i="15"/>
  <c r="BJ11" i="15" s="1"/>
  <c r="AJ6" i="15"/>
  <c r="BJ6" i="15" s="1"/>
  <c r="AJ7" i="15"/>
  <c r="BJ7" i="15" s="1"/>
  <c r="AJ8" i="15"/>
  <c r="BJ8" i="15" s="1"/>
  <c r="J3" i="14"/>
  <c r="AJ11" i="14"/>
  <c r="AJ10" i="14"/>
  <c r="AJ9" i="14"/>
  <c r="AJ8" i="14"/>
  <c r="AJ7" i="14"/>
  <c r="AJ6" i="14"/>
  <c r="AE12" i="14"/>
  <c r="AJ12" i="14" s="1"/>
  <c r="AG11" i="14"/>
  <c r="AF11" i="14"/>
  <c r="BF11" i="14" s="1"/>
  <c r="AH11" i="14"/>
  <c r="E13" i="14"/>
  <c r="BH10" i="14"/>
  <c r="AK93" i="6"/>
  <c r="AJ2" i="6"/>
  <c r="AG2" i="6"/>
  <c r="AM95" i="6"/>
  <c r="AH2" i="6"/>
  <c r="AK94" i="6"/>
  <c r="AL92" i="6"/>
  <c r="P10" i="11"/>
  <c r="AA10" i="11"/>
  <c r="M10" i="11"/>
  <c r="K10" i="11"/>
  <c r="V10" i="11"/>
  <c r="R10" i="11"/>
  <c r="AC10" i="11"/>
  <c r="Z10" i="11"/>
  <c r="AB10" i="11"/>
  <c r="S10" i="11"/>
  <c r="X10" i="11"/>
  <c r="F10" i="11"/>
  <c r="BF10" i="11" s="1"/>
  <c r="W10" i="11"/>
  <c r="T10" i="11"/>
  <c r="J10" i="11"/>
  <c r="N10" i="11"/>
  <c r="U10" i="11"/>
  <c r="L10" i="11"/>
  <c r="G10" i="11"/>
  <c r="BG10" i="11" s="1"/>
  <c r="Q10" i="11"/>
  <c r="Y10" i="11"/>
  <c r="H10" i="11"/>
  <c r="BH10" i="11" s="1"/>
  <c r="O10" i="11"/>
  <c r="I10" i="11"/>
  <c r="BI10" i="11" s="1"/>
  <c r="E12" i="11"/>
  <c r="AJ10" i="11"/>
  <c r="AJ9" i="11"/>
  <c r="BJ9" i="11" s="1"/>
  <c r="AJ8" i="11"/>
  <c r="BJ8" i="11" s="1"/>
  <c r="AJ6" i="11"/>
  <c r="BJ6" i="11" s="1"/>
  <c r="AJ11" i="11"/>
  <c r="AJ7" i="11"/>
  <c r="BJ7" i="11" s="1"/>
  <c r="AG11" i="11"/>
  <c r="AE12" i="11"/>
  <c r="AF11" i="11"/>
  <c r="AH11" i="11"/>
  <c r="AE9" i="10"/>
  <c r="AL8" i="10"/>
  <c r="AT8" i="10"/>
  <c r="BB8" i="10"/>
  <c r="AM8" i="10"/>
  <c r="AU8" i="10"/>
  <c r="BC8" i="10"/>
  <c r="AN8" i="10"/>
  <c r="AV8" i="10"/>
  <c r="AG8" i="10"/>
  <c r="AO8" i="10"/>
  <c r="AW8" i="10"/>
  <c r="AH8" i="10"/>
  <c r="AP8" i="10"/>
  <c r="AX8" i="10"/>
  <c r="AI8" i="10"/>
  <c r="AQ8" i="10"/>
  <c r="AY8" i="10"/>
  <c r="AJ8" i="10"/>
  <c r="AR8" i="10"/>
  <c r="AZ8" i="10"/>
  <c r="AK8" i="10"/>
  <c r="AS8" i="10"/>
  <c r="BA8" i="10"/>
  <c r="AF8" i="10"/>
  <c r="A7" i="10"/>
  <c r="J3" i="10"/>
  <c r="K3" i="10"/>
  <c r="Y3" i="10"/>
  <c r="Q3" i="10"/>
  <c r="I3" i="10"/>
  <c r="X3" i="10"/>
  <c r="P3" i="10"/>
  <c r="H4" i="10"/>
  <c r="H6" i="10" s="1"/>
  <c r="BH6" i="10" s="1"/>
  <c r="S3" i="10"/>
  <c r="R3" i="10"/>
  <c r="W3" i="10"/>
  <c r="O3" i="10"/>
  <c r="G4" i="10"/>
  <c r="V3" i="10"/>
  <c r="N3" i="10"/>
  <c r="AA3" i="10"/>
  <c r="AC3" i="10"/>
  <c r="U3" i="10"/>
  <c r="M3" i="10"/>
  <c r="Z3" i="10"/>
  <c r="AB3" i="10"/>
  <c r="T3" i="10"/>
  <c r="L3" i="10"/>
  <c r="F4" i="10"/>
  <c r="F6" i="10" s="1"/>
  <c r="AM93" i="6"/>
  <c r="AM94" i="6"/>
  <c r="AI92" i="6"/>
  <c r="AM92" i="6"/>
  <c r="AG93" i="6"/>
  <c r="AH93" i="6"/>
  <c r="AJ95" i="6"/>
  <c r="AK95" i="6"/>
  <c r="AG95" i="6"/>
  <c r="AL95" i="6"/>
  <c r="AH95" i="6"/>
  <c r="AI95" i="6"/>
  <c r="AG92" i="6"/>
  <c r="AI2" i="6"/>
  <c r="AJ94" i="6"/>
  <c r="AK92" i="6"/>
  <c r="AJ93" i="6"/>
  <c r="AI94" i="6"/>
  <c r="AJ92" i="6"/>
  <c r="AL2" i="6"/>
  <c r="AH94" i="6"/>
  <c r="AI93" i="6"/>
  <c r="AL94" i="6"/>
  <c r="AH92" i="6"/>
  <c r="AL93" i="6"/>
  <c r="AG94" i="6"/>
  <c r="AF1" i="6"/>
  <c r="CT1" i="6" s="1"/>
  <c r="FB1" i="6" s="1"/>
  <c r="AE1" i="6"/>
  <c r="CS1" i="6" s="1"/>
  <c r="FA1" i="6" s="1"/>
  <c r="AD1" i="6"/>
  <c r="CR1" i="6" s="1"/>
  <c r="EZ1" i="6" s="1"/>
  <c r="AC1" i="6"/>
  <c r="CQ1" i="6" s="1"/>
  <c r="EY1" i="6" s="1"/>
  <c r="AB1" i="6"/>
  <c r="CP1" i="6" s="1"/>
  <c r="EX1" i="6" s="1"/>
  <c r="I1" i="6"/>
  <c r="J1" i="6"/>
  <c r="K1" i="6"/>
  <c r="L1" i="6"/>
  <c r="M1" i="6"/>
  <c r="N1" i="6"/>
  <c r="CB1" i="6" s="1"/>
  <c r="EJ1" i="6" s="1"/>
  <c r="O1" i="6"/>
  <c r="CC1" i="6" s="1"/>
  <c r="EK1" i="6" s="1"/>
  <c r="P1" i="6"/>
  <c r="CD1" i="6" s="1"/>
  <c r="EL1" i="6" s="1"/>
  <c r="Q1" i="6"/>
  <c r="CE1" i="6" s="1"/>
  <c r="EM1" i="6" s="1"/>
  <c r="R1" i="6"/>
  <c r="CF1" i="6" s="1"/>
  <c r="EN1" i="6" s="1"/>
  <c r="S1" i="6"/>
  <c r="CG1" i="6" s="1"/>
  <c r="EO1" i="6" s="1"/>
  <c r="T1" i="6"/>
  <c r="CH1" i="6" s="1"/>
  <c r="EP1" i="6" s="1"/>
  <c r="V1" i="6"/>
  <c r="CJ1" i="6" s="1"/>
  <c r="ER1" i="6" s="1"/>
  <c r="W1" i="6"/>
  <c r="CK1" i="6" s="1"/>
  <c r="ES1" i="6" s="1"/>
  <c r="X1" i="6"/>
  <c r="CL1" i="6" s="1"/>
  <c r="ET1" i="6" s="1"/>
  <c r="Y1" i="6"/>
  <c r="CM1" i="6" s="1"/>
  <c r="EU1" i="6" s="1"/>
  <c r="Z1" i="6"/>
  <c r="CN1" i="6" s="1"/>
  <c r="EV1" i="6" s="1"/>
  <c r="H1" i="6"/>
  <c r="B131" i="6"/>
  <c r="B132" i="6"/>
  <c r="B133" i="6"/>
  <c r="B134" i="6"/>
  <c r="B135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GU42" i="6" s="1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GU73" i="6" s="1"/>
  <c r="F74" i="6"/>
  <c r="GU74" i="6" s="1"/>
  <c r="F75" i="6"/>
  <c r="GU75" i="6" s="1"/>
  <c r="F76" i="6"/>
  <c r="GU76" i="6" s="1"/>
  <c r="F77" i="6"/>
  <c r="GU77" i="6" s="1"/>
  <c r="F78" i="6"/>
  <c r="F79" i="6"/>
  <c r="F80" i="6"/>
  <c r="F81" i="6"/>
  <c r="F82" i="6"/>
  <c r="F83" i="6"/>
  <c r="F84" i="6"/>
  <c r="F85" i="6"/>
  <c r="F86" i="6"/>
  <c r="F87" i="6"/>
  <c r="F88" i="6"/>
  <c r="A88" i="6" s="1"/>
  <c r="F89" i="6"/>
  <c r="F90" i="6"/>
  <c r="F91" i="6"/>
  <c r="F3" i="6"/>
  <c r="AJ3" i="6" s="1"/>
  <c r="F4" i="6"/>
  <c r="F5" i="6"/>
  <c r="FD92" i="6" l="1"/>
  <c r="Z92" i="6"/>
  <c r="AC92" i="6"/>
  <c r="BX92" i="6" s="1"/>
  <c r="EF92" i="6" s="1"/>
  <c r="W92" i="6"/>
  <c r="BR92" i="6" s="1"/>
  <c r="DZ92" i="6" s="1"/>
  <c r="H92" i="6"/>
  <c r="BU92" i="6"/>
  <c r="EC92" i="6" s="1"/>
  <c r="GA92" i="6" s="1"/>
  <c r="FC92" i="6"/>
  <c r="GC92" i="6" s="1"/>
  <c r="K92" i="6"/>
  <c r="AF92" i="6"/>
  <c r="AA92" i="6"/>
  <c r="FE92" i="6"/>
  <c r="GM92" i="6" s="1"/>
  <c r="S92" i="6"/>
  <c r="BN92" i="6" s="1"/>
  <c r="DV92" i="6" s="1"/>
  <c r="FP92" i="6" s="1"/>
  <c r="M92" i="6"/>
  <c r="AN92" i="6"/>
  <c r="FM92" i="6" s="1"/>
  <c r="R92" i="6"/>
  <c r="BM92" i="6" s="1"/>
  <c r="DU92" i="6" s="1"/>
  <c r="AB92" i="6"/>
  <c r="BD92" i="6" s="1"/>
  <c r="DL92" i="6" s="1"/>
  <c r="U92" i="6"/>
  <c r="P92" i="6"/>
  <c r="T92" i="6"/>
  <c r="BO92" i="6" s="1"/>
  <c r="DW92" i="6" s="1"/>
  <c r="FR92" i="6" s="1"/>
  <c r="AE92" i="6"/>
  <c r="BZ92" i="6" s="1"/>
  <c r="EH92" i="6" s="1"/>
  <c r="AD92" i="6"/>
  <c r="BY92" i="6" s="1"/>
  <c r="EG92" i="6" s="1"/>
  <c r="X92" i="6"/>
  <c r="BS92" i="6" s="1"/>
  <c r="EA92" i="6" s="1"/>
  <c r="O92" i="6"/>
  <c r="BJ92" i="6" s="1"/>
  <c r="DR92" i="6" s="1"/>
  <c r="FH92" i="6" s="1"/>
  <c r="N92" i="6"/>
  <c r="BI92" i="6" s="1"/>
  <c r="DQ92" i="6" s="1"/>
  <c r="I92" i="6"/>
  <c r="Y92" i="6"/>
  <c r="J92" i="6"/>
  <c r="L92" i="6"/>
  <c r="V92" i="6"/>
  <c r="BQ92" i="6" s="1"/>
  <c r="DY92" i="6" s="1"/>
  <c r="FW92" i="6" s="1"/>
  <c r="Q92" i="6"/>
  <c r="BL92" i="6" s="1"/>
  <c r="DT92" i="6" s="1"/>
  <c r="FI92" i="6" s="1"/>
  <c r="FD95" i="6"/>
  <c r="P95" i="6"/>
  <c r="BK95" i="6" s="1"/>
  <c r="DS95" i="6" s="1"/>
  <c r="BP92" i="6"/>
  <c r="BK92" i="6"/>
  <c r="DS92" i="6" s="1"/>
  <c r="BT92" i="6"/>
  <c r="EB92" i="6" s="1"/>
  <c r="BU94" i="6"/>
  <c r="EC94" i="6" s="1"/>
  <c r="GA94" i="6" s="1"/>
  <c r="CA92" i="6"/>
  <c r="EI92" i="6" s="1"/>
  <c r="BV92" i="6"/>
  <c r="ED92" i="6" s="1"/>
  <c r="BX94" i="6"/>
  <c r="EF94" i="6" s="1"/>
  <c r="FC95" i="6"/>
  <c r="GC95" i="6" s="1"/>
  <c r="T94" i="6"/>
  <c r="BO94" i="6" s="1"/>
  <c r="DW94" i="6" s="1"/>
  <c r="FR94" i="6" s="1"/>
  <c r="Z94" i="6"/>
  <c r="K94" i="6"/>
  <c r="U94" i="6"/>
  <c r="BP94" i="6" s="1"/>
  <c r="DX94" i="6" s="1"/>
  <c r="I94" i="6"/>
  <c r="M94" i="6"/>
  <c r="S94" i="6"/>
  <c r="AU94" i="6" s="1"/>
  <c r="DC94" i="6" s="1"/>
  <c r="V94" i="6"/>
  <c r="AX94" i="6" s="1"/>
  <c r="DF94" i="6" s="1"/>
  <c r="Q94" i="6"/>
  <c r="BL94" i="6" s="1"/>
  <c r="DT94" i="6" s="1"/>
  <c r="FI94" i="6" s="1"/>
  <c r="AE94" i="6"/>
  <c r="BZ94" i="6" s="1"/>
  <c r="EH94" i="6" s="1"/>
  <c r="AD94" i="6"/>
  <c r="CR94" i="6" s="1"/>
  <c r="EZ94" i="6" s="1"/>
  <c r="AB94" i="6"/>
  <c r="BW94" i="6" s="1"/>
  <c r="EE94" i="6" s="1"/>
  <c r="GB94" i="6" s="1"/>
  <c r="W94" i="6"/>
  <c r="CK94" i="6" s="1"/>
  <c r="ES94" i="6" s="1"/>
  <c r="AA94" i="6"/>
  <c r="CO94" i="6" s="1"/>
  <c r="EW94" i="6" s="1"/>
  <c r="FD94" i="6"/>
  <c r="H94" i="6"/>
  <c r="Y94" i="6"/>
  <c r="BT94" i="6" s="1"/>
  <c r="EB94" i="6" s="1"/>
  <c r="O94" i="6"/>
  <c r="BJ94" i="6" s="1"/>
  <c r="DR94" i="6" s="1"/>
  <c r="FH94" i="6" s="1"/>
  <c r="N94" i="6"/>
  <c r="AP94" i="6" s="1"/>
  <c r="CX94" i="6" s="1"/>
  <c r="AN94" i="6"/>
  <c r="GN94" i="6" s="1"/>
  <c r="FC94" i="6"/>
  <c r="GC94" i="6" s="1"/>
  <c r="P94" i="6"/>
  <c r="AR94" i="6" s="1"/>
  <c r="CZ94" i="6" s="1"/>
  <c r="AF94" i="6"/>
  <c r="CT94" i="6" s="1"/>
  <c r="FB94" i="6" s="1"/>
  <c r="J94" i="6"/>
  <c r="FE94" i="6"/>
  <c r="GM94" i="6" s="1"/>
  <c r="X94" i="6"/>
  <c r="BS94" i="6" s="1"/>
  <c r="EA94" i="6" s="1"/>
  <c r="R94" i="6"/>
  <c r="CF94" i="6" s="1"/>
  <c r="EN94" i="6" s="1"/>
  <c r="L94" i="6"/>
  <c r="AA95" i="6"/>
  <c r="CO95" i="6" s="1"/>
  <c r="EW95" i="6" s="1"/>
  <c r="AN95" i="6"/>
  <c r="FM95" i="6" s="1"/>
  <c r="GT2" i="6"/>
  <c r="AE2" i="6"/>
  <c r="BZ2" i="6" s="1"/>
  <c r="EH2" i="6" s="1"/>
  <c r="AC2" i="6"/>
  <c r="BX2" i="6" s="1"/>
  <c r="EF2" i="6" s="1"/>
  <c r="AA2" i="6"/>
  <c r="BC2" i="6" s="1"/>
  <c r="DK2" i="6" s="1"/>
  <c r="AB2" i="6"/>
  <c r="BW2" i="6" s="1"/>
  <c r="EE2" i="6" s="1"/>
  <c r="GB2" i="6" s="1"/>
  <c r="FC2" i="6"/>
  <c r="GC2" i="6" s="1"/>
  <c r="FE2" i="6"/>
  <c r="GM2" i="6" s="1"/>
  <c r="Z2" i="6"/>
  <c r="BU2" i="6" s="1"/>
  <c r="EC2" i="6" s="1"/>
  <c r="GA2" i="6" s="1"/>
  <c r="AD2" i="6"/>
  <c r="BY2" i="6" s="1"/>
  <c r="EG2" i="6" s="1"/>
  <c r="AF2" i="6"/>
  <c r="CA2" i="6" s="1"/>
  <c r="EI2" i="6" s="1"/>
  <c r="T95" i="6"/>
  <c r="BO95" i="6" s="1"/>
  <c r="DW95" i="6" s="1"/>
  <c r="FR95" i="6" s="1"/>
  <c r="FD2" i="6"/>
  <c r="FJ2" i="6" s="1"/>
  <c r="FE95" i="6"/>
  <c r="GM95" i="6" s="1"/>
  <c r="R95" i="6"/>
  <c r="CF95" i="6" s="1"/>
  <c r="EN95" i="6" s="1"/>
  <c r="W95" i="6"/>
  <c r="AY95" i="6" s="1"/>
  <c r="DG95" i="6" s="1"/>
  <c r="X95" i="6"/>
  <c r="AZ95" i="6" s="1"/>
  <c r="DH95" i="6" s="1"/>
  <c r="AD95" i="6"/>
  <c r="CR95" i="6" s="1"/>
  <c r="EZ95" i="6" s="1"/>
  <c r="I95" i="6"/>
  <c r="Y95" i="6"/>
  <c r="BA95" i="6" s="1"/>
  <c r="DI95" i="6" s="1"/>
  <c r="GG95" i="6" s="1"/>
  <c r="AE95" i="6"/>
  <c r="CS95" i="6" s="1"/>
  <c r="FA95" i="6" s="1"/>
  <c r="AF95" i="6"/>
  <c r="BH95" i="6" s="1"/>
  <c r="DP95" i="6" s="1"/>
  <c r="K95" i="6"/>
  <c r="S95" i="6"/>
  <c r="CG95" i="6" s="1"/>
  <c r="EO95" i="6" s="1"/>
  <c r="AN2" i="6"/>
  <c r="I93" i="6"/>
  <c r="Q95" i="6"/>
  <c r="CE95" i="6" s="1"/>
  <c r="EM95" i="6" s="1"/>
  <c r="Z95" i="6"/>
  <c r="BB95" i="6" s="1"/>
  <c r="DJ95" i="6" s="1"/>
  <c r="L95" i="6"/>
  <c r="AC95" i="6"/>
  <c r="BE95" i="6" s="1"/>
  <c r="DM95" i="6" s="1"/>
  <c r="M95" i="6"/>
  <c r="U95" i="6"/>
  <c r="CI95" i="6" s="1"/>
  <c r="EQ95" i="6" s="1"/>
  <c r="FO95" i="6" s="1"/>
  <c r="AB95" i="6"/>
  <c r="BD95" i="6" s="1"/>
  <c r="DL95" i="6" s="1"/>
  <c r="V95" i="6"/>
  <c r="AX95" i="6" s="1"/>
  <c r="DF95" i="6" s="1"/>
  <c r="J95" i="6"/>
  <c r="O95" i="6"/>
  <c r="CC95" i="6" s="1"/>
  <c r="EK95" i="6" s="1"/>
  <c r="X93" i="6"/>
  <c r="AZ93" i="6" s="1"/>
  <c r="DH93" i="6" s="1"/>
  <c r="Q93" i="6"/>
  <c r="AS93" i="6" s="1"/>
  <c r="DA93" i="6" s="1"/>
  <c r="O93" i="6"/>
  <c r="CC93" i="6" s="1"/>
  <c r="EK93" i="6" s="1"/>
  <c r="L93" i="6"/>
  <c r="V93" i="6"/>
  <c r="AX93" i="6" s="1"/>
  <c r="DF93" i="6" s="1"/>
  <c r="FD93" i="6"/>
  <c r="Y93" i="6"/>
  <c r="CM93" i="6" s="1"/>
  <c r="EU93" i="6" s="1"/>
  <c r="N93" i="6"/>
  <c r="CB93" i="6" s="1"/>
  <c r="EJ93" i="6" s="1"/>
  <c r="T93" i="6"/>
  <c r="CH93" i="6" s="1"/>
  <c r="EP93" i="6" s="1"/>
  <c r="AA93" i="6"/>
  <c r="CO93" i="6" s="1"/>
  <c r="EW93" i="6" s="1"/>
  <c r="FC93" i="6"/>
  <c r="GC93" i="6" s="1"/>
  <c r="J93" i="6"/>
  <c r="AC93" i="6"/>
  <c r="CQ93" i="6" s="1"/>
  <c r="EY93" i="6" s="1"/>
  <c r="AN93" i="6"/>
  <c r="FM93" i="6" s="1"/>
  <c r="FE93" i="6"/>
  <c r="GM93" i="6" s="1"/>
  <c r="R93" i="6"/>
  <c r="AT93" i="6" s="1"/>
  <c r="DB93" i="6" s="1"/>
  <c r="FF93" i="6" s="1"/>
  <c r="M93" i="6"/>
  <c r="U93" i="6"/>
  <c r="AW93" i="6" s="1"/>
  <c r="DE93" i="6" s="1"/>
  <c r="H93" i="6"/>
  <c r="Z93" i="6"/>
  <c r="BB93" i="6" s="1"/>
  <c r="DJ93" i="6" s="1"/>
  <c r="W93" i="6"/>
  <c r="CK93" i="6" s="1"/>
  <c r="ES93" i="6" s="1"/>
  <c r="K93" i="6"/>
  <c r="AF93" i="6"/>
  <c r="BH93" i="6" s="1"/>
  <c r="DP93" i="6" s="1"/>
  <c r="AD93" i="6"/>
  <c r="BF93" i="6" s="1"/>
  <c r="DN93" i="6" s="1"/>
  <c r="GI93" i="6" s="1"/>
  <c r="S93" i="6"/>
  <c r="CG93" i="6" s="1"/>
  <c r="EO93" i="6" s="1"/>
  <c r="AB93" i="6"/>
  <c r="BD93" i="6" s="1"/>
  <c r="DL93" i="6" s="1"/>
  <c r="AE93" i="6"/>
  <c r="CS93" i="6" s="1"/>
  <c r="FA93" i="6" s="1"/>
  <c r="P93" i="6"/>
  <c r="CD93" i="6" s="1"/>
  <c r="EL93" i="6" s="1"/>
  <c r="FG93" i="6" s="1"/>
  <c r="A3" i="6"/>
  <c r="D3" i="6" s="1"/>
  <c r="GT3" i="6" s="1"/>
  <c r="GU3" i="6"/>
  <c r="BL84" i="6"/>
  <c r="BT84" i="6"/>
  <c r="GU84" i="6"/>
  <c r="BM84" i="6"/>
  <c r="BU84" i="6"/>
  <c r="BO84" i="6"/>
  <c r="BN84" i="6"/>
  <c r="BV84" i="6"/>
  <c r="BW84" i="6"/>
  <c r="BI84" i="6"/>
  <c r="BQ84" i="6"/>
  <c r="BY84" i="6"/>
  <c r="BZ84" i="6"/>
  <c r="BX84" i="6"/>
  <c r="CA84" i="6"/>
  <c r="BJ84" i="6"/>
  <c r="BK84" i="6"/>
  <c r="BP84" i="6"/>
  <c r="BR84" i="6"/>
  <c r="BS84" i="6"/>
  <c r="A68" i="6"/>
  <c r="D68" i="6" s="1"/>
  <c r="GT68" i="6" s="1"/>
  <c r="GU68" i="6"/>
  <c r="A60" i="6"/>
  <c r="D60" i="6" s="1"/>
  <c r="GT60" i="6" s="1"/>
  <c r="GU60" i="6"/>
  <c r="A52" i="6"/>
  <c r="D52" i="6" s="1"/>
  <c r="GT52" i="6" s="1"/>
  <c r="GU52" i="6"/>
  <c r="A44" i="6"/>
  <c r="D44" i="6" s="1"/>
  <c r="GT44" i="6" s="1"/>
  <c r="GU44" i="6"/>
  <c r="A36" i="6"/>
  <c r="D36" i="6" s="1"/>
  <c r="GT36" i="6" s="1"/>
  <c r="GU36" i="6"/>
  <c r="GU28" i="6"/>
  <c r="A28" i="6"/>
  <c r="D28" i="6" s="1"/>
  <c r="AN28" i="6" s="1"/>
  <c r="GU20" i="6"/>
  <c r="A20" i="6"/>
  <c r="D20" i="6" s="1"/>
  <c r="AC20" i="6" s="1"/>
  <c r="GU12" i="6"/>
  <c r="A12" i="6"/>
  <c r="D12" i="6" s="1"/>
  <c r="N95" i="6"/>
  <c r="CB95" i="6" s="1"/>
  <c r="EJ95" i="6" s="1"/>
  <c r="A91" i="6"/>
  <c r="D91" i="6" s="1"/>
  <c r="GT91" i="6" s="1"/>
  <c r="GU91" i="6"/>
  <c r="BO83" i="6"/>
  <c r="BW83" i="6"/>
  <c r="BZ83" i="6"/>
  <c r="BP83" i="6"/>
  <c r="BX83" i="6"/>
  <c r="BJ83" i="6"/>
  <c r="BI83" i="6"/>
  <c r="BQ83" i="6"/>
  <c r="BY83" i="6"/>
  <c r="BR83" i="6"/>
  <c r="BL83" i="6"/>
  <c r="BT83" i="6"/>
  <c r="BV83" i="6"/>
  <c r="CA83" i="6"/>
  <c r="GU83" i="6"/>
  <c r="BK83" i="6"/>
  <c r="BM83" i="6"/>
  <c r="BU83" i="6"/>
  <c r="BN83" i="6"/>
  <c r="BS83" i="6"/>
  <c r="A67" i="6"/>
  <c r="D67" i="6" s="1"/>
  <c r="GT67" i="6" s="1"/>
  <c r="GU67" i="6"/>
  <c r="A59" i="6"/>
  <c r="D59" i="6" s="1"/>
  <c r="GT59" i="6" s="1"/>
  <c r="GU59" i="6"/>
  <c r="A51" i="6"/>
  <c r="D51" i="6" s="1"/>
  <c r="GT51" i="6" s="1"/>
  <c r="GU51" i="6"/>
  <c r="A43" i="6"/>
  <c r="D43" i="6" s="1"/>
  <c r="GT43" i="6" s="1"/>
  <c r="GU43" i="6"/>
  <c r="A35" i="6"/>
  <c r="D35" i="6" s="1"/>
  <c r="GT35" i="6" s="1"/>
  <c r="GU35" i="6"/>
  <c r="A27" i="6"/>
  <c r="D27" i="6" s="1"/>
  <c r="GU27" i="6"/>
  <c r="A19" i="6"/>
  <c r="D19" i="6" s="1"/>
  <c r="GT19" i="6" s="1"/>
  <c r="GU19" i="6"/>
  <c r="A11" i="6"/>
  <c r="D11" i="6" s="1"/>
  <c r="GT11" i="6" s="1"/>
  <c r="GU11" i="6"/>
  <c r="A34" i="6"/>
  <c r="D34" i="6" s="1"/>
  <c r="GT34" i="6" s="1"/>
  <c r="GU34" i="6"/>
  <c r="A18" i="6"/>
  <c r="D18" i="6" s="1"/>
  <c r="GT18" i="6" s="1"/>
  <c r="GU18" i="6"/>
  <c r="A10" i="6"/>
  <c r="D10" i="6" s="1"/>
  <c r="GT10" i="6" s="1"/>
  <c r="GU10" i="6"/>
  <c r="H95" i="6"/>
  <c r="A90" i="6"/>
  <c r="D90" i="6" s="1"/>
  <c r="GT90" i="6" s="1"/>
  <c r="GU90" i="6"/>
  <c r="A26" i="6"/>
  <c r="D26" i="6" s="1"/>
  <c r="GT26" i="6" s="1"/>
  <c r="GU26" i="6"/>
  <c r="BM81" i="6"/>
  <c r="BU81" i="6"/>
  <c r="BN81" i="6"/>
  <c r="BV81" i="6"/>
  <c r="BP81" i="6"/>
  <c r="BX81" i="6"/>
  <c r="BO81" i="6"/>
  <c r="BW81" i="6"/>
  <c r="BJ81" i="6"/>
  <c r="BR81" i="6"/>
  <c r="BZ81" i="6"/>
  <c r="GU81" i="6"/>
  <c r="BS81" i="6"/>
  <c r="BT81" i="6"/>
  <c r="BY81" i="6"/>
  <c r="CA81" i="6"/>
  <c r="BI81" i="6"/>
  <c r="BK81" i="6"/>
  <c r="BL81" i="6"/>
  <c r="BQ81" i="6"/>
  <c r="A65" i="6"/>
  <c r="D65" i="6" s="1"/>
  <c r="GT65" i="6" s="1"/>
  <c r="GU65" i="6"/>
  <c r="A57" i="6"/>
  <c r="D57" i="6" s="1"/>
  <c r="GT57" i="6" s="1"/>
  <c r="GU57" i="6"/>
  <c r="A49" i="6"/>
  <c r="D49" i="6" s="1"/>
  <c r="GT49" i="6" s="1"/>
  <c r="GU49" i="6"/>
  <c r="A41" i="6"/>
  <c r="D41" i="6" s="1"/>
  <c r="GT41" i="6" s="1"/>
  <c r="GU41" i="6"/>
  <c r="GU33" i="6"/>
  <c r="A33" i="6"/>
  <c r="D33" i="6" s="1"/>
  <c r="GU25" i="6"/>
  <c r="A25" i="6"/>
  <c r="D25" i="6" s="1"/>
  <c r="GU17" i="6"/>
  <c r="A17" i="6"/>
  <c r="D17" i="6" s="1"/>
  <c r="GU9" i="6"/>
  <c r="A9" i="6"/>
  <c r="D9" i="6" s="1"/>
  <c r="A50" i="6"/>
  <c r="D50" i="6" s="1"/>
  <c r="GT50" i="6" s="1"/>
  <c r="GU50" i="6"/>
  <c r="A89" i="6"/>
  <c r="D89" i="6" s="1"/>
  <c r="GT89" i="6" s="1"/>
  <c r="GU89" i="6"/>
  <c r="D88" i="6"/>
  <c r="GT88" i="6" s="1"/>
  <c r="GU88" i="6"/>
  <c r="BP80" i="6"/>
  <c r="BX80" i="6"/>
  <c r="BI80" i="6"/>
  <c r="BQ80" i="6"/>
  <c r="BY80" i="6"/>
  <c r="BK80" i="6"/>
  <c r="BS80" i="6"/>
  <c r="BJ80" i="6"/>
  <c r="BR80" i="6"/>
  <c r="BZ80" i="6"/>
  <c r="CA80" i="6"/>
  <c r="BM80" i="6"/>
  <c r="BU80" i="6"/>
  <c r="BO80" i="6"/>
  <c r="BW80" i="6"/>
  <c r="BL80" i="6"/>
  <c r="BN80" i="6"/>
  <c r="BT80" i="6"/>
  <c r="BV80" i="6"/>
  <c r="GU80" i="6"/>
  <c r="A72" i="6"/>
  <c r="D72" i="6" s="1"/>
  <c r="GT72" i="6" s="1"/>
  <c r="GU72" i="6"/>
  <c r="A64" i="6"/>
  <c r="D64" i="6" s="1"/>
  <c r="GT64" i="6" s="1"/>
  <c r="GU64" i="6"/>
  <c r="A56" i="6"/>
  <c r="D56" i="6" s="1"/>
  <c r="GT56" i="6" s="1"/>
  <c r="GU56" i="6"/>
  <c r="A48" i="6"/>
  <c r="D48" i="6" s="1"/>
  <c r="GT48" i="6" s="1"/>
  <c r="GU48" i="6"/>
  <c r="A40" i="6"/>
  <c r="D40" i="6" s="1"/>
  <c r="GT40" i="6" s="1"/>
  <c r="GU40" i="6"/>
  <c r="GU32" i="6"/>
  <c r="A32" i="6"/>
  <c r="D32" i="6" s="1"/>
  <c r="GU24" i="6"/>
  <c r="A24" i="6"/>
  <c r="D24" i="6" s="1"/>
  <c r="A16" i="6"/>
  <c r="D16" i="6" s="1"/>
  <c r="GU16" i="6"/>
  <c r="A8" i="6"/>
  <c r="D8" i="6" s="1"/>
  <c r="GU8" i="6"/>
  <c r="A58" i="6"/>
  <c r="D58" i="6" s="1"/>
  <c r="GT58" i="6" s="1"/>
  <c r="GU58" i="6"/>
  <c r="BK79" i="6"/>
  <c r="BS79" i="6"/>
  <c r="CA79" i="6"/>
  <c r="BL79" i="6"/>
  <c r="BT79" i="6"/>
  <c r="BN79" i="6"/>
  <c r="BV79" i="6"/>
  <c r="BM79" i="6"/>
  <c r="BU79" i="6"/>
  <c r="BP79" i="6"/>
  <c r="BX79" i="6"/>
  <c r="BJ79" i="6"/>
  <c r="BR79" i="6"/>
  <c r="BZ79" i="6"/>
  <c r="GU79" i="6"/>
  <c r="BY79" i="6"/>
  <c r="BI79" i="6"/>
  <c r="BO79" i="6"/>
  <c r="BQ79" i="6"/>
  <c r="BW79" i="6"/>
  <c r="A63" i="6"/>
  <c r="D63" i="6" s="1"/>
  <c r="GT63" i="6" s="1"/>
  <c r="GU63" i="6"/>
  <c r="A55" i="6"/>
  <c r="D55" i="6" s="1"/>
  <c r="GT55" i="6" s="1"/>
  <c r="GU55" i="6"/>
  <c r="A47" i="6"/>
  <c r="D47" i="6" s="1"/>
  <c r="GT47" i="6" s="1"/>
  <c r="GU47" i="6"/>
  <c r="A39" i="6"/>
  <c r="D39" i="6" s="1"/>
  <c r="GT39" i="6" s="1"/>
  <c r="GU39" i="6"/>
  <c r="A31" i="6"/>
  <c r="D31" i="6" s="1"/>
  <c r="GU31" i="6"/>
  <c r="A23" i="6"/>
  <c r="D23" i="6" s="1"/>
  <c r="GU23" i="6"/>
  <c r="A15" i="6"/>
  <c r="D15" i="6" s="1"/>
  <c r="GU15" i="6"/>
  <c r="A7" i="6"/>
  <c r="D7" i="6" s="1"/>
  <c r="GU7" i="6"/>
  <c r="BJ82" i="6"/>
  <c r="BR82" i="6"/>
  <c r="BZ82" i="6"/>
  <c r="BM82" i="6"/>
  <c r="BK82" i="6"/>
  <c r="BS82" i="6"/>
  <c r="CA82" i="6"/>
  <c r="BL82" i="6"/>
  <c r="BT82" i="6"/>
  <c r="BU82" i="6"/>
  <c r="BO82" i="6"/>
  <c r="BW82" i="6"/>
  <c r="BV82" i="6"/>
  <c r="BX82" i="6"/>
  <c r="BQ82" i="6"/>
  <c r="BY82" i="6"/>
  <c r="GU82" i="6"/>
  <c r="BI82" i="6"/>
  <c r="BN82" i="6"/>
  <c r="BP82" i="6"/>
  <c r="BK87" i="6"/>
  <c r="BS87" i="6"/>
  <c r="CA87" i="6"/>
  <c r="BL87" i="6"/>
  <c r="BT87" i="6"/>
  <c r="BV87" i="6"/>
  <c r="BM87" i="6"/>
  <c r="BU87" i="6"/>
  <c r="BN87" i="6"/>
  <c r="BP87" i="6"/>
  <c r="BX87" i="6"/>
  <c r="BJ87" i="6"/>
  <c r="GU87" i="6"/>
  <c r="BO87" i="6"/>
  <c r="BQ87" i="6"/>
  <c r="BR87" i="6"/>
  <c r="BW87" i="6"/>
  <c r="BY87" i="6"/>
  <c r="BZ87" i="6"/>
  <c r="BI87" i="6"/>
  <c r="A71" i="6"/>
  <c r="D71" i="6" s="1"/>
  <c r="GT71" i="6" s="1"/>
  <c r="GU71" i="6"/>
  <c r="GU5" i="6"/>
  <c r="A5" i="6"/>
  <c r="D5" i="6" s="1"/>
  <c r="BN86" i="6"/>
  <c r="BV86" i="6"/>
  <c r="BY86" i="6"/>
  <c r="BO86" i="6"/>
  <c r="BW86" i="6"/>
  <c r="BQ86" i="6"/>
  <c r="BP86" i="6"/>
  <c r="BX86" i="6"/>
  <c r="GU86" i="6"/>
  <c r="BI86" i="6"/>
  <c r="BK86" i="6"/>
  <c r="BS86" i="6"/>
  <c r="CA86" i="6"/>
  <c r="BJ86" i="6"/>
  <c r="BL86" i="6"/>
  <c r="BM86" i="6"/>
  <c r="BR86" i="6"/>
  <c r="BT86" i="6"/>
  <c r="BU86" i="6"/>
  <c r="BZ86" i="6"/>
  <c r="BN78" i="6"/>
  <c r="BV78" i="6"/>
  <c r="BO78" i="6"/>
  <c r="BW78" i="6"/>
  <c r="GU78" i="6"/>
  <c r="BI78" i="6"/>
  <c r="BQ78" i="6"/>
  <c r="BY78" i="6"/>
  <c r="BP78" i="6"/>
  <c r="BX78" i="6"/>
  <c r="BK78" i="6"/>
  <c r="BS78" i="6"/>
  <c r="CA78" i="6"/>
  <c r="BM78" i="6"/>
  <c r="BU78" i="6"/>
  <c r="BR78" i="6"/>
  <c r="BT78" i="6"/>
  <c r="BZ78" i="6"/>
  <c r="BL78" i="6"/>
  <c r="BJ78" i="6"/>
  <c r="A70" i="6"/>
  <c r="D70" i="6" s="1"/>
  <c r="GT70" i="6" s="1"/>
  <c r="GU70" i="6"/>
  <c r="A62" i="6"/>
  <c r="D62" i="6" s="1"/>
  <c r="GT62" i="6" s="1"/>
  <c r="GU62" i="6"/>
  <c r="A54" i="6"/>
  <c r="D54" i="6" s="1"/>
  <c r="GT54" i="6" s="1"/>
  <c r="GU54" i="6"/>
  <c r="A46" i="6"/>
  <c r="D46" i="6" s="1"/>
  <c r="GT46" i="6" s="1"/>
  <c r="GU46" i="6"/>
  <c r="A38" i="6"/>
  <c r="D38" i="6" s="1"/>
  <c r="GT38" i="6" s="1"/>
  <c r="GU38" i="6"/>
  <c r="GU30" i="6"/>
  <c r="A30" i="6"/>
  <c r="D30" i="6" s="1"/>
  <c r="GU22" i="6"/>
  <c r="A22" i="6"/>
  <c r="D22" i="6" s="1"/>
  <c r="GU14" i="6"/>
  <c r="A14" i="6"/>
  <c r="D14" i="6" s="1"/>
  <c r="GU6" i="6"/>
  <c r="A6" i="6"/>
  <c r="D6" i="6" s="1"/>
  <c r="L6" i="6" s="1"/>
  <c r="A66" i="6"/>
  <c r="D66" i="6" s="1"/>
  <c r="GT66" i="6" s="1"/>
  <c r="GU66" i="6"/>
  <c r="GU4" i="6"/>
  <c r="A4" i="6"/>
  <c r="D4" i="6" s="1"/>
  <c r="BI85" i="6"/>
  <c r="BQ85" i="6"/>
  <c r="BY85" i="6"/>
  <c r="BT85" i="6"/>
  <c r="BJ85" i="6"/>
  <c r="BR85" i="6"/>
  <c r="BZ85" i="6"/>
  <c r="GU85" i="6"/>
  <c r="BL85" i="6"/>
  <c r="BK85" i="6"/>
  <c r="BS85" i="6"/>
  <c r="CA85" i="6"/>
  <c r="BN85" i="6"/>
  <c r="BV85" i="6"/>
  <c r="BM85" i="6"/>
  <c r="BO85" i="6"/>
  <c r="BP85" i="6"/>
  <c r="BU85" i="6"/>
  <c r="BX85" i="6"/>
  <c r="BW85" i="6"/>
  <c r="A69" i="6"/>
  <c r="D69" i="6" s="1"/>
  <c r="GT69" i="6" s="1"/>
  <c r="GU69" i="6"/>
  <c r="A61" i="6"/>
  <c r="D61" i="6" s="1"/>
  <c r="GT61" i="6" s="1"/>
  <c r="GU61" i="6"/>
  <c r="A53" i="6"/>
  <c r="D53" i="6" s="1"/>
  <c r="GT53" i="6" s="1"/>
  <c r="GU53" i="6"/>
  <c r="A45" i="6"/>
  <c r="D45" i="6" s="1"/>
  <c r="GT45" i="6" s="1"/>
  <c r="GU45" i="6"/>
  <c r="A37" i="6"/>
  <c r="D37" i="6" s="1"/>
  <c r="GT37" i="6" s="1"/>
  <c r="GU37" i="6"/>
  <c r="A29" i="6"/>
  <c r="D29" i="6" s="1"/>
  <c r="GU29" i="6"/>
  <c r="GU21" i="6"/>
  <c r="A21" i="6"/>
  <c r="D21" i="6" s="1"/>
  <c r="GU13" i="6"/>
  <c r="A13" i="6"/>
  <c r="D13" i="6" s="1"/>
  <c r="AO94" i="6"/>
  <c r="GP94" i="6"/>
  <c r="GR94" i="6"/>
  <c r="GQ94" i="6"/>
  <c r="A74" i="6"/>
  <c r="D74" i="6" s="1"/>
  <c r="A80" i="6"/>
  <c r="D80" i="6" s="1"/>
  <c r="GT80" i="6" s="1"/>
  <c r="A87" i="6"/>
  <c r="D87" i="6" s="1"/>
  <c r="A79" i="6"/>
  <c r="D79" i="6" s="1"/>
  <c r="GT79" i="6" s="1"/>
  <c r="A81" i="6"/>
  <c r="D81" i="6" s="1"/>
  <c r="A86" i="6"/>
  <c r="D86" i="6" s="1"/>
  <c r="GT86" i="6" s="1"/>
  <c r="A78" i="6"/>
  <c r="D78" i="6" s="1"/>
  <c r="A82" i="6"/>
  <c r="D82" i="6" s="1"/>
  <c r="A73" i="6"/>
  <c r="D73" i="6" s="1"/>
  <c r="A85" i="6"/>
  <c r="D85" i="6" s="1"/>
  <c r="S85" i="6" s="1"/>
  <c r="A77" i="6"/>
  <c r="D77" i="6" s="1"/>
  <c r="A84" i="6"/>
  <c r="D84" i="6" s="1"/>
  <c r="AA84" i="6" s="1"/>
  <c r="A76" i="6"/>
  <c r="D76" i="6" s="1"/>
  <c r="A42" i="6"/>
  <c r="D42" i="6" s="1"/>
  <c r="K42" i="6" s="1"/>
  <c r="AH42" i="6"/>
  <c r="A83" i="6"/>
  <c r="D83" i="6" s="1"/>
  <c r="A75" i="6"/>
  <c r="D75" i="6" s="1"/>
  <c r="AC75" i="6" s="1"/>
  <c r="BX75" i="6" s="1"/>
  <c r="EF75" i="6" s="1"/>
  <c r="CN95" i="6"/>
  <c r="EV95" i="6" s="1"/>
  <c r="GJ95" i="6" s="1"/>
  <c r="CH95" i="6"/>
  <c r="EP95" i="6" s="1"/>
  <c r="CM95" i="6"/>
  <c r="EU95" i="6" s="1"/>
  <c r="CN92" i="6"/>
  <c r="EV92" i="6" s="1"/>
  <c r="GJ92" i="6" s="1"/>
  <c r="CH92" i="6"/>
  <c r="EP92" i="6" s="1"/>
  <c r="CQ92" i="6"/>
  <c r="EY92" i="6" s="1"/>
  <c r="CI92" i="6"/>
  <c r="EQ92" i="6" s="1"/>
  <c r="FO92" i="6" s="1"/>
  <c r="CJ92" i="6"/>
  <c r="ER92" i="6" s="1"/>
  <c r="FV92" i="6" s="1"/>
  <c r="CS92" i="6"/>
  <c r="FA92" i="6" s="1"/>
  <c r="CG92" i="6"/>
  <c r="EO92" i="6" s="1"/>
  <c r="CK92" i="6"/>
  <c r="ES92" i="6" s="1"/>
  <c r="CT92" i="6"/>
  <c r="FB92" i="6" s="1"/>
  <c r="CD92" i="6"/>
  <c r="EL92" i="6" s="1"/>
  <c r="FG92" i="6" s="1"/>
  <c r="CM92" i="6"/>
  <c r="EU92" i="6" s="1"/>
  <c r="CO92" i="6"/>
  <c r="EW92" i="6" s="1"/>
  <c r="CH94" i="6"/>
  <c r="EP94" i="6" s="1"/>
  <c r="CP94" i="6"/>
  <c r="EX94" i="6" s="1"/>
  <c r="GK94" i="6" s="1"/>
  <c r="CQ94" i="6"/>
  <c r="EY94" i="6" s="1"/>
  <c r="CI94" i="6"/>
  <c r="EQ94" i="6" s="1"/>
  <c r="FO94" i="6" s="1"/>
  <c r="CC94" i="6"/>
  <c r="EK94" i="6" s="1"/>
  <c r="CE94" i="6"/>
  <c r="EM94" i="6" s="1"/>
  <c r="CS94" i="6"/>
  <c r="FA94" i="6" s="1"/>
  <c r="CL94" i="6"/>
  <c r="ET94" i="6" s="1"/>
  <c r="CN94" i="6"/>
  <c r="EV94" i="6" s="1"/>
  <c r="GJ94" i="6" s="1"/>
  <c r="CM94" i="6"/>
  <c r="EU94" i="6" s="1"/>
  <c r="DX92" i="6"/>
  <c r="BI1" i="6"/>
  <c r="DQ1" i="6" s="1"/>
  <c r="AP1" i="6"/>
  <c r="CX1" i="6" s="1"/>
  <c r="BQ1" i="6"/>
  <c r="DY1" i="6" s="1"/>
  <c r="AX1" i="6"/>
  <c r="DF1" i="6" s="1"/>
  <c r="BZ1" i="6"/>
  <c r="EH1" i="6" s="1"/>
  <c r="BG1" i="6"/>
  <c r="DO1" i="6" s="1"/>
  <c r="CA1" i="6"/>
  <c r="EI1" i="6" s="1"/>
  <c r="BH1" i="6"/>
  <c r="DP1" i="6" s="1"/>
  <c r="BN1" i="6"/>
  <c r="DV1" i="6" s="1"/>
  <c r="AU1" i="6"/>
  <c r="DC1" i="6" s="1"/>
  <c r="BY1" i="6"/>
  <c r="EG1" i="6" s="1"/>
  <c r="BF1" i="6"/>
  <c r="DN1" i="6" s="1"/>
  <c r="BM1" i="6"/>
  <c r="DU1" i="6" s="1"/>
  <c r="AT1" i="6"/>
  <c r="DB1" i="6" s="1"/>
  <c r="BR1" i="6"/>
  <c r="DZ1" i="6" s="1"/>
  <c r="AY1" i="6"/>
  <c r="DG1" i="6" s="1"/>
  <c r="BE92" i="6"/>
  <c r="DM92" i="6" s="1"/>
  <c r="AY92" i="6"/>
  <c r="DG92" i="6" s="1"/>
  <c r="BG92" i="6"/>
  <c r="DO92" i="6" s="1"/>
  <c r="AR92" i="6"/>
  <c r="CZ92" i="6" s="1"/>
  <c r="BH92" i="6"/>
  <c r="DP92" i="6" s="1"/>
  <c r="AV92" i="6"/>
  <c r="DD92" i="6" s="1"/>
  <c r="BA92" i="6"/>
  <c r="DI92" i="6" s="1"/>
  <c r="GG92" i="6" s="1"/>
  <c r="BB92" i="6"/>
  <c r="DJ92" i="6" s="1"/>
  <c r="AW92" i="6"/>
  <c r="DE92" i="6" s="1"/>
  <c r="AU92" i="6"/>
  <c r="DC92" i="6" s="1"/>
  <c r="BC92" i="6"/>
  <c r="DK92" i="6" s="1"/>
  <c r="AP93" i="6"/>
  <c r="CX93" i="6" s="1"/>
  <c r="BU1" i="6"/>
  <c r="EC1" i="6" s="1"/>
  <c r="BB1" i="6"/>
  <c r="DJ1" i="6" s="1"/>
  <c r="BL1" i="6"/>
  <c r="DT1" i="6" s="1"/>
  <c r="AS1" i="6"/>
  <c r="DA1" i="6" s="1"/>
  <c r="AQ94" i="6"/>
  <c r="CY94" i="6" s="1"/>
  <c r="BG94" i="6"/>
  <c r="DO94" i="6" s="1"/>
  <c r="AZ94" i="6"/>
  <c r="DH94" i="6" s="1"/>
  <c r="AS94" i="6"/>
  <c r="DA94" i="6" s="1"/>
  <c r="BA94" i="6"/>
  <c r="DI94" i="6" s="1"/>
  <c r="GG94" i="6" s="1"/>
  <c r="BB94" i="6"/>
  <c r="DJ94" i="6" s="1"/>
  <c r="AV94" i="6"/>
  <c r="DD94" i="6" s="1"/>
  <c r="BD94" i="6"/>
  <c r="DL94" i="6" s="1"/>
  <c r="AW94" i="6"/>
  <c r="DE94" i="6" s="1"/>
  <c r="BE94" i="6"/>
  <c r="DM94" i="6" s="1"/>
  <c r="BT1" i="6"/>
  <c r="EB1" i="6" s="1"/>
  <c r="BA1" i="6"/>
  <c r="DI1" i="6" s="1"/>
  <c r="BK1" i="6"/>
  <c r="DS1" i="6" s="1"/>
  <c r="AR1" i="6"/>
  <c r="CZ1" i="6" s="1"/>
  <c r="BW1" i="6"/>
  <c r="EE1" i="6" s="1"/>
  <c r="BD1" i="6"/>
  <c r="DL1" i="6" s="1"/>
  <c r="AV95" i="6"/>
  <c r="DD95" i="6" s="1"/>
  <c r="BO1" i="6"/>
  <c r="DW1" i="6" s="1"/>
  <c r="AV1" i="6"/>
  <c r="DD1" i="6" s="1"/>
  <c r="BS1" i="6"/>
  <c r="EA1" i="6" s="1"/>
  <c r="AZ1" i="6"/>
  <c r="DH1" i="6" s="1"/>
  <c r="BJ1" i="6"/>
  <c r="DR1" i="6" s="1"/>
  <c r="AQ1" i="6"/>
  <c r="CY1" i="6" s="1"/>
  <c r="BX1" i="6"/>
  <c r="EF1" i="6" s="1"/>
  <c r="BE1" i="6"/>
  <c r="DM1" i="6" s="1"/>
  <c r="CW70" i="6"/>
  <c r="CU70" i="6"/>
  <c r="CV70" i="6"/>
  <c r="CW62" i="6"/>
  <c r="CU62" i="6"/>
  <c r="CV62" i="6"/>
  <c r="CW54" i="6"/>
  <c r="CU54" i="6"/>
  <c r="CV54" i="6"/>
  <c r="CW46" i="6"/>
  <c r="CU46" i="6"/>
  <c r="CV46" i="6"/>
  <c r="CW38" i="6"/>
  <c r="CU38" i="6"/>
  <c r="CV38" i="6"/>
  <c r="CW30" i="6"/>
  <c r="CU30" i="6"/>
  <c r="CV30" i="6"/>
  <c r="CW22" i="6"/>
  <c r="CU22" i="6"/>
  <c r="CV22" i="6"/>
  <c r="CW14" i="6"/>
  <c r="CU14" i="6"/>
  <c r="CV14" i="6"/>
  <c r="CW6" i="6"/>
  <c r="CU6" i="6"/>
  <c r="CV6" i="6"/>
  <c r="CW86" i="6"/>
  <c r="CU86" i="6"/>
  <c r="CV86" i="6"/>
  <c r="CW77" i="6"/>
  <c r="CU77" i="6"/>
  <c r="CV77" i="6"/>
  <c r="CW69" i="6"/>
  <c r="CU69" i="6"/>
  <c r="CV69" i="6"/>
  <c r="CW61" i="6"/>
  <c r="CU61" i="6"/>
  <c r="CV61" i="6"/>
  <c r="CW53" i="6"/>
  <c r="CU53" i="6"/>
  <c r="CV53" i="6"/>
  <c r="CW45" i="6"/>
  <c r="CU45" i="6"/>
  <c r="CV45" i="6"/>
  <c r="CW37" i="6"/>
  <c r="CU37" i="6"/>
  <c r="CV37" i="6"/>
  <c r="CW29" i="6"/>
  <c r="CU29" i="6"/>
  <c r="CV29" i="6"/>
  <c r="CW21" i="6"/>
  <c r="CU21" i="6"/>
  <c r="CV21" i="6"/>
  <c r="CW13" i="6"/>
  <c r="CU13" i="6"/>
  <c r="CV13" i="6"/>
  <c r="CW4" i="6"/>
  <c r="CU4" i="6"/>
  <c r="CV4" i="6"/>
  <c r="CW84" i="6"/>
  <c r="CU84" i="6"/>
  <c r="CV84" i="6"/>
  <c r="CW60" i="6"/>
  <c r="CU60" i="6"/>
  <c r="CV60" i="6"/>
  <c r="CW36" i="6"/>
  <c r="CU36" i="6"/>
  <c r="CV36" i="6"/>
  <c r="CW20" i="6"/>
  <c r="CU20" i="6"/>
  <c r="CV20" i="6"/>
  <c r="CW12" i="6"/>
  <c r="CU12" i="6"/>
  <c r="CV12" i="6"/>
  <c r="CW85" i="6"/>
  <c r="CU85" i="6"/>
  <c r="CV85" i="6"/>
  <c r="CW3" i="6"/>
  <c r="CU3" i="6"/>
  <c r="CV3" i="6"/>
  <c r="CW76" i="6"/>
  <c r="CU76" i="6"/>
  <c r="CV76" i="6"/>
  <c r="CW68" i="6"/>
  <c r="CU68" i="6"/>
  <c r="CV68" i="6"/>
  <c r="CW52" i="6"/>
  <c r="CU52" i="6"/>
  <c r="CV52" i="6"/>
  <c r="CW44" i="6"/>
  <c r="CU44" i="6"/>
  <c r="CV44" i="6"/>
  <c r="CW28" i="6"/>
  <c r="CU28" i="6"/>
  <c r="CV28" i="6"/>
  <c r="CW91" i="6"/>
  <c r="CU91" i="6"/>
  <c r="CV91" i="6"/>
  <c r="CW83" i="6"/>
  <c r="CU83" i="6"/>
  <c r="CV83" i="6"/>
  <c r="CW75" i="6"/>
  <c r="CU75" i="6"/>
  <c r="CV75" i="6"/>
  <c r="CW67" i="6"/>
  <c r="CU67" i="6"/>
  <c r="CV67" i="6"/>
  <c r="CW59" i="6"/>
  <c r="CU59" i="6"/>
  <c r="CV59" i="6"/>
  <c r="CW51" i="6"/>
  <c r="CU51" i="6"/>
  <c r="CV51" i="6"/>
  <c r="CW43" i="6"/>
  <c r="CU43" i="6"/>
  <c r="CV43" i="6"/>
  <c r="CW35" i="6"/>
  <c r="CU35" i="6"/>
  <c r="CV35" i="6"/>
  <c r="CW27" i="6"/>
  <c r="CU27" i="6"/>
  <c r="CV27" i="6"/>
  <c r="CW19" i="6"/>
  <c r="CU19" i="6"/>
  <c r="CV19" i="6"/>
  <c r="CW11" i="6"/>
  <c r="CU11" i="6"/>
  <c r="CV11" i="6"/>
  <c r="CV82" i="6"/>
  <c r="CU82" i="6"/>
  <c r="CW82" i="6"/>
  <c r="CV66" i="6"/>
  <c r="CU66" i="6"/>
  <c r="CW66" i="6"/>
  <c r="CW58" i="6"/>
  <c r="CV58" i="6"/>
  <c r="CU58" i="6"/>
  <c r="CV50" i="6"/>
  <c r="CU50" i="6"/>
  <c r="CW50" i="6"/>
  <c r="CV42" i="6"/>
  <c r="CW42" i="6"/>
  <c r="CU42" i="6"/>
  <c r="CV34" i="6"/>
  <c r="CW34" i="6"/>
  <c r="CU34" i="6"/>
  <c r="CU26" i="6"/>
  <c r="CV26" i="6"/>
  <c r="CW26" i="6"/>
  <c r="CV18" i="6"/>
  <c r="CU18" i="6"/>
  <c r="CW18" i="6"/>
  <c r="CV10" i="6"/>
  <c r="CU10" i="6"/>
  <c r="CW10" i="6"/>
  <c r="CW78" i="6"/>
  <c r="CU78" i="6"/>
  <c r="CV78" i="6"/>
  <c r="CV81" i="6"/>
  <c r="CW81" i="6"/>
  <c r="CU81" i="6"/>
  <c r="CV73" i="6"/>
  <c r="CW73" i="6"/>
  <c r="CU73" i="6"/>
  <c r="CV65" i="6"/>
  <c r="CW65" i="6"/>
  <c r="CU65" i="6"/>
  <c r="CV57" i="6"/>
  <c r="CW57" i="6"/>
  <c r="CU57" i="6"/>
  <c r="CV49" i="6"/>
  <c r="CW49" i="6"/>
  <c r="CU49" i="6"/>
  <c r="CV41" i="6"/>
  <c r="CW41" i="6"/>
  <c r="CU41" i="6"/>
  <c r="CV33" i="6"/>
  <c r="CW33" i="6"/>
  <c r="CU33" i="6"/>
  <c r="CV25" i="6"/>
  <c r="CW25" i="6"/>
  <c r="CU25" i="6"/>
  <c r="CV17" i="6"/>
  <c r="CW17" i="6"/>
  <c r="CU17" i="6"/>
  <c r="CV9" i="6"/>
  <c r="CW9" i="6"/>
  <c r="CU9" i="6"/>
  <c r="CW5" i="6"/>
  <c r="CU5" i="6"/>
  <c r="CV5" i="6"/>
  <c r="CV74" i="6"/>
  <c r="CW74" i="6"/>
  <c r="CU74" i="6"/>
  <c r="CV72" i="6"/>
  <c r="CW72" i="6"/>
  <c r="CU72" i="6"/>
  <c r="CU48" i="6"/>
  <c r="CW48" i="6"/>
  <c r="CV48" i="6"/>
  <c r="CU24" i="6"/>
  <c r="CW24" i="6"/>
  <c r="CV24" i="6"/>
  <c r="CW8" i="6"/>
  <c r="CU8" i="6"/>
  <c r="CV8" i="6"/>
  <c r="CU90" i="6"/>
  <c r="CV90" i="6"/>
  <c r="CW90" i="6"/>
  <c r="CV89" i="6"/>
  <c r="CW89" i="6"/>
  <c r="CU89" i="6"/>
  <c r="CV88" i="6"/>
  <c r="CW88" i="6"/>
  <c r="CU88" i="6"/>
  <c r="CW80" i="6"/>
  <c r="CU80" i="6"/>
  <c r="CV80" i="6"/>
  <c r="CU64" i="6"/>
  <c r="CV64" i="6"/>
  <c r="CW64" i="6"/>
  <c r="CW56" i="6"/>
  <c r="CU56" i="6"/>
  <c r="CV56" i="6"/>
  <c r="CU40" i="6"/>
  <c r="CW40" i="6"/>
  <c r="CV40" i="6"/>
  <c r="CV32" i="6"/>
  <c r="CW32" i="6"/>
  <c r="CU32" i="6"/>
  <c r="CW16" i="6"/>
  <c r="CU16" i="6"/>
  <c r="CV16" i="6"/>
  <c r="CW87" i="6"/>
  <c r="CU87" i="6"/>
  <c r="CV87" i="6"/>
  <c r="CU79" i="6"/>
  <c r="CW79" i="6"/>
  <c r="CV79" i="6"/>
  <c r="CU71" i="6"/>
  <c r="CW71" i="6"/>
  <c r="CV71" i="6"/>
  <c r="CW63" i="6"/>
  <c r="CU63" i="6"/>
  <c r="CV63" i="6"/>
  <c r="CW55" i="6"/>
  <c r="CU55" i="6"/>
  <c r="CV55" i="6"/>
  <c r="CW47" i="6"/>
  <c r="CU47" i="6"/>
  <c r="CV47" i="6"/>
  <c r="CW39" i="6"/>
  <c r="CU39" i="6"/>
  <c r="CV39" i="6"/>
  <c r="CW31" i="6"/>
  <c r="CU31" i="6"/>
  <c r="CV31" i="6"/>
  <c r="CW23" i="6"/>
  <c r="CU23" i="6"/>
  <c r="CV23" i="6"/>
  <c r="CW15" i="6"/>
  <c r="CU15" i="6"/>
  <c r="CV15" i="6"/>
  <c r="CW7" i="6"/>
  <c r="CU7" i="6"/>
  <c r="CV7" i="6"/>
  <c r="AA11" i="16"/>
  <c r="AB11" i="16"/>
  <c r="S11" i="16"/>
  <c r="L11" i="16"/>
  <c r="J11" i="16"/>
  <c r="R11" i="16"/>
  <c r="T11" i="16"/>
  <c r="F11" i="16"/>
  <c r="BF11" i="16" s="1"/>
  <c r="N11" i="16"/>
  <c r="Z11" i="16"/>
  <c r="AC11" i="16"/>
  <c r="K11" i="16"/>
  <c r="V11" i="16"/>
  <c r="H11" i="16"/>
  <c r="BH11" i="16" s="1"/>
  <c r="O11" i="16"/>
  <c r="M11" i="16"/>
  <c r="G11" i="16"/>
  <c r="BG11" i="16" s="1"/>
  <c r="W11" i="16"/>
  <c r="U11" i="16"/>
  <c r="Q11" i="16"/>
  <c r="I11" i="16"/>
  <c r="BI11" i="16" s="1"/>
  <c r="P11" i="16"/>
  <c r="Y11" i="16"/>
  <c r="X11" i="16"/>
  <c r="J13" i="15"/>
  <c r="Y13" i="15"/>
  <c r="S13" i="15"/>
  <c r="Z13" i="15"/>
  <c r="L13" i="15"/>
  <c r="I13" i="15"/>
  <c r="R13" i="15"/>
  <c r="K13" i="15"/>
  <c r="AA13" i="15"/>
  <c r="AC13" i="15"/>
  <c r="AB13" i="15"/>
  <c r="F13" i="15"/>
  <c r="U13" i="15"/>
  <c r="M13" i="15"/>
  <c r="W13" i="15"/>
  <c r="P13" i="15"/>
  <c r="T13" i="15"/>
  <c r="N13" i="15"/>
  <c r="O13" i="15"/>
  <c r="Q13" i="15"/>
  <c r="V13" i="15"/>
  <c r="X13" i="15"/>
  <c r="H13" i="15"/>
  <c r="G13" i="15"/>
  <c r="G13" i="14"/>
  <c r="F13" i="14"/>
  <c r="H13" i="14"/>
  <c r="I13" i="14"/>
  <c r="J8" i="14"/>
  <c r="BJ8" i="14" s="1"/>
  <c r="J10" i="14"/>
  <c r="BJ10" i="14" s="1"/>
  <c r="J12" i="14"/>
  <c r="BJ12" i="14" s="1"/>
  <c r="J7" i="14"/>
  <c r="BJ7" i="14" s="1"/>
  <c r="J9" i="14"/>
  <c r="J11" i="14"/>
  <c r="J13" i="14"/>
  <c r="J6" i="14"/>
  <c r="B12" i="11"/>
  <c r="A12" i="11"/>
  <c r="BJ11" i="16"/>
  <c r="E12" i="16"/>
  <c r="AG13" i="16"/>
  <c r="AF13" i="16"/>
  <c r="AE14" i="16"/>
  <c r="AK14" i="16" s="1"/>
  <c r="AH13" i="16"/>
  <c r="AI13" i="16"/>
  <c r="AK12" i="16"/>
  <c r="AK13" i="16"/>
  <c r="AK10" i="16"/>
  <c r="BK10" i="16" s="1"/>
  <c r="AK9" i="16"/>
  <c r="BK9" i="16" s="1"/>
  <c r="AK6" i="16"/>
  <c r="BK6" i="16" s="1"/>
  <c r="AK11" i="16"/>
  <c r="AK7" i="16"/>
  <c r="BK7" i="16" s="1"/>
  <c r="AK8" i="16"/>
  <c r="BK8" i="16" s="1"/>
  <c r="AF11" i="15"/>
  <c r="BF11" i="15" s="1"/>
  <c r="AE12" i="15"/>
  <c r="AG11" i="15"/>
  <c r="BG11" i="15" s="1"/>
  <c r="AH11" i="15"/>
  <c r="BH11" i="15" s="1"/>
  <c r="AI11" i="15"/>
  <c r="BI11" i="15" s="1"/>
  <c r="AK9" i="15"/>
  <c r="BK9" i="15" s="1"/>
  <c r="AK10" i="15"/>
  <c r="BK10" i="15" s="1"/>
  <c r="AK11" i="15"/>
  <c r="BK11" i="15" s="1"/>
  <c r="AK6" i="15"/>
  <c r="BK6" i="15" s="1"/>
  <c r="AK8" i="15"/>
  <c r="BK8" i="15" s="1"/>
  <c r="AK7" i="15"/>
  <c r="BK7" i="15" s="1"/>
  <c r="E14" i="15"/>
  <c r="K3" i="14"/>
  <c r="BI8" i="14"/>
  <c r="BI10" i="14"/>
  <c r="BI6" i="14"/>
  <c r="BG11" i="14"/>
  <c r="BH11" i="14"/>
  <c r="BI11" i="14"/>
  <c r="BI9" i="14"/>
  <c r="BJ11" i="14"/>
  <c r="AK10" i="14"/>
  <c r="AK9" i="14"/>
  <c r="AK8" i="14"/>
  <c r="AK7" i="14"/>
  <c r="AK6" i="14"/>
  <c r="AK12" i="14"/>
  <c r="AK11" i="14"/>
  <c r="AG12" i="14"/>
  <c r="AE13" i="14"/>
  <c r="AF12" i="14"/>
  <c r="AH12" i="14"/>
  <c r="AI12" i="14"/>
  <c r="E14" i="14"/>
  <c r="AM78" i="6"/>
  <c r="AM22" i="6"/>
  <c r="AM60" i="6"/>
  <c r="AM75" i="6"/>
  <c r="AM89" i="6"/>
  <c r="AG89" i="6"/>
  <c r="AM73" i="6"/>
  <c r="AM57" i="6"/>
  <c r="AM41" i="6"/>
  <c r="AM88" i="6"/>
  <c r="AG88" i="6"/>
  <c r="AM80" i="6"/>
  <c r="AM72" i="6"/>
  <c r="AM64" i="6"/>
  <c r="AM56" i="6"/>
  <c r="AM48" i="6"/>
  <c r="AM40" i="6"/>
  <c r="AM32" i="6"/>
  <c r="AM24" i="6"/>
  <c r="AM16" i="6"/>
  <c r="AM8" i="6"/>
  <c r="AM87" i="6"/>
  <c r="AM79" i="6"/>
  <c r="AM71" i="6"/>
  <c r="AM63" i="6"/>
  <c r="AM55" i="6"/>
  <c r="AM47" i="6"/>
  <c r="AM39" i="6"/>
  <c r="AM31" i="6"/>
  <c r="AM23" i="6"/>
  <c r="AM15" i="6"/>
  <c r="AM7" i="6"/>
  <c r="AM70" i="6"/>
  <c r="AM6" i="6"/>
  <c r="AM54" i="6"/>
  <c r="AM4" i="6"/>
  <c r="AM85" i="6"/>
  <c r="AM77" i="6"/>
  <c r="AM69" i="6"/>
  <c r="AM61" i="6"/>
  <c r="AM53" i="6"/>
  <c r="AM45" i="6"/>
  <c r="AM37" i="6"/>
  <c r="AM29" i="6"/>
  <c r="AM21" i="6"/>
  <c r="AM13" i="6"/>
  <c r="AM86" i="6"/>
  <c r="AM30" i="6"/>
  <c r="AM84" i="6"/>
  <c r="AM52" i="6"/>
  <c r="AM44" i="6"/>
  <c r="AM36" i="6"/>
  <c r="AM28" i="6"/>
  <c r="AM20" i="6"/>
  <c r="AM12" i="6"/>
  <c r="AM46" i="6"/>
  <c r="AM67" i="6"/>
  <c r="AM43" i="6"/>
  <c r="AM35" i="6"/>
  <c r="AM27" i="6"/>
  <c r="AM19" i="6"/>
  <c r="AM11" i="6"/>
  <c r="AM5" i="6"/>
  <c r="AM38" i="6"/>
  <c r="AM3" i="6"/>
  <c r="AM68" i="6"/>
  <c r="AM83" i="6"/>
  <c r="AM51" i="6"/>
  <c r="AM90" i="6"/>
  <c r="AG90" i="6"/>
  <c r="AM82" i="6"/>
  <c r="AM74" i="6"/>
  <c r="AM66" i="6"/>
  <c r="AM58" i="6"/>
  <c r="AM50" i="6"/>
  <c r="AM42" i="6"/>
  <c r="AM34" i="6"/>
  <c r="AM26" i="6"/>
  <c r="AM18" i="6"/>
  <c r="AM10" i="6"/>
  <c r="AM62" i="6"/>
  <c r="AM14" i="6"/>
  <c r="AM76" i="6"/>
  <c r="AM91" i="6"/>
  <c r="AG91" i="6"/>
  <c r="AM59" i="6"/>
  <c r="AM81" i="6"/>
  <c r="AM65" i="6"/>
  <c r="AM49" i="6"/>
  <c r="AM33" i="6"/>
  <c r="AM25" i="6"/>
  <c r="AM17" i="6"/>
  <c r="AM9" i="6"/>
  <c r="AG12" i="11"/>
  <c r="AE13" i="11"/>
  <c r="AK13" i="11" s="1"/>
  <c r="AF12" i="11"/>
  <c r="AH12" i="11"/>
  <c r="AI12" i="11"/>
  <c r="G11" i="11"/>
  <c r="BG11" i="11" s="1"/>
  <c r="V11" i="11"/>
  <c r="R11" i="11"/>
  <c r="Z11" i="11"/>
  <c r="AC11" i="11"/>
  <c r="S11" i="11"/>
  <c r="AB11" i="11"/>
  <c r="F11" i="11"/>
  <c r="BF11" i="11" s="1"/>
  <c r="AA11" i="11"/>
  <c r="T11" i="11"/>
  <c r="M11" i="11"/>
  <c r="J11" i="11"/>
  <c r="BJ11" i="11" s="1"/>
  <c r="K11" i="11"/>
  <c r="N11" i="11"/>
  <c r="L11" i="11"/>
  <c r="U11" i="11"/>
  <c r="Q11" i="11"/>
  <c r="O11" i="11"/>
  <c r="Y11" i="11"/>
  <c r="X11" i="11"/>
  <c r="W11" i="11"/>
  <c r="H11" i="11"/>
  <c r="BH11" i="11" s="1"/>
  <c r="P11" i="11"/>
  <c r="I11" i="11"/>
  <c r="BI11" i="11" s="1"/>
  <c r="AK9" i="11"/>
  <c r="BK9" i="11" s="1"/>
  <c r="AK8" i="11"/>
  <c r="BK8" i="11" s="1"/>
  <c r="AK12" i="11"/>
  <c r="AK11" i="11"/>
  <c r="AK6" i="11"/>
  <c r="BK6" i="11" s="1"/>
  <c r="AK10" i="11"/>
  <c r="BK10" i="11" s="1"/>
  <c r="AK7" i="11"/>
  <c r="BK7" i="11" s="1"/>
  <c r="E13" i="11"/>
  <c r="AJ12" i="11"/>
  <c r="BJ10" i="11"/>
  <c r="G7" i="10"/>
  <c r="BG7" i="10" s="1"/>
  <c r="AE10" i="10"/>
  <c r="AK9" i="10"/>
  <c r="AS9" i="10"/>
  <c r="BA9" i="10"/>
  <c r="AL9" i="10"/>
  <c r="AT9" i="10"/>
  <c r="BB9" i="10"/>
  <c r="AM9" i="10"/>
  <c r="AU9" i="10"/>
  <c r="BC9" i="10"/>
  <c r="AN9" i="10"/>
  <c r="AV9" i="10"/>
  <c r="AG9" i="10"/>
  <c r="AO9" i="10"/>
  <c r="AW9" i="10"/>
  <c r="AH9" i="10"/>
  <c r="AP9" i="10"/>
  <c r="AX9" i="10"/>
  <c r="AI9" i="10"/>
  <c r="AQ9" i="10"/>
  <c r="AY9" i="10"/>
  <c r="AZ9" i="10"/>
  <c r="AJ9" i="10"/>
  <c r="AR9" i="10"/>
  <c r="AF9" i="10"/>
  <c r="F7" i="10"/>
  <c r="BF7" i="10" s="1"/>
  <c r="BF6" i="10"/>
  <c r="G6" i="10"/>
  <c r="BG6" i="10" s="1"/>
  <c r="B8" i="10"/>
  <c r="A8" i="10"/>
  <c r="U4" i="10"/>
  <c r="O4" i="10"/>
  <c r="AC4" i="10"/>
  <c r="W4" i="10"/>
  <c r="M4" i="10"/>
  <c r="L4" i="10"/>
  <c r="T4" i="10"/>
  <c r="R4" i="10"/>
  <c r="H7" i="10"/>
  <c r="BH7" i="10" s="1"/>
  <c r="K4" i="10"/>
  <c r="AB4" i="10"/>
  <c r="S4" i="10"/>
  <c r="S7" i="10" s="1"/>
  <c r="BS7" i="10" s="1"/>
  <c r="I4" i="10"/>
  <c r="V4" i="10"/>
  <c r="Z4" i="10"/>
  <c r="AA4" i="10"/>
  <c r="P4" i="10"/>
  <c r="Q4" i="10"/>
  <c r="Q6" i="10" s="1"/>
  <c r="BQ6" i="10" s="1"/>
  <c r="J4" i="10"/>
  <c r="N4" i="10"/>
  <c r="X4" i="10"/>
  <c r="X7" i="10" s="1"/>
  <c r="BX7" i="10" s="1"/>
  <c r="Y4" i="10"/>
  <c r="Y7" i="10" s="1"/>
  <c r="BY7" i="10" s="1"/>
  <c r="AK46" i="6"/>
  <c r="AG46" i="6"/>
  <c r="AL46" i="6"/>
  <c r="AH46" i="6"/>
  <c r="AI46" i="6"/>
  <c r="AJ46" i="6"/>
  <c r="AK77" i="6"/>
  <c r="AL77" i="6"/>
  <c r="AI77" i="6"/>
  <c r="AJ77" i="6"/>
  <c r="AG77" i="6"/>
  <c r="AH77" i="6"/>
  <c r="AK37" i="6"/>
  <c r="AL37" i="6"/>
  <c r="AI37" i="6"/>
  <c r="AJ37" i="6"/>
  <c r="AG37" i="6"/>
  <c r="AH37" i="6"/>
  <c r="AL84" i="6"/>
  <c r="AH84" i="6"/>
  <c r="AJ84" i="6"/>
  <c r="AK84" i="6"/>
  <c r="AG84" i="6"/>
  <c r="AI84" i="6"/>
  <c r="AL91" i="6"/>
  <c r="AH91" i="6"/>
  <c r="AI91" i="6"/>
  <c r="AJ91" i="6"/>
  <c r="AK91" i="6"/>
  <c r="AL51" i="6"/>
  <c r="AH51" i="6"/>
  <c r="AI51" i="6"/>
  <c r="AJ51" i="6"/>
  <c r="AK51" i="6"/>
  <c r="AG51" i="6"/>
  <c r="AL27" i="6"/>
  <c r="AH27" i="6"/>
  <c r="AI27" i="6"/>
  <c r="AJ27" i="6"/>
  <c r="AK27" i="6"/>
  <c r="AG27" i="6"/>
  <c r="AI82" i="6"/>
  <c r="AK82" i="6"/>
  <c r="AG82" i="6"/>
  <c r="AL82" i="6"/>
  <c r="AH82" i="6"/>
  <c r="AJ82" i="6"/>
  <c r="AI66" i="6"/>
  <c r="AK66" i="6"/>
  <c r="AG66" i="6"/>
  <c r="AL66" i="6"/>
  <c r="AJ66" i="6"/>
  <c r="AH66" i="6"/>
  <c r="AJ81" i="6"/>
  <c r="AK81" i="6"/>
  <c r="AG81" i="6"/>
  <c r="AL81" i="6"/>
  <c r="AH81" i="6"/>
  <c r="AI81" i="6"/>
  <c r="AJ73" i="6"/>
  <c r="AK73" i="6"/>
  <c r="AG73" i="6"/>
  <c r="AL73" i="6"/>
  <c r="AH73" i="6"/>
  <c r="AI73" i="6"/>
  <c r="AI57" i="6"/>
  <c r="AJ57" i="6"/>
  <c r="AK57" i="6"/>
  <c r="AG57" i="6"/>
  <c r="AL57" i="6"/>
  <c r="AH57" i="6"/>
  <c r="AI49" i="6"/>
  <c r="AJ49" i="6"/>
  <c r="AK49" i="6"/>
  <c r="AG49" i="6"/>
  <c r="AL49" i="6"/>
  <c r="AH49" i="6"/>
  <c r="AI33" i="6"/>
  <c r="AJ33" i="6"/>
  <c r="AK33" i="6"/>
  <c r="AG33" i="6"/>
  <c r="AL33" i="6"/>
  <c r="AH33" i="6"/>
  <c r="AI17" i="6"/>
  <c r="AJ17" i="6"/>
  <c r="AK17" i="6"/>
  <c r="AG17" i="6"/>
  <c r="AL17" i="6"/>
  <c r="AH17" i="6"/>
  <c r="AJ88" i="6"/>
  <c r="AL88" i="6"/>
  <c r="AH88" i="6"/>
  <c r="AI88" i="6"/>
  <c r="AK88" i="6"/>
  <c r="AJ80" i="6"/>
  <c r="AL80" i="6"/>
  <c r="AH80" i="6"/>
  <c r="AI80" i="6"/>
  <c r="AK80" i="6"/>
  <c r="AG80" i="6"/>
  <c r="AJ72" i="6"/>
  <c r="AL72" i="6"/>
  <c r="AH72" i="6"/>
  <c r="AI72" i="6"/>
  <c r="AG72" i="6"/>
  <c r="AK72" i="6"/>
  <c r="AJ64" i="6"/>
  <c r="AL64" i="6"/>
  <c r="AH64" i="6"/>
  <c r="AI64" i="6"/>
  <c r="AG64" i="6"/>
  <c r="AK64" i="6"/>
  <c r="AJ56" i="6"/>
  <c r="AL56" i="6"/>
  <c r="AH56" i="6"/>
  <c r="AI56" i="6"/>
  <c r="AG56" i="6"/>
  <c r="AK56" i="6"/>
  <c r="AJ48" i="6"/>
  <c r="AL48" i="6"/>
  <c r="AH48" i="6"/>
  <c r="AI48" i="6"/>
  <c r="AK48" i="6"/>
  <c r="AG48" i="6"/>
  <c r="AJ40" i="6"/>
  <c r="AL40" i="6"/>
  <c r="AH40" i="6"/>
  <c r="AI40" i="6"/>
  <c r="AK40" i="6"/>
  <c r="AG40" i="6"/>
  <c r="AJ32" i="6"/>
  <c r="AL32" i="6"/>
  <c r="AH32" i="6"/>
  <c r="AI32" i="6"/>
  <c r="AK32" i="6"/>
  <c r="AG32" i="6"/>
  <c r="AJ24" i="6"/>
  <c r="AK24" i="6"/>
  <c r="AL24" i="6"/>
  <c r="AH24" i="6"/>
  <c r="AI24" i="6"/>
  <c r="AG24" i="6"/>
  <c r="AJ16" i="6"/>
  <c r="AK16" i="6"/>
  <c r="AL16" i="6"/>
  <c r="AH16" i="6"/>
  <c r="AI16" i="6"/>
  <c r="AG16" i="6"/>
  <c r="AJ8" i="6"/>
  <c r="AK8" i="6"/>
  <c r="AL8" i="6"/>
  <c r="AH8" i="6"/>
  <c r="AI8" i="6"/>
  <c r="AG8" i="6"/>
  <c r="AK86" i="6"/>
  <c r="AG86" i="6"/>
  <c r="AL86" i="6"/>
  <c r="AH86" i="6"/>
  <c r="AI86" i="6"/>
  <c r="AJ86" i="6"/>
  <c r="AK30" i="6"/>
  <c r="AG30" i="6"/>
  <c r="AL30" i="6"/>
  <c r="AH30" i="6"/>
  <c r="AI30" i="6"/>
  <c r="AJ30" i="6"/>
  <c r="AK61" i="6"/>
  <c r="AL61" i="6"/>
  <c r="AI61" i="6"/>
  <c r="AJ61" i="6"/>
  <c r="AG61" i="6"/>
  <c r="AH61" i="6"/>
  <c r="AL60" i="6"/>
  <c r="AH60" i="6"/>
  <c r="AJ60" i="6"/>
  <c r="AK60" i="6"/>
  <c r="AG60" i="6"/>
  <c r="AI60" i="6"/>
  <c r="AL67" i="6"/>
  <c r="AH67" i="6"/>
  <c r="AI67" i="6"/>
  <c r="AJ67" i="6"/>
  <c r="AK67" i="6"/>
  <c r="AG67" i="6"/>
  <c r="AJ87" i="6"/>
  <c r="AK87" i="6"/>
  <c r="AG87" i="6"/>
  <c r="AL87" i="6"/>
  <c r="AH87" i="6"/>
  <c r="AI87" i="6"/>
  <c r="AJ79" i="6"/>
  <c r="AK79" i="6"/>
  <c r="AG79" i="6"/>
  <c r="AL79" i="6"/>
  <c r="AH79" i="6"/>
  <c r="AI79" i="6"/>
  <c r="AJ71" i="6"/>
  <c r="AK71" i="6"/>
  <c r="AG71" i="6"/>
  <c r="AL71" i="6"/>
  <c r="AH71" i="6"/>
  <c r="AI71" i="6"/>
  <c r="AJ63" i="6"/>
  <c r="AK63" i="6"/>
  <c r="AG63" i="6"/>
  <c r="AL63" i="6"/>
  <c r="AH63" i="6"/>
  <c r="AI63" i="6"/>
  <c r="AJ55" i="6"/>
  <c r="AK55" i="6"/>
  <c r="AG55" i="6"/>
  <c r="AL55" i="6"/>
  <c r="AH55" i="6"/>
  <c r="AI55" i="6"/>
  <c r="AJ47" i="6"/>
  <c r="AK47" i="6"/>
  <c r="AG47" i="6"/>
  <c r="AL47" i="6"/>
  <c r="AH47" i="6"/>
  <c r="AI47" i="6"/>
  <c r="AJ39" i="6"/>
  <c r="AK39" i="6"/>
  <c r="AG39" i="6"/>
  <c r="AL39" i="6"/>
  <c r="AH39" i="6"/>
  <c r="AI39" i="6"/>
  <c r="AJ31" i="6"/>
  <c r="AK31" i="6"/>
  <c r="AG31" i="6"/>
  <c r="AL31" i="6"/>
  <c r="AH31" i="6"/>
  <c r="AI31" i="6"/>
  <c r="AK23" i="6"/>
  <c r="AG23" i="6"/>
  <c r="AL23" i="6"/>
  <c r="AH23" i="6"/>
  <c r="AI23" i="6"/>
  <c r="AJ23" i="6"/>
  <c r="AJ15" i="6"/>
  <c r="AK15" i="6"/>
  <c r="AG15" i="6"/>
  <c r="AL15" i="6"/>
  <c r="AH15" i="6"/>
  <c r="AI15" i="6"/>
  <c r="AJ7" i="6"/>
  <c r="AK7" i="6"/>
  <c r="AG7" i="6"/>
  <c r="AL7" i="6"/>
  <c r="AH7" i="6"/>
  <c r="AI7" i="6"/>
  <c r="AK62" i="6"/>
  <c r="AG62" i="6"/>
  <c r="AL62" i="6"/>
  <c r="AH62" i="6"/>
  <c r="AI62" i="6"/>
  <c r="AJ62" i="6"/>
  <c r="AK21" i="6"/>
  <c r="AL21" i="6"/>
  <c r="AI21" i="6"/>
  <c r="AJ21" i="6"/>
  <c r="AG21" i="6"/>
  <c r="AH21" i="6"/>
  <c r="AK70" i="6"/>
  <c r="AG70" i="6"/>
  <c r="AL70" i="6"/>
  <c r="AH70" i="6"/>
  <c r="AI70" i="6"/>
  <c r="AJ70" i="6"/>
  <c r="AK14" i="6"/>
  <c r="AG14" i="6"/>
  <c r="AL14" i="6"/>
  <c r="AH14" i="6"/>
  <c r="AI14" i="6"/>
  <c r="AJ14" i="6"/>
  <c r="AL4" i="6"/>
  <c r="AH4" i="6"/>
  <c r="AJ4" i="6"/>
  <c r="AK4" i="6"/>
  <c r="AG4" i="6"/>
  <c r="AI4" i="6"/>
  <c r="AK45" i="6"/>
  <c r="AL45" i="6"/>
  <c r="AI45" i="6"/>
  <c r="AJ45" i="6"/>
  <c r="AG45" i="6"/>
  <c r="AH45" i="6"/>
  <c r="AL76" i="6"/>
  <c r="AH76" i="6"/>
  <c r="AJ76" i="6"/>
  <c r="AK76" i="6"/>
  <c r="AG76" i="6"/>
  <c r="AI76" i="6"/>
  <c r="AL52" i="6"/>
  <c r="AH52" i="6"/>
  <c r="AJ52" i="6"/>
  <c r="AK52" i="6"/>
  <c r="AG52" i="6"/>
  <c r="AI52" i="6"/>
  <c r="AL44" i="6"/>
  <c r="AH44" i="6"/>
  <c r="AJ44" i="6"/>
  <c r="AK44" i="6"/>
  <c r="AG44" i="6"/>
  <c r="AI44" i="6"/>
  <c r="AL36" i="6"/>
  <c r="AH36" i="6"/>
  <c r="AJ36" i="6"/>
  <c r="AK36" i="6"/>
  <c r="AG36" i="6"/>
  <c r="AI36" i="6"/>
  <c r="AL28" i="6"/>
  <c r="AH28" i="6"/>
  <c r="AJ28" i="6"/>
  <c r="AK28" i="6"/>
  <c r="AG28" i="6"/>
  <c r="AI28" i="6"/>
  <c r="AL20" i="6"/>
  <c r="AH20" i="6"/>
  <c r="AJ20" i="6"/>
  <c r="AK20" i="6"/>
  <c r="AG20" i="6"/>
  <c r="AI20" i="6"/>
  <c r="AL12" i="6"/>
  <c r="AH12" i="6"/>
  <c r="AJ12" i="6"/>
  <c r="AK12" i="6"/>
  <c r="AG12" i="6"/>
  <c r="AI12" i="6"/>
  <c r="AK78" i="6"/>
  <c r="AG78" i="6"/>
  <c r="AL78" i="6"/>
  <c r="AH78" i="6"/>
  <c r="AI78" i="6"/>
  <c r="AJ78" i="6"/>
  <c r="AK22" i="6"/>
  <c r="AG22" i="6"/>
  <c r="AL22" i="6"/>
  <c r="AH22" i="6"/>
  <c r="AI22" i="6"/>
  <c r="AJ22" i="6"/>
  <c r="AK69" i="6"/>
  <c r="AL69" i="6"/>
  <c r="AI69" i="6"/>
  <c r="AJ69" i="6"/>
  <c r="AH69" i="6"/>
  <c r="AG69" i="6"/>
  <c r="AK13" i="6"/>
  <c r="AL13" i="6"/>
  <c r="AI13" i="6"/>
  <c r="AJ13" i="6"/>
  <c r="AG13" i="6"/>
  <c r="AH13" i="6"/>
  <c r="AL68" i="6"/>
  <c r="AH68" i="6"/>
  <c r="AJ68" i="6"/>
  <c r="AK68" i="6"/>
  <c r="AG68" i="6"/>
  <c r="AI68" i="6"/>
  <c r="AL59" i="6"/>
  <c r="AH59" i="6"/>
  <c r="AI59" i="6"/>
  <c r="AJ59" i="6"/>
  <c r="AK59" i="6"/>
  <c r="AG59" i="6"/>
  <c r="AL19" i="6"/>
  <c r="AH19" i="6"/>
  <c r="AI19" i="6"/>
  <c r="AJ19" i="6"/>
  <c r="AK19" i="6"/>
  <c r="AG19" i="6"/>
  <c r="AK5" i="6"/>
  <c r="AL5" i="6"/>
  <c r="AI5" i="6"/>
  <c r="AJ5" i="6"/>
  <c r="AG5" i="6"/>
  <c r="AH5" i="6"/>
  <c r="AK38" i="6"/>
  <c r="AG38" i="6"/>
  <c r="AL38" i="6"/>
  <c r="AH38" i="6"/>
  <c r="AI38" i="6"/>
  <c r="AJ38" i="6"/>
  <c r="AK53" i="6"/>
  <c r="AL53" i="6"/>
  <c r="AI53" i="6"/>
  <c r="AJ53" i="6"/>
  <c r="AG53" i="6"/>
  <c r="AH53" i="6"/>
  <c r="AL83" i="6"/>
  <c r="AH83" i="6"/>
  <c r="AI83" i="6"/>
  <c r="AJ83" i="6"/>
  <c r="AK83" i="6"/>
  <c r="AG83" i="6"/>
  <c r="AL35" i="6"/>
  <c r="AH35" i="6"/>
  <c r="AI35" i="6"/>
  <c r="AJ35" i="6"/>
  <c r="AK35" i="6"/>
  <c r="AG35" i="6"/>
  <c r="AI74" i="6"/>
  <c r="AK74" i="6"/>
  <c r="AG74" i="6"/>
  <c r="AL74" i="6"/>
  <c r="AJ74" i="6"/>
  <c r="AH74" i="6"/>
  <c r="AI58" i="6"/>
  <c r="AK58" i="6"/>
  <c r="AG58" i="6"/>
  <c r="AL58" i="6"/>
  <c r="AH58" i="6"/>
  <c r="AJ58" i="6"/>
  <c r="AI50" i="6"/>
  <c r="AK50" i="6"/>
  <c r="AG50" i="6"/>
  <c r="AL50" i="6"/>
  <c r="AH50" i="6"/>
  <c r="AJ50" i="6"/>
  <c r="AI42" i="6"/>
  <c r="AK42" i="6"/>
  <c r="AG42" i="6"/>
  <c r="AL42" i="6"/>
  <c r="AJ42" i="6"/>
  <c r="AI34" i="6"/>
  <c r="AK34" i="6"/>
  <c r="AG34" i="6"/>
  <c r="AL34" i="6"/>
  <c r="AJ34" i="6"/>
  <c r="AH34" i="6"/>
  <c r="AI26" i="6"/>
  <c r="AK26" i="6"/>
  <c r="AG26" i="6"/>
  <c r="AL26" i="6"/>
  <c r="AH26" i="6"/>
  <c r="AJ26" i="6"/>
  <c r="AI18" i="6"/>
  <c r="AK18" i="6"/>
  <c r="AG18" i="6"/>
  <c r="AL18" i="6"/>
  <c r="AH18" i="6"/>
  <c r="AJ18" i="6"/>
  <c r="AI10" i="6"/>
  <c r="AK10" i="6"/>
  <c r="AG10" i="6"/>
  <c r="AL10" i="6"/>
  <c r="AJ10" i="6"/>
  <c r="AH10" i="6"/>
  <c r="AK54" i="6"/>
  <c r="AG54" i="6"/>
  <c r="AL54" i="6"/>
  <c r="AH54" i="6"/>
  <c r="AI54" i="6"/>
  <c r="AJ54" i="6"/>
  <c r="AK6" i="6"/>
  <c r="AG6" i="6"/>
  <c r="AL6" i="6"/>
  <c r="AH6" i="6"/>
  <c r="AI6" i="6"/>
  <c r="AJ6" i="6"/>
  <c r="AK85" i="6"/>
  <c r="AL85" i="6"/>
  <c r="AI85" i="6"/>
  <c r="AJ85" i="6"/>
  <c r="AG85" i="6"/>
  <c r="AH85" i="6"/>
  <c r="AK29" i="6"/>
  <c r="AL29" i="6"/>
  <c r="AI29" i="6"/>
  <c r="AJ29" i="6"/>
  <c r="AG29" i="6"/>
  <c r="AH29" i="6"/>
  <c r="AL3" i="6"/>
  <c r="AH3" i="6"/>
  <c r="AI3" i="6"/>
  <c r="AK3" i="6"/>
  <c r="AG3" i="6"/>
  <c r="AL75" i="6"/>
  <c r="AH75" i="6"/>
  <c r="AI75" i="6"/>
  <c r="AJ75" i="6"/>
  <c r="AK75" i="6"/>
  <c r="AG75" i="6"/>
  <c r="AL43" i="6"/>
  <c r="AH43" i="6"/>
  <c r="AI43" i="6"/>
  <c r="AJ43" i="6"/>
  <c r="AK43" i="6"/>
  <c r="AG43" i="6"/>
  <c r="AL11" i="6"/>
  <c r="AH11" i="6"/>
  <c r="AI11" i="6"/>
  <c r="AJ11" i="6"/>
  <c r="AK11" i="6"/>
  <c r="AG11" i="6"/>
  <c r="AI90" i="6"/>
  <c r="AK90" i="6"/>
  <c r="AL90" i="6"/>
  <c r="AH90" i="6"/>
  <c r="AJ90" i="6"/>
  <c r="AJ89" i="6"/>
  <c r="AK89" i="6"/>
  <c r="AL89" i="6"/>
  <c r="AH89" i="6"/>
  <c r="AI89" i="6"/>
  <c r="AJ65" i="6"/>
  <c r="AK65" i="6"/>
  <c r="AG65" i="6"/>
  <c r="AL65" i="6"/>
  <c r="AH65" i="6"/>
  <c r="AI65" i="6"/>
  <c r="AJ41" i="6"/>
  <c r="AK41" i="6"/>
  <c r="AG41" i="6"/>
  <c r="AL41" i="6"/>
  <c r="AI41" i="6"/>
  <c r="AH41" i="6"/>
  <c r="AI25" i="6"/>
  <c r="AJ25" i="6"/>
  <c r="AK25" i="6"/>
  <c r="AG25" i="6"/>
  <c r="AL25" i="6"/>
  <c r="AH25" i="6"/>
  <c r="AI9" i="6"/>
  <c r="AJ9" i="6"/>
  <c r="AK9" i="6"/>
  <c r="AG9" i="6"/>
  <c r="AL9" i="6"/>
  <c r="AH9" i="6"/>
  <c r="Y2" i="6"/>
  <c r="BT2" i="6" s="1"/>
  <c r="X2" i="6"/>
  <c r="BS2" i="6" s="1"/>
  <c r="W2" i="6"/>
  <c r="BR2" i="6" s="1"/>
  <c r="V2" i="6"/>
  <c r="BQ2" i="6" s="1"/>
  <c r="U2" i="6"/>
  <c r="BP2" i="6" s="1"/>
  <c r="T2" i="6"/>
  <c r="BO2" i="6" s="1"/>
  <c r="S2" i="6"/>
  <c r="BN2" i="6" s="1"/>
  <c r="R2" i="6"/>
  <c r="BM2" i="6" s="1"/>
  <c r="Q2" i="6"/>
  <c r="BL2" i="6" s="1"/>
  <c r="P2" i="6"/>
  <c r="BK2" i="6" s="1"/>
  <c r="O2" i="6"/>
  <c r="BJ2" i="6" s="1"/>
  <c r="N2" i="6"/>
  <c r="BI2" i="6" s="1"/>
  <c r="M2" i="6"/>
  <c r="L2" i="6"/>
  <c r="K2" i="6"/>
  <c r="J2" i="6"/>
  <c r="I2" i="6"/>
  <c r="H2" i="6"/>
  <c r="B107" i="6"/>
  <c r="GF95" i="6" l="1"/>
  <c r="FJ95" i="6"/>
  <c r="CD95" i="6"/>
  <c r="EL95" i="6" s="1"/>
  <c r="FG95" i="6" s="1"/>
  <c r="AR95" i="6"/>
  <c r="CZ95" i="6" s="1"/>
  <c r="GO94" i="6"/>
  <c r="GF93" i="6"/>
  <c r="FJ93" i="6"/>
  <c r="GF94" i="6"/>
  <c r="FJ94" i="6"/>
  <c r="BY95" i="6"/>
  <c r="EG95" i="6" s="1"/>
  <c r="BF92" i="6"/>
  <c r="DN92" i="6" s="1"/>
  <c r="GI92" i="6" s="1"/>
  <c r="CR92" i="6"/>
  <c r="EZ92" i="6" s="1"/>
  <c r="AX92" i="6"/>
  <c r="DF92" i="6" s="1"/>
  <c r="GF2" i="6"/>
  <c r="GF92" i="6"/>
  <c r="FJ92" i="6"/>
  <c r="FC72" i="6"/>
  <c r="GC72" i="6" s="1"/>
  <c r="CE92" i="6"/>
  <c r="EM92" i="6" s="1"/>
  <c r="CO2" i="6"/>
  <c r="EW2" i="6" s="1"/>
  <c r="GP92" i="6"/>
  <c r="GN92" i="6"/>
  <c r="AQ92" i="6"/>
  <c r="CY92" i="6" s="1"/>
  <c r="AT92" i="6"/>
  <c r="DB92" i="6" s="1"/>
  <c r="FF92" i="6" s="1"/>
  <c r="CC92" i="6"/>
  <c r="EK92" i="6" s="1"/>
  <c r="BE2" i="6"/>
  <c r="DM2" i="6" s="1"/>
  <c r="CQ2" i="6"/>
  <c r="EY2" i="6" s="1"/>
  <c r="CF92" i="6"/>
  <c r="EN92" i="6" s="1"/>
  <c r="J50" i="6"/>
  <c r="AS92" i="6"/>
  <c r="DA92" i="6" s="1"/>
  <c r="GO92" i="6"/>
  <c r="AZ92" i="6"/>
  <c r="DH92" i="6" s="1"/>
  <c r="FZ92" i="6" s="1"/>
  <c r="CL92" i="6"/>
  <c r="ET92" i="6" s="1"/>
  <c r="GQ92" i="6"/>
  <c r="GR92" i="6"/>
  <c r="AO92" i="6"/>
  <c r="FU92" i="6"/>
  <c r="BW92" i="6"/>
  <c r="EE92" i="6" s="1"/>
  <c r="GB92" i="6" s="1"/>
  <c r="CP92" i="6"/>
  <c r="EX92" i="6" s="1"/>
  <c r="GK92" i="6" s="1"/>
  <c r="AP92" i="6"/>
  <c r="CX92" i="6" s="1"/>
  <c r="CB92" i="6"/>
  <c r="EJ92" i="6" s="1"/>
  <c r="BW93" i="6"/>
  <c r="EE93" i="6" s="1"/>
  <c r="GB93" i="6" s="1"/>
  <c r="BX93" i="6"/>
  <c r="EF93" i="6" s="1"/>
  <c r="BY93" i="6"/>
  <c r="EG93" i="6" s="1"/>
  <c r="CA93" i="6"/>
  <c r="EI93" i="6" s="1"/>
  <c r="CD94" i="6"/>
  <c r="EL94" i="6" s="1"/>
  <c r="FG94" i="6" s="1"/>
  <c r="BM95" i="6"/>
  <c r="DU95" i="6" s="1"/>
  <c r="BJ95" i="6"/>
  <c r="DR95" i="6" s="1"/>
  <c r="FH95" i="6" s="1"/>
  <c r="CA95" i="6"/>
  <c r="EI95" i="6" s="1"/>
  <c r="BU95" i="6"/>
  <c r="EC95" i="6" s="1"/>
  <c r="GA95" i="6" s="1"/>
  <c r="G8" i="10"/>
  <c r="BG8" i="10" s="1"/>
  <c r="BN94" i="6"/>
  <c r="DV94" i="6" s="1"/>
  <c r="FP94" i="6" s="1"/>
  <c r="BL95" i="6"/>
  <c r="DT95" i="6" s="1"/>
  <c r="FI95" i="6" s="1"/>
  <c r="BS93" i="6"/>
  <c r="EA93" i="6" s="1"/>
  <c r="BV95" i="6"/>
  <c r="ED95" i="6" s="1"/>
  <c r="BZ95" i="6"/>
  <c r="EH95" i="6" s="1"/>
  <c r="BR95" i="6"/>
  <c r="DZ95" i="6" s="1"/>
  <c r="BS95" i="6"/>
  <c r="EA95" i="6" s="1"/>
  <c r="BX95" i="6"/>
  <c r="EF95" i="6" s="1"/>
  <c r="BP93" i="6"/>
  <c r="DX93" i="6" s="1"/>
  <c r="FY93" i="6" s="1"/>
  <c r="BQ95" i="6"/>
  <c r="DY95" i="6" s="1"/>
  <c r="FW95" i="6" s="1"/>
  <c r="CA94" i="6"/>
  <c r="EI94" i="6" s="1"/>
  <c r="BI94" i="6"/>
  <c r="DQ94" i="6" s="1"/>
  <c r="BP95" i="6"/>
  <c r="DX95" i="6" s="1"/>
  <c r="BW95" i="6"/>
  <c r="EE95" i="6" s="1"/>
  <c r="GB95" i="6" s="1"/>
  <c r="BM94" i="6"/>
  <c r="DU94" i="6" s="1"/>
  <c r="BV94" i="6"/>
  <c r="ED94" i="6" s="1"/>
  <c r="BT95" i="6"/>
  <c r="EB95" i="6" s="1"/>
  <c r="BY94" i="6"/>
  <c r="EG94" i="6" s="1"/>
  <c r="BQ94" i="6"/>
  <c r="DY94" i="6" s="1"/>
  <c r="FW94" i="6" s="1"/>
  <c r="BL93" i="6"/>
  <c r="DT93" i="6" s="1"/>
  <c r="FI93" i="6" s="1"/>
  <c r="BR94" i="6"/>
  <c r="DZ94" i="6" s="1"/>
  <c r="BK94" i="6"/>
  <c r="DS94" i="6" s="1"/>
  <c r="BR93" i="6"/>
  <c r="DZ93" i="6" s="1"/>
  <c r="BN95" i="6"/>
  <c r="DV95" i="6" s="1"/>
  <c r="FP95" i="6" s="1"/>
  <c r="BO93" i="6"/>
  <c r="DW93" i="6" s="1"/>
  <c r="FR93" i="6" s="1"/>
  <c r="BQ93" i="6"/>
  <c r="DY93" i="6" s="1"/>
  <c r="FW93" i="6" s="1"/>
  <c r="BT93" i="6"/>
  <c r="EB93" i="6" s="1"/>
  <c r="BJ93" i="6"/>
  <c r="DR93" i="6" s="1"/>
  <c r="FH93" i="6" s="1"/>
  <c r="BV93" i="6"/>
  <c r="ED93" i="6" s="1"/>
  <c r="BI95" i="6"/>
  <c r="DQ95" i="6" s="1"/>
  <c r="BK93" i="6"/>
  <c r="DS93" i="6" s="1"/>
  <c r="BU93" i="6"/>
  <c r="EC93" i="6" s="1"/>
  <c r="GA93" i="6" s="1"/>
  <c r="BN93" i="6"/>
  <c r="DV93" i="6" s="1"/>
  <c r="FP93" i="6" s="1"/>
  <c r="BZ93" i="6"/>
  <c r="EH93" i="6" s="1"/>
  <c r="BM93" i="6"/>
  <c r="DU93" i="6" s="1"/>
  <c r="BI93" i="6"/>
  <c r="DQ93" i="6" s="1"/>
  <c r="BD2" i="6"/>
  <c r="DL2" i="6" s="1"/>
  <c r="FE75" i="6"/>
  <c r="GM75" i="6" s="1"/>
  <c r="X50" i="6"/>
  <c r="BS50" i="6" s="1"/>
  <c r="U59" i="6"/>
  <c r="BP59" i="6" s="1"/>
  <c r="DX59" i="6" s="1"/>
  <c r="FY59" i="6" s="1"/>
  <c r="AE40" i="6"/>
  <c r="CS40" i="6" s="1"/>
  <c r="FA40" i="6" s="1"/>
  <c r="FD75" i="6"/>
  <c r="AT94" i="6"/>
  <c r="DB94" i="6" s="1"/>
  <c r="FF94" i="6" s="1"/>
  <c r="FC75" i="6"/>
  <c r="GC75" i="6" s="1"/>
  <c r="FU94" i="6"/>
  <c r="FM94" i="6"/>
  <c r="BF94" i="6"/>
  <c r="DN94" i="6" s="1"/>
  <c r="GI94" i="6" s="1"/>
  <c r="CB94" i="6"/>
  <c r="EJ94" i="6" s="1"/>
  <c r="CP2" i="6"/>
  <c r="EX2" i="6" s="1"/>
  <c r="GK2" i="6" s="1"/>
  <c r="FU28" i="6"/>
  <c r="FM28" i="6"/>
  <c r="I64" i="6"/>
  <c r="FU2" i="6"/>
  <c r="FM2" i="6"/>
  <c r="GQ93" i="6"/>
  <c r="FU93" i="6"/>
  <c r="GP2" i="6"/>
  <c r="GQ95" i="6"/>
  <c r="FU95" i="6"/>
  <c r="AY94" i="6"/>
  <c r="DG94" i="6" s="1"/>
  <c r="BC95" i="6"/>
  <c r="DK95" i="6" s="1"/>
  <c r="FE48" i="6"/>
  <c r="GM48" i="6" s="1"/>
  <c r="FE41" i="6"/>
  <c r="GM41" i="6" s="1"/>
  <c r="FD35" i="6"/>
  <c r="FC3" i="6"/>
  <c r="GC3" i="6" s="1"/>
  <c r="FE60" i="6"/>
  <c r="GM60" i="6" s="1"/>
  <c r="R75" i="6"/>
  <c r="BM75" i="6" s="1"/>
  <c r="DU75" i="6" s="1"/>
  <c r="W75" i="6"/>
  <c r="BR75" i="6" s="1"/>
  <c r="DZ75" i="6" s="1"/>
  <c r="T75" i="6"/>
  <c r="BO75" i="6" s="1"/>
  <c r="DW75" i="6" s="1"/>
  <c r="FR75" i="6" s="1"/>
  <c r="J75" i="6"/>
  <c r="K35" i="6"/>
  <c r="AN3" i="6"/>
  <c r="GO3" i="6" s="1"/>
  <c r="AN60" i="6"/>
  <c r="GR60" i="6" s="1"/>
  <c r="AB67" i="6"/>
  <c r="CP67" i="6" s="1"/>
  <c r="EX67" i="6" s="1"/>
  <c r="GK67" i="6" s="1"/>
  <c r="Q75" i="6"/>
  <c r="BL75" i="6" s="1"/>
  <c r="DT75" i="6" s="1"/>
  <c r="FI75" i="6" s="1"/>
  <c r="AE75" i="6"/>
  <c r="BZ75" i="6" s="1"/>
  <c r="EH75" i="6" s="1"/>
  <c r="L75" i="6"/>
  <c r="AF75" i="6"/>
  <c r="CA75" i="6" s="1"/>
  <c r="EI75" i="6" s="1"/>
  <c r="V75" i="6"/>
  <c r="BQ75" i="6" s="1"/>
  <c r="DY75" i="6" s="1"/>
  <c r="FW75" i="6" s="1"/>
  <c r="AD55" i="6"/>
  <c r="BY55" i="6" s="1"/>
  <c r="EG55" i="6" s="1"/>
  <c r="Z75" i="6"/>
  <c r="BU75" i="6" s="1"/>
  <c r="EC75" i="6" s="1"/>
  <c r="GA75" i="6" s="1"/>
  <c r="FD41" i="6"/>
  <c r="FC35" i="6"/>
  <c r="GC35" i="6" s="1"/>
  <c r="FE3" i="6"/>
  <c r="GM3" i="6" s="1"/>
  <c r="Z35" i="6"/>
  <c r="BU35" i="6" s="1"/>
  <c r="EC35" i="6" s="1"/>
  <c r="GA35" i="6" s="1"/>
  <c r="AN67" i="6"/>
  <c r="GO67" i="6" s="1"/>
  <c r="AN75" i="6"/>
  <c r="U75" i="6"/>
  <c r="BP75" i="6" s="1"/>
  <c r="DX75" i="6" s="1"/>
  <c r="FY75" i="6" s="1"/>
  <c r="AA60" i="6"/>
  <c r="BV60" i="6" s="1"/>
  <c r="ED60" i="6" s="1"/>
  <c r="X41" i="6"/>
  <c r="BS41" i="6" s="1"/>
  <c r="EA41" i="6" s="1"/>
  <c r="GP93" i="6"/>
  <c r="H34" i="6"/>
  <c r="V66" i="6"/>
  <c r="BQ66" i="6" s="1"/>
  <c r="DY66" i="6" s="1"/>
  <c r="FW66" i="6" s="1"/>
  <c r="AB3" i="6"/>
  <c r="BW3" i="6" s="1"/>
  <c r="EE3" i="6" s="1"/>
  <c r="GB3" i="6" s="1"/>
  <c r="Y60" i="6"/>
  <c r="BT60" i="6" s="1"/>
  <c r="P41" i="6"/>
  <c r="AR41" i="6" s="1"/>
  <c r="CZ41" i="6" s="1"/>
  <c r="GO93" i="6"/>
  <c r="AF34" i="6"/>
  <c r="CA34" i="6" s="1"/>
  <c r="EI34" i="6" s="1"/>
  <c r="Q67" i="6"/>
  <c r="AS67" i="6" s="1"/>
  <c r="DA67" i="6" s="1"/>
  <c r="Q3" i="6"/>
  <c r="AS3" i="6" s="1"/>
  <c r="DA3" i="6" s="1"/>
  <c r="Q60" i="6"/>
  <c r="BL60" i="6" s="1"/>
  <c r="DT60" i="6" s="1"/>
  <c r="FI60" i="6" s="1"/>
  <c r="N41" i="6"/>
  <c r="AP41" i="6" s="1"/>
  <c r="CX41" i="6" s="1"/>
  <c r="U34" i="6"/>
  <c r="P35" i="6"/>
  <c r="CD35" i="6" s="1"/>
  <c r="EL35" i="6" s="1"/>
  <c r="FG35" i="6" s="1"/>
  <c r="I67" i="6"/>
  <c r="AB75" i="6"/>
  <c r="BW75" i="6" s="1"/>
  <c r="EE75" i="6" s="1"/>
  <c r="GB75" i="6" s="1"/>
  <c r="I3" i="6"/>
  <c r="O60" i="6"/>
  <c r="BJ60" i="6" s="1"/>
  <c r="DR60" i="6" s="1"/>
  <c r="FH60" i="6" s="1"/>
  <c r="AD41" i="6"/>
  <c r="CR41" i="6" s="1"/>
  <c r="EZ41" i="6" s="1"/>
  <c r="AY93" i="6"/>
  <c r="DG93" i="6" s="1"/>
  <c r="CJ95" i="6"/>
  <c r="ER95" i="6" s="1"/>
  <c r="FV95" i="6" s="1"/>
  <c r="M34" i="6"/>
  <c r="H35" i="6"/>
  <c r="AE67" i="6"/>
  <c r="BG67" i="6" s="1"/>
  <c r="DO67" i="6" s="1"/>
  <c r="K75" i="6"/>
  <c r="AE3" i="6"/>
  <c r="BG3" i="6" s="1"/>
  <c r="DO3" i="6" s="1"/>
  <c r="AE60" i="6"/>
  <c r="BZ60" i="6" s="1"/>
  <c r="EH60" i="6" s="1"/>
  <c r="O75" i="6"/>
  <c r="BJ75" i="6" s="1"/>
  <c r="DR75" i="6" s="1"/>
  <c r="FH75" i="6" s="1"/>
  <c r="S41" i="6"/>
  <c r="Z34" i="6"/>
  <c r="BU34" i="6" s="1"/>
  <c r="EC34" i="6" s="1"/>
  <c r="GA34" i="6" s="1"/>
  <c r="AD35" i="6"/>
  <c r="BF35" i="6" s="1"/>
  <c r="DN35" i="6" s="1"/>
  <c r="GI35" i="6" s="1"/>
  <c r="V67" i="6"/>
  <c r="BQ67" i="6" s="1"/>
  <c r="DY67" i="6" s="1"/>
  <c r="FW67" i="6" s="1"/>
  <c r="V3" i="6"/>
  <c r="BQ3" i="6" s="1"/>
  <c r="DY3" i="6" s="1"/>
  <c r="FW3" i="6" s="1"/>
  <c r="T60" i="6"/>
  <c r="BO60" i="6" s="1"/>
  <c r="DW60" i="6" s="1"/>
  <c r="FR60" i="6" s="1"/>
  <c r="K41" i="6"/>
  <c r="R34" i="6"/>
  <c r="AT34" i="6" s="1"/>
  <c r="DB34" i="6" s="1"/>
  <c r="FF34" i="6" s="1"/>
  <c r="U35" i="6"/>
  <c r="L67" i="6"/>
  <c r="L3" i="6"/>
  <c r="L60" i="6"/>
  <c r="H48" i="6"/>
  <c r="GN95" i="6"/>
  <c r="AO95" i="6"/>
  <c r="FD6" i="6"/>
  <c r="FC6" i="6"/>
  <c r="GC6" i="6" s="1"/>
  <c r="FE6" i="6"/>
  <c r="GM6" i="6" s="1"/>
  <c r="BC94" i="6"/>
  <c r="DK94" i="6" s="1"/>
  <c r="Q6" i="6"/>
  <c r="AS6" i="6" s="1"/>
  <c r="DA6" i="6" s="1"/>
  <c r="GP95" i="6"/>
  <c r="AE6" i="6"/>
  <c r="CS6" i="6" s="1"/>
  <c r="FA6" i="6" s="1"/>
  <c r="GR95" i="6"/>
  <c r="GO95" i="6"/>
  <c r="P28" i="6"/>
  <c r="AD42" i="6"/>
  <c r="BF42" i="6" s="1"/>
  <c r="DN42" i="6" s="1"/>
  <c r="GI42" i="6" s="1"/>
  <c r="AF62" i="6"/>
  <c r="CT62" i="6" s="1"/>
  <c r="FB62" i="6" s="1"/>
  <c r="I66" i="6"/>
  <c r="R62" i="6"/>
  <c r="BM62" i="6" s="1"/>
  <c r="DU62" i="6" s="1"/>
  <c r="FD28" i="6"/>
  <c r="AS95" i="6"/>
  <c r="DA95" i="6" s="1"/>
  <c r="BA93" i="6"/>
  <c r="DI93" i="6" s="1"/>
  <c r="GG93" i="6" s="1"/>
  <c r="S28" i="6"/>
  <c r="CS2" i="6"/>
  <c r="FA2" i="6" s="1"/>
  <c r="FE35" i="6"/>
  <c r="GM35" i="6" s="1"/>
  <c r="FE28" i="6"/>
  <c r="GM28" i="6" s="1"/>
  <c r="BH94" i="6"/>
  <c r="DP94" i="6" s="1"/>
  <c r="W34" i="6"/>
  <c r="AY34" i="6" s="1"/>
  <c r="DG34" i="6" s="1"/>
  <c r="AC34" i="6"/>
  <c r="CQ34" i="6" s="1"/>
  <c r="EY34" i="6" s="1"/>
  <c r="J34" i="6"/>
  <c r="AB66" i="6"/>
  <c r="AF35" i="6"/>
  <c r="CA35" i="6" s="1"/>
  <c r="EI35" i="6" s="1"/>
  <c r="M35" i="6"/>
  <c r="R35" i="6"/>
  <c r="BM35" i="6" s="1"/>
  <c r="DU35" i="6" s="1"/>
  <c r="X67" i="6"/>
  <c r="CL67" i="6" s="1"/>
  <c r="ET67" i="6" s="1"/>
  <c r="N67" i="6"/>
  <c r="BI67" i="6" s="1"/>
  <c r="DQ67" i="6" s="1"/>
  <c r="S67" i="6"/>
  <c r="BN67" i="6" s="1"/>
  <c r="DV67" i="6" s="1"/>
  <c r="FP67" i="6" s="1"/>
  <c r="S3" i="6"/>
  <c r="AU3" i="6" s="1"/>
  <c r="DC3" i="6" s="1"/>
  <c r="X3" i="6"/>
  <c r="CL3" i="6" s="1"/>
  <c r="ET3" i="6" s="1"/>
  <c r="N3" i="6"/>
  <c r="AP3" i="6" s="1"/>
  <c r="CX3" i="6" s="1"/>
  <c r="AA3" i="6"/>
  <c r="BC3" i="6" s="1"/>
  <c r="DK3" i="6" s="1"/>
  <c r="Q28" i="6"/>
  <c r="BL28" i="6" s="1"/>
  <c r="DT28" i="6" s="1"/>
  <c r="FI28" i="6" s="1"/>
  <c r="AD28" i="6"/>
  <c r="BF28" i="6" s="1"/>
  <c r="DN28" i="6" s="1"/>
  <c r="GI28" i="6" s="1"/>
  <c r="I60" i="6"/>
  <c r="V60" i="6"/>
  <c r="BQ60" i="6" s="1"/>
  <c r="DY60" i="6" s="1"/>
  <c r="FW60" i="6" s="1"/>
  <c r="AB60" i="6"/>
  <c r="BD60" i="6" s="1"/>
  <c r="DL60" i="6" s="1"/>
  <c r="Q39" i="6"/>
  <c r="CE39" i="6" s="1"/>
  <c r="EM39" i="6" s="1"/>
  <c r="AD48" i="6"/>
  <c r="BY48" i="6" s="1"/>
  <c r="EG48" i="6" s="1"/>
  <c r="H41" i="6"/>
  <c r="U41" i="6"/>
  <c r="AW41" i="6" s="1"/>
  <c r="DE41" i="6" s="1"/>
  <c r="Z41" i="6"/>
  <c r="BB41" i="6" s="1"/>
  <c r="DJ41" i="6" s="1"/>
  <c r="GN93" i="6"/>
  <c r="FC28" i="6"/>
  <c r="GC28" i="6" s="1"/>
  <c r="BF95" i="6"/>
  <c r="DN95" i="6" s="1"/>
  <c r="GI95" i="6" s="1"/>
  <c r="CR2" i="6"/>
  <c r="EZ2" i="6" s="1"/>
  <c r="Y34" i="6"/>
  <c r="CM34" i="6" s="1"/>
  <c r="EU34" i="6" s="1"/>
  <c r="O34" i="6"/>
  <c r="AQ34" i="6" s="1"/>
  <c r="CY34" i="6" s="1"/>
  <c r="T34" i="6"/>
  <c r="BO34" i="6" s="1"/>
  <c r="DW34" i="6" s="1"/>
  <c r="FR34" i="6" s="1"/>
  <c r="AA34" i="6"/>
  <c r="BC34" i="6" s="1"/>
  <c r="DK34" i="6" s="1"/>
  <c r="W35" i="6"/>
  <c r="CK35" i="6" s="1"/>
  <c r="ES35" i="6" s="1"/>
  <c r="AC35" i="6"/>
  <c r="CQ35" i="6" s="1"/>
  <c r="EY35" i="6" s="1"/>
  <c r="J35" i="6"/>
  <c r="P67" i="6"/>
  <c r="BK67" i="6" s="1"/>
  <c r="DS67" i="6" s="1"/>
  <c r="AD67" i="6"/>
  <c r="BF67" i="6" s="1"/>
  <c r="DN67" i="6" s="1"/>
  <c r="GI67" i="6" s="1"/>
  <c r="K67" i="6"/>
  <c r="K3" i="6"/>
  <c r="P3" i="6"/>
  <c r="AR3" i="6" s="1"/>
  <c r="CZ3" i="6" s="1"/>
  <c r="AD3" i="6"/>
  <c r="BY3" i="6" s="1"/>
  <c r="EG3" i="6" s="1"/>
  <c r="AB28" i="6"/>
  <c r="BW28" i="6" s="1"/>
  <c r="EE28" i="6" s="1"/>
  <c r="GB28" i="6" s="1"/>
  <c r="U28" i="6"/>
  <c r="AW28" i="6" s="1"/>
  <c r="DE28" i="6" s="1"/>
  <c r="X60" i="6"/>
  <c r="CL60" i="6" s="1"/>
  <c r="ET60" i="6" s="1"/>
  <c r="N60" i="6"/>
  <c r="CB60" i="6" s="1"/>
  <c r="EJ60" i="6" s="1"/>
  <c r="S60" i="6"/>
  <c r="AU60" i="6" s="1"/>
  <c r="DC60" i="6" s="1"/>
  <c r="W88" i="6"/>
  <c r="AY88" i="6" s="1"/>
  <c r="DG88" i="6" s="1"/>
  <c r="AE39" i="6"/>
  <c r="BZ39" i="6" s="1"/>
  <c r="EH39" i="6" s="1"/>
  <c r="Z48" i="6"/>
  <c r="BU48" i="6" s="1"/>
  <c r="EC48" i="6" s="1"/>
  <c r="GA48" i="6" s="1"/>
  <c r="AF41" i="6"/>
  <c r="CT41" i="6" s="1"/>
  <c r="FB41" i="6" s="1"/>
  <c r="M41" i="6"/>
  <c r="R41" i="6"/>
  <c r="AT41" i="6" s="1"/>
  <c r="DB41" i="6" s="1"/>
  <c r="FF41" i="6" s="1"/>
  <c r="AO93" i="6"/>
  <c r="Q34" i="6"/>
  <c r="CE34" i="6" s="1"/>
  <c r="EM34" i="6" s="1"/>
  <c r="AE34" i="6"/>
  <c r="CS34" i="6" s="1"/>
  <c r="FA34" i="6" s="1"/>
  <c r="L34" i="6"/>
  <c r="AN34" i="6"/>
  <c r="FM34" i="6" s="1"/>
  <c r="Y35" i="6"/>
  <c r="CM35" i="6" s="1"/>
  <c r="EU35" i="6" s="1"/>
  <c r="O35" i="6"/>
  <c r="AQ35" i="6" s="1"/>
  <c r="CY35" i="6" s="1"/>
  <c r="T35" i="6"/>
  <c r="CH35" i="6" s="1"/>
  <c r="EP35" i="6" s="1"/>
  <c r="AA35" i="6"/>
  <c r="BC35" i="6" s="1"/>
  <c r="DK35" i="6" s="1"/>
  <c r="H67" i="6"/>
  <c r="U67" i="6"/>
  <c r="BP67" i="6" s="1"/>
  <c r="DX67" i="6" s="1"/>
  <c r="Z67" i="6"/>
  <c r="BU67" i="6" s="1"/>
  <c r="EC67" i="6" s="1"/>
  <c r="GA67" i="6" s="1"/>
  <c r="Z3" i="6"/>
  <c r="CN3" i="6" s="1"/>
  <c r="EV3" i="6" s="1"/>
  <c r="GJ3" i="6" s="1"/>
  <c r="H3" i="6"/>
  <c r="U3" i="6"/>
  <c r="BP3" i="6" s="1"/>
  <c r="DX3" i="6" s="1"/>
  <c r="W28" i="6"/>
  <c r="BR28" i="6" s="1"/>
  <c r="DZ28" i="6" s="1"/>
  <c r="O28" i="6"/>
  <c r="BJ28" i="6" s="1"/>
  <c r="DR28" i="6" s="1"/>
  <c r="FH28" i="6" s="1"/>
  <c r="M28" i="6"/>
  <c r="P60" i="6"/>
  <c r="BK60" i="6" s="1"/>
  <c r="DS60" i="6" s="1"/>
  <c r="AD60" i="6"/>
  <c r="BY60" i="6" s="1"/>
  <c r="EG60" i="6" s="1"/>
  <c r="K60" i="6"/>
  <c r="L39" i="6"/>
  <c r="W41" i="6"/>
  <c r="BR41" i="6" s="1"/>
  <c r="DZ41" i="6" s="1"/>
  <c r="AC41" i="6"/>
  <c r="BX41" i="6" s="1"/>
  <c r="EF41" i="6" s="1"/>
  <c r="J41" i="6"/>
  <c r="FC34" i="6"/>
  <c r="GC34" i="6" s="1"/>
  <c r="FC67" i="6"/>
  <c r="GC67" i="6" s="1"/>
  <c r="BG2" i="6"/>
  <c r="DO2" i="6" s="1"/>
  <c r="CG94" i="6"/>
  <c r="EO94" i="6" s="1"/>
  <c r="I34" i="6"/>
  <c r="V34" i="6"/>
  <c r="BQ34" i="6" s="1"/>
  <c r="DY34" i="6" s="1"/>
  <c r="FW34" i="6" s="1"/>
  <c r="AB34" i="6"/>
  <c r="BW34" i="6" s="1"/>
  <c r="EE34" i="6" s="1"/>
  <c r="GB34" i="6" s="1"/>
  <c r="Q35" i="6"/>
  <c r="CE35" i="6" s="1"/>
  <c r="EM35" i="6" s="1"/>
  <c r="AE35" i="6"/>
  <c r="BZ35" i="6" s="1"/>
  <c r="EH35" i="6" s="1"/>
  <c r="L35" i="6"/>
  <c r="AN35" i="6"/>
  <c r="FM35" i="6" s="1"/>
  <c r="AF67" i="6"/>
  <c r="CA67" i="6" s="1"/>
  <c r="EI67" i="6" s="1"/>
  <c r="M67" i="6"/>
  <c r="R67" i="6"/>
  <c r="BM67" i="6" s="1"/>
  <c r="DU67" i="6" s="1"/>
  <c r="R3" i="6"/>
  <c r="BM3" i="6" s="1"/>
  <c r="DU3" i="6" s="1"/>
  <c r="AF3" i="6"/>
  <c r="CA3" i="6" s="1"/>
  <c r="EI3" i="6" s="1"/>
  <c r="M3" i="6"/>
  <c r="J28" i="6"/>
  <c r="Z28" i="6"/>
  <c r="CN28" i="6" s="1"/>
  <c r="EV28" i="6" s="1"/>
  <c r="GJ28" i="6" s="1"/>
  <c r="L28" i="6"/>
  <c r="H60" i="6"/>
  <c r="U60" i="6"/>
  <c r="BP60" i="6" s="1"/>
  <c r="DX60" i="6" s="1"/>
  <c r="GE60" i="6" s="1"/>
  <c r="Z60" i="6"/>
  <c r="BB60" i="6" s="1"/>
  <c r="DJ60" i="6" s="1"/>
  <c r="AN39" i="6"/>
  <c r="GN39" i="6" s="1"/>
  <c r="Y41" i="6"/>
  <c r="BA41" i="6" s="1"/>
  <c r="DI41" i="6" s="1"/>
  <c r="GG41" i="6" s="1"/>
  <c r="O41" i="6"/>
  <c r="BJ41" i="6" s="1"/>
  <c r="DR41" i="6" s="1"/>
  <c r="FH41" i="6" s="1"/>
  <c r="T41" i="6"/>
  <c r="CH41" i="6" s="1"/>
  <c r="EP41" i="6" s="1"/>
  <c r="AN41" i="6"/>
  <c r="FM41" i="6" s="1"/>
  <c r="H28" i="6"/>
  <c r="FE34" i="6"/>
  <c r="GM34" i="6" s="1"/>
  <c r="FE67" i="6"/>
  <c r="GM67" i="6" s="1"/>
  <c r="FD60" i="6"/>
  <c r="BF2" i="6"/>
  <c r="DN2" i="6" s="1"/>
  <c r="GI2" i="6" s="1"/>
  <c r="CJ94" i="6"/>
  <c r="ER94" i="6" s="1"/>
  <c r="FV94" i="6" s="1"/>
  <c r="CT2" i="6"/>
  <c r="FB2" i="6" s="1"/>
  <c r="X34" i="6"/>
  <c r="BS34" i="6" s="1"/>
  <c r="EA34" i="6" s="1"/>
  <c r="N34" i="6"/>
  <c r="CB34" i="6" s="1"/>
  <c r="EJ34" i="6" s="1"/>
  <c r="S34" i="6"/>
  <c r="BN34" i="6" s="1"/>
  <c r="DV34" i="6" s="1"/>
  <c r="FP34" i="6" s="1"/>
  <c r="I35" i="6"/>
  <c r="V35" i="6"/>
  <c r="CJ35" i="6" s="1"/>
  <c r="ER35" i="6" s="1"/>
  <c r="FV35" i="6" s="1"/>
  <c r="AB35" i="6"/>
  <c r="BD35" i="6" s="1"/>
  <c r="DL35" i="6" s="1"/>
  <c r="W67" i="6"/>
  <c r="BR67" i="6" s="1"/>
  <c r="DZ67" i="6" s="1"/>
  <c r="AC67" i="6"/>
  <c r="BX67" i="6" s="1"/>
  <c r="EF67" i="6" s="1"/>
  <c r="J67" i="6"/>
  <c r="J3" i="6"/>
  <c r="W3" i="6"/>
  <c r="AY3" i="6" s="1"/>
  <c r="DG3" i="6" s="1"/>
  <c r="AC3" i="6"/>
  <c r="BE3" i="6" s="1"/>
  <c r="DM3" i="6" s="1"/>
  <c r="V28" i="6"/>
  <c r="AX28" i="6" s="1"/>
  <c r="DF28" i="6" s="1"/>
  <c r="N28" i="6"/>
  <c r="AP28" i="6" s="1"/>
  <c r="CX28" i="6" s="1"/>
  <c r="AA28" i="6"/>
  <c r="BC28" i="6" s="1"/>
  <c r="DK28" i="6" s="1"/>
  <c r="AF60" i="6"/>
  <c r="CA60" i="6" s="1"/>
  <c r="EI60" i="6" s="1"/>
  <c r="M60" i="6"/>
  <c r="R60" i="6"/>
  <c r="CF60" i="6" s="1"/>
  <c r="EN60" i="6" s="1"/>
  <c r="Q41" i="6"/>
  <c r="BL41" i="6" s="1"/>
  <c r="DT41" i="6" s="1"/>
  <c r="FI41" i="6" s="1"/>
  <c r="AE41" i="6"/>
  <c r="BG41" i="6" s="1"/>
  <c r="DO41" i="6" s="1"/>
  <c r="L41" i="6"/>
  <c r="AA41" i="6"/>
  <c r="BV41" i="6" s="1"/>
  <c r="ED41" i="6" s="1"/>
  <c r="GR93" i="6"/>
  <c r="AE28" i="6"/>
  <c r="BZ28" i="6" s="1"/>
  <c r="EH28" i="6" s="1"/>
  <c r="FD67" i="6"/>
  <c r="BH2" i="6"/>
  <c r="DP2" i="6" s="1"/>
  <c r="FE7" i="6"/>
  <c r="GM7" i="6" s="1"/>
  <c r="FC16" i="6"/>
  <c r="GC16" i="6" s="1"/>
  <c r="FC41" i="6"/>
  <c r="GC41" i="6" s="1"/>
  <c r="FD34" i="6"/>
  <c r="FD3" i="6"/>
  <c r="FC60" i="6"/>
  <c r="GC60" i="6" s="1"/>
  <c r="P34" i="6"/>
  <c r="BK34" i="6" s="1"/>
  <c r="DS34" i="6" s="1"/>
  <c r="AD34" i="6"/>
  <c r="BY34" i="6" s="1"/>
  <c r="EG34" i="6" s="1"/>
  <c r="K34" i="6"/>
  <c r="X35" i="6"/>
  <c r="AZ35" i="6" s="1"/>
  <c r="DH35" i="6" s="1"/>
  <c r="N35" i="6"/>
  <c r="CB35" i="6" s="1"/>
  <c r="EJ35" i="6" s="1"/>
  <c r="S35" i="6"/>
  <c r="AU35" i="6" s="1"/>
  <c r="DC35" i="6" s="1"/>
  <c r="Y67" i="6"/>
  <c r="BA67" i="6" s="1"/>
  <c r="DI67" i="6" s="1"/>
  <c r="GG67" i="6" s="1"/>
  <c r="O67" i="6"/>
  <c r="AQ67" i="6" s="1"/>
  <c r="CY67" i="6" s="1"/>
  <c r="T67" i="6"/>
  <c r="BO67" i="6" s="1"/>
  <c r="DW67" i="6" s="1"/>
  <c r="FR67" i="6" s="1"/>
  <c r="AA67" i="6"/>
  <c r="BV67" i="6" s="1"/>
  <c r="ED67" i="6" s="1"/>
  <c r="Y3" i="6"/>
  <c r="BA3" i="6" s="1"/>
  <c r="DI3" i="6" s="1"/>
  <c r="GG3" i="6" s="1"/>
  <c r="O3" i="6"/>
  <c r="BJ3" i="6" s="1"/>
  <c r="DR3" i="6" s="1"/>
  <c r="FH3" i="6" s="1"/>
  <c r="T3" i="6"/>
  <c r="AV3" i="6" s="1"/>
  <c r="DD3" i="6" s="1"/>
  <c r="I28" i="6"/>
  <c r="X28" i="6"/>
  <c r="BS28" i="6" s="1"/>
  <c r="EA28" i="6" s="1"/>
  <c r="W60" i="6"/>
  <c r="AY60" i="6" s="1"/>
  <c r="DG60" i="6" s="1"/>
  <c r="AC60" i="6"/>
  <c r="BE60" i="6" s="1"/>
  <c r="DM60" i="6" s="1"/>
  <c r="J60" i="6"/>
  <c r="I41" i="6"/>
  <c r="V41" i="6"/>
  <c r="BQ41" i="6" s="1"/>
  <c r="DY41" i="6" s="1"/>
  <c r="FW41" i="6" s="1"/>
  <c r="AB41" i="6"/>
  <c r="BW41" i="6" s="1"/>
  <c r="EE41" i="6" s="1"/>
  <c r="GB41" i="6" s="1"/>
  <c r="CL93" i="6"/>
  <c r="ET93" i="6" s="1"/>
  <c r="K50" i="6"/>
  <c r="AF20" i="6"/>
  <c r="CA20" i="6" s="1"/>
  <c r="EI20" i="6" s="1"/>
  <c r="Q40" i="6"/>
  <c r="BL40" i="6" s="1"/>
  <c r="DT40" i="6" s="1"/>
  <c r="FI40" i="6" s="1"/>
  <c r="FD8" i="6"/>
  <c r="Z50" i="6"/>
  <c r="BB50" i="6" s="1"/>
  <c r="DJ50" i="6" s="1"/>
  <c r="O40" i="6"/>
  <c r="AQ40" i="6" s="1"/>
  <c r="CY40" i="6" s="1"/>
  <c r="FE72" i="6"/>
  <c r="GM72" i="6" s="1"/>
  <c r="FE50" i="6"/>
  <c r="GM50" i="6" s="1"/>
  <c r="BG95" i="6"/>
  <c r="DO95" i="6" s="1"/>
  <c r="H50" i="6"/>
  <c r="T40" i="6"/>
  <c r="BO40" i="6" s="1"/>
  <c r="DW40" i="6" s="1"/>
  <c r="FR40" i="6" s="1"/>
  <c r="AE72" i="6"/>
  <c r="CS72" i="6" s="1"/>
  <c r="FA72" i="6" s="1"/>
  <c r="BV2" i="6"/>
  <c r="ED2" i="6" s="1"/>
  <c r="FD40" i="6"/>
  <c r="FD72" i="6"/>
  <c r="FC50" i="6"/>
  <c r="GC50" i="6" s="1"/>
  <c r="T50" i="6"/>
  <c r="BO50" i="6" s="1"/>
  <c r="DW50" i="6" s="1"/>
  <c r="FR50" i="6" s="1"/>
  <c r="AF71" i="6"/>
  <c r="CT71" i="6" s="1"/>
  <c r="FB71" i="6" s="1"/>
  <c r="L40" i="6"/>
  <c r="V72" i="6"/>
  <c r="BQ72" i="6" s="1"/>
  <c r="DY72" i="6" s="1"/>
  <c r="FW72" i="6" s="1"/>
  <c r="FE40" i="6"/>
  <c r="GM40" i="6" s="1"/>
  <c r="FD50" i="6"/>
  <c r="M50" i="6"/>
  <c r="W71" i="6"/>
  <c r="AY71" i="6" s="1"/>
  <c r="DG71" i="6" s="1"/>
  <c r="AN40" i="6"/>
  <c r="GO40" i="6" s="1"/>
  <c r="L72" i="6"/>
  <c r="FC40" i="6"/>
  <c r="GC40" i="6" s="1"/>
  <c r="W50" i="6"/>
  <c r="CK50" i="6" s="1"/>
  <c r="ES50" i="6" s="1"/>
  <c r="H72" i="6"/>
  <c r="AA40" i="6"/>
  <c r="BC40" i="6" s="1"/>
  <c r="DK40" i="6" s="1"/>
  <c r="AB72" i="6"/>
  <c r="BD72" i="6" s="1"/>
  <c r="DL72" i="6" s="1"/>
  <c r="AE50" i="6"/>
  <c r="CS50" i="6" s="1"/>
  <c r="FA50" i="6" s="1"/>
  <c r="Y40" i="6"/>
  <c r="CM40" i="6" s="1"/>
  <c r="EU40" i="6" s="1"/>
  <c r="AA72" i="6"/>
  <c r="CO72" i="6" s="1"/>
  <c r="EW72" i="6" s="1"/>
  <c r="K55" i="6"/>
  <c r="V64" i="6"/>
  <c r="BQ64" i="6" s="1"/>
  <c r="DY64" i="6" s="1"/>
  <c r="FW64" i="6" s="1"/>
  <c r="I58" i="6"/>
  <c r="I89" i="6"/>
  <c r="AB64" i="6"/>
  <c r="BW64" i="6" s="1"/>
  <c r="EE64" i="6" s="1"/>
  <c r="GB64" i="6" s="1"/>
  <c r="FD55" i="6"/>
  <c r="FD58" i="6"/>
  <c r="FC53" i="6"/>
  <c r="GC53" i="6" s="1"/>
  <c r="V58" i="6"/>
  <c r="BQ58" i="6" s="1"/>
  <c r="DY58" i="6" s="1"/>
  <c r="FW58" i="6" s="1"/>
  <c r="AT95" i="6"/>
  <c r="DB95" i="6" s="1"/>
  <c r="FF95" i="6" s="1"/>
  <c r="AB58" i="6"/>
  <c r="BW58" i="6" s="1"/>
  <c r="EE58" i="6" s="1"/>
  <c r="GB58" i="6" s="1"/>
  <c r="H89" i="6"/>
  <c r="CI93" i="6"/>
  <c r="EQ93" i="6" s="1"/>
  <c r="FO93" i="6" s="1"/>
  <c r="X55" i="6"/>
  <c r="BS55" i="6" s="1"/>
  <c r="EA55" i="6" s="1"/>
  <c r="Z43" i="6"/>
  <c r="BB43" i="6" s="1"/>
  <c r="DJ43" i="6" s="1"/>
  <c r="AC49" i="6"/>
  <c r="BX49" i="6" s="1"/>
  <c r="EF49" i="6" s="1"/>
  <c r="AU95" i="6"/>
  <c r="DC95" i="6" s="1"/>
  <c r="AN36" i="6"/>
  <c r="FM36" i="6" s="1"/>
  <c r="Z11" i="6"/>
  <c r="BU11" i="6" s="1"/>
  <c r="EC11" i="6" s="1"/>
  <c r="GA11" i="6" s="1"/>
  <c r="W49" i="6"/>
  <c r="BR49" i="6" s="1"/>
  <c r="DZ49" i="6" s="1"/>
  <c r="H11" i="6"/>
  <c r="Z49" i="6"/>
  <c r="BU49" i="6" s="1"/>
  <c r="EC49" i="6" s="1"/>
  <c r="GA49" i="6" s="1"/>
  <c r="CK95" i="6"/>
  <c r="ES95" i="6" s="1"/>
  <c r="U11" i="6"/>
  <c r="AW11" i="6" s="1"/>
  <c r="DE11" i="6" s="1"/>
  <c r="Y68" i="6"/>
  <c r="BA68" i="6" s="1"/>
  <c r="DI68" i="6" s="1"/>
  <c r="GG68" i="6" s="1"/>
  <c r="O68" i="6"/>
  <c r="CC68" i="6" s="1"/>
  <c r="EK68" i="6" s="1"/>
  <c r="BG93" i="6"/>
  <c r="DO93" i="6" s="1"/>
  <c r="Q36" i="6"/>
  <c r="CE36" i="6" s="1"/>
  <c r="EM36" i="6" s="1"/>
  <c r="T68" i="6"/>
  <c r="CH68" i="6" s="1"/>
  <c r="EP68" i="6" s="1"/>
  <c r="FC11" i="6"/>
  <c r="GC11" i="6" s="1"/>
  <c r="H43" i="6"/>
  <c r="AE36" i="6"/>
  <c r="BG36" i="6" s="1"/>
  <c r="DO36" i="6" s="1"/>
  <c r="AA68" i="6"/>
  <c r="BV68" i="6" s="1"/>
  <c r="ED68" i="6" s="1"/>
  <c r="AW95" i="6"/>
  <c r="DE95" i="6" s="1"/>
  <c r="GD95" i="6" s="1"/>
  <c r="U43" i="6"/>
  <c r="BP43" i="6" s="1"/>
  <c r="DX43" i="6" s="1"/>
  <c r="L36" i="6"/>
  <c r="L54" i="6"/>
  <c r="AB46" i="6"/>
  <c r="BD46" i="6" s="1"/>
  <c r="DL46" i="6" s="1"/>
  <c r="W53" i="6"/>
  <c r="CK53" i="6" s="1"/>
  <c r="ES53" i="6" s="1"/>
  <c r="T53" i="6"/>
  <c r="BO53" i="6" s="1"/>
  <c r="DW53" i="6" s="1"/>
  <c r="FR53" i="6" s="1"/>
  <c r="R53" i="6"/>
  <c r="BM53" i="6" s="1"/>
  <c r="DU53" i="6" s="1"/>
  <c r="X38" i="6"/>
  <c r="BS38" i="6" s="1"/>
  <c r="EA38" i="6" s="1"/>
  <c r="FC70" i="6"/>
  <c r="GC70" i="6" s="1"/>
  <c r="H47" i="6"/>
  <c r="W70" i="6"/>
  <c r="BR70" i="6" s="1"/>
  <c r="DZ70" i="6" s="1"/>
  <c r="AA91" i="6"/>
  <c r="BC91" i="6" s="1"/>
  <c r="DK91" i="6" s="1"/>
  <c r="N38" i="6"/>
  <c r="AP38" i="6" s="1"/>
  <c r="CX38" i="6" s="1"/>
  <c r="AC70" i="6"/>
  <c r="BX70" i="6" s="1"/>
  <c r="EF70" i="6" s="1"/>
  <c r="AC90" i="6"/>
  <c r="CQ90" i="6" s="1"/>
  <c r="EY90" i="6" s="1"/>
  <c r="S38" i="6"/>
  <c r="CG38" i="6" s="1"/>
  <c r="EO38" i="6" s="1"/>
  <c r="J70" i="6"/>
  <c r="GQ2" i="6"/>
  <c r="X56" i="6"/>
  <c r="CL56" i="6" s="1"/>
  <c r="ET56" i="6" s="1"/>
  <c r="N56" i="6"/>
  <c r="CB56" i="6" s="1"/>
  <c r="EJ56" i="6" s="1"/>
  <c r="AB54" i="6"/>
  <c r="BW54" i="6" s="1"/>
  <c r="EE54" i="6" s="1"/>
  <c r="GB54" i="6" s="1"/>
  <c r="S56" i="6"/>
  <c r="BN56" i="6" s="1"/>
  <c r="DV56" i="6" s="1"/>
  <c r="FP56" i="6" s="1"/>
  <c r="X70" i="6"/>
  <c r="BS70" i="6" s="1"/>
  <c r="EA70" i="6" s="1"/>
  <c r="Y45" i="6"/>
  <c r="BT45" i="6" s="1"/>
  <c r="EB45" i="6" s="1"/>
  <c r="FD56" i="6"/>
  <c r="FD90" i="6"/>
  <c r="FE91" i="6"/>
  <c r="GM91" i="6" s="1"/>
  <c r="FE70" i="6"/>
  <c r="GM70" i="6" s="1"/>
  <c r="N45" i="6"/>
  <c r="BI45" i="6" s="1"/>
  <c r="DQ45" i="6" s="1"/>
  <c r="X91" i="6"/>
  <c r="CL91" i="6" s="1"/>
  <c r="ET91" i="6" s="1"/>
  <c r="P38" i="6"/>
  <c r="BK38" i="6" s="1"/>
  <c r="DS38" i="6" s="1"/>
  <c r="AD38" i="6"/>
  <c r="BY38" i="6" s="1"/>
  <c r="EG38" i="6" s="1"/>
  <c r="K38" i="6"/>
  <c r="O70" i="6"/>
  <c r="BJ70" i="6" s="1"/>
  <c r="DR70" i="6" s="1"/>
  <c r="FH70" i="6" s="1"/>
  <c r="T70" i="6"/>
  <c r="AV70" i="6" s="1"/>
  <c r="DD70" i="6" s="1"/>
  <c r="AA70" i="6"/>
  <c r="BC70" i="6" s="1"/>
  <c r="DK70" i="6" s="1"/>
  <c r="N47" i="6"/>
  <c r="BI47" i="6" s="1"/>
  <c r="DQ47" i="6" s="1"/>
  <c r="P56" i="6"/>
  <c r="BK56" i="6" s="1"/>
  <c r="DS56" i="6" s="1"/>
  <c r="AD56" i="6"/>
  <c r="BF56" i="6" s="1"/>
  <c r="DN56" i="6" s="1"/>
  <c r="GI56" i="6" s="1"/>
  <c r="K56" i="6"/>
  <c r="GO2" i="6"/>
  <c r="FC56" i="6"/>
  <c r="GC56" i="6" s="1"/>
  <c r="CL95" i="6"/>
  <c r="ET95" i="6" s="1"/>
  <c r="CN2" i="6"/>
  <c r="EV2" i="6" s="1"/>
  <c r="GJ2" i="6" s="1"/>
  <c r="S45" i="6"/>
  <c r="BN45" i="6" s="1"/>
  <c r="DV45" i="6" s="1"/>
  <c r="FP45" i="6" s="1"/>
  <c r="H38" i="6"/>
  <c r="U38" i="6"/>
  <c r="BP38" i="6" s="1"/>
  <c r="DX38" i="6" s="1"/>
  <c r="Z38" i="6"/>
  <c r="BU38" i="6" s="1"/>
  <c r="EC38" i="6" s="1"/>
  <c r="GA38" i="6" s="1"/>
  <c r="AE70" i="6"/>
  <c r="BZ70" i="6" s="1"/>
  <c r="EH70" i="6" s="1"/>
  <c r="L70" i="6"/>
  <c r="AN70" i="6"/>
  <c r="FM70" i="6" s="1"/>
  <c r="S47" i="6"/>
  <c r="BN47" i="6" s="1"/>
  <c r="DV47" i="6" s="1"/>
  <c r="FP47" i="6" s="1"/>
  <c r="H56" i="6"/>
  <c r="U56" i="6"/>
  <c r="BP56" i="6" s="1"/>
  <c r="DX56" i="6" s="1"/>
  <c r="Z56" i="6"/>
  <c r="BU56" i="6" s="1"/>
  <c r="EC56" i="6" s="1"/>
  <c r="GA56" i="6" s="1"/>
  <c r="AO2" i="6"/>
  <c r="FE56" i="6"/>
  <c r="GM56" i="6" s="1"/>
  <c r="FD38" i="6"/>
  <c r="AF38" i="6"/>
  <c r="CA38" i="6" s="1"/>
  <c r="EI38" i="6" s="1"/>
  <c r="M38" i="6"/>
  <c r="R38" i="6"/>
  <c r="BM38" i="6" s="1"/>
  <c r="DU38" i="6" s="1"/>
  <c r="V70" i="6"/>
  <c r="CJ70" i="6" s="1"/>
  <c r="ER70" i="6" s="1"/>
  <c r="FV70" i="6" s="1"/>
  <c r="AB70" i="6"/>
  <c r="CP70" i="6" s="1"/>
  <c r="EX70" i="6" s="1"/>
  <c r="GK70" i="6" s="1"/>
  <c r="AF56" i="6"/>
  <c r="CT56" i="6" s="1"/>
  <c r="FB56" i="6" s="1"/>
  <c r="M56" i="6"/>
  <c r="R56" i="6"/>
  <c r="AT56" i="6" s="1"/>
  <c r="DB56" i="6" s="1"/>
  <c r="FF56" i="6" s="1"/>
  <c r="FC38" i="6"/>
  <c r="GC38" i="6" s="1"/>
  <c r="AD91" i="6"/>
  <c r="W38" i="6"/>
  <c r="BR38" i="6" s="1"/>
  <c r="DZ38" i="6" s="1"/>
  <c r="AC38" i="6"/>
  <c r="CQ38" i="6" s="1"/>
  <c r="EY38" i="6" s="1"/>
  <c r="J38" i="6"/>
  <c r="Y70" i="6"/>
  <c r="BT70" i="6" s="1"/>
  <c r="EB70" i="6" s="1"/>
  <c r="N70" i="6"/>
  <c r="AP70" i="6" s="1"/>
  <c r="CX70" i="6" s="1"/>
  <c r="S70" i="6"/>
  <c r="BN70" i="6" s="1"/>
  <c r="DV70" i="6" s="1"/>
  <c r="FP70" i="6" s="1"/>
  <c r="W56" i="6"/>
  <c r="AY56" i="6" s="1"/>
  <c r="DG56" i="6" s="1"/>
  <c r="AC56" i="6"/>
  <c r="CQ56" i="6" s="1"/>
  <c r="EY56" i="6" s="1"/>
  <c r="J56" i="6"/>
  <c r="FE38" i="6"/>
  <c r="GM38" i="6" s="1"/>
  <c r="AE91" i="6"/>
  <c r="BG91" i="6" s="1"/>
  <c r="DO91" i="6" s="1"/>
  <c r="Y38" i="6"/>
  <c r="BT38" i="6" s="1"/>
  <c r="EB38" i="6" s="1"/>
  <c r="O38" i="6"/>
  <c r="CC38" i="6" s="1"/>
  <c r="EK38" i="6" s="1"/>
  <c r="T38" i="6"/>
  <c r="BO38" i="6" s="1"/>
  <c r="DW38" i="6" s="1"/>
  <c r="FR38" i="6" s="1"/>
  <c r="AA38" i="6"/>
  <c r="BV38" i="6" s="1"/>
  <c r="ED38" i="6" s="1"/>
  <c r="Q70" i="6"/>
  <c r="AS70" i="6" s="1"/>
  <c r="DA70" i="6" s="1"/>
  <c r="AD70" i="6"/>
  <c r="BF70" i="6" s="1"/>
  <c r="DN70" i="6" s="1"/>
  <c r="GI70" i="6" s="1"/>
  <c r="K70" i="6"/>
  <c r="Y56" i="6"/>
  <c r="BT56" i="6" s="1"/>
  <c r="EB56" i="6" s="1"/>
  <c r="O56" i="6"/>
  <c r="BJ56" i="6" s="1"/>
  <c r="DR56" i="6" s="1"/>
  <c r="FH56" i="6" s="1"/>
  <c r="T56" i="6"/>
  <c r="BO56" i="6" s="1"/>
  <c r="DW56" i="6" s="1"/>
  <c r="FR56" i="6" s="1"/>
  <c r="AA56" i="6"/>
  <c r="BC56" i="6" s="1"/>
  <c r="DK56" i="6" s="1"/>
  <c r="P70" i="6"/>
  <c r="CD70" i="6" s="1"/>
  <c r="EL70" i="6" s="1"/>
  <c r="FG70" i="6" s="1"/>
  <c r="H70" i="6"/>
  <c r="Q38" i="6"/>
  <c r="CE38" i="6" s="1"/>
  <c r="EM38" i="6" s="1"/>
  <c r="AE38" i="6"/>
  <c r="CS38" i="6" s="1"/>
  <c r="FA38" i="6" s="1"/>
  <c r="L38" i="6"/>
  <c r="AN38" i="6"/>
  <c r="FM38" i="6" s="1"/>
  <c r="I70" i="6"/>
  <c r="U70" i="6"/>
  <c r="CI70" i="6" s="1"/>
  <c r="EQ70" i="6" s="1"/>
  <c r="FO70" i="6" s="1"/>
  <c r="Z70" i="6"/>
  <c r="BB70" i="6" s="1"/>
  <c r="DJ70" i="6" s="1"/>
  <c r="Q56" i="6"/>
  <c r="BL56" i="6" s="1"/>
  <c r="DT56" i="6" s="1"/>
  <c r="FI56" i="6" s="1"/>
  <c r="AE56" i="6"/>
  <c r="BZ56" i="6" s="1"/>
  <c r="EH56" i="6" s="1"/>
  <c r="L56" i="6"/>
  <c r="AN56" i="6"/>
  <c r="FM56" i="6" s="1"/>
  <c r="M90" i="6"/>
  <c r="GN2" i="6"/>
  <c r="FD70" i="6"/>
  <c r="BB2" i="6"/>
  <c r="DJ2" i="6" s="1"/>
  <c r="CP95" i="6"/>
  <c r="EX95" i="6" s="1"/>
  <c r="GK95" i="6" s="1"/>
  <c r="W91" i="6"/>
  <c r="CK91" i="6" s="1"/>
  <c r="ES91" i="6" s="1"/>
  <c r="I38" i="6"/>
  <c r="V38" i="6"/>
  <c r="BQ38" i="6" s="1"/>
  <c r="DY38" i="6" s="1"/>
  <c r="FW38" i="6" s="1"/>
  <c r="AB38" i="6"/>
  <c r="CP38" i="6" s="1"/>
  <c r="EX38" i="6" s="1"/>
  <c r="GK38" i="6" s="1"/>
  <c r="AF70" i="6"/>
  <c r="CT70" i="6" s="1"/>
  <c r="FB70" i="6" s="1"/>
  <c r="M70" i="6"/>
  <c r="R70" i="6"/>
  <c r="CF70" i="6" s="1"/>
  <c r="EN70" i="6" s="1"/>
  <c r="I56" i="6"/>
  <c r="V56" i="6"/>
  <c r="CJ56" i="6" s="1"/>
  <c r="ER56" i="6" s="1"/>
  <c r="FV56" i="6" s="1"/>
  <c r="AB56" i="6"/>
  <c r="CP56" i="6" s="1"/>
  <c r="EX56" i="6" s="1"/>
  <c r="GK56" i="6" s="1"/>
  <c r="K90" i="6"/>
  <c r="GR2" i="6"/>
  <c r="H69" i="6"/>
  <c r="U37" i="6"/>
  <c r="CI37" i="6" s="1"/>
  <c r="EQ37" i="6" s="1"/>
  <c r="FO37" i="6" s="1"/>
  <c r="AD51" i="6"/>
  <c r="BY51" i="6" s="1"/>
  <c r="EG51" i="6" s="1"/>
  <c r="M62" i="6"/>
  <c r="L57" i="6"/>
  <c r="AN26" i="6"/>
  <c r="FM26" i="6" s="1"/>
  <c r="Q19" i="6"/>
  <c r="AS19" i="6" s="1"/>
  <c r="DA19" i="6" s="1"/>
  <c r="K44" i="6"/>
  <c r="AE19" i="6"/>
  <c r="BZ19" i="6" s="1"/>
  <c r="EH19" i="6" s="1"/>
  <c r="W51" i="6"/>
  <c r="BR51" i="6" s="1"/>
  <c r="DZ51" i="6" s="1"/>
  <c r="AN57" i="6"/>
  <c r="FM57" i="6" s="1"/>
  <c r="Z10" i="6"/>
  <c r="BB10" i="6" s="1"/>
  <c r="DJ10" i="6" s="1"/>
  <c r="L19" i="6"/>
  <c r="V51" i="6"/>
  <c r="CJ51" i="6" s="1"/>
  <c r="ER51" i="6" s="1"/>
  <c r="FV51" i="6" s="1"/>
  <c r="H37" i="6"/>
  <c r="H10" i="6"/>
  <c r="AN51" i="6"/>
  <c r="FM51" i="6" s="1"/>
  <c r="U10" i="6"/>
  <c r="CI10" i="6" s="1"/>
  <c r="EQ10" i="6" s="1"/>
  <c r="FO10" i="6" s="1"/>
  <c r="Z37" i="6"/>
  <c r="BU37" i="6" s="1"/>
  <c r="EC37" i="6" s="1"/>
  <c r="GA37" i="6" s="1"/>
  <c r="U69" i="6"/>
  <c r="AW69" i="6" s="1"/>
  <c r="DE69" i="6" s="1"/>
  <c r="K26" i="6"/>
  <c r="Z69" i="6"/>
  <c r="BB69" i="6" s="1"/>
  <c r="DJ69" i="6" s="1"/>
  <c r="FE10" i="6"/>
  <c r="GM10" i="6" s="1"/>
  <c r="FC26" i="6"/>
  <c r="GC26" i="6" s="1"/>
  <c r="FE19" i="6"/>
  <c r="GM19" i="6" s="1"/>
  <c r="FC44" i="6"/>
  <c r="GC44" i="6" s="1"/>
  <c r="Q26" i="6"/>
  <c r="AS26" i="6" s="1"/>
  <c r="DA26" i="6" s="1"/>
  <c r="I44" i="6"/>
  <c r="Q57" i="6"/>
  <c r="BL57" i="6" s="1"/>
  <c r="DT57" i="6" s="1"/>
  <c r="FI57" i="6" s="1"/>
  <c r="CE93" i="6"/>
  <c r="EM93" i="6" s="1"/>
  <c r="N26" i="6"/>
  <c r="CB26" i="6" s="1"/>
  <c r="EJ26" i="6" s="1"/>
  <c r="AD44" i="6"/>
  <c r="BY44" i="6" s="1"/>
  <c r="EG44" i="6" s="1"/>
  <c r="AE57" i="6"/>
  <c r="BZ57" i="6" s="1"/>
  <c r="EH57" i="6" s="1"/>
  <c r="FC57" i="6"/>
  <c r="GC57" i="6" s="1"/>
  <c r="R10" i="6"/>
  <c r="BM10" i="6" s="1"/>
  <c r="DU10" i="6" s="1"/>
  <c r="AF10" i="6"/>
  <c r="CA10" i="6" s="1"/>
  <c r="EI10" i="6" s="1"/>
  <c r="M10" i="6"/>
  <c r="Z26" i="6"/>
  <c r="CN26" i="6" s="1"/>
  <c r="EV26" i="6" s="1"/>
  <c r="GJ26" i="6" s="1"/>
  <c r="AF26" i="6"/>
  <c r="CT26" i="6" s="1"/>
  <c r="FB26" i="6" s="1"/>
  <c r="AD26" i="6"/>
  <c r="BF26" i="6" s="1"/>
  <c r="DN26" i="6" s="1"/>
  <c r="GI26" i="6" s="1"/>
  <c r="AB19" i="6"/>
  <c r="BD19" i="6" s="1"/>
  <c r="DL19" i="6" s="1"/>
  <c r="I19" i="6"/>
  <c r="V19" i="6"/>
  <c r="BQ19" i="6" s="1"/>
  <c r="DY19" i="6" s="1"/>
  <c r="FW19" i="6" s="1"/>
  <c r="AN19" i="6"/>
  <c r="FM19" i="6" s="1"/>
  <c r="P51" i="6"/>
  <c r="CD51" i="6" s="1"/>
  <c r="EL51" i="6" s="1"/>
  <c r="FG51" i="6" s="1"/>
  <c r="I51" i="6"/>
  <c r="N51" i="6"/>
  <c r="BI51" i="6" s="1"/>
  <c r="DQ51" i="6" s="1"/>
  <c r="AA51" i="6"/>
  <c r="BC51" i="6" s="1"/>
  <c r="DK51" i="6" s="1"/>
  <c r="H44" i="6"/>
  <c r="U44" i="6"/>
  <c r="CI44" i="6" s="1"/>
  <c r="EQ44" i="6" s="1"/>
  <c r="FO44" i="6" s="1"/>
  <c r="Z44" i="6"/>
  <c r="CN44" i="6" s="1"/>
  <c r="EV44" i="6" s="1"/>
  <c r="GJ44" i="6" s="1"/>
  <c r="I57" i="6"/>
  <c r="V57" i="6"/>
  <c r="BQ57" i="6" s="1"/>
  <c r="DY57" i="6" s="1"/>
  <c r="FW57" i="6" s="1"/>
  <c r="AB57" i="6"/>
  <c r="BD57" i="6" s="1"/>
  <c r="DL57" i="6" s="1"/>
  <c r="FE57" i="6"/>
  <c r="GM57" i="6" s="1"/>
  <c r="FD10" i="6"/>
  <c r="FD51" i="6"/>
  <c r="J10" i="6"/>
  <c r="W10" i="6"/>
  <c r="AY10" i="6" s="1"/>
  <c r="DG10" i="6" s="1"/>
  <c r="AC10" i="6"/>
  <c r="BX10" i="6" s="1"/>
  <c r="EF10" i="6" s="1"/>
  <c r="J26" i="6"/>
  <c r="O26" i="6"/>
  <c r="BJ26" i="6" s="1"/>
  <c r="DR26" i="6" s="1"/>
  <c r="FH26" i="6" s="1"/>
  <c r="U26" i="6"/>
  <c r="BP26" i="6" s="1"/>
  <c r="DX26" i="6" s="1"/>
  <c r="U50" i="6"/>
  <c r="BP50" i="6" s="1"/>
  <c r="DX50" i="6" s="1"/>
  <c r="O50" i="6"/>
  <c r="AQ50" i="6" s="1"/>
  <c r="CY50" i="6" s="1"/>
  <c r="R50" i="6"/>
  <c r="CF50" i="6" s="1"/>
  <c r="EN50" i="6" s="1"/>
  <c r="S19" i="6"/>
  <c r="CG19" i="6" s="1"/>
  <c r="EO19" i="6" s="1"/>
  <c r="X19" i="6"/>
  <c r="AZ19" i="6" s="1"/>
  <c r="DH19" i="6" s="1"/>
  <c r="N19" i="6"/>
  <c r="BI19" i="6" s="1"/>
  <c r="DQ19" i="6" s="1"/>
  <c r="AA19" i="6"/>
  <c r="BV19" i="6" s="1"/>
  <c r="ED19" i="6" s="1"/>
  <c r="AC51" i="6"/>
  <c r="BX51" i="6" s="1"/>
  <c r="EF51" i="6" s="1"/>
  <c r="U51" i="6"/>
  <c r="BP51" i="6" s="1"/>
  <c r="DX51" i="6" s="1"/>
  <c r="AB51" i="6"/>
  <c r="BW51" i="6" s="1"/>
  <c r="EE51" i="6" s="1"/>
  <c r="GB51" i="6" s="1"/>
  <c r="AF44" i="6"/>
  <c r="BH44" i="6" s="1"/>
  <c r="DP44" i="6" s="1"/>
  <c r="M44" i="6"/>
  <c r="R44" i="6"/>
  <c r="BM44" i="6" s="1"/>
  <c r="DU44" i="6" s="1"/>
  <c r="Q54" i="6"/>
  <c r="CE54" i="6" s="1"/>
  <c r="EM54" i="6" s="1"/>
  <c r="H63" i="6"/>
  <c r="M71" i="6"/>
  <c r="I40" i="6"/>
  <c r="V40" i="6"/>
  <c r="CJ40" i="6" s="1"/>
  <c r="ER40" i="6" s="1"/>
  <c r="FV40" i="6" s="1"/>
  <c r="AB40" i="6"/>
  <c r="CP40" i="6" s="1"/>
  <c r="EX40" i="6" s="1"/>
  <c r="GK40" i="6" s="1"/>
  <c r="Y72" i="6"/>
  <c r="CM72" i="6" s="1"/>
  <c r="EU72" i="6" s="1"/>
  <c r="N72" i="6"/>
  <c r="CB72" i="6" s="1"/>
  <c r="EJ72" i="6" s="1"/>
  <c r="S72" i="6"/>
  <c r="BN72" i="6" s="1"/>
  <c r="DV72" i="6" s="1"/>
  <c r="FP72" i="6" s="1"/>
  <c r="X57" i="6"/>
  <c r="BS57" i="6" s="1"/>
  <c r="EA57" i="6" s="1"/>
  <c r="N57" i="6"/>
  <c r="BI57" i="6" s="1"/>
  <c r="DQ57" i="6" s="1"/>
  <c r="S57" i="6"/>
  <c r="BN57" i="6" s="1"/>
  <c r="DV57" i="6" s="1"/>
  <c r="FP57" i="6" s="1"/>
  <c r="CT95" i="6"/>
  <c r="FB95" i="6" s="1"/>
  <c r="FD57" i="6"/>
  <c r="FC51" i="6"/>
  <c r="GC51" i="6" s="1"/>
  <c r="BC93" i="6"/>
  <c r="DK93" i="6" s="1"/>
  <c r="Y10" i="6"/>
  <c r="CM10" i="6" s="1"/>
  <c r="EU10" i="6" s="1"/>
  <c r="O10" i="6"/>
  <c r="BJ10" i="6" s="1"/>
  <c r="DR10" i="6" s="1"/>
  <c r="FH10" i="6" s="1"/>
  <c r="T10" i="6"/>
  <c r="AV10" i="6" s="1"/>
  <c r="DD10" i="6" s="1"/>
  <c r="Y26" i="6"/>
  <c r="BT26" i="6" s="1"/>
  <c r="EB26" i="6" s="1"/>
  <c r="X26" i="6"/>
  <c r="BS26" i="6" s="1"/>
  <c r="EA26" i="6" s="1"/>
  <c r="M26" i="6"/>
  <c r="K19" i="6"/>
  <c r="P19" i="6"/>
  <c r="BK19" i="6" s="1"/>
  <c r="DS19" i="6" s="1"/>
  <c r="AD19" i="6"/>
  <c r="BY19" i="6" s="1"/>
  <c r="EG19" i="6" s="1"/>
  <c r="O51" i="6"/>
  <c r="BJ51" i="6" s="1"/>
  <c r="DR51" i="6" s="1"/>
  <c r="FH51" i="6" s="1"/>
  <c r="H51" i="6"/>
  <c r="S51" i="6"/>
  <c r="BN51" i="6" s="1"/>
  <c r="DV51" i="6" s="1"/>
  <c r="FP51" i="6" s="1"/>
  <c r="W44" i="6"/>
  <c r="CK44" i="6" s="1"/>
  <c r="ES44" i="6" s="1"/>
  <c r="AC44" i="6"/>
  <c r="BX44" i="6" s="1"/>
  <c r="EF44" i="6" s="1"/>
  <c r="J44" i="6"/>
  <c r="R54" i="6"/>
  <c r="AT54" i="6" s="1"/>
  <c r="DB54" i="6" s="1"/>
  <c r="FF54" i="6" s="1"/>
  <c r="AF63" i="6"/>
  <c r="CT63" i="6" s="1"/>
  <c r="FB63" i="6" s="1"/>
  <c r="AC71" i="6"/>
  <c r="BE71" i="6" s="1"/>
  <c r="DM71" i="6" s="1"/>
  <c r="X40" i="6"/>
  <c r="CL40" i="6" s="1"/>
  <c r="ET40" i="6" s="1"/>
  <c r="N40" i="6"/>
  <c r="CB40" i="6" s="1"/>
  <c r="EJ40" i="6" s="1"/>
  <c r="S40" i="6"/>
  <c r="AU40" i="6" s="1"/>
  <c r="DC40" i="6" s="1"/>
  <c r="Q72" i="6"/>
  <c r="AS72" i="6" s="1"/>
  <c r="DA72" i="6" s="1"/>
  <c r="AD72" i="6"/>
  <c r="BY72" i="6" s="1"/>
  <c r="EG72" i="6" s="1"/>
  <c r="K72" i="6"/>
  <c r="P57" i="6"/>
  <c r="AR57" i="6" s="1"/>
  <c r="CZ57" i="6" s="1"/>
  <c r="AD57" i="6"/>
  <c r="BF57" i="6" s="1"/>
  <c r="DN57" i="6" s="1"/>
  <c r="GI57" i="6" s="1"/>
  <c r="K57" i="6"/>
  <c r="H71" i="6"/>
  <c r="FC10" i="6"/>
  <c r="GC10" i="6" s="1"/>
  <c r="FE51" i="6"/>
  <c r="GM51" i="6" s="1"/>
  <c r="FC54" i="6"/>
  <c r="GC54" i="6" s="1"/>
  <c r="AU93" i="6"/>
  <c r="DC93" i="6" s="1"/>
  <c r="Q10" i="6"/>
  <c r="BL10" i="6" s="1"/>
  <c r="DT10" i="6" s="1"/>
  <c r="FI10" i="6" s="1"/>
  <c r="AE10" i="6"/>
  <c r="BZ10" i="6" s="1"/>
  <c r="EH10" i="6" s="1"/>
  <c r="L10" i="6"/>
  <c r="I26" i="6"/>
  <c r="P26" i="6"/>
  <c r="CD26" i="6" s="1"/>
  <c r="EL26" i="6" s="1"/>
  <c r="FG26" i="6" s="1"/>
  <c r="AC26" i="6"/>
  <c r="BE26" i="6" s="1"/>
  <c r="DM26" i="6" s="1"/>
  <c r="AC50" i="6"/>
  <c r="BX50" i="6" s="1"/>
  <c r="EF50" i="6" s="1"/>
  <c r="Q50" i="6"/>
  <c r="CE50" i="6" s="1"/>
  <c r="EM50" i="6" s="1"/>
  <c r="V50" i="6"/>
  <c r="BQ50" i="6" s="1"/>
  <c r="DY50" i="6" s="1"/>
  <c r="FW50" i="6" s="1"/>
  <c r="AN50" i="6"/>
  <c r="FM50" i="6" s="1"/>
  <c r="Z19" i="6"/>
  <c r="BU19" i="6" s="1"/>
  <c r="EC19" i="6" s="1"/>
  <c r="GA19" i="6" s="1"/>
  <c r="H19" i="6"/>
  <c r="U19" i="6"/>
  <c r="BP19" i="6" s="1"/>
  <c r="DX19" i="6" s="1"/>
  <c r="Y51" i="6"/>
  <c r="CM51" i="6" s="1"/>
  <c r="EU51" i="6" s="1"/>
  <c r="T51" i="6"/>
  <c r="BO51" i="6" s="1"/>
  <c r="DW51" i="6" s="1"/>
  <c r="FR51" i="6" s="1"/>
  <c r="K51" i="6"/>
  <c r="X44" i="6"/>
  <c r="AZ44" i="6" s="1"/>
  <c r="DH44" i="6" s="1"/>
  <c r="O44" i="6"/>
  <c r="BJ44" i="6" s="1"/>
  <c r="DR44" i="6" s="1"/>
  <c r="FH44" i="6" s="1"/>
  <c r="T44" i="6"/>
  <c r="CH44" i="6" s="1"/>
  <c r="EP44" i="6" s="1"/>
  <c r="AA44" i="6"/>
  <c r="BV44" i="6" s="1"/>
  <c r="ED44" i="6" s="1"/>
  <c r="P72" i="6"/>
  <c r="AR72" i="6" s="1"/>
  <c r="CZ72" i="6" s="1"/>
  <c r="J54" i="6"/>
  <c r="U63" i="6"/>
  <c r="CI63" i="6" s="1"/>
  <c r="EQ63" i="6" s="1"/>
  <c r="FO63" i="6" s="1"/>
  <c r="R71" i="6"/>
  <c r="CF71" i="6" s="1"/>
  <c r="EN71" i="6" s="1"/>
  <c r="P40" i="6"/>
  <c r="BK40" i="6" s="1"/>
  <c r="DS40" i="6" s="1"/>
  <c r="AD40" i="6"/>
  <c r="BY40" i="6" s="1"/>
  <c r="EG40" i="6" s="1"/>
  <c r="K40" i="6"/>
  <c r="I72" i="6"/>
  <c r="U72" i="6"/>
  <c r="AW72" i="6" s="1"/>
  <c r="DE72" i="6" s="1"/>
  <c r="Z72" i="6"/>
  <c r="BB72" i="6" s="1"/>
  <c r="DJ72" i="6" s="1"/>
  <c r="H57" i="6"/>
  <c r="U57" i="6"/>
  <c r="BP57" i="6" s="1"/>
  <c r="DX57" i="6" s="1"/>
  <c r="GE57" i="6" s="1"/>
  <c r="Z57" i="6"/>
  <c r="BU57" i="6" s="1"/>
  <c r="EC57" i="6" s="1"/>
  <c r="GA57" i="6" s="1"/>
  <c r="FE44" i="6"/>
  <c r="GM44" i="6" s="1"/>
  <c r="FE54" i="6"/>
  <c r="GM54" i="6" s="1"/>
  <c r="CQ95" i="6"/>
  <c r="EY95" i="6" s="1"/>
  <c r="AB10" i="6"/>
  <c r="BD10" i="6" s="1"/>
  <c r="DL10" i="6" s="1"/>
  <c r="I10" i="6"/>
  <c r="V10" i="6"/>
  <c r="CJ10" i="6" s="1"/>
  <c r="ER10" i="6" s="1"/>
  <c r="FV10" i="6" s="1"/>
  <c r="AA10" i="6"/>
  <c r="BV10" i="6" s="1"/>
  <c r="ED10" i="6" s="1"/>
  <c r="W26" i="6"/>
  <c r="BR26" i="6" s="1"/>
  <c r="DZ26" i="6" s="1"/>
  <c r="H26" i="6"/>
  <c r="T26" i="6"/>
  <c r="BO26" i="6" s="1"/>
  <c r="DW26" i="6" s="1"/>
  <c r="FR26" i="6" s="1"/>
  <c r="L50" i="6"/>
  <c r="AF50" i="6"/>
  <c r="BH50" i="6" s="1"/>
  <c r="DP50" i="6" s="1"/>
  <c r="N50" i="6"/>
  <c r="CB50" i="6" s="1"/>
  <c r="EJ50" i="6" s="1"/>
  <c r="AA50" i="6"/>
  <c r="BV50" i="6" s="1"/>
  <c r="ED50" i="6" s="1"/>
  <c r="R19" i="6"/>
  <c r="BM19" i="6" s="1"/>
  <c r="DU19" i="6" s="1"/>
  <c r="AF19" i="6"/>
  <c r="CT19" i="6" s="1"/>
  <c r="FB19" i="6" s="1"/>
  <c r="M19" i="6"/>
  <c r="M51" i="6"/>
  <c r="AF51" i="6"/>
  <c r="BH51" i="6" s="1"/>
  <c r="DP51" i="6" s="1"/>
  <c r="Z51" i="6"/>
  <c r="CN51" i="6" s="1"/>
  <c r="EV51" i="6" s="1"/>
  <c r="GJ51" i="6" s="1"/>
  <c r="P44" i="6"/>
  <c r="AR44" i="6" s="1"/>
  <c r="CZ44" i="6" s="1"/>
  <c r="AE44" i="6"/>
  <c r="BZ44" i="6" s="1"/>
  <c r="EH44" i="6" s="1"/>
  <c r="L44" i="6"/>
  <c r="AN44" i="6"/>
  <c r="GR44" i="6" s="1"/>
  <c r="X72" i="6"/>
  <c r="BS72" i="6" s="1"/>
  <c r="EA72" i="6" s="1"/>
  <c r="M63" i="6"/>
  <c r="J71" i="6"/>
  <c r="H40" i="6"/>
  <c r="U40" i="6"/>
  <c r="CI40" i="6" s="1"/>
  <c r="EQ40" i="6" s="1"/>
  <c r="FO40" i="6" s="1"/>
  <c r="Z40" i="6"/>
  <c r="BU40" i="6" s="1"/>
  <c r="EC40" i="6" s="1"/>
  <c r="GA40" i="6" s="1"/>
  <c r="AF72" i="6"/>
  <c r="BH72" i="6" s="1"/>
  <c r="DP72" i="6" s="1"/>
  <c r="M72" i="6"/>
  <c r="R72" i="6"/>
  <c r="CF72" i="6" s="1"/>
  <c r="EN72" i="6" s="1"/>
  <c r="AF57" i="6"/>
  <c r="CT57" i="6" s="1"/>
  <c r="FB57" i="6" s="1"/>
  <c r="M57" i="6"/>
  <c r="R57" i="6"/>
  <c r="BM57" i="6" s="1"/>
  <c r="DU57" i="6" s="1"/>
  <c r="FE26" i="6"/>
  <c r="GM26" i="6" s="1"/>
  <c r="FD19" i="6"/>
  <c r="S10" i="6"/>
  <c r="AU10" i="6" s="1"/>
  <c r="DC10" i="6" s="1"/>
  <c r="X10" i="6"/>
  <c r="CL10" i="6" s="1"/>
  <c r="ET10" i="6" s="1"/>
  <c r="N10" i="6"/>
  <c r="AP10" i="6" s="1"/>
  <c r="CX10" i="6" s="1"/>
  <c r="AN10" i="6"/>
  <c r="FM10" i="6" s="1"/>
  <c r="S26" i="6"/>
  <c r="BN26" i="6" s="1"/>
  <c r="DV26" i="6" s="1"/>
  <c r="FP26" i="6" s="1"/>
  <c r="AE26" i="6"/>
  <c r="BZ26" i="6" s="1"/>
  <c r="EH26" i="6" s="1"/>
  <c r="L26" i="6"/>
  <c r="Y50" i="6"/>
  <c r="BT50" i="6" s="1"/>
  <c r="EB50" i="6" s="1"/>
  <c r="P50" i="6"/>
  <c r="BK50" i="6" s="1"/>
  <c r="DS50" i="6" s="1"/>
  <c r="AB50" i="6"/>
  <c r="BD50" i="6" s="1"/>
  <c r="DL50" i="6" s="1"/>
  <c r="J19" i="6"/>
  <c r="W19" i="6"/>
  <c r="CK19" i="6" s="1"/>
  <c r="ES19" i="6" s="1"/>
  <c r="AC19" i="6"/>
  <c r="BE19" i="6" s="1"/>
  <c r="DM19" i="6" s="1"/>
  <c r="X51" i="6"/>
  <c r="BS51" i="6" s="1"/>
  <c r="EA51" i="6" s="1"/>
  <c r="Q51" i="6"/>
  <c r="BL51" i="6" s="1"/>
  <c r="DT51" i="6" s="1"/>
  <c r="FI51" i="6" s="1"/>
  <c r="R51" i="6"/>
  <c r="AT51" i="6" s="1"/>
  <c r="DB51" i="6" s="1"/>
  <c r="FF51" i="6" s="1"/>
  <c r="Y44" i="6"/>
  <c r="CM44" i="6" s="1"/>
  <c r="EU44" i="6" s="1"/>
  <c r="V44" i="6"/>
  <c r="AX44" i="6" s="1"/>
  <c r="DF44" i="6" s="1"/>
  <c r="AB44" i="6"/>
  <c r="CP44" i="6" s="1"/>
  <c r="EX44" i="6" s="1"/>
  <c r="GK44" i="6" s="1"/>
  <c r="Z63" i="6"/>
  <c r="BU63" i="6" s="1"/>
  <c r="EC63" i="6" s="1"/>
  <c r="GA63" i="6" s="1"/>
  <c r="AF40" i="6"/>
  <c r="CA40" i="6" s="1"/>
  <c r="EI40" i="6" s="1"/>
  <c r="M40" i="6"/>
  <c r="R40" i="6"/>
  <c r="CF40" i="6" s="1"/>
  <c r="EN40" i="6" s="1"/>
  <c r="W72" i="6"/>
  <c r="BR72" i="6" s="1"/>
  <c r="DZ72" i="6" s="1"/>
  <c r="AC72" i="6"/>
  <c r="CQ72" i="6" s="1"/>
  <c r="EY72" i="6" s="1"/>
  <c r="J72" i="6"/>
  <c r="W57" i="6"/>
  <c r="BR57" i="6" s="1"/>
  <c r="DZ57" i="6" s="1"/>
  <c r="AC57" i="6"/>
  <c r="BX57" i="6" s="1"/>
  <c r="EF57" i="6" s="1"/>
  <c r="J57" i="6"/>
  <c r="FD26" i="6"/>
  <c r="FC19" i="6"/>
  <c r="GC19" i="6" s="1"/>
  <c r="FD44" i="6"/>
  <c r="K10" i="6"/>
  <c r="P10" i="6"/>
  <c r="BK10" i="6" s="1"/>
  <c r="DS10" i="6" s="1"/>
  <c r="AD10" i="6"/>
  <c r="CR10" i="6" s="1"/>
  <c r="EZ10" i="6" s="1"/>
  <c r="AB26" i="6"/>
  <c r="BD26" i="6" s="1"/>
  <c r="DL26" i="6" s="1"/>
  <c r="R26" i="6"/>
  <c r="BM26" i="6" s="1"/>
  <c r="DU26" i="6" s="1"/>
  <c r="V26" i="6"/>
  <c r="AX26" i="6" s="1"/>
  <c r="DF26" i="6" s="1"/>
  <c r="AA26" i="6"/>
  <c r="CO26" i="6" s="1"/>
  <c r="EW26" i="6" s="1"/>
  <c r="I50" i="6"/>
  <c r="AD50" i="6"/>
  <c r="BY50" i="6" s="1"/>
  <c r="EG50" i="6" s="1"/>
  <c r="S50" i="6"/>
  <c r="BN50" i="6" s="1"/>
  <c r="DV50" i="6" s="1"/>
  <c r="FP50" i="6" s="1"/>
  <c r="Y19" i="6"/>
  <c r="CM19" i="6" s="1"/>
  <c r="EU19" i="6" s="1"/>
  <c r="O19" i="6"/>
  <c r="CC19" i="6" s="1"/>
  <c r="EK19" i="6" s="1"/>
  <c r="T19" i="6"/>
  <c r="CH19" i="6" s="1"/>
  <c r="EP19" i="6" s="1"/>
  <c r="L51" i="6"/>
  <c r="AE51" i="6"/>
  <c r="CS51" i="6" s="1"/>
  <c r="FA51" i="6" s="1"/>
  <c r="J51" i="6"/>
  <c r="Q44" i="6"/>
  <c r="AS44" i="6" s="1"/>
  <c r="DA44" i="6" s="1"/>
  <c r="N44" i="6"/>
  <c r="AP44" i="6" s="1"/>
  <c r="CX44" i="6" s="1"/>
  <c r="S44" i="6"/>
  <c r="CG44" i="6" s="1"/>
  <c r="EO44" i="6" s="1"/>
  <c r="U54" i="6"/>
  <c r="BP54" i="6" s="1"/>
  <c r="DX54" i="6" s="1"/>
  <c r="R63" i="6"/>
  <c r="CF63" i="6" s="1"/>
  <c r="EN63" i="6" s="1"/>
  <c r="W40" i="6"/>
  <c r="AY40" i="6" s="1"/>
  <c r="DG40" i="6" s="1"/>
  <c r="AC40" i="6"/>
  <c r="CQ40" i="6" s="1"/>
  <c r="EY40" i="6" s="1"/>
  <c r="J40" i="6"/>
  <c r="O72" i="6"/>
  <c r="BJ72" i="6" s="1"/>
  <c r="DR72" i="6" s="1"/>
  <c r="FH72" i="6" s="1"/>
  <c r="T72" i="6"/>
  <c r="BO72" i="6" s="1"/>
  <c r="DW72" i="6" s="1"/>
  <c r="FR72" i="6" s="1"/>
  <c r="AN72" i="6"/>
  <c r="FM72" i="6" s="1"/>
  <c r="Y57" i="6"/>
  <c r="BT57" i="6" s="1"/>
  <c r="EB57" i="6" s="1"/>
  <c r="O57" i="6"/>
  <c r="AQ57" i="6" s="1"/>
  <c r="CY57" i="6" s="1"/>
  <c r="T57" i="6"/>
  <c r="AV57" i="6" s="1"/>
  <c r="DD57" i="6" s="1"/>
  <c r="AA57" i="6"/>
  <c r="BV57" i="6" s="1"/>
  <c r="ED57" i="6" s="1"/>
  <c r="FC30" i="6"/>
  <c r="GC30" i="6" s="1"/>
  <c r="H52" i="6"/>
  <c r="FE52" i="6"/>
  <c r="GM52" i="6" s="1"/>
  <c r="FE30" i="6"/>
  <c r="GM30" i="6" s="1"/>
  <c r="L86" i="6"/>
  <c r="P42" i="6"/>
  <c r="CD42" i="6" s="1"/>
  <c r="EL42" i="6" s="1"/>
  <c r="FG42" i="6" s="1"/>
  <c r="H59" i="6"/>
  <c r="Z52" i="6"/>
  <c r="BB52" i="6" s="1"/>
  <c r="DJ52" i="6" s="1"/>
  <c r="FD86" i="6"/>
  <c r="Z59" i="6"/>
  <c r="BB59" i="6" s="1"/>
  <c r="DJ59" i="6" s="1"/>
  <c r="H86" i="6"/>
  <c r="K88" i="6"/>
  <c r="EG86" i="6"/>
  <c r="FC86" i="6"/>
  <c r="GC86" i="6" s="1"/>
  <c r="AQ95" i="6"/>
  <c r="CY95" i="6" s="1"/>
  <c r="EI86" i="6"/>
  <c r="FE86" i="6"/>
  <c r="GM86" i="6" s="1"/>
  <c r="EF86" i="6"/>
  <c r="Z88" i="6"/>
  <c r="BB88" i="6" s="1"/>
  <c r="DJ88" i="6" s="1"/>
  <c r="DV86" i="6"/>
  <c r="FP86" i="6" s="1"/>
  <c r="FD30" i="6"/>
  <c r="O52" i="6"/>
  <c r="BJ52" i="6" s="1"/>
  <c r="DR52" i="6" s="1"/>
  <c r="FH52" i="6" s="1"/>
  <c r="AB88" i="6"/>
  <c r="CP88" i="6" s="1"/>
  <c r="EX88" i="6" s="1"/>
  <c r="GK88" i="6" s="1"/>
  <c r="GT17" i="6"/>
  <c r="AN17" i="6"/>
  <c r="FM17" i="6" s="1"/>
  <c r="N17" i="6"/>
  <c r="BI17" i="6" s="1"/>
  <c r="DQ17" i="6" s="1"/>
  <c r="X17" i="6"/>
  <c r="BS17" i="6" s="1"/>
  <c r="EA17" i="6" s="1"/>
  <c r="S17" i="6"/>
  <c r="AU17" i="6" s="1"/>
  <c r="DC17" i="6" s="1"/>
  <c r="GT32" i="6"/>
  <c r="S32" i="6"/>
  <c r="AU32" i="6" s="1"/>
  <c r="DC32" i="6" s="1"/>
  <c r="N32" i="6"/>
  <c r="AP32" i="6" s="1"/>
  <c r="CX32" i="6" s="1"/>
  <c r="X32" i="6"/>
  <c r="CL32" i="6" s="1"/>
  <c r="ET32" i="6" s="1"/>
  <c r="FE16" i="6"/>
  <c r="GM16" i="6" s="1"/>
  <c r="FC88" i="6"/>
  <c r="GC88" i="6" s="1"/>
  <c r="FD17" i="6"/>
  <c r="FD37" i="6"/>
  <c r="X66" i="6"/>
  <c r="CL66" i="6" s="1"/>
  <c r="ET66" i="6" s="1"/>
  <c r="N66" i="6"/>
  <c r="BI66" i="6" s="1"/>
  <c r="DQ66" i="6" s="1"/>
  <c r="S66" i="6"/>
  <c r="AU66" i="6" s="1"/>
  <c r="DC66" i="6" s="1"/>
  <c r="M88" i="6"/>
  <c r="T20" i="6"/>
  <c r="AV20" i="6" s="1"/>
  <c r="DD20" i="6" s="1"/>
  <c r="AF88" i="6"/>
  <c r="BH88" i="6" s="1"/>
  <c r="DP88" i="6" s="1"/>
  <c r="AF37" i="6"/>
  <c r="CA37" i="6" s="1"/>
  <c r="EI37" i="6" s="1"/>
  <c r="M37" i="6"/>
  <c r="R37" i="6"/>
  <c r="AT37" i="6" s="1"/>
  <c r="DB37" i="6" s="1"/>
  <c r="FF37" i="6" s="1"/>
  <c r="AF69" i="6"/>
  <c r="CA69" i="6" s="1"/>
  <c r="EI69" i="6" s="1"/>
  <c r="M69" i="6"/>
  <c r="R69" i="6"/>
  <c r="AT69" i="6" s="1"/>
  <c r="DB69" i="6" s="1"/>
  <c r="FF69" i="6" s="1"/>
  <c r="H88" i="6"/>
  <c r="W62" i="6"/>
  <c r="AY62" i="6" s="1"/>
  <c r="DG62" i="6" s="1"/>
  <c r="AC62" i="6"/>
  <c r="CQ62" i="6" s="1"/>
  <c r="EY62" i="6" s="1"/>
  <c r="J62" i="6"/>
  <c r="I39" i="6"/>
  <c r="V39" i="6"/>
  <c r="CJ39" i="6" s="1"/>
  <c r="ER39" i="6" s="1"/>
  <c r="FV39" i="6" s="1"/>
  <c r="AB39" i="6"/>
  <c r="BW39" i="6" s="1"/>
  <c r="EE39" i="6" s="1"/>
  <c r="GB39" i="6" s="1"/>
  <c r="FD39" i="6"/>
  <c r="FE88" i="6"/>
  <c r="GM88" i="6" s="1"/>
  <c r="FE66" i="6"/>
  <c r="GM66" i="6" s="1"/>
  <c r="FC37" i="6"/>
  <c r="GC37" i="6" s="1"/>
  <c r="CR93" i="6"/>
  <c r="EZ93" i="6" s="1"/>
  <c r="P66" i="6"/>
  <c r="BK66" i="6" s="1"/>
  <c r="DS66" i="6" s="1"/>
  <c r="AD66" i="6"/>
  <c r="BF66" i="6" s="1"/>
  <c r="DN66" i="6" s="1"/>
  <c r="GI66" i="6" s="1"/>
  <c r="K66" i="6"/>
  <c r="U88" i="6"/>
  <c r="CI88" i="6" s="1"/>
  <c r="EQ88" i="6" s="1"/>
  <c r="FO88" i="6" s="1"/>
  <c r="W37" i="6"/>
  <c r="CK37" i="6" s="1"/>
  <c r="ES37" i="6" s="1"/>
  <c r="AC37" i="6"/>
  <c r="BX37" i="6" s="1"/>
  <c r="EF37" i="6" s="1"/>
  <c r="J37" i="6"/>
  <c r="W69" i="6"/>
  <c r="CK69" i="6" s="1"/>
  <c r="ES69" i="6" s="1"/>
  <c r="AC69" i="6"/>
  <c r="BE69" i="6" s="1"/>
  <c r="DM69" i="6" s="1"/>
  <c r="J69" i="6"/>
  <c r="P88" i="6"/>
  <c r="AR88" i="6" s="1"/>
  <c r="CZ88" i="6" s="1"/>
  <c r="Y62" i="6"/>
  <c r="BT62" i="6" s="1"/>
  <c r="EB62" i="6" s="1"/>
  <c r="O62" i="6"/>
  <c r="BJ62" i="6" s="1"/>
  <c r="DR62" i="6" s="1"/>
  <c r="FH62" i="6" s="1"/>
  <c r="T62" i="6"/>
  <c r="BO62" i="6" s="1"/>
  <c r="DW62" i="6" s="1"/>
  <c r="FR62" i="6" s="1"/>
  <c r="AA62" i="6"/>
  <c r="BV62" i="6" s="1"/>
  <c r="ED62" i="6" s="1"/>
  <c r="X39" i="6"/>
  <c r="BS39" i="6" s="1"/>
  <c r="EA39" i="6" s="1"/>
  <c r="N39" i="6"/>
  <c r="CB39" i="6" s="1"/>
  <c r="EJ39" i="6" s="1"/>
  <c r="S39" i="6"/>
  <c r="CG39" i="6" s="1"/>
  <c r="EO39" i="6" s="1"/>
  <c r="FC39" i="6"/>
  <c r="GC39" i="6" s="1"/>
  <c r="FD88" i="6"/>
  <c r="FC66" i="6"/>
  <c r="GC66" i="6" s="1"/>
  <c r="FE37" i="6"/>
  <c r="GM37" i="6" s="1"/>
  <c r="FD62" i="6"/>
  <c r="H66" i="6"/>
  <c r="U66" i="6"/>
  <c r="BP66" i="6" s="1"/>
  <c r="DX66" i="6" s="1"/>
  <c r="Z66" i="6"/>
  <c r="BU66" i="6" s="1"/>
  <c r="EC66" i="6" s="1"/>
  <c r="GA66" i="6" s="1"/>
  <c r="AD88" i="6"/>
  <c r="BF88" i="6" s="1"/>
  <c r="DN88" i="6" s="1"/>
  <c r="GI88" i="6" s="1"/>
  <c r="N88" i="6"/>
  <c r="AP88" i="6" s="1"/>
  <c r="CX88" i="6" s="1"/>
  <c r="Y37" i="6"/>
  <c r="BT37" i="6" s="1"/>
  <c r="EB37" i="6" s="1"/>
  <c r="O37" i="6"/>
  <c r="BJ37" i="6" s="1"/>
  <c r="DR37" i="6" s="1"/>
  <c r="FH37" i="6" s="1"/>
  <c r="T37" i="6"/>
  <c r="BO37" i="6" s="1"/>
  <c r="DW37" i="6" s="1"/>
  <c r="FR37" i="6" s="1"/>
  <c r="AA37" i="6"/>
  <c r="CO37" i="6" s="1"/>
  <c r="EW37" i="6" s="1"/>
  <c r="Y69" i="6"/>
  <c r="BT69" i="6" s="1"/>
  <c r="EB69" i="6" s="1"/>
  <c r="O69" i="6"/>
  <c r="BJ69" i="6" s="1"/>
  <c r="DR69" i="6" s="1"/>
  <c r="FH69" i="6" s="1"/>
  <c r="T69" i="6"/>
  <c r="BO69" i="6" s="1"/>
  <c r="DW69" i="6" s="1"/>
  <c r="FR69" i="6" s="1"/>
  <c r="AA69" i="6"/>
  <c r="BV69" i="6" s="1"/>
  <c r="ED69" i="6" s="1"/>
  <c r="X88" i="6"/>
  <c r="CL88" i="6" s="1"/>
  <c r="ET88" i="6" s="1"/>
  <c r="Q62" i="6"/>
  <c r="BL62" i="6" s="1"/>
  <c r="DT62" i="6" s="1"/>
  <c r="FI62" i="6" s="1"/>
  <c r="AE62" i="6"/>
  <c r="BZ62" i="6" s="1"/>
  <c r="EH62" i="6" s="1"/>
  <c r="L62" i="6"/>
  <c r="AN62" i="6"/>
  <c r="FM62" i="6" s="1"/>
  <c r="I88" i="6"/>
  <c r="P39" i="6"/>
  <c r="CD39" i="6" s="1"/>
  <c r="EL39" i="6" s="1"/>
  <c r="FG39" i="6" s="1"/>
  <c r="AD39" i="6"/>
  <c r="BF39" i="6" s="1"/>
  <c r="DN39" i="6" s="1"/>
  <c r="GI39" i="6" s="1"/>
  <c r="K39" i="6"/>
  <c r="FE39" i="6"/>
  <c r="GM39" i="6" s="1"/>
  <c r="FD66" i="6"/>
  <c r="FC62" i="6"/>
  <c r="GC62" i="6" s="1"/>
  <c r="AF66" i="6"/>
  <c r="CT66" i="6" s="1"/>
  <c r="FB66" i="6" s="1"/>
  <c r="M66" i="6"/>
  <c r="R66" i="6"/>
  <c r="AT66" i="6" s="1"/>
  <c r="DB66" i="6" s="1"/>
  <c r="FF66" i="6" s="1"/>
  <c r="V88" i="6"/>
  <c r="CJ88" i="6" s="1"/>
  <c r="ER88" i="6" s="1"/>
  <c r="FV88" i="6" s="1"/>
  <c r="Q37" i="6"/>
  <c r="AS37" i="6" s="1"/>
  <c r="DA37" i="6" s="1"/>
  <c r="AE37" i="6"/>
  <c r="BZ37" i="6" s="1"/>
  <c r="EH37" i="6" s="1"/>
  <c r="L37" i="6"/>
  <c r="AN37" i="6"/>
  <c r="FM37" i="6" s="1"/>
  <c r="Q69" i="6"/>
  <c r="AS69" i="6" s="1"/>
  <c r="DA69" i="6" s="1"/>
  <c r="AE69" i="6"/>
  <c r="BZ69" i="6" s="1"/>
  <c r="EH69" i="6" s="1"/>
  <c r="L69" i="6"/>
  <c r="AN69" i="6"/>
  <c r="FM69" i="6" s="1"/>
  <c r="I62" i="6"/>
  <c r="V62" i="6"/>
  <c r="AX62" i="6" s="1"/>
  <c r="DF62" i="6" s="1"/>
  <c r="AB62" i="6"/>
  <c r="BW62" i="6" s="1"/>
  <c r="EE62" i="6" s="1"/>
  <c r="GB62" i="6" s="1"/>
  <c r="Q88" i="6"/>
  <c r="CE88" i="6" s="1"/>
  <c r="EM88" i="6" s="1"/>
  <c r="H39" i="6"/>
  <c r="U39" i="6"/>
  <c r="BP39" i="6" s="1"/>
  <c r="DX39" i="6" s="1"/>
  <c r="Z39" i="6"/>
  <c r="BU39" i="6" s="1"/>
  <c r="EC39" i="6" s="1"/>
  <c r="GA39" i="6" s="1"/>
  <c r="FC33" i="6"/>
  <c r="GC33" i="6" s="1"/>
  <c r="FD69" i="6"/>
  <c r="FE62" i="6"/>
  <c r="GM62" i="6" s="1"/>
  <c r="L88" i="6"/>
  <c r="W66" i="6"/>
  <c r="AY66" i="6" s="1"/>
  <c r="DG66" i="6" s="1"/>
  <c r="AC66" i="6"/>
  <c r="BE66" i="6" s="1"/>
  <c r="DM66" i="6" s="1"/>
  <c r="J66" i="6"/>
  <c r="AE88" i="6"/>
  <c r="CS88" i="6" s="1"/>
  <c r="FA88" i="6" s="1"/>
  <c r="I37" i="6"/>
  <c r="V37" i="6"/>
  <c r="BQ37" i="6" s="1"/>
  <c r="DY37" i="6" s="1"/>
  <c r="FW37" i="6" s="1"/>
  <c r="AB37" i="6"/>
  <c r="BW37" i="6" s="1"/>
  <c r="EE37" i="6" s="1"/>
  <c r="GB37" i="6" s="1"/>
  <c r="I69" i="6"/>
  <c r="V69" i="6"/>
  <c r="CJ69" i="6" s="1"/>
  <c r="ER69" i="6" s="1"/>
  <c r="FV69" i="6" s="1"/>
  <c r="AB69" i="6"/>
  <c r="CP69" i="6" s="1"/>
  <c r="EX69" i="6" s="1"/>
  <c r="GK69" i="6" s="1"/>
  <c r="X62" i="6"/>
  <c r="AZ62" i="6" s="1"/>
  <c r="DH62" i="6" s="1"/>
  <c r="N62" i="6"/>
  <c r="BI62" i="6" s="1"/>
  <c r="DQ62" i="6" s="1"/>
  <c r="S62" i="6"/>
  <c r="BN62" i="6" s="1"/>
  <c r="DV62" i="6" s="1"/>
  <c r="FP62" i="6" s="1"/>
  <c r="Y88" i="6"/>
  <c r="CM88" i="6" s="1"/>
  <c r="EU88" i="6" s="1"/>
  <c r="AF39" i="6"/>
  <c r="BH39" i="6" s="1"/>
  <c r="DP39" i="6" s="1"/>
  <c r="M39" i="6"/>
  <c r="R39" i="6"/>
  <c r="AT39" i="6" s="1"/>
  <c r="DB39" i="6" s="1"/>
  <c r="FF39" i="6" s="1"/>
  <c r="AA88" i="6"/>
  <c r="CO88" i="6" s="1"/>
  <c r="EW88" i="6" s="1"/>
  <c r="FD7" i="6"/>
  <c r="FE33" i="6"/>
  <c r="GM33" i="6" s="1"/>
  <c r="FC69" i="6"/>
  <c r="GC69" i="6" s="1"/>
  <c r="T88" i="6"/>
  <c r="AV88" i="6" s="1"/>
  <c r="DD88" i="6" s="1"/>
  <c r="Y66" i="6"/>
  <c r="BT66" i="6" s="1"/>
  <c r="EB66" i="6" s="1"/>
  <c r="O66" i="6"/>
  <c r="BJ66" i="6" s="1"/>
  <c r="DR66" i="6" s="1"/>
  <c r="FH66" i="6" s="1"/>
  <c r="T66" i="6"/>
  <c r="BO66" i="6" s="1"/>
  <c r="DW66" i="6" s="1"/>
  <c r="FR66" i="6" s="1"/>
  <c r="AN66" i="6"/>
  <c r="FM66" i="6" s="1"/>
  <c r="X37" i="6"/>
  <c r="BS37" i="6" s="1"/>
  <c r="EA37" i="6" s="1"/>
  <c r="N37" i="6"/>
  <c r="CB37" i="6" s="1"/>
  <c r="EJ37" i="6" s="1"/>
  <c r="S37" i="6"/>
  <c r="BN37" i="6" s="1"/>
  <c r="DV37" i="6" s="1"/>
  <c r="FP37" i="6" s="1"/>
  <c r="X69" i="6"/>
  <c r="CL69" i="6" s="1"/>
  <c r="ET69" i="6" s="1"/>
  <c r="N69" i="6"/>
  <c r="CB69" i="6" s="1"/>
  <c r="EJ69" i="6" s="1"/>
  <c r="S69" i="6"/>
  <c r="BN69" i="6" s="1"/>
  <c r="DV69" i="6" s="1"/>
  <c r="FP69" i="6" s="1"/>
  <c r="P62" i="6"/>
  <c r="BK62" i="6" s="1"/>
  <c r="DS62" i="6" s="1"/>
  <c r="AD62" i="6"/>
  <c r="BY62" i="6" s="1"/>
  <c r="EG62" i="6" s="1"/>
  <c r="K62" i="6"/>
  <c r="W39" i="6"/>
  <c r="BR39" i="6" s="1"/>
  <c r="DZ39" i="6" s="1"/>
  <c r="AC39" i="6"/>
  <c r="CQ39" i="6" s="1"/>
  <c r="EY39" i="6" s="1"/>
  <c r="J39" i="6"/>
  <c r="J88" i="6"/>
  <c r="AN88" i="6"/>
  <c r="GR88" i="6" s="1"/>
  <c r="FC7" i="6"/>
  <c r="GC7" i="6" s="1"/>
  <c r="FD16" i="6"/>
  <c r="FD33" i="6"/>
  <c r="FE69" i="6"/>
  <c r="GM69" i="6" s="1"/>
  <c r="AC88" i="6"/>
  <c r="CQ88" i="6" s="1"/>
  <c r="EY88" i="6" s="1"/>
  <c r="Q66" i="6"/>
  <c r="BL66" i="6" s="1"/>
  <c r="DT66" i="6" s="1"/>
  <c r="FI66" i="6" s="1"/>
  <c r="AE66" i="6"/>
  <c r="BZ66" i="6" s="1"/>
  <c r="EH66" i="6" s="1"/>
  <c r="L66" i="6"/>
  <c r="AA66" i="6"/>
  <c r="CO66" i="6" s="1"/>
  <c r="EW66" i="6" s="1"/>
  <c r="K20" i="6"/>
  <c r="O88" i="6"/>
  <c r="AQ88" i="6" s="1"/>
  <c r="CY88" i="6" s="1"/>
  <c r="P37" i="6"/>
  <c r="AR37" i="6" s="1"/>
  <c r="CZ37" i="6" s="1"/>
  <c r="AD37" i="6"/>
  <c r="BY37" i="6" s="1"/>
  <c r="EG37" i="6" s="1"/>
  <c r="K37" i="6"/>
  <c r="P69" i="6"/>
  <c r="BK69" i="6" s="1"/>
  <c r="DS69" i="6" s="1"/>
  <c r="AD69" i="6"/>
  <c r="BY69" i="6" s="1"/>
  <c r="EG69" i="6" s="1"/>
  <c r="K69" i="6"/>
  <c r="H62" i="6"/>
  <c r="U62" i="6"/>
  <c r="BP62" i="6" s="1"/>
  <c r="DX62" i="6" s="1"/>
  <c r="GE62" i="6" s="1"/>
  <c r="Z62" i="6"/>
  <c r="BU62" i="6" s="1"/>
  <c r="EC62" i="6" s="1"/>
  <c r="GA62" i="6" s="1"/>
  <c r="Y39" i="6"/>
  <c r="BA39" i="6" s="1"/>
  <c r="DI39" i="6" s="1"/>
  <c r="GG39" i="6" s="1"/>
  <c r="O39" i="6"/>
  <c r="AQ39" i="6" s="1"/>
  <c r="CY39" i="6" s="1"/>
  <c r="T39" i="6"/>
  <c r="BO39" i="6" s="1"/>
  <c r="DW39" i="6" s="1"/>
  <c r="FR39" i="6" s="1"/>
  <c r="AA39" i="6"/>
  <c r="BV39" i="6" s="1"/>
  <c r="ED39" i="6" s="1"/>
  <c r="R88" i="6"/>
  <c r="AT88" i="6" s="1"/>
  <c r="DB88" i="6" s="1"/>
  <c r="FF88" i="6" s="1"/>
  <c r="S88" i="6"/>
  <c r="CG88" i="6" s="1"/>
  <c r="EO88" i="6" s="1"/>
  <c r="Q68" i="6"/>
  <c r="BL68" i="6" s="1"/>
  <c r="DT68" i="6" s="1"/>
  <c r="FI68" i="6" s="1"/>
  <c r="W89" i="6"/>
  <c r="AY89" i="6" s="1"/>
  <c r="DG89" i="6" s="1"/>
  <c r="K32" i="6"/>
  <c r="N64" i="6"/>
  <c r="BI64" i="6" s="1"/>
  <c r="DQ64" i="6" s="1"/>
  <c r="AD17" i="6"/>
  <c r="BY17" i="6" s="1"/>
  <c r="EG17" i="6" s="1"/>
  <c r="L49" i="6"/>
  <c r="R49" i="6"/>
  <c r="CF49" i="6" s="1"/>
  <c r="EN49" i="6" s="1"/>
  <c r="FD63" i="6"/>
  <c r="FE32" i="6"/>
  <c r="GM32" i="6" s="1"/>
  <c r="FE64" i="6"/>
  <c r="GM64" i="6" s="1"/>
  <c r="FC8" i="6"/>
  <c r="GC8" i="6" s="1"/>
  <c r="FC49" i="6"/>
  <c r="GC49" i="6" s="1"/>
  <c r="FC68" i="6"/>
  <c r="GC68" i="6" s="1"/>
  <c r="AQ93" i="6"/>
  <c r="CY93" i="6" s="1"/>
  <c r="CP93" i="6"/>
  <c r="EX93" i="6" s="1"/>
  <c r="GK93" i="6" s="1"/>
  <c r="P71" i="6"/>
  <c r="CD71" i="6" s="1"/>
  <c r="EL71" i="6" s="1"/>
  <c r="FG71" i="6" s="1"/>
  <c r="T89" i="6"/>
  <c r="CH89" i="6" s="1"/>
  <c r="EP89" i="6" s="1"/>
  <c r="U89" i="6"/>
  <c r="CI89" i="6" s="1"/>
  <c r="EQ89" i="6" s="1"/>
  <c r="FO89" i="6" s="1"/>
  <c r="J11" i="6"/>
  <c r="W11" i="6"/>
  <c r="CK11" i="6" s="1"/>
  <c r="ES11" i="6" s="1"/>
  <c r="AC11" i="6"/>
  <c r="BX11" i="6" s="1"/>
  <c r="EF11" i="6" s="1"/>
  <c r="W43" i="6"/>
  <c r="CK43" i="6" s="1"/>
  <c r="ES43" i="6" s="1"/>
  <c r="AC43" i="6"/>
  <c r="CQ43" i="6" s="1"/>
  <c r="EY43" i="6" s="1"/>
  <c r="J43" i="6"/>
  <c r="X36" i="6"/>
  <c r="BS36" i="6" s="1"/>
  <c r="EA36" i="6" s="1"/>
  <c r="N36" i="6"/>
  <c r="AP36" i="6" s="1"/>
  <c r="CX36" i="6" s="1"/>
  <c r="S36" i="6"/>
  <c r="AU36" i="6" s="1"/>
  <c r="DC36" i="6" s="1"/>
  <c r="I68" i="6"/>
  <c r="V68" i="6"/>
  <c r="AX68" i="6" s="1"/>
  <c r="DF68" i="6" s="1"/>
  <c r="AB68" i="6"/>
  <c r="BW68" i="6" s="1"/>
  <c r="EE68" i="6" s="1"/>
  <c r="GB68" i="6" s="1"/>
  <c r="AA89" i="6"/>
  <c r="AF89" i="6"/>
  <c r="BH89" i="6" s="1"/>
  <c r="DP89" i="6" s="1"/>
  <c r="X89" i="6"/>
  <c r="W54" i="6"/>
  <c r="AY54" i="6" s="1"/>
  <c r="DG54" i="6" s="1"/>
  <c r="AD54" i="6"/>
  <c r="BF54" i="6" s="1"/>
  <c r="DN54" i="6" s="1"/>
  <c r="GI54" i="6" s="1"/>
  <c r="Y54" i="6"/>
  <c r="CM54" i="6" s="1"/>
  <c r="EU54" i="6" s="1"/>
  <c r="AN54" i="6"/>
  <c r="FM54" i="6" s="1"/>
  <c r="Y89" i="6"/>
  <c r="CM89" i="6" s="1"/>
  <c r="EU89" i="6" s="1"/>
  <c r="W63" i="6"/>
  <c r="BR63" i="6" s="1"/>
  <c r="DZ63" i="6" s="1"/>
  <c r="AC63" i="6"/>
  <c r="BX63" i="6" s="1"/>
  <c r="EF63" i="6" s="1"/>
  <c r="J63" i="6"/>
  <c r="O71" i="6"/>
  <c r="BJ71" i="6" s="1"/>
  <c r="DR71" i="6" s="1"/>
  <c r="FH71" i="6" s="1"/>
  <c r="T71" i="6"/>
  <c r="BO71" i="6" s="1"/>
  <c r="DW71" i="6" s="1"/>
  <c r="FR71" i="6" s="1"/>
  <c r="AA71" i="6"/>
  <c r="BC71" i="6" s="1"/>
  <c r="DK71" i="6" s="1"/>
  <c r="J89" i="6"/>
  <c r="H32" i="6"/>
  <c r="U32" i="6"/>
  <c r="BP32" i="6" s="1"/>
  <c r="DX32" i="6" s="1"/>
  <c r="Z32" i="6"/>
  <c r="BU32" i="6" s="1"/>
  <c r="EC32" i="6" s="1"/>
  <c r="GA32" i="6" s="1"/>
  <c r="P64" i="6"/>
  <c r="BK64" i="6" s="1"/>
  <c r="DS64" i="6" s="1"/>
  <c r="AD64" i="6"/>
  <c r="BY64" i="6" s="1"/>
  <c r="EG64" i="6" s="1"/>
  <c r="K64" i="6"/>
  <c r="Z17" i="6"/>
  <c r="BU17" i="6" s="1"/>
  <c r="EC17" i="6" s="1"/>
  <c r="GA17" i="6" s="1"/>
  <c r="H17" i="6"/>
  <c r="U17" i="6"/>
  <c r="BP17" i="6" s="1"/>
  <c r="DX17" i="6" s="1"/>
  <c r="Y49" i="6"/>
  <c r="BT49" i="6" s="1"/>
  <c r="EB49" i="6" s="1"/>
  <c r="GH49" i="6" s="1"/>
  <c r="AE49" i="6"/>
  <c r="BZ49" i="6" s="1"/>
  <c r="EH49" i="6" s="1"/>
  <c r="J49" i="6"/>
  <c r="FD68" i="6"/>
  <c r="L89" i="6"/>
  <c r="R11" i="6"/>
  <c r="CF11" i="6" s="1"/>
  <c r="EN11" i="6" s="1"/>
  <c r="V36" i="6"/>
  <c r="BQ36" i="6" s="1"/>
  <c r="DY36" i="6" s="1"/>
  <c r="FW36" i="6" s="1"/>
  <c r="AN68" i="6"/>
  <c r="FM68" i="6" s="1"/>
  <c r="Q89" i="6"/>
  <c r="CE89" i="6" s="1"/>
  <c r="EM89" i="6" s="1"/>
  <c r="P32" i="6"/>
  <c r="AR32" i="6" s="1"/>
  <c r="CZ32" i="6" s="1"/>
  <c r="X64" i="6"/>
  <c r="BS64" i="6" s="1"/>
  <c r="EA64" i="6" s="1"/>
  <c r="S64" i="6"/>
  <c r="BN64" i="6" s="1"/>
  <c r="DV64" i="6" s="1"/>
  <c r="FP64" i="6" s="1"/>
  <c r="K17" i="6"/>
  <c r="O49" i="6"/>
  <c r="CC49" i="6" s="1"/>
  <c r="EK49" i="6" s="1"/>
  <c r="FC63" i="6"/>
  <c r="GC63" i="6" s="1"/>
  <c r="FD32" i="6"/>
  <c r="FD64" i="6"/>
  <c r="FC89" i="6"/>
  <c r="GC89" i="6" s="1"/>
  <c r="FE8" i="6"/>
  <c r="GM8" i="6" s="1"/>
  <c r="FE49" i="6"/>
  <c r="GM49" i="6" s="1"/>
  <c r="FD43" i="6"/>
  <c r="FE68" i="6"/>
  <c r="GM68" i="6" s="1"/>
  <c r="FD36" i="6"/>
  <c r="FE61" i="6"/>
  <c r="GM61" i="6" s="1"/>
  <c r="FD22" i="6"/>
  <c r="AC89" i="6"/>
  <c r="BE89" i="6" s="1"/>
  <c r="DM89" i="6" s="1"/>
  <c r="AD89" i="6"/>
  <c r="CR89" i="6" s="1"/>
  <c r="EZ89" i="6" s="1"/>
  <c r="Y11" i="6"/>
  <c r="BT11" i="6" s="1"/>
  <c r="EB11" i="6" s="1"/>
  <c r="O11" i="6"/>
  <c r="AQ11" i="6" s="1"/>
  <c r="CY11" i="6" s="1"/>
  <c r="T11" i="6"/>
  <c r="BO11" i="6" s="1"/>
  <c r="DW11" i="6" s="1"/>
  <c r="FR11" i="6" s="1"/>
  <c r="Y43" i="6"/>
  <c r="BA43" i="6" s="1"/>
  <c r="DI43" i="6" s="1"/>
  <c r="GG43" i="6" s="1"/>
  <c r="O43" i="6"/>
  <c r="AQ43" i="6" s="1"/>
  <c r="CY43" i="6" s="1"/>
  <c r="T43" i="6"/>
  <c r="BO43" i="6" s="1"/>
  <c r="DW43" i="6" s="1"/>
  <c r="FR43" i="6" s="1"/>
  <c r="AN43" i="6"/>
  <c r="FM43" i="6" s="1"/>
  <c r="P36" i="6"/>
  <c r="CD36" i="6" s="1"/>
  <c r="EL36" i="6" s="1"/>
  <c r="FG36" i="6" s="1"/>
  <c r="AD36" i="6"/>
  <c r="BY36" i="6" s="1"/>
  <c r="EG36" i="6" s="1"/>
  <c r="K36" i="6"/>
  <c r="X68" i="6"/>
  <c r="CL68" i="6" s="1"/>
  <c r="ET68" i="6" s="1"/>
  <c r="N68" i="6"/>
  <c r="CB68" i="6" s="1"/>
  <c r="EJ68" i="6" s="1"/>
  <c r="S68" i="6"/>
  <c r="BN68" i="6" s="1"/>
  <c r="DV68" i="6" s="1"/>
  <c r="FP68" i="6" s="1"/>
  <c r="AN89" i="6"/>
  <c r="FM89" i="6" s="1"/>
  <c r="N54" i="6"/>
  <c r="AP54" i="6" s="1"/>
  <c r="CX54" i="6" s="1"/>
  <c r="T54" i="6"/>
  <c r="BO54" i="6" s="1"/>
  <c r="DW54" i="6" s="1"/>
  <c r="FR54" i="6" s="1"/>
  <c r="P54" i="6"/>
  <c r="AR54" i="6" s="1"/>
  <c r="CZ54" i="6" s="1"/>
  <c r="AA54" i="6"/>
  <c r="CO54" i="6" s="1"/>
  <c r="EW54" i="6" s="1"/>
  <c r="Y63" i="6"/>
  <c r="BT63" i="6" s="1"/>
  <c r="EB63" i="6" s="1"/>
  <c r="O63" i="6"/>
  <c r="CC63" i="6" s="1"/>
  <c r="EK63" i="6" s="1"/>
  <c r="T63" i="6"/>
  <c r="AV63" i="6" s="1"/>
  <c r="DD63" i="6" s="1"/>
  <c r="AN63" i="6"/>
  <c r="FM63" i="6" s="1"/>
  <c r="AE71" i="6"/>
  <c r="CS71" i="6" s="1"/>
  <c r="FA71" i="6" s="1"/>
  <c r="L71" i="6"/>
  <c r="AN71" i="6"/>
  <c r="FM71" i="6" s="1"/>
  <c r="R89" i="6"/>
  <c r="CF89" i="6" s="1"/>
  <c r="EN89" i="6" s="1"/>
  <c r="AF32" i="6"/>
  <c r="BH32" i="6" s="1"/>
  <c r="DP32" i="6" s="1"/>
  <c r="M32" i="6"/>
  <c r="R32" i="6"/>
  <c r="BM32" i="6" s="1"/>
  <c r="DU32" i="6" s="1"/>
  <c r="H64" i="6"/>
  <c r="U64" i="6"/>
  <c r="AW64" i="6" s="1"/>
  <c r="DE64" i="6" s="1"/>
  <c r="Z64" i="6"/>
  <c r="BU64" i="6" s="1"/>
  <c r="EC64" i="6" s="1"/>
  <c r="GA64" i="6" s="1"/>
  <c r="K89" i="6"/>
  <c r="R17" i="6"/>
  <c r="CF17" i="6" s="1"/>
  <c r="EN17" i="6" s="1"/>
  <c r="AF17" i="6"/>
  <c r="BH17" i="6" s="1"/>
  <c r="DP17" i="6" s="1"/>
  <c r="M17" i="6"/>
  <c r="T49" i="6"/>
  <c r="BO49" i="6" s="1"/>
  <c r="DW49" i="6" s="1"/>
  <c r="FR49" i="6" s="1"/>
  <c r="I49" i="6"/>
  <c r="V49" i="6"/>
  <c r="AX49" i="6" s="1"/>
  <c r="DF49" i="6" s="1"/>
  <c r="AA49" i="6"/>
  <c r="CO49" i="6" s="1"/>
  <c r="EW49" i="6" s="1"/>
  <c r="O89" i="6"/>
  <c r="CC89" i="6" s="1"/>
  <c r="EK89" i="6" s="1"/>
  <c r="X71" i="6"/>
  <c r="BS71" i="6" s="1"/>
  <c r="EA71" i="6" s="1"/>
  <c r="Q11" i="6"/>
  <c r="BL11" i="6" s="1"/>
  <c r="DT11" i="6" s="1"/>
  <c r="FI11" i="6" s="1"/>
  <c r="AE11" i="6"/>
  <c r="BZ11" i="6" s="1"/>
  <c r="EH11" i="6" s="1"/>
  <c r="L11" i="6"/>
  <c r="Q43" i="6"/>
  <c r="BL43" i="6" s="1"/>
  <c r="DT43" i="6" s="1"/>
  <c r="FI43" i="6" s="1"/>
  <c r="AE43" i="6"/>
  <c r="CS43" i="6" s="1"/>
  <c r="FA43" i="6" s="1"/>
  <c r="L43" i="6"/>
  <c r="AA43" i="6"/>
  <c r="BC43" i="6" s="1"/>
  <c r="DK43" i="6" s="1"/>
  <c r="N89" i="6"/>
  <c r="AP89" i="6" s="1"/>
  <c r="CX89" i="6" s="1"/>
  <c r="H36" i="6"/>
  <c r="U36" i="6"/>
  <c r="BP36" i="6" s="1"/>
  <c r="DX36" i="6" s="1"/>
  <c r="Z36" i="6"/>
  <c r="CN36" i="6" s="1"/>
  <c r="EV36" i="6" s="1"/>
  <c r="GJ36" i="6" s="1"/>
  <c r="P68" i="6"/>
  <c r="CD68" i="6" s="1"/>
  <c r="EL68" i="6" s="1"/>
  <c r="FG68" i="6" s="1"/>
  <c r="AD68" i="6"/>
  <c r="BY68" i="6" s="1"/>
  <c r="EG68" i="6" s="1"/>
  <c r="K68" i="6"/>
  <c r="W61" i="6"/>
  <c r="BR61" i="6" s="1"/>
  <c r="DZ61" i="6" s="1"/>
  <c r="AF54" i="6"/>
  <c r="CA54" i="6" s="1"/>
  <c r="EI54" i="6" s="1"/>
  <c r="I54" i="6"/>
  <c r="X54" i="6"/>
  <c r="BS54" i="6" s="1"/>
  <c r="EA54" i="6" s="1"/>
  <c r="Q63" i="6"/>
  <c r="BL63" i="6" s="1"/>
  <c r="DT63" i="6" s="1"/>
  <c r="FI63" i="6" s="1"/>
  <c r="AE63" i="6"/>
  <c r="CS63" i="6" s="1"/>
  <c r="FA63" i="6" s="1"/>
  <c r="L63" i="6"/>
  <c r="AA63" i="6"/>
  <c r="BV63" i="6" s="1"/>
  <c r="ED63" i="6" s="1"/>
  <c r="V71" i="6"/>
  <c r="BQ71" i="6" s="1"/>
  <c r="DY71" i="6" s="1"/>
  <c r="FW71" i="6" s="1"/>
  <c r="AB71" i="6"/>
  <c r="BW71" i="6" s="1"/>
  <c r="EE71" i="6" s="1"/>
  <c r="GB71" i="6" s="1"/>
  <c r="Z89" i="6"/>
  <c r="CN89" i="6" s="1"/>
  <c r="EV89" i="6" s="1"/>
  <c r="GJ89" i="6" s="1"/>
  <c r="W32" i="6"/>
  <c r="BR32" i="6" s="1"/>
  <c r="DZ32" i="6" s="1"/>
  <c r="AC32" i="6"/>
  <c r="BX32" i="6" s="1"/>
  <c r="EF32" i="6" s="1"/>
  <c r="J32" i="6"/>
  <c r="AF64" i="6"/>
  <c r="BH64" i="6" s="1"/>
  <c r="DP64" i="6" s="1"/>
  <c r="M64" i="6"/>
  <c r="R64" i="6"/>
  <c r="CF64" i="6" s="1"/>
  <c r="EN64" i="6" s="1"/>
  <c r="S89" i="6"/>
  <c r="CG89" i="6" s="1"/>
  <c r="EO89" i="6" s="1"/>
  <c r="J17" i="6"/>
  <c r="W17" i="6"/>
  <c r="BR17" i="6" s="1"/>
  <c r="DZ17" i="6" s="1"/>
  <c r="AC17" i="6"/>
  <c r="BX17" i="6" s="1"/>
  <c r="EF17" i="6" s="1"/>
  <c r="Q49" i="6"/>
  <c r="BL49" i="6" s="1"/>
  <c r="DT49" i="6" s="1"/>
  <c r="FI49" i="6" s="1"/>
  <c r="X49" i="6"/>
  <c r="BS49" i="6" s="1"/>
  <c r="EA49" i="6" s="1"/>
  <c r="N49" i="6"/>
  <c r="BI49" i="6" s="1"/>
  <c r="DQ49" i="6" s="1"/>
  <c r="AN49" i="6"/>
  <c r="FM49" i="6" s="1"/>
  <c r="M89" i="6"/>
  <c r="M11" i="6"/>
  <c r="AF43" i="6"/>
  <c r="CA43" i="6" s="1"/>
  <c r="EI43" i="6" s="1"/>
  <c r="R43" i="6"/>
  <c r="BM43" i="6" s="1"/>
  <c r="DU43" i="6" s="1"/>
  <c r="AB36" i="6"/>
  <c r="BW36" i="6" s="1"/>
  <c r="EE36" i="6" s="1"/>
  <c r="GB36" i="6" s="1"/>
  <c r="AE68" i="6"/>
  <c r="BG68" i="6" s="1"/>
  <c r="DO68" i="6" s="1"/>
  <c r="P89" i="6"/>
  <c r="CD89" i="6" s="1"/>
  <c r="EL89" i="6" s="1"/>
  <c r="FG89" i="6" s="1"/>
  <c r="AD32" i="6"/>
  <c r="BF32" i="6" s="1"/>
  <c r="DN32" i="6" s="1"/>
  <c r="GI32" i="6" s="1"/>
  <c r="P17" i="6"/>
  <c r="CD17" i="6" s="1"/>
  <c r="EL17" i="6" s="1"/>
  <c r="FG17" i="6" s="1"/>
  <c r="FE89" i="6"/>
  <c r="GM89" i="6" s="1"/>
  <c r="FD49" i="6"/>
  <c r="FC22" i="6"/>
  <c r="GC22" i="6" s="1"/>
  <c r="FD71" i="6"/>
  <c r="FD89" i="6"/>
  <c r="FE43" i="6"/>
  <c r="GM43" i="6" s="1"/>
  <c r="FE36" i="6"/>
  <c r="GM36" i="6" s="1"/>
  <c r="FE22" i="6"/>
  <c r="GM22" i="6" s="1"/>
  <c r="AB11" i="6"/>
  <c r="BD11" i="6" s="1"/>
  <c r="DL11" i="6" s="1"/>
  <c r="I11" i="6"/>
  <c r="V11" i="6"/>
  <c r="CJ11" i="6" s="1"/>
  <c r="ER11" i="6" s="1"/>
  <c r="FV11" i="6" s="1"/>
  <c r="AN11" i="6"/>
  <c r="FM11" i="6" s="1"/>
  <c r="I43" i="6"/>
  <c r="V43" i="6"/>
  <c r="BQ43" i="6" s="1"/>
  <c r="DY43" i="6" s="1"/>
  <c r="FW43" i="6" s="1"/>
  <c r="AB43" i="6"/>
  <c r="BD43" i="6" s="1"/>
  <c r="DL43" i="6" s="1"/>
  <c r="V89" i="6"/>
  <c r="AX89" i="6" s="1"/>
  <c r="DF89" i="6" s="1"/>
  <c r="AF36" i="6"/>
  <c r="CA36" i="6" s="1"/>
  <c r="EI36" i="6" s="1"/>
  <c r="M36" i="6"/>
  <c r="R36" i="6"/>
  <c r="BM36" i="6" s="1"/>
  <c r="DU36" i="6" s="1"/>
  <c r="H68" i="6"/>
  <c r="U68" i="6"/>
  <c r="BP68" i="6" s="1"/>
  <c r="DX68" i="6" s="1"/>
  <c r="Z68" i="6"/>
  <c r="CN68" i="6" s="1"/>
  <c r="EV68" i="6" s="1"/>
  <c r="GJ68" i="6" s="1"/>
  <c r="AC61" i="6"/>
  <c r="BE61" i="6" s="1"/>
  <c r="DM61" i="6" s="1"/>
  <c r="V54" i="6"/>
  <c r="CJ54" i="6" s="1"/>
  <c r="ER54" i="6" s="1"/>
  <c r="FV54" i="6" s="1"/>
  <c r="AC54" i="6"/>
  <c r="BX54" i="6" s="1"/>
  <c r="EF54" i="6" s="1"/>
  <c r="O54" i="6"/>
  <c r="CC54" i="6" s="1"/>
  <c r="EK54" i="6" s="1"/>
  <c r="I63" i="6"/>
  <c r="V63" i="6"/>
  <c r="AX63" i="6" s="1"/>
  <c r="DF63" i="6" s="1"/>
  <c r="AB63" i="6"/>
  <c r="BD63" i="6" s="1"/>
  <c r="DL63" i="6" s="1"/>
  <c r="Y71" i="6"/>
  <c r="BT71" i="6" s="1"/>
  <c r="EB71" i="6" s="1"/>
  <c r="N71" i="6"/>
  <c r="BI71" i="6" s="1"/>
  <c r="DQ71" i="6" s="1"/>
  <c r="S71" i="6"/>
  <c r="BN71" i="6" s="1"/>
  <c r="DV71" i="6" s="1"/>
  <c r="FP71" i="6" s="1"/>
  <c r="Y32" i="6"/>
  <c r="BA32" i="6" s="1"/>
  <c r="DI32" i="6" s="1"/>
  <c r="GG32" i="6" s="1"/>
  <c r="O32" i="6"/>
  <c r="BJ32" i="6" s="1"/>
  <c r="DR32" i="6" s="1"/>
  <c r="FH32" i="6" s="1"/>
  <c r="T32" i="6"/>
  <c r="BO32" i="6" s="1"/>
  <c r="DW32" i="6" s="1"/>
  <c r="FR32" i="6" s="1"/>
  <c r="AN32" i="6"/>
  <c r="FM32" i="6" s="1"/>
  <c r="W64" i="6"/>
  <c r="BR64" i="6" s="1"/>
  <c r="DZ64" i="6" s="1"/>
  <c r="AC64" i="6"/>
  <c r="BX64" i="6" s="1"/>
  <c r="EF64" i="6" s="1"/>
  <c r="J64" i="6"/>
  <c r="AB89" i="6"/>
  <c r="CP89" i="6" s="1"/>
  <c r="EX89" i="6" s="1"/>
  <c r="GK89" i="6" s="1"/>
  <c r="Y17" i="6"/>
  <c r="BT17" i="6" s="1"/>
  <c r="EB17" i="6" s="1"/>
  <c r="O17" i="6"/>
  <c r="BJ17" i="6" s="1"/>
  <c r="DR17" i="6" s="1"/>
  <c r="FH17" i="6" s="1"/>
  <c r="T17" i="6"/>
  <c r="CH17" i="6" s="1"/>
  <c r="EP17" i="6" s="1"/>
  <c r="P49" i="6"/>
  <c r="CD49" i="6" s="1"/>
  <c r="EL49" i="6" s="1"/>
  <c r="FG49" i="6" s="1"/>
  <c r="H49" i="6"/>
  <c r="AB49" i="6"/>
  <c r="CP49" i="6" s="1"/>
  <c r="EX49" i="6" s="1"/>
  <c r="GK49" i="6" s="1"/>
  <c r="FE71" i="6"/>
  <c r="GM71" i="6" s="1"/>
  <c r="FC17" i="6"/>
  <c r="GC17" i="6" s="1"/>
  <c r="AP95" i="6"/>
  <c r="CX95" i="6" s="1"/>
  <c r="S11" i="6"/>
  <c r="BN11" i="6" s="1"/>
  <c r="DV11" i="6" s="1"/>
  <c r="FP11" i="6" s="1"/>
  <c r="X11" i="6"/>
  <c r="AZ11" i="6" s="1"/>
  <c r="DH11" i="6" s="1"/>
  <c r="N11" i="6"/>
  <c r="BI11" i="6" s="1"/>
  <c r="DQ11" i="6" s="1"/>
  <c r="AA11" i="6"/>
  <c r="BV11" i="6" s="1"/>
  <c r="ED11" i="6" s="1"/>
  <c r="X43" i="6"/>
  <c r="BS43" i="6" s="1"/>
  <c r="EA43" i="6" s="1"/>
  <c r="N43" i="6"/>
  <c r="BI43" i="6" s="1"/>
  <c r="DQ43" i="6" s="1"/>
  <c r="S43" i="6"/>
  <c r="BN43" i="6" s="1"/>
  <c r="DV43" i="6" s="1"/>
  <c r="FP43" i="6" s="1"/>
  <c r="AE89" i="6"/>
  <c r="BG89" i="6" s="1"/>
  <c r="DO89" i="6" s="1"/>
  <c r="W36" i="6"/>
  <c r="BR36" i="6" s="1"/>
  <c r="DZ36" i="6" s="1"/>
  <c r="AC36" i="6"/>
  <c r="CQ36" i="6" s="1"/>
  <c r="EY36" i="6" s="1"/>
  <c r="J36" i="6"/>
  <c r="AF68" i="6"/>
  <c r="CT68" i="6" s="1"/>
  <c r="FB68" i="6" s="1"/>
  <c r="M68" i="6"/>
  <c r="R68" i="6"/>
  <c r="BM68" i="6" s="1"/>
  <c r="DU68" i="6" s="1"/>
  <c r="J61" i="6"/>
  <c r="M54" i="6"/>
  <c r="S54" i="6"/>
  <c r="AU54" i="6" s="1"/>
  <c r="DC54" i="6" s="1"/>
  <c r="K54" i="6"/>
  <c r="X63" i="6"/>
  <c r="CL63" i="6" s="1"/>
  <c r="ET63" i="6" s="1"/>
  <c r="N63" i="6"/>
  <c r="CB63" i="6" s="1"/>
  <c r="EJ63" i="6" s="1"/>
  <c r="S63" i="6"/>
  <c r="BN63" i="6" s="1"/>
  <c r="DV63" i="6" s="1"/>
  <c r="FP63" i="6" s="1"/>
  <c r="Q71" i="6"/>
  <c r="CE71" i="6" s="1"/>
  <c r="EM71" i="6" s="1"/>
  <c r="AD71" i="6"/>
  <c r="BF71" i="6" s="1"/>
  <c r="DN71" i="6" s="1"/>
  <c r="GI71" i="6" s="1"/>
  <c r="K71" i="6"/>
  <c r="Q32" i="6"/>
  <c r="BL32" i="6" s="1"/>
  <c r="DT32" i="6" s="1"/>
  <c r="FI32" i="6" s="1"/>
  <c r="AE32" i="6"/>
  <c r="BZ32" i="6" s="1"/>
  <c r="EH32" i="6" s="1"/>
  <c r="L32" i="6"/>
  <c r="AA32" i="6"/>
  <c r="CO32" i="6" s="1"/>
  <c r="EW32" i="6" s="1"/>
  <c r="Y64" i="6"/>
  <c r="CM64" i="6" s="1"/>
  <c r="EU64" i="6" s="1"/>
  <c r="O64" i="6"/>
  <c r="AQ64" i="6" s="1"/>
  <c r="CY64" i="6" s="1"/>
  <c r="T64" i="6"/>
  <c r="BO64" i="6" s="1"/>
  <c r="DW64" i="6" s="1"/>
  <c r="FR64" i="6" s="1"/>
  <c r="AA64" i="6"/>
  <c r="BC64" i="6" s="1"/>
  <c r="DK64" i="6" s="1"/>
  <c r="Q17" i="6"/>
  <c r="BL17" i="6" s="1"/>
  <c r="DT17" i="6" s="1"/>
  <c r="FI17" i="6" s="1"/>
  <c r="AE17" i="6"/>
  <c r="CS17" i="6" s="1"/>
  <c r="FA17" i="6" s="1"/>
  <c r="L17" i="6"/>
  <c r="AD49" i="6"/>
  <c r="BY49" i="6" s="1"/>
  <c r="EG49" i="6" s="1"/>
  <c r="U49" i="6"/>
  <c r="BP49" i="6" s="1"/>
  <c r="DX49" i="6" s="1"/>
  <c r="FY49" i="6" s="1"/>
  <c r="S49" i="6"/>
  <c r="BN49" i="6" s="1"/>
  <c r="DV49" i="6" s="1"/>
  <c r="FP49" i="6" s="1"/>
  <c r="FC32" i="6"/>
  <c r="GC32" i="6" s="1"/>
  <c r="FE11" i="6"/>
  <c r="GM11" i="6" s="1"/>
  <c r="AF11" i="6"/>
  <c r="CA11" i="6" s="1"/>
  <c r="EI11" i="6" s="1"/>
  <c r="M43" i="6"/>
  <c r="I36" i="6"/>
  <c r="L68" i="6"/>
  <c r="FE63" i="6"/>
  <c r="GM63" i="6" s="1"/>
  <c r="FC64" i="6"/>
  <c r="GC64" i="6" s="1"/>
  <c r="FC43" i="6"/>
  <c r="GC43" i="6" s="1"/>
  <c r="FC36" i="6"/>
  <c r="GC36" i="6" s="1"/>
  <c r="FC71" i="6"/>
  <c r="GC71" i="6" s="1"/>
  <c r="FE17" i="6"/>
  <c r="GM17" i="6" s="1"/>
  <c r="FD11" i="6"/>
  <c r="FD54" i="6"/>
  <c r="K11" i="6"/>
  <c r="P11" i="6"/>
  <c r="BK11" i="6" s="1"/>
  <c r="DS11" i="6" s="1"/>
  <c r="AD11" i="6"/>
  <c r="BF11" i="6" s="1"/>
  <c r="DN11" i="6" s="1"/>
  <c r="GI11" i="6" s="1"/>
  <c r="P43" i="6"/>
  <c r="BK43" i="6" s="1"/>
  <c r="DS43" i="6" s="1"/>
  <c r="AD43" i="6"/>
  <c r="BY43" i="6" s="1"/>
  <c r="EG43" i="6" s="1"/>
  <c r="K43" i="6"/>
  <c r="Y36" i="6"/>
  <c r="BT36" i="6" s="1"/>
  <c r="EB36" i="6" s="1"/>
  <c r="O36" i="6"/>
  <c r="BJ36" i="6" s="1"/>
  <c r="DR36" i="6" s="1"/>
  <c r="FH36" i="6" s="1"/>
  <c r="T36" i="6"/>
  <c r="CH36" i="6" s="1"/>
  <c r="EP36" i="6" s="1"/>
  <c r="AA36" i="6"/>
  <c r="CO36" i="6" s="1"/>
  <c r="EW36" i="6" s="1"/>
  <c r="W68" i="6"/>
  <c r="CK68" i="6" s="1"/>
  <c r="ES68" i="6" s="1"/>
  <c r="AC68" i="6"/>
  <c r="CQ68" i="6" s="1"/>
  <c r="EY68" i="6" s="1"/>
  <c r="J68" i="6"/>
  <c r="AE54" i="6"/>
  <c r="BG54" i="6" s="1"/>
  <c r="DO54" i="6" s="1"/>
  <c r="H54" i="6"/>
  <c r="Z54" i="6"/>
  <c r="CN54" i="6" s="1"/>
  <c r="EV54" i="6" s="1"/>
  <c r="GJ54" i="6" s="1"/>
  <c r="P63" i="6"/>
  <c r="BK63" i="6" s="1"/>
  <c r="DS63" i="6" s="1"/>
  <c r="AD63" i="6"/>
  <c r="BY63" i="6" s="1"/>
  <c r="EG63" i="6" s="1"/>
  <c r="K63" i="6"/>
  <c r="I71" i="6"/>
  <c r="U71" i="6"/>
  <c r="BP71" i="6" s="1"/>
  <c r="DX71" i="6" s="1"/>
  <c r="Z71" i="6"/>
  <c r="CN71" i="6" s="1"/>
  <c r="EV71" i="6" s="1"/>
  <c r="GJ71" i="6" s="1"/>
  <c r="I32" i="6"/>
  <c r="V32" i="6"/>
  <c r="AX32" i="6" s="1"/>
  <c r="DF32" i="6" s="1"/>
  <c r="AB32" i="6"/>
  <c r="BW32" i="6" s="1"/>
  <c r="EE32" i="6" s="1"/>
  <c r="GB32" i="6" s="1"/>
  <c r="Q64" i="6"/>
  <c r="BL64" i="6" s="1"/>
  <c r="DT64" i="6" s="1"/>
  <c r="FI64" i="6" s="1"/>
  <c r="AE64" i="6"/>
  <c r="CS64" i="6" s="1"/>
  <c r="FA64" i="6" s="1"/>
  <c r="L64" i="6"/>
  <c r="AN64" i="6"/>
  <c r="FM64" i="6" s="1"/>
  <c r="AB17" i="6"/>
  <c r="CP17" i="6" s="1"/>
  <c r="EX17" i="6" s="1"/>
  <c r="GK17" i="6" s="1"/>
  <c r="I17" i="6"/>
  <c r="V17" i="6"/>
  <c r="CJ17" i="6" s="1"/>
  <c r="ER17" i="6" s="1"/>
  <c r="FV17" i="6" s="1"/>
  <c r="AA17" i="6"/>
  <c r="BV17" i="6" s="1"/>
  <c r="ED17" i="6" s="1"/>
  <c r="M49" i="6"/>
  <c r="AF49" i="6"/>
  <c r="CA49" i="6" s="1"/>
  <c r="EI49" i="6" s="1"/>
  <c r="K49" i="6"/>
  <c r="GT29" i="6"/>
  <c r="L29" i="6"/>
  <c r="Y29" i="6"/>
  <c r="BT29" i="6" s="1"/>
  <c r="EB29" i="6" s="1"/>
  <c r="AE29" i="6"/>
  <c r="BZ29" i="6" s="1"/>
  <c r="EH29" i="6" s="1"/>
  <c r="FC55" i="6"/>
  <c r="GC55" i="6" s="1"/>
  <c r="FC90" i="6"/>
  <c r="GC90" i="6" s="1"/>
  <c r="FE58" i="6"/>
  <c r="GM58" i="6" s="1"/>
  <c r="FE53" i="6"/>
  <c r="GM53" i="6" s="1"/>
  <c r="AR93" i="6"/>
  <c r="CZ93" i="6" s="1"/>
  <c r="BE93" i="6"/>
  <c r="DM93" i="6" s="1"/>
  <c r="CN93" i="6"/>
  <c r="EV93" i="6" s="1"/>
  <c r="GJ93" i="6" s="1"/>
  <c r="L91" i="6"/>
  <c r="X58" i="6"/>
  <c r="BS58" i="6" s="1"/>
  <c r="EA58" i="6" s="1"/>
  <c r="N58" i="6"/>
  <c r="BI58" i="6" s="1"/>
  <c r="DQ58" i="6" s="1"/>
  <c r="S58" i="6"/>
  <c r="BN58" i="6" s="1"/>
  <c r="DV58" i="6" s="1"/>
  <c r="FP58" i="6" s="1"/>
  <c r="AN91" i="6"/>
  <c r="FM91" i="6" s="1"/>
  <c r="AF91" i="6"/>
  <c r="CT91" i="6" s="1"/>
  <c r="FB91" i="6" s="1"/>
  <c r="M53" i="6"/>
  <c r="H53" i="6"/>
  <c r="J53" i="6"/>
  <c r="P55" i="6"/>
  <c r="CD55" i="6" s="1"/>
  <c r="EL55" i="6" s="1"/>
  <c r="FG55" i="6" s="1"/>
  <c r="U55" i="6"/>
  <c r="CI55" i="6" s="1"/>
  <c r="EQ55" i="6" s="1"/>
  <c r="FO55" i="6" s="1"/>
  <c r="Z55" i="6"/>
  <c r="BB55" i="6" s="1"/>
  <c r="DJ55" i="6" s="1"/>
  <c r="J90" i="6"/>
  <c r="S90" i="6"/>
  <c r="AU90" i="6" s="1"/>
  <c r="DC90" i="6" s="1"/>
  <c r="FE55" i="6"/>
  <c r="GM55" i="6" s="1"/>
  <c r="T91" i="6"/>
  <c r="CH91" i="6" s="1"/>
  <c r="EP91" i="6" s="1"/>
  <c r="P58" i="6"/>
  <c r="AR58" i="6" s="1"/>
  <c r="CZ58" i="6" s="1"/>
  <c r="AD58" i="6"/>
  <c r="BY58" i="6" s="1"/>
  <c r="EG58" i="6" s="1"/>
  <c r="K58" i="6"/>
  <c r="AN90" i="6"/>
  <c r="FM90" i="6" s="1"/>
  <c r="AC53" i="6"/>
  <c r="BE53" i="6" s="1"/>
  <c r="DM53" i="6" s="1"/>
  <c r="V53" i="6"/>
  <c r="BQ53" i="6" s="1"/>
  <c r="DY53" i="6" s="1"/>
  <c r="FW53" i="6" s="1"/>
  <c r="AD53" i="6"/>
  <c r="BF53" i="6" s="1"/>
  <c r="DN53" i="6" s="1"/>
  <c r="GI53" i="6" s="1"/>
  <c r="AN53" i="6"/>
  <c r="FM53" i="6" s="1"/>
  <c r="I90" i="6"/>
  <c r="AF55" i="6"/>
  <c r="CT55" i="6" s="1"/>
  <c r="FB55" i="6" s="1"/>
  <c r="M55" i="6"/>
  <c r="R55" i="6"/>
  <c r="BM55" i="6" s="1"/>
  <c r="DU55" i="6" s="1"/>
  <c r="R90" i="6"/>
  <c r="CF90" i="6" s="1"/>
  <c r="EN90" i="6" s="1"/>
  <c r="AB90" i="6"/>
  <c r="BD90" i="6" s="1"/>
  <c r="DL90" i="6" s="1"/>
  <c r="AC91" i="6"/>
  <c r="CQ91" i="6" s="1"/>
  <c r="EY91" i="6" s="1"/>
  <c r="H58" i="6"/>
  <c r="U58" i="6"/>
  <c r="BP58" i="6" s="1"/>
  <c r="DX58" i="6" s="1"/>
  <c r="FY58" i="6" s="1"/>
  <c r="Z58" i="6"/>
  <c r="BU58" i="6" s="1"/>
  <c r="EC58" i="6" s="1"/>
  <c r="GA58" i="6" s="1"/>
  <c r="AA90" i="6"/>
  <c r="BC90" i="6" s="1"/>
  <c r="DK90" i="6" s="1"/>
  <c r="P53" i="6"/>
  <c r="CD53" i="6" s="1"/>
  <c r="EL53" i="6" s="1"/>
  <c r="FG53" i="6" s="1"/>
  <c r="L53" i="6"/>
  <c r="Q53" i="6"/>
  <c r="BL53" i="6" s="1"/>
  <c r="DT53" i="6" s="1"/>
  <c r="FI53" i="6" s="1"/>
  <c r="AA53" i="6"/>
  <c r="BV53" i="6" s="1"/>
  <c r="ED53" i="6" s="1"/>
  <c r="H90" i="6"/>
  <c r="Q90" i="6"/>
  <c r="AS90" i="6" s="1"/>
  <c r="DA90" i="6" s="1"/>
  <c r="W55" i="6"/>
  <c r="BR55" i="6" s="1"/>
  <c r="DZ55" i="6" s="1"/>
  <c r="AC55" i="6"/>
  <c r="BX55" i="6" s="1"/>
  <c r="EF55" i="6" s="1"/>
  <c r="I55" i="6"/>
  <c r="Z90" i="6"/>
  <c r="K91" i="6"/>
  <c r="FD23" i="6"/>
  <c r="AF58" i="6"/>
  <c r="BH58" i="6" s="1"/>
  <c r="DP58" i="6" s="1"/>
  <c r="M58" i="6"/>
  <c r="R58" i="6"/>
  <c r="BM58" i="6" s="1"/>
  <c r="DU58" i="6" s="1"/>
  <c r="U90" i="6"/>
  <c r="N90" i="6"/>
  <c r="CB90" i="6" s="1"/>
  <c r="EJ90" i="6" s="1"/>
  <c r="O90" i="6"/>
  <c r="CC90" i="6" s="1"/>
  <c r="EK90" i="6" s="1"/>
  <c r="Y53" i="6"/>
  <c r="CM53" i="6" s="1"/>
  <c r="EU53" i="6" s="1"/>
  <c r="AF53" i="6"/>
  <c r="CT53" i="6" s="1"/>
  <c r="FB53" i="6" s="1"/>
  <c r="AB53" i="6"/>
  <c r="BW53" i="6" s="1"/>
  <c r="EE53" i="6" s="1"/>
  <c r="GB53" i="6" s="1"/>
  <c r="P90" i="6"/>
  <c r="CD90" i="6" s="1"/>
  <c r="EL90" i="6" s="1"/>
  <c r="FG90" i="6" s="1"/>
  <c r="Y90" i="6"/>
  <c r="CM90" i="6" s="1"/>
  <c r="EU90" i="6" s="1"/>
  <c r="O55" i="6"/>
  <c r="CC55" i="6" s="1"/>
  <c r="EK55" i="6" s="1"/>
  <c r="T55" i="6"/>
  <c r="CH55" i="6" s="1"/>
  <c r="EP55" i="6" s="1"/>
  <c r="J55" i="6"/>
  <c r="J91" i="6"/>
  <c r="S91" i="6"/>
  <c r="CG91" i="6" s="1"/>
  <c r="EO91" i="6" s="1"/>
  <c r="FC23" i="6"/>
  <c r="GC23" i="6" s="1"/>
  <c r="W58" i="6"/>
  <c r="AY58" i="6" s="1"/>
  <c r="DG58" i="6" s="1"/>
  <c r="AC58" i="6"/>
  <c r="BX58" i="6" s="1"/>
  <c r="EF58" i="6" s="1"/>
  <c r="J58" i="6"/>
  <c r="AD90" i="6"/>
  <c r="CR90" i="6" s="1"/>
  <c r="EZ90" i="6" s="1"/>
  <c r="V90" i="6"/>
  <c r="CJ90" i="6" s="1"/>
  <c r="ER90" i="6" s="1"/>
  <c r="FV90" i="6" s="1"/>
  <c r="W90" i="6"/>
  <c r="O53" i="6"/>
  <c r="AQ53" i="6" s="1"/>
  <c r="CY53" i="6" s="1"/>
  <c r="U53" i="6"/>
  <c r="BP53" i="6" s="1"/>
  <c r="DX53" i="6" s="1"/>
  <c r="GE53" i="6" s="1"/>
  <c r="S53" i="6"/>
  <c r="BN53" i="6" s="1"/>
  <c r="DV53" i="6" s="1"/>
  <c r="FP53" i="6" s="1"/>
  <c r="X90" i="6"/>
  <c r="CL90" i="6" s="1"/>
  <c r="ET90" i="6" s="1"/>
  <c r="I91" i="6"/>
  <c r="Y55" i="6"/>
  <c r="BT55" i="6" s="1"/>
  <c r="EB55" i="6" s="1"/>
  <c r="AE55" i="6"/>
  <c r="BG55" i="6" s="1"/>
  <c r="DO55" i="6" s="1"/>
  <c r="L55" i="6"/>
  <c r="AA55" i="6"/>
  <c r="CO55" i="6" s="1"/>
  <c r="EW55" i="6" s="1"/>
  <c r="R91" i="6"/>
  <c r="AB91" i="6"/>
  <c r="FE23" i="6"/>
  <c r="GM23" i="6" s="1"/>
  <c r="FD91" i="6"/>
  <c r="CJ93" i="6"/>
  <c r="ER93" i="6" s="1"/>
  <c r="FV93" i="6" s="1"/>
  <c r="L90" i="6"/>
  <c r="Y58" i="6"/>
  <c r="BA58" i="6" s="1"/>
  <c r="DI58" i="6" s="1"/>
  <c r="GG58" i="6" s="1"/>
  <c r="O58" i="6"/>
  <c r="BJ58" i="6" s="1"/>
  <c r="DR58" i="6" s="1"/>
  <c r="FH58" i="6" s="1"/>
  <c r="T58" i="6"/>
  <c r="CH58" i="6" s="1"/>
  <c r="EP58" i="6" s="1"/>
  <c r="AA58" i="6"/>
  <c r="BV58" i="6" s="1"/>
  <c r="ED58" i="6" s="1"/>
  <c r="M91" i="6"/>
  <c r="AE90" i="6"/>
  <c r="CS90" i="6" s="1"/>
  <c r="FA90" i="6" s="1"/>
  <c r="AF90" i="6"/>
  <c r="BH90" i="6" s="1"/>
  <c r="DP90" i="6" s="1"/>
  <c r="X53" i="6"/>
  <c r="BS53" i="6" s="1"/>
  <c r="EA53" i="6" s="1"/>
  <c r="I53" i="6"/>
  <c r="K53" i="6"/>
  <c r="H91" i="6"/>
  <c r="H46" i="6"/>
  <c r="Q91" i="6"/>
  <c r="CE91" i="6" s="1"/>
  <c r="EM91" i="6" s="1"/>
  <c r="Q55" i="6"/>
  <c r="BL55" i="6" s="1"/>
  <c r="DT55" i="6" s="1"/>
  <c r="FI55" i="6" s="1"/>
  <c r="V55" i="6"/>
  <c r="AX55" i="6" s="1"/>
  <c r="DF55" i="6" s="1"/>
  <c r="AB55" i="6"/>
  <c r="BW55" i="6" s="1"/>
  <c r="EE55" i="6" s="1"/>
  <c r="GB55" i="6" s="1"/>
  <c r="AN55" i="6"/>
  <c r="FM55" i="6" s="1"/>
  <c r="Z91" i="6"/>
  <c r="CN91" i="6" s="1"/>
  <c r="EV91" i="6" s="1"/>
  <c r="GJ91" i="6" s="1"/>
  <c r="N91" i="6"/>
  <c r="CB91" i="6" s="1"/>
  <c r="EJ91" i="6" s="1"/>
  <c r="FE90" i="6"/>
  <c r="GM90" i="6" s="1"/>
  <c r="FC58" i="6"/>
  <c r="GC58" i="6" s="1"/>
  <c r="FC91" i="6"/>
  <c r="GC91" i="6" s="1"/>
  <c r="FD53" i="6"/>
  <c r="T90" i="6"/>
  <c r="CH90" i="6" s="1"/>
  <c r="EP90" i="6" s="1"/>
  <c r="Q58" i="6"/>
  <c r="CE58" i="6" s="1"/>
  <c r="EM58" i="6" s="1"/>
  <c r="AE58" i="6"/>
  <c r="BZ58" i="6" s="1"/>
  <c r="EH58" i="6" s="1"/>
  <c r="L58" i="6"/>
  <c r="AN58" i="6"/>
  <c r="FM58" i="6" s="1"/>
  <c r="U91" i="6"/>
  <c r="CI91" i="6" s="1"/>
  <c r="EQ91" i="6" s="1"/>
  <c r="FO91" i="6" s="1"/>
  <c r="V91" i="6"/>
  <c r="AX91" i="6" s="1"/>
  <c r="DF91" i="6" s="1"/>
  <c r="O91" i="6"/>
  <c r="CC91" i="6" s="1"/>
  <c r="EK91" i="6" s="1"/>
  <c r="N53" i="6"/>
  <c r="BI53" i="6" s="1"/>
  <c r="DQ53" i="6" s="1"/>
  <c r="AE53" i="6"/>
  <c r="BG53" i="6" s="1"/>
  <c r="DO53" i="6" s="1"/>
  <c r="Z53" i="6"/>
  <c r="CN53" i="6" s="1"/>
  <c r="EV53" i="6" s="1"/>
  <c r="GJ53" i="6" s="1"/>
  <c r="P91" i="6"/>
  <c r="AR91" i="6" s="1"/>
  <c r="CZ91" i="6" s="1"/>
  <c r="V46" i="6"/>
  <c r="AX46" i="6" s="1"/>
  <c r="DF46" i="6" s="1"/>
  <c r="Y91" i="6"/>
  <c r="CM91" i="6" s="1"/>
  <c r="EU91" i="6" s="1"/>
  <c r="H55" i="6"/>
  <c r="N55" i="6"/>
  <c r="CB55" i="6" s="1"/>
  <c r="EJ55" i="6" s="1"/>
  <c r="S55" i="6"/>
  <c r="BN55" i="6" s="1"/>
  <c r="DV55" i="6" s="1"/>
  <c r="FP55" i="6" s="1"/>
  <c r="GT14" i="6"/>
  <c r="T14" i="6"/>
  <c r="BO14" i="6" s="1"/>
  <c r="DW14" i="6" s="1"/>
  <c r="FR14" i="6" s="1"/>
  <c r="O14" i="6"/>
  <c r="BJ14" i="6" s="1"/>
  <c r="DR14" i="6" s="1"/>
  <c r="FH14" i="6" s="1"/>
  <c r="Y14" i="6"/>
  <c r="BT14" i="6" s="1"/>
  <c r="EB14" i="6" s="1"/>
  <c r="FC48" i="6"/>
  <c r="GC48" i="6" s="1"/>
  <c r="FD59" i="6"/>
  <c r="CT93" i="6"/>
  <c r="FB93" i="6" s="1"/>
  <c r="AF59" i="6"/>
  <c r="CA59" i="6" s="1"/>
  <c r="EI59" i="6" s="1"/>
  <c r="M59" i="6"/>
  <c r="R59" i="6"/>
  <c r="AT59" i="6" s="1"/>
  <c r="DB59" i="6" s="1"/>
  <c r="FF59" i="6" s="1"/>
  <c r="Y52" i="6"/>
  <c r="CM52" i="6" s="1"/>
  <c r="EU52" i="6" s="1"/>
  <c r="AF52" i="6"/>
  <c r="CA52" i="6" s="1"/>
  <c r="EI52" i="6" s="1"/>
  <c r="R52" i="6"/>
  <c r="BM52" i="6" s="1"/>
  <c r="DU52" i="6" s="1"/>
  <c r="Q45" i="6"/>
  <c r="BL45" i="6" s="1"/>
  <c r="DT45" i="6" s="1"/>
  <c r="FI45" i="6" s="1"/>
  <c r="AD45" i="6"/>
  <c r="CR45" i="6" s="1"/>
  <c r="EZ45" i="6" s="1"/>
  <c r="K45" i="6"/>
  <c r="AC48" i="6"/>
  <c r="BX48" i="6" s="1"/>
  <c r="EF48" i="6" s="1"/>
  <c r="U48" i="6"/>
  <c r="CI48" i="6" s="1"/>
  <c r="EQ48" i="6" s="1"/>
  <c r="FO48" i="6" s="1"/>
  <c r="R48" i="6"/>
  <c r="BM48" i="6" s="1"/>
  <c r="DU48" i="6" s="1"/>
  <c r="FC59" i="6"/>
  <c r="GC59" i="6" s="1"/>
  <c r="GL93" i="6"/>
  <c r="GH93" i="6"/>
  <c r="AB18" i="6"/>
  <c r="CP18" i="6" s="1"/>
  <c r="EX18" i="6" s="1"/>
  <c r="GK18" i="6" s="1"/>
  <c r="W59" i="6"/>
  <c r="BR59" i="6" s="1"/>
  <c r="DZ59" i="6" s="1"/>
  <c r="AC59" i="6"/>
  <c r="BX59" i="6" s="1"/>
  <c r="EF59" i="6" s="1"/>
  <c r="J59" i="6"/>
  <c r="M52" i="6"/>
  <c r="T52" i="6"/>
  <c r="AV52" i="6" s="1"/>
  <c r="DD52" i="6" s="1"/>
  <c r="J52" i="6"/>
  <c r="I45" i="6"/>
  <c r="U45" i="6"/>
  <c r="BP45" i="6" s="1"/>
  <c r="DX45" i="6" s="1"/>
  <c r="Z45" i="6"/>
  <c r="CN45" i="6" s="1"/>
  <c r="EV45" i="6" s="1"/>
  <c r="GJ45" i="6" s="1"/>
  <c r="AF48" i="6"/>
  <c r="CA48" i="6" s="1"/>
  <c r="EI48" i="6" s="1"/>
  <c r="M48" i="6"/>
  <c r="J48" i="6"/>
  <c r="FC9" i="6"/>
  <c r="GC9" i="6" s="1"/>
  <c r="FE59" i="6"/>
  <c r="GM59" i="6" s="1"/>
  <c r="FD45" i="6"/>
  <c r="GL94" i="6"/>
  <c r="GH94" i="6"/>
  <c r="I18" i="6"/>
  <c r="Y59" i="6"/>
  <c r="BA59" i="6" s="1"/>
  <c r="DI59" i="6" s="1"/>
  <c r="GG59" i="6" s="1"/>
  <c r="O59" i="6"/>
  <c r="BJ59" i="6" s="1"/>
  <c r="DR59" i="6" s="1"/>
  <c r="FH59" i="6" s="1"/>
  <c r="T59" i="6"/>
  <c r="AV59" i="6" s="1"/>
  <c r="DD59" i="6" s="1"/>
  <c r="AA59" i="6"/>
  <c r="BV59" i="6" s="1"/>
  <c r="ED59" i="6" s="1"/>
  <c r="AE52" i="6"/>
  <c r="BZ52" i="6" s="1"/>
  <c r="EH52" i="6" s="1"/>
  <c r="X52" i="6"/>
  <c r="CL52" i="6" s="1"/>
  <c r="ET52" i="6" s="1"/>
  <c r="V52" i="6"/>
  <c r="AX52" i="6" s="1"/>
  <c r="DF52" i="6" s="1"/>
  <c r="AN52" i="6"/>
  <c r="FM52" i="6" s="1"/>
  <c r="AF45" i="6"/>
  <c r="CA45" i="6" s="1"/>
  <c r="EI45" i="6" s="1"/>
  <c r="M45" i="6"/>
  <c r="R45" i="6"/>
  <c r="BM45" i="6" s="1"/>
  <c r="DU45" i="6" s="1"/>
  <c r="Y48" i="6"/>
  <c r="CM48" i="6" s="1"/>
  <c r="EU48" i="6" s="1"/>
  <c r="W48" i="6"/>
  <c r="BR48" i="6" s="1"/>
  <c r="DZ48" i="6" s="1"/>
  <c r="T48" i="6"/>
  <c r="CH48" i="6" s="1"/>
  <c r="EP48" i="6" s="1"/>
  <c r="AA48" i="6"/>
  <c r="BV48" i="6" s="1"/>
  <c r="ED48" i="6" s="1"/>
  <c r="DT86" i="6"/>
  <c r="FI86" i="6" s="1"/>
  <c r="FE9" i="6"/>
  <c r="GM9" i="6" s="1"/>
  <c r="FC45" i="6"/>
  <c r="GC45" i="6" s="1"/>
  <c r="V18" i="6"/>
  <c r="BQ18" i="6" s="1"/>
  <c r="DY18" i="6" s="1"/>
  <c r="FW18" i="6" s="1"/>
  <c r="Q59" i="6"/>
  <c r="CE59" i="6" s="1"/>
  <c r="EM59" i="6" s="1"/>
  <c r="AE59" i="6"/>
  <c r="BZ59" i="6" s="1"/>
  <c r="EH59" i="6" s="1"/>
  <c r="L59" i="6"/>
  <c r="AN59" i="6"/>
  <c r="FM59" i="6" s="1"/>
  <c r="Q52" i="6"/>
  <c r="CE52" i="6" s="1"/>
  <c r="EM52" i="6" s="1"/>
  <c r="L52" i="6"/>
  <c r="N52" i="6"/>
  <c r="CB52" i="6" s="1"/>
  <c r="EJ52" i="6" s="1"/>
  <c r="AA52" i="6"/>
  <c r="BC52" i="6" s="1"/>
  <c r="DK52" i="6" s="1"/>
  <c r="W45" i="6"/>
  <c r="BR45" i="6" s="1"/>
  <c r="DZ45" i="6" s="1"/>
  <c r="AC45" i="6"/>
  <c r="BX45" i="6" s="1"/>
  <c r="EF45" i="6" s="1"/>
  <c r="J45" i="6"/>
  <c r="X48" i="6"/>
  <c r="BS48" i="6" s="1"/>
  <c r="EA48" i="6" s="1"/>
  <c r="O48" i="6"/>
  <c r="BJ48" i="6" s="1"/>
  <c r="DR48" i="6" s="1"/>
  <c r="FH48" i="6" s="1"/>
  <c r="L48" i="6"/>
  <c r="AN48" i="6"/>
  <c r="FM48" i="6" s="1"/>
  <c r="FD9" i="6"/>
  <c r="FE45" i="6"/>
  <c r="GM45" i="6" s="1"/>
  <c r="AA18" i="6"/>
  <c r="BV18" i="6" s="1"/>
  <c r="ED18" i="6" s="1"/>
  <c r="I59" i="6"/>
  <c r="V59" i="6"/>
  <c r="BQ59" i="6" s="1"/>
  <c r="DY59" i="6" s="1"/>
  <c r="FW59" i="6" s="1"/>
  <c r="AB59" i="6"/>
  <c r="BD59" i="6" s="1"/>
  <c r="DL59" i="6" s="1"/>
  <c r="AD52" i="6"/>
  <c r="BY52" i="6" s="1"/>
  <c r="EG52" i="6" s="1"/>
  <c r="W52" i="6"/>
  <c r="BR52" i="6" s="1"/>
  <c r="DZ52" i="6" s="1"/>
  <c r="AB52" i="6"/>
  <c r="BW52" i="6" s="1"/>
  <c r="EE52" i="6" s="1"/>
  <c r="GB52" i="6" s="1"/>
  <c r="P45" i="6"/>
  <c r="CD45" i="6" s="1"/>
  <c r="EL45" i="6" s="1"/>
  <c r="FG45" i="6" s="1"/>
  <c r="O45" i="6"/>
  <c r="BJ45" i="6" s="1"/>
  <c r="DR45" i="6" s="1"/>
  <c r="FH45" i="6" s="1"/>
  <c r="T45" i="6"/>
  <c r="BO45" i="6" s="1"/>
  <c r="DW45" i="6" s="1"/>
  <c r="FR45" i="6" s="1"/>
  <c r="AA45" i="6"/>
  <c r="CO45" i="6" s="1"/>
  <c r="EW45" i="6" s="1"/>
  <c r="Q48" i="6"/>
  <c r="BL48" i="6" s="1"/>
  <c r="DT48" i="6" s="1"/>
  <c r="FI48" i="6" s="1"/>
  <c r="AE48" i="6"/>
  <c r="BG48" i="6" s="1"/>
  <c r="DO48" i="6" s="1"/>
  <c r="AB48" i="6"/>
  <c r="BW48" i="6" s="1"/>
  <c r="EE48" i="6" s="1"/>
  <c r="GB48" i="6" s="1"/>
  <c r="W65" i="6"/>
  <c r="BR65" i="6" s="1"/>
  <c r="DZ65" i="6" s="1"/>
  <c r="FD52" i="6"/>
  <c r="X59" i="6"/>
  <c r="AZ59" i="6" s="1"/>
  <c r="DH59" i="6" s="1"/>
  <c r="N59" i="6"/>
  <c r="BI59" i="6" s="1"/>
  <c r="DQ59" i="6" s="1"/>
  <c r="S59" i="6"/>
  <c r="BN59" i="6" s="1"/>
  <c r="DV59" i="6" s="1"/>
  <c r="FP59" i="6" s="1"/>
  <c r="P52" i="6"/>
  <c r="BK52" i="6" s="1"/>
  <c r="DS52" i="6" s="1"/>
  <c r="I52" i="6"/>
  <c r="S52" i="6"/>
  <c r="CG52" i="6" s="1"/>
  <c r="EO52" i="6" s="1"/>
  <c r="H45" i="6"/>
  <c r="AE45" i="6"/>
  <c r="CS45" i="6" s="1"/>
  <c r="FA45" i="6" s="1"/>
  <c r="L45" i="6"/>
  <c r="AN45" i="6"/>
  <c r="FM45" i="6" s="1"/>
  <c r="P48" i="6"/>
  <c r="BK48" i="6" s="1"/>
  <c r="DS48" i="6" s="1"/>
  <c r="V48" i="6"/>
  <c r="BQ48" i="6" s="1"/>
  <c r="DY48" i="6" s="1"/>
  <c r="FW48" i="6" s="1"/>
  <c r="S48" i="6"/>
  <c r="BN48" i="6" s="1"/>
  <c r="DV48" i="6" s="1"/>
  <c r="FP48" i="6" s="1"/>
  <c r="AC65" i="6"/>
  <c r="BX65" i="6" s="1"/>
  <c r="EF65" i="6" s="1"/>
  <c r="FD48" i="6"/>
  <c r="FC52" i="6"/>
  <c r="GC52" i="6" s="1"/>
  <c r="GL92" i="6"/>
  <c r="GH92" i="6"/>
  <c r="GL95" i="6"/>
  <c r="GH95" i="6"/>
  <c r="P59" i="6"/>
  <c r="BK59" i="6" s="1"/>
  <c r="DS59" i="6" s="1"/>
  <c r="AD59" i="6"/>
  <c r="BY59" i="6" s="1"/>
  <c r="EG59" i="6" s="1"/>
  <c r="K59" i="6"/>
  <c r="AC52" i="6"/>
  <c r="BX52" i="6" s="1"/>
  <c r="EF52" i="6" s="1"/>
  <c r="U52" i="6"/>
  <c r="BP52" i="6" s="1"/>
  <c r="DX52" i="6" s="1"/>
  <c r="FY52" i="6" s="1"/>
  <c r="K52" i="6"/>
  <c r="X45" i="6"/>
  <c r="AZ45" i="6" s="1"/>
  <c r="DH45" i="6" s="1"/>
  <c r="V45" i="6"/>
  <c r="CJ45" i="6" s="1"/>
  <c r="ER45" i="6" s="1"/>
  <c r="FV45" i="6" s="1"/>
  <c r="AB45" i="6"/>
  <c r="BW45" i="6" s="1"/>
  <c r="EE45" i="6" s="1"/>
  <c r="GB45" i="6" s="1"/>
  <c r="I48" i="6"/>
  <c r="N48" i="6"/>
  <c r="BI48" i="6" s="1"/>
  <c r="DQ48" i="6" s="1"/>
  <c r="K48" i="6"/>
  <c r="J65" i="6"/>
  <c r="GT21" i="6"/>
  <c r="AN21" i="6"/>
  <c r="FM21" i="6" s="1"/>
  <c r="V21" i="6"/>
  <c r="BQ21" i="6" s="1"/>
  <c r="DY21" i="6" s="1"/>
  <c r="FW21" i="6" s="1"/>
  <c r="I21" i="6"/>
  <c r="AB21" i="6"/>
  <c r="BW21" i="6" s="1"/>
  <c r="EE21" i="6" s="1"/>
  <c r="GB21" i="6" s="1"/>
  <c r="L21" i="6"/>
  <c r="AE21" i="6"/>
  <c r="CS21" i="6" s="1"/>
  <c r="FA21" i="6" s="1"/>
  <c r="Q21" i="6"/>
  <c r="BL21" i="6" s="1"/>
  <c r="DT21" i="6" s="1"/>
  <c r="FI21" i="6" s="1"/>
  <c r="N21" i="6"/>
  <c r="BI21" i="6" s="1"/>
  <c r="DQ21" i="6" s="1"/>
  <c r="T21" i="6"/>
  <c r="BO21" i="6" s="1"/>
  <c r="DW21" i="6" s="1"/>
  <c r="FR21" i="6" s="1"/>
  <c r="O21" i="6"/>
  <c r="BJ21" i="6" s="1"/>
  <c r="DR21" i="6" s="1"/>
  <c r="FH21" i="6" s="1"/>
  <c r="Y21" i="6"/>
  <c r="BT21" i="6" s="1"/>
  <c r="EB21" i="6" s="1"/>
  <c r="X21" i="6"/>
  <c r="BS21" i="6" s="1"/>
  <c r="EA21" i="6" s="1"/>
  <c r="AC21" i="6"/>
  <c r="BX21" i="6" s="1"/>
  <c r="EF21" i="6" s="1"/>
  <c r="W21" i="6"/>
  <c r="AY21" i="6" s="1"/>
  <c r="DG21" i="6" s="1"/>
  <c r="J21" i="6"/>
  <c r="M21" i="6"/>
  <c r="AF21" i="6"/>
  <c r="CT21" i="6" s="1"/>
  <c r="FB21" i="6" s="1"/>
  <c r="R21" i="6"/>
  <c r="CF21" i="6" s="1"/>
  <c r="EN21" i="6" s="1"/>
  <c r="AA21" i="6"/>
  <c r="BV21" i="6" s="1"/>
  <c r="ED21" i="6" s="1"/>
  <c r="U21" i="6"/>
  <c r="BP21" i="6" s="1"/>
  <c r="DX21" i="6" s="1"/>
  <c r="H21" i="6"/>
  <c r="Z21" i="6"/>
  <c r="BB21" i="6" s="1"/>
  <c r="DJ21" i="6" s="1"/>
  <c r="AD21" i="6"/>
  <c r="BF21" i="6" s="1"/>
  <c r="DN21" i="6" s="1"/>
  <c r="GI21" i="6" s="1"/>
  <c r="P21" i="6"/>
  <c r="BK21" i="6" s="1"/>
  <c r="DS21" i="6" s="1"/>
  <c r="K21" i="6"/>
  <c r="S21" i="6"/>
  <c r="BN21" i="6" s="1"/>
  <c r="DV21" i="6" s="1"/>
  <c r="FP21" i="6" s="1"/>
  <c r="GT27" i="6"/>
  <c r="T27" i="6"/>
  <c r="BO27" i="6" s="1"/>
  <c r="DW27" i="6" s="1"/>
  <c r="FR27" i="6" s="1"/>
  <c r="P27" i="6"/>
  <c r="BK27" i="6" s="1"/>
  <c r="DS27" i="6" s="1"/>
  <c r="AB27" i="6"/>
  <c r="CP27" i="6" s="1"/>
  <c r="EX27" i="6" s="1"/>
  <c r="GK27" i="6" s="1"/>
  <c r="AC27" i="6"/>
  <c r="BX27" i="6" s="1"/>
  <c r="EF27" i="6" s="1"/>
  <c r="X27" i="6"/>
  <c r="BS27" i="6" s="1"/>
  <c r="EA27" i="6" s="1"/>
  <c r="O27" i="6"/>
  <c r="AQ27" i="6" s="1"/>
  <c r="CY27" i="6" s="1"/>
  <c r="L27" i="6"/>
  <c r="M27" i="6"/>
  <c r="W27" i="6"/>
  <c r="BR27" i="6" s="1"/>
  <c r="DZ27" i="6" s="1"/>
  <c r="AE27" i="6"/>
  <c r="BZ27" i="6" s="1"/>
  <c r="EH27" i="6" s="1"/>
  <c r="K27" i="6"/>
  <c r="U27" i="6"/>
  <c r="BP27" i="6" s="1"/>
  <c r="DX27" i="6" s="1"/>
  <c r="I27" i="6"/>
  <c r="Q27" i="6"/>
  <c r="BL27" i="6" s="1"/>
  <c r="DT27" i="6" s="1"/>
  <c r="FI27" i="6" s="1"/>
  <c r="H27" i="6"/>
  <c r="AD27" i="6"/>
  <c r="BY27" i="6" s="1"/>
  <c r="EG27" i="6" s="1"/>
  <c r="Y27" i="6"/>
  <c r="BT27" i="6" s="1"/>
  <c r="EB27" i="6" s="1"/>
  <c r="AF27" i="6"/>
  <c r="CA27" i="6" s="1"/>
  <c r="EI27" i="6" s="1"/>
  <c r="AN27" i="6"/>
  <c r="FM27" i="6" s="1"/>
  <c r="N27" i="6"/>
  <c r="BI27" i="6" s="1"/>
  <c r="DQ27" i="6" s="1"/>
  <c r="J27" i="6"/>
  <c r="R27" i="6"/>
  <c r="BM27" i="6" s="1"/>
  <c r="DU27" i="6" s="1"/>
  <c r="AA27" i="6"/>
  <c r="BV27" i="6" s="1"/>
  <c r="ED27" i="6" s="1"/>
  <c r="V27" i="6"/>
  <c r="BQ27" i="6" s="1"/>
  <c r="DY27" i="6" s="1"/>
  <c r="FW27" i="6" s="1"/>
  <c r="Z27" i="6"/>
  <c r="BU27" i="6" s="1"/>
  <c r="EC27" i="6" s="1"/>
  <c r="GA27" i="6" s="1"/>
  <c r="S27" i="6"/>
  <c r="BN27" i="6" s="1"/>
  <c r="DV27" i="6" s="1"/>
  <c r="FP27" i="6" s="1"/>
  <c r="GT15" i="6"/>
  <c r="AA15" i="6"/>
  <c r="BV15" i="6" s="1"/>
  <c r="ED15" i="6" s="1"/>
  <c r="V15" i="6"/>
  <c r="BQ15" i="6" s="1"/>
  <c r="DY15" i="6" s="1"/>
  <c r="FW15" i="6" s="1"/>
  <c r="I15" i="6"/>
  <c r="AB15" i="6"/>
  <c r="BW15" i="6" s="1"/>
  <c r="EE15" i="6" s="1"/>
  <c r="GB15" i="6" s="1"/>
  <c r="N15" i="6"/>
  <c r="BI15" i="6" s="1"/>
  <c r="DQ15" i="6" s="1"/>
  <c r="L15" i="6"/>
  <c r="AE15" i="6"/>
  <c r="BZ15" i="6" s="1"/>
  <c r="EH15" i="6" s="1"/>
  <c r="Q15" i="6"/>
  <c r="BL15" i="6" s="1"/>
  <c r="DT15" i="6" s="1"/>
  <c r="FI15" i="6" s="1"/>
  <c r="T15" i="6"/>
  <c r="CH15" i="6" s="1"/>
  <c r="EP15" i="6" s="1"/>
  <c r="O15" i="6"/>
  <c r="BJ15" i="6" s="1"/>
  <c r="DR15" i="6" s="1"/>
  <c r="FH15" i="6" s="1"/>
  <c r="Y15" i="6"/>
  <c r="CM15" i="6" s="1"/>
  <c r="EU15" i="6" s="1"/>
  <c r="AN15" i="6"/>
  <c r="FM15" i="6" s="1"/>
  <c r="AC15" i="6"/>
  <c r="BX15" i="6" s="1"/>
  <c r="EF15" i="6" s="1"/>
  <c r="W15" i="6"/>
  <c r="AY15" i="6" s="1"/>
  <c r="DG15" i="6" s="1"/>
  <c r="J15" i="6"/>
  <c r="M15" i="6"/>
  <c r="AF15" i="6"/>
  <c r="BH15" i="6" s="1"/>
  <c r="DP15" i="6" s="1"/>
  <c r="R15" i="6"/>
  <c r="CF15" i="6" s="1"/>
  <c r="EN15" i="6" s="1"/>
  <c r="U15" i="6"/>
  <c r="BP15" i="6" s="1"/>
  <c r="DX15" i="6" s="1"/>
  <c r="H15" i="6"/>
  <c r="Z15" i="6"/>
  <c r="BU15" i="6" s="1"/>
  <c r="EC15" i="6" s="1"/>
  <c r="GA15" i="6" s="1"/>
  <c r="X15" i="6"/>
  <c r="BS15" i="6" s="1"/>
  <c r="EA15" i="6" s="1"/>
  <c r="AD15" i="6"/>
  <c r="BY15" i="6" s="1"/>
  <c r="EG15" i="6" s="1"/>
  <c r="P15" i="6"/>
  <c r="AR15" i="6" s="1"/>
  <c r="CZ15" i="6" s="1"/>
  <c r="K15" i="6"/>
  <c r="S15" i="6"/>
  <c r="BN15" i="6" s="1"/>
  <c r="DV15" i="6" s="1"/>
  <c r="FP15" i="6" s="1"/>
  <c r="GT4" i="6"/>
  <c r="AD4" i="6"/>
  <c r="BY4" i="6" s="1"/>
  <c r="EG4" i="6" s="1"/>
  <c r="P4" i="6"/>
  <c r="BK4" i="6" s="1"/>
  <c r="DS4" i="6" s="1"/>
  <c r="K4" i="6"/>
  <c r="AN4" i="6"/>
  <c r="FM4" i="6" s="1"/>
  <c r="N4" i="6"/>
  <c r="AP4" i="6" s="1"/>
  <c r="CX4" i="6" s="1"/>
  <c r="X4" i="6"/>
  <c r="BS4" i="6" s="1"/>
  <c r="EA4" i="6" s="1"/>
  <c r="S4" i="6"/>
  <c r="BN4" i="6" s="1"/>
  <c r="DV4" i="6" s="1"/>
  <c r="FP4" i="6" s="1"/>
  <c r="AA4" i="6"/>
  <c r="CO4" i="6" s="1"/>
  <c r="EW4" i="6" s="1"/>
  <c r="V4" i="6"/>
  <c r="BQ4" i="6" s="1"/>
  <c r="DY4" i="6" s="1"/>
  <c r="FW4" i="6" s="1"/>
  <c r="I4" i="6"/>
  <c r="AB4" i="6"/>
  <c r="BW4" i="6" s="1"/>
  <c r="EE4" i="6" s="1"/>
  <c r="GB4" i="6" s="1"/>
  <c r="L4" i="6"/>
  <c r="AE4" i="6"/>
  <c r="BG4" i="6" s="1"/>
  <c r="DO4" i="6" s="1"/>
  <c r="Q4" i="6"/>
  <c r="BL4" i="6" s="1"/>
  <c r="DT4" i="6" s="1"/>
  <c r="FI4" i="6" s="1"/>
  <c r="Z4" i="6"/>
  <c r="BU4" i="6" s="1"/>
  <c r="EC4" i="6" s="1"/>
  <c r="GA4" i="6" s="1"/>
  <c r="T4" i="6"/>
  <c r="AV4" i="6" s="1"/>
  <c r="DD4" i="6" s="1"/>
  <c r="O4" i="6"/>
  <c r="BJ4" i="6" s="1"/>
  <c r="DR4" i="6" s="1"/>
  <c r="FH4" i="6" s="1"/>
  <c r="Y4" i="6"/>
  <c r="BT4" i="6" s="1"/>
  <c r="EB4" i="6" s="1"/>
  <c r="AC4" i="6"/>
  <c r="CQ4" i="6" s="1"/>
  <c r="EY4" i="6" s="1"/>
  <c r="W4" i="6"/>
  <c r="BR4" i="6" s="1"/>
  <c r="DZ4" i="6" s="1"/>
  <c r="J4" i="6"/>
  <c r="U4" i="6"/>
  <c r="AW4" i="6" s="1"/>
  <c r="DE4" i="6" s="1"/>
  <c r="M4" i="6"/>
  <c r="AF4" i="6"/>
  <c r="BH4" i="6" s="1"/>
  <c r="DP4" i="6" s="1"/>
  <c r="R4" i="6"/>
  <c r="BM4" i="6" s="1"/>
  <c r="DU4" i="6" s="1"/>
  <c r="H4" i="6"/>
  <c r="GT31" i="6"/>
  <c r="H31" i="6"/>
  <c r="T31" i="6"/>
  <c r="CH31" i="6" s="1"/>
  <c r="EP31" i="6" s="1"/>
  <c r="O31" i="6"/>
  <c r="BJ31" i="6" s="1"/>
  <c r="DR31" i="6" s="1"/>
  <c r="FH31" i="6" s="1"/>
  <c r="I31" i="6"/>
  <c r="AC31" i="6"/>
  <c r="BE31" i="6" s="1"/>
  <c r="DM31" i="6" s="1"/>
  <c r="W31" i="6"/>
  <c r="BR31" i="6" s="1"/>
  <c r="DZ31" i="6" s="1"/>
  <c r="R31" i="6"/>
  <c r="BM31" i="6" s="1"/>
  <c r="DU31" i="6" s="1"/>
  <c r="M31" i="6"/>
  <c r="AF31" i="6"/>
  <c r="CA31" i="6" s="1"/>
  <c r="EI31" i="6" s="1"/>
  <c r="L31" i="6"/>
  <c r="Z31" i="6"/>
  <c r="BU31" i="6" s="1"/>
  <c r="EC31" i="6" s="1"/>
  <c r="GA31" i="6" s="1"/>
  <c r="U31" i="6"/>
  <c r="BP31" i="6" s="1"/>
  <c r="DX31" i="6" s="1"/>
  <c r="P31" i="6"/>
  <c r="CD31" i="6" s="1"/>
  <c r="EL31" i="6" s="1"/>
  <c r="FG31" i="6" s="1"/>
  <c r="AE31" i="6"/>
  <c r="BZ31" i="6" s="1"/>
  <c r="EH31" i="6" s="1"/>
  <c r="J31" i="6"/>
  <c r="AD31" i="6"/>
  <c r="BY31" i="6" s="1"/>
  <c r="EG31" i="6" s="1"/>
  <c r="X31" i="6"/>
  <c r="BS31" i="6" s="1"/>
  <c r="EA31" i="6" s="1"/>
  <c r="AA31" i="6"/>
  <c r="BV31" i="6" s="1"/>
  <c r="ED31" i="6" s="1"/>
  <c r="S31" i="6"/>
  <c r="BN31" i="6" s="1"/>
  <c r="DV31" i="6" s="1"/>
  <c r="FP31" i="6" s="1"/>
  <c r="N31" i="6"/>
  <c r="BI31" i="6" s="1"/>
  <c r="DQ31" i="6" s="1"/>
  <c r="Q31" i="6"/>
  <c r="BL31" i="6" s="1"/>
  <c r="DT31" i="6" s="1"/>
  <c r="FI31" i="6" s="1"/>
  <c r="AN31" i="6"/>
  <c r="FM31" i="6" s="1"/>
  <c r="AB31" i="6"/>
  <c r="BW31" i="6" s="1"/>
  <c r="EE31" i="6" s="1"/>
  <c r="GB31" i="6" s="1"/>
  <c r="V31" i="6"/>
  <c r="BQ31" i="6" s="1"/>
  <c r="DY31" i="6" s="1"/>
  <c r="FW31" i="6" s="1"/>
  <c r="Y31" i="6"/>
  <c r="CM31" i="6" s="1"/>
  <c r="EU31" i="6" s="1"/>
  <c r="K31" i="6"/>
  <c r="GT25" i="6"/>
  <c r="T25" i="6"/>
  <c r="BO25" i="6" s="1"/>
  <c r="DW25" i="6" s="1"/>
  <c r="FR25" i="6" s="1"/>
  <c r="H25" i="6"/>
  <c r="K25" i="6"/>
  <c r="AC25" i="6"/>
  <c r="BX25" i="6" s="1"/>
  <c r="EF25" i="6" s="1"/>
  <c r="P25" i="6"/>
  <c r="BK25" i="6" s="1"/>
  <c r="DS25" i="6" s="1"/>
  <c r="AB25" i="6"/>
  <c r="BW25" i="6" s="1"/>
  <c r="EE25" i="6" s="1"/>
  <c r="GB25" i="6" s="1"/>
  <c r="AE25" i="6"/>
  <c r="BZ25" i="6" s="1"/>
  <c r="EH25" i="6" s="1"/>
  <c r="M25" i="6"/>
  <c r="X25" i="6"/>
  <c r="BS25" i="6" s="1"/>
  <c r="EA25" i="6" s="1"/>
  <c r="O25" i="6"/>
  <c r="BJ25" i="6" s="1"/>
  <c r="DR25" i="6" s="1"/>
  <c r="FH25" i="6" s="1"/>
  <c r="U25" i="6"/>
  <c r="BP25" i="6" s="1"/>
  <c r="DX25" i="6" s="1"/>
  <c r="W25" i="6"/>
  <c r="BR25" i="6" s="1"/>
  <c r="DZ25" i="6" s="1"/>
  <c r="AF25" i="6"/>
  <c r="CA25" i="6" s="1"/>
  <c r="EI25" i="6" s="1"/>
  <c r="AD25" i="6"/>
  <c r="BY25" i="6" s="1"/>
  <c r="EG25" i="6" s="1"/>
  <c r="I25" i="6"/>
  <c r="Q25" i="6"/>
  <c r="AS25" i="6" s="1"/>
  <c r="DA25" i="6" s="1"/>
  <c r="AN25" i="6"/>
  <c r="FM25" i="6" s="1"/>
  <c r="N25" i="6"/>
  <c r="BI25" i="6" s="1"/>
  <c r="DQ25" i="6" s="1"/>
  <c r="Y25" i="6"/>
  <c r="BT25" i="6" s="1"/>
  <c r="EB25" i="6" s="1"/>
  <c r="R25" i="6"/>
  <c r="BM25" i="6" s="1"/>
  <c r="DU25" i="6" s="1"/>
  <c r="L25" i="6"/>
  <c r="AA25" i="6"/>
  <c r="BV25" i="6" s="1"/>
  <c r="ED25" i="6" s="1"/>
  <c r="V25" i="6"/>
  <c r="CJ25" i="6" s="1"/>
  <c r="ER25" i="6" s="1"/>
  <c r="FV25" i="6" s="1"/>
  <c r="J25" i="6"/>
  <c r="S25" i="6"/>
  <c r="BN25" i="6" s="1"/>
  <c r="DV25" i="6" s="1"/>
  <c r="FP25" i="6" s="1"/>
  <c r="Z25" i="6"/>
  <c r="CN25" i="6" s="1"/>
  <c r="EV25" i="6" s="1"/>
  <c r="GJ25" i="6" s="1"/>
  <c r="FD47" i="6"/>
  <c r="FD4" i="6"/>
  <c r="FE21" i="6"/>
  <c r="GM21" i="6" s="1"/>
  <c r="FD46" i="6"/>
  <c r="S18" i="6"/>
  <c r="BN18" i="6" s="1"/>
  <c r="DV18" i="6" s="1"/>
  <c r="FP18" i="6" s="1"/>
  <c r="X18" i="6"/>
  <c r="BS18" i="6" s="1"/>
  <c r="EA18" i="6" s="1"/>
  <c r="N18" i="6"/>
  <c r="BI18" i="6" s="1"/>
  <c r="DQ18" i="6" s="1"/>
  <c r="AN18" i="6"/>
  <c r="FM18" i="6" s="1"/>
  <c r="Z20" i="6"/>
  <c r="BU20" i="6" s="1"/>
  <c r="EC20" i="6" s="1"/>
  <c r="GA20" i="6" s="1"/>
  <c r="W20" i="6"/>
  <c r="BR20" i="6" s="1"/>
  <c r="DZ20" i="6" s="1"/>
  <c r="AN20" i="6"/>
  <c r="FM20" i="6" s="1"/>
  <c r="W29" i="6"/>
  <c r="CK29" i="6" s="1"/>
  <c r="ES29" i="6" s="1"/>
  <c r="S29" i="6"/>
  <c r="BN29" i="6" s="1"/>
  <c r="DV29" i="6" s="1"/>
  <c r="FP29" i="6" s="1"/>
  <c r="N29" i="6"/>
  <c r="BI29" i="6" s="1"/>
  <c r="DQ29" i="6" s="1"/>
  <c r="AA29" i="6"/>
  <c r="BV29" i="6" s="1"/>
  <c r="ED29" i="6" s="1"/>
  <c r="Y61" i="6"/>
  <c r="BT61" i="6" s="1"/>
  <c r="EB61" i="6" s="1"/>
  <c r="O61" i="6"/>
  <c r="BJ61" i="6" s="1"/>
  <c r="DR61" i="6" s="1"/>
  <c r="FH61" i="6" s="1"/>
  <c r="T61" i="6"/>
  <c r="CH61" i="6" s="1"/>
  <c r="EP61" i="6" s="1"/>
  <c r="AA61" i="6"/>
  <c r="BV61" i="6" s="1"/>
  <c r="ED61" i="6" s="1"/>
  <c r="Q14" i="6"/>
  <c r="BL14" i="6" s="1"/>
  <c r="DT14" i="6" s="1"/>
  <c r="FI14" i="6" s="1"/>
  <c r="AE14" i="6"/>
  <c r="BZ14" i="6" s="1"/>
  <c r="EH14" i="6" s="1"/>
  <c r="L14" i="6"/>
  <c r="Y46" i="6"/>
  <c r="BT46" i="6" s="1"/>
  <c r="EB46" i="6" s="1"/>
  <c r="N46" i="6"/>
  <c r="BI46" i="6" s="1"/>
  <c r="DQ46" i="6" s="1"/>
  <c r="S46" i="6"/>
  <c r="BN46" i="6" s="1"/>
  <c r="DV46" i="6" s="1"/>
  <c r="FP46" i="6" s="1"/>
  <c r="Y47" i="6"/>
  <c r="BT47" i="6" s="1"/>
  <c r="EB47" i="6" s="1"/>
  <c r="AD47" i="6"/>
  <c r="BY47" i="6" s="1"/>
  <c r="EG47" i="6" s="1"/>
  <c r="K47" i="6"/>
  <c r="Y65" i="6"/>
  <c r="CM65" i="6" s="1"/>
  <c r="EU65" i="6" s="1"/>
  <c r="O65" i="6"/>
  <c r="BJ65" i="6" s="1"/>
  <c r="DR65" i="6" s="1"/>
  <c r="FH65" i="6" s="1"/>
  <c r="T65" i="6"/>
  <c r="BO65" i="6" s="1"/>
  <c r="DW65" i="6" s="1"/>
  <c r="FR65" i="6" s="1"/>
  <c r="AA65" i="6"/>
  <c r="BV65" i="6" s="1"/>
  <c r="ED65" i="6" s="1"/>
  <c r="FC47" i="6"/>
  <c r="GC47" i="6" s="1"/>
  <c r="FD27" i="6"/>
  <c r="FC4" i="6"/>
  <c r="GC4" i="6" s="1"/>
  <c r="FD29" i="6"/>
  <c r="FC46" i="6"/>
  <c r="GC46" i="6" s="1"/>
  <c r="CF93" i="6"/>
  <c r="EN93" i="6" s="1"/>
  <c r="K18" i="6"/>
  <c r="P18" i="6"/>
  <c r="BK18" i="6" s="1"/>
  <c r="DS18" i="6" s="1"/>
  <c r="AD18" i="6"/>
  <c r="BY18" i="6" s="1"/>
  <c r="EG18" i="6" s="1"/>
  <c r="R20" i="6"/>
  <c r="BM20" i="6" s="1"/>
  <c r="DU20" i="6" s="1"/>
  <c r="O20" i="6"/>
  <c r="BJ20" i="6" s="1"/>
  <c r="DR20" i="6" s="1"/>
  <c r="FH20" i="6" s="1"/>
  <c r="K29" i="6"/>
  <c r="AD29" i="6"/>
  <c r="BY29" i="6" s="1"/>
  <c r="EG29" i="6" s="1"/>
  <c r="X29" i="6"/>
  <c r="BS29" i="6" s="1"/>
  <c r="EA29" i="6" s="1"/>
  <c r="AN29" i="6"/>
  <c r="FM29" i="6" s="1"/>
  <c r="Q61" i="6"/>
  <c r="BL61" i="6" s="1"/>
  <c r="DT61" i="6" s="1"/>
  <c r="FI61" i="6" s="1"/>
  <c r="AE61" i="6"/>
  <c r="BZ61" i="6" s="1"/>
  <c r="EH61" i="6" s="1"/>
  <c r="L61" i="6"/>
  <c r="AN61" i="6"/>
  <c r="FM61" i="6" s="1"/>
  <c r="AB14" i="6"/>
  <c r="BD14" i="6" s="1"/>
  <c r="DL14" i="6" s="1"/>
  <c r="I14" i="6"/>
  <c r="V14" i="6"/>
  <c r="BQ14" i="6" s="1"/>
  <c r="DY14" i="6" s="1"/>
  <c r="FW14" i="6" s="1"/>
  <c r="AA14" i="6"/>
  <c r="BV14" i="6" s="1"/>
  <c r="ED14" i="6" s="1"/>
  <c r="Q46" i="6"/>
  <c r="BL46" i="6" s="1"/>
  <c r="DT46" i="6" s="1"/>
  <c r="FI46" i="6" s="1"/>
  <c r="AD46" i="6"/>
  <c r="BY46" i="6" s="1"/>
  <c r="EG46" i="6" s="1"/>
  <c r="K46" i="6"/>
  <c r="X47" i="6"/>
  <c r="BS47" i="6" s="1"/>
  <c r="EA47" i="6" s="1"/>
  <c r="U47" i="6"/>
  <c r="AW47" i="6" s="1"/>
  <c r="DE47" i="6" s="1"/>
  <c r="Z47" i="6"/>
  <c r="CN47" i="6" s="1"/>
  <c r="EV47" i="6" s="1"/>
  <c r="GJ47" i="6" s="1"/>
  <c r="Q65" i="6"/>
  <c r="BL65" i="6" s="1"/>
  <c r="DT65" i="6" s="1"/>
  <c r="FI65" i="6" s="1"/>
  <c r="AE65" i="6"/>
  <c r="BZ65" i="6" s="1"/>
  <c r="EH65" i="6" s="1"/>
  <c r="L65" i="6"/>
  <c r="AN65" i="6"/>
  <c r="FM65" i="6" s="1"/>
  <c r="FD31" i="6"/>
  <c r="FE47" i="6"/>
  <c r="GM47" i="6" s="1"/>
  <c r="FC27" i="6"/>
  <c r="GC27" i="6" s="1"/>
  <c r="FE4" i="6"/>
  <c r="GM4" i="6" s="1"/>
  <c r="FC29" i="6"/>
  <c r="GC29" i="6" s="1"/>
  <c r="FE46" i="6"/>
  <c r="GM46" i="6" s="1"/>
  <c r="AV93" i="6"/>
  <c r="DD93" i="6" s="1"/>
  <c r="FL93" i="6" s="1"/>
  <c r="Z18" i="6"/>
  <c r="BU18" i="6" s="1"/>
  <c r="EC18" i="6" s="1"/>
  <c r="GA18" i="6" s="1"/>
  <c r="H18" i="6"/>
  <c r="U18" i="6"/>
  <c r="BP18" i="6" s="1"/>
  <c r="DX18" i="6" s="1"/>
  <c r="J20" i="6"/>
  <c r="N20" i="6"/>
  <c r="BI20" i="6" s="1"/>
  <c r="DQ20" i="6" s="1"/>
  <c r="V29" i="6"/>
  <c r="BQ29" i="6" s="1"/>
  <c r="DY29" i="6" s="1"/>
  <c r="FW29" i="6" s="1"/>
  <c r="R29" i="6"/>
  <c r="BM29" i="6" s="1"/>
  <c r="DU29" i="6" s="1"/>
  <c r="P29" i="6"/>
  <c r="BK29" i="6" s="1"/>
  <c r="DS29" i="6" s="1"/>
  <c r="I61" i="6"/>
  <c r="V61" i="6"/>
  <c r="BQ61" i="6" s="1"/>
  <c r="DY61" i="6" s="1"/>
  <c r="FW61" i="6" s="1"/>
  <c r="AB61" i="6"/>
  <c r="BW61" i="6" s="1"/>
  <c r="EE61" i="6" s="1"/>
  <c r="GB61" i="6" s="1"/>
  <c r="S14" i="6"/>
  <c r="BN14" i="6" s="1"/>
  <c r="DV14" i="6" s="1"/>
  <c r="FP14" i="6" s="1"/>
  <c r="X14" i="6"/>
  <c r="BS14" i="6" s="1"/>
  <c r="EA14" i="6" s="1"/>
  <c r="N14" i="6"/>
  <c r="CB14" i="6" s="1"/>
  <c r="EJ14" i="6" s="1"/>
  <c r="AN14" i="6"/>
  <c r="FM14" i="6" s="1"/>
  <c r="I46" i="6"/>
  <c r="U46" i="6"/>
  <c r="BP46" i="6" s="1"/>
  <c r="DX46" i="6" s="1"/>
  <c r="Z46" i="6"/>
  <c r="BU46" i="6" s="1"/>
  <c r="EC46" i="6" s="1"/>
  <c r="GA46" i="6" s="1"/>
  <c r="AF47" i="6"/>
  <c r="BH47" i="6" s="1"/>
  <c r="DP47" i="6" s="1"/>
  <c r="M47" i="6"/>
  <c r="R47" i="6"/>
  <c r="CF47" i="6" s="1"/>
  <c r="EN47" i="6" s="1"/>
  <c r="I65" i="6"/>
  <c r="V65" i="6"/>
  <c r="BQ65" i="6" s="1"/>
  <c r="DY65" i="6" s="1"/>
  <c r="FW65" i="6" s="1"/>
  <c r="AB65" i="6"/>
  <c r="BW65" i="6" s="1"/>
  <c r="EE65" i="6" s="1"/>
  <c r="GB65" i="6" s="1"/>
  <c r="FD25" i="6"/>
  <c r="FC31" i="6"/>
  <c r="GC31" i="6" s="1"/>
  <c r="FE18" i="6"/>
  <c r="GM18" i="6" s="1"/>
  <c r="FE27" i="6"/>
  <c r="GM27" i="6" s="1"/>
  <c r="FE29" i="6"/>
  <c r="GM29" i="6" s="1"/>
  <c r="R18" i="6"/>
  <c r="AT18" i="6" s="1"/>
  <c r="DB18" i="6" s="1"/>
  <c r="FF18" i="6" s="1"/>
  <c r="AF18" i="6"/>
  <c r="CA18" i="6" s="1"/>
  <c r="EI18" i="6" s="1"/>
  <c r="M18" i="6"/>
  <c r="Y20" i="6"/>
  <c r="BT20" i="6" s="1"/>
  <c r="EB20" i="6" s="1"/>
  <c r="AD20" i="6"/>
  <c r="BY20" i="6" s="1"/>
  <c r="EG20" i="6" s="1"/>
  <c r="J29" i="6"/>
  <c r="AB29" i="6"/>
  <c r="BW29" i="6" s="1"/>
  <c r="EE29" i="6" s="1"/>
  <c r="GB29" i="6" s="1"/>
  <c r="H29" i="6"/>
  <c r="X61" i="6"/>
  <c r="CL61" i="6" s="1"/>
  <c r="ET61" i="6" s="1"/>
  <c r="N61" i="6"/>
  <c r="BI61" i="6" s="1"/>
  <c r="DQ61" i="6" s="1"/>
  <c r="S61" i="6"/>
  <c r="CG61" i="6" s="1"/>
  <c r="EO61" i="6" s="1"/>
  <c r="K14" i="6"/>
  <c r="P14" i="6"/>
  <c r="AR14" i="6" s="1"/>
  <c r="CZ14" i="6" s="1"/>
  <c r="AD14" i="6"/>
  <c r="CR14" i="6" s="1"/>
  <c r="EZ14" i="6" s="1"/>
  <c r="AF46" i="6"/>
  <c r="CA46" i="6" s="1"/>
  <c r="EI46" i="6" s="1"/>
  <c r="M46" i="6"/>
  <c r="R46" i="6"/>
  <c r="BM46" i="6" s="1"/>
  <c r="DU46" i="6" s="1"/>
  <c r="W47" i="6"/>
  <c r="BR47" i="6" s="1"/>
  <c r="DZ47" i="6" s="1"/>
  <c r="AC47" i="6"/>
  <c r="CQ47" i="6" s="1"/>
  <c r="EY47" i="6" s="1"/>
  <c r="J47" i="6"/>
  <c r="X65" i="6"/>
  <c r="BS65" i="6" s="1"/>
  <c r="EA65" i="6" s="1"/>
  <c r="N65" i="6"/>
  <c r="BI65" i="6" s="1"/>
  <c r="DQ65" i="6" s="1"/>
  <c r="S65" i="6"/>
  <c r="BN65" i="6" s="1"/>
  <c r="DV65" i="6" s="1"/>
  <c r="FP65" i="6" s="1"/>
  <c r="FC21" i="6"/>
  <c r="GC21" i="6" s="1"/>
  <c r="FD15" i="6"/>
  <c r="FE31" i="6"/>
  <c r="GM31" i="6" s="1"/>
  <c r="FC65" i="6"/>
  <c r="GC65" i="6" s="1"/>
  <c r="FC18" i="6"/>
  <c r="GC18" i="6" s="1"/>
  <c r="FD20" i="6"/>
  <c r="FD14" i="6"/>
  <c r="J18" i="6"/>
  <c r="W18" i="6"/>
  <c r="BR18" i="6" s="1"/>
  <c r="DZ18" i="6" s="1"/>
  <c r="AC18" i="6"/>
  <c r="BX18" i="6" s="1"/>
  <c r="EF18" i="6" s="1"/>
  <c r="X20" i="6"/>
  <c r="BS20" i="6" s="1"/>
  <c r="EA20" i="6" s="1"/>
  <c r="U20" i="6"/>
  <c r="BP20" i="6" s="1"/>
  <c r="DX20" i="6" s="1"/>
  <c r="AF29" i="6"/>
  <c r="CA29" i="6" s="1"/>
  <c r="EI29" i="6" s="1"/>
  <c r="Q29" i="6"/>
  <c r="BL29" i="6" s="1"/>
  <c r="DT29" i="6" s="1"/>
  <c r="FI29" i="6" s="1"/>
  <c r="M29" i="6"/>
  <c r="P61" i="6"/>
  <c r="BK61" i="6" s="1"/>
  <c r="DS61" i="6" s="1"/>
  <c r="AD61" i="6"/>
  <c r="BF61" i="6" s="1"/>
  <c r="DN61" i="6" s="1"/>
  <c r="GI61" i="6" s="1"/>
  <c r="K61" i="6"/>
  <c r="Z14" i="6"/>
  <c r="BU14" i="6" s="1"/>
  <c r="EC14" i="6" s="1"/>
  <c r="GA14" i="6" s="1"/>
  <c r="H14" i="6"/>
  <c r="U14" i="6"/>
  <c r="BP14" i="6" s="1"/>
  <c r="DX14" i="6" s="1"/>
  <c r="W46" i="6"/>
  <c r="AY46" i="6" s="1"/>
  <c r="DG46" i="6" s="1"/>
  <c r="AC46" i="6"/>
  <c r="BE46" i="6" s="1"/>
  <c r="DM46" i="6" s="1"/>
  <c r="J46" i="6"/>
  <c r="Q47" i="6"/>
  <c r="BL47" i="6" s="1"/>
  <c r="DT47" i="6" s="1"/>
  <c r="FI47" i="6" s="1"/>
  <c r="O47" i="6"/>
  <c r="BJ47" i="6" s="1"/>
  <c r="DR47" i="6" s="1"/>
  <c r="FH47" i="6" s="1"/>
  <c r="T47" i="6"/>
  <c r="BO47" i="6" s="1"/>
  <c r="DW47" i="6" s="1"/>
  <c r="FR47" i="6" s="1"/>
  <c r="AA47" i="6"/>
  <c r="BV47" i="6" s="1"/>
  <c r="ED47" i="6" s="1"/>
  <c r="P65" i="6"/>
  <c r="BK65" i="6" s="1"/>
  <c r="DS65" i="6" s="1"/>
  <c r="AD65" i="6"/>
  <c r="BF65" i="6" s="1"/>
  <c r="DN65" i="6" s="1"/>
  <c r="GI65" i="6" s="1"/>
  <c r="K65" i="6"/>
  <c r="FC15" i="6"/>
  <c r="GC15" i="6" s="1"/>
  <c r="FC25" i="6"/>
  <c r="GC25" i="6" s="1"/>
  <c r="FE65" i="6"/>
  <c r="GM65" i="6" s="1"/>
  <c r="FD18" i="6"/>
  <c r="FC20" i="6"/>
  <c r="GC20" i="6" s="1"/>
  <c r="FD61" i="6"/>
  <c r="FC14" i="6"/>
  <c r="GC14" i="6" s="1"/>
  <c r="Y18" i="6"/>
  <c r="BA18" i="6" s="1"/>
  <c r="DI18" i="6" s="1"/>
  <c r="GG18" i="6" s="1"/>
  <c r="O18" i="6"/>
  <c r="BJ18" i="6" s="1"/>
  <c r="DR18" i="6" s="1"/>
  <c r="FH18" i="6" s="1"/>
  <c r="T18" i="6"/>
  <c r="BO18" i="6" s="1"/>
  <c r="DW18" i="6" s="1"/>
  <c r="FR18" i="6" s="1"/>
  <c r="AB20" i="6"/>
  <c r="BW20" i="6" s="1"/>
  <c r="EE20" i="6" s="1"/>
  <c r="GB20" i="6" s="1"/>
  <c r="P20" i="6"/>
  <c r="BK20" i="6" s="1"/>
  <c r="DS20" i="6" s="1"/>
  <c r="M20" i="6"/>
  <c r="U29" i="6"/>
  <c r="AW29" i="6" s="1"/>
  <c r="DE29" i="6" s="1"/>
  <c r="Z29" i="6"/>
  <c r="BU29" i="6" s="1"/>
  <c r="EC29" i="6" s="1"/>
  <c r="GA29" i="6" s="1"/>
  <c r="AC29" i="6"/>
  <c r="CQ29" i="6" s="1"/>
  <c r="EY29" i="6" s="1"/>
  <c r="H61" i="6"/>
  <c r="U61" i="6"/>
  <c r="BP61" i="6" s="1"/>
  <c r="DX61" i="6" s="1"/>
  <c r="GE61" i="6" s="1"/>
  <c r="Z61" i="6"/>
  <c r="CN61" i="6" s="1"/>
  <c r="EV61" i="6" s="1"/>
  <c r="GJ61" i="6" s="1"/>
  <c r="R14" i="6"/>
  <c r="BM14" i="6" s="1"/>
  <c r="DU14" i="6" s="1"/>
  <c r="AF14" i="6"/>
  <c r="CA14" i="6" s="1"/>
  <c r="EI14" i="6" s="1"/>
  <c r="M14" i="6"/>
  <c r="X46" i="6"/>
  <c r="BS46" i="6" s="1"/>
  <c r="EA46" i="6" s="1"/>
  <c r="O46" i="6"/>
  <c r="CC46" i="6" s="1"/>
  <c r="EK46" i="6" s="1"/>
  <c r="T46" i="6"/>
  <c r="CH46" i="6" s="1"/>
  <c r="EP46" i="6" s="1"/>
  <c r="AA46" i="6"/>
  <c r="BC46" i="6" s="1"/>
  <c r="DK46" i="6" s="1"/>
  <c r="P47" i="6"/>
  <c r="AR47" i="6" s="1"/>
  <c r="CZ47" i="6" s="1"/>
  <c r="AE47" i="6"/>
  <c r="BZ47" i="6" s="1"/>
  <c r="EH47" i="6" s="1"/>
  <c r="L47" i="6"/>
  <c r="AN47" i="6"/>
  <c r="FM47" i="6" s="1"/>
  <c r="H65" i="6"/>
  <c r="U65" i="6"/>
  <c r="BP65" i="6" s="1"/>
  <c r="DX65" i="6" s="1"/>
  <c r="GE65" i="6" s="1"/>
  <c r="Z65" i="6"/>
  <c r="BU65" i="6" s="1"/>
  <c r="EC65" i="6" s="1"/>
  <c r="GA65" i="6" s="1"/>
  <c r="FE15" i="6"/>
  <c r="GM15" i="6" s="1"/>
  <c r="FE25" i="6"/>
  <c r="GM25" i="6" s="1"/>
  <c r="FD65" i="6"/>
  <c r="FE20" i="6"/>
  <c r="GM20" i="6" s="1"/>
  <c r="FD21" i="6"/>
  <c r="FC61" i="6"/>
  <c r="GC61" i="6" s="1"/>
  <c r="FE14" i="6"/>
  <c r="GM14" i="6" s="1"/>
  <c r="Q18" i="6"/>
  <c r="CE18" i="6" s="1"/>
  <c r="EM18" i="6" s="1"/>
  <c r="AE18" i="6"/>
  <c r="BZ18" i="6" s="1"/>
  <c r="EH18" i="6" s="1"/>
  <c r="L18" i="6"/>
  <c r="S20" i="6"/>
  <c r="BN20" i="6" s="1"/>
  <c r="DV20" i="6" s="1"/>
  <c r="FP20" i="6" s="1"/>
  <c r="H20" i="6"/>
  <c r="I29" i="6"/>
  <c r="O29" i="6"/>
  <c r="BJ29" i="6" s="1"/>
  <c r="DR29" i="6" s="1"/>
  <c r="FH29" i="6" s="1"/>
  <c r="T29" i="6"/>
  <c r="AV29" i="6" s="1"/>
  <c r="DD29" i="6" s="1"/>
  <c r="AF61" i="6"/>
  <c r="CT61" i="6" s="1"/>
  <c r="FB61" i="6" s="1"/>
  <c r="M61" i="6"/>
  <c r="R61" i="6"/>
  <c r="CF61" i="6" s="1"/>
  <c r="EN61" i="6" s="1"/>
  <c r="J14" i="6"/>
  <c r="W14" i="6"/>
  <c r="BR14" i="6" s="1"/>
  <c r="DZ14" i="6" s="1"/>
  <c r="AC14" i="6"/>
  <c r="BX14" i="6" s="1"/>
  <c r="EF14" i="6" s="1"/>
  <c r="P46" i="6"/>
  <c r="BK46" i="6" s="1"/>
  <c r="DS46" i="6" s="1"/>
  <c r="AE46" i="6"/>
  <c r="CS46" i="6" s="1"/>
  <c r="FA46" i="6" s="1"/>
  <c r="L46" i="6"/>
  <c r="AN46" i="6"/>
  <c r="FM46" i="6" s="1"/>
  <c r="I47" i="6"/>
  <c r="V47" i="6"/>
  <c r="BQ47" i="6" s="1"/>
  <c r="DY47" i="6" s="1"/>
  <c r="FW47" i="6" s="1"/>
  <c r="AB47" i="6"/>
  <c r="CP47" i="6" s="1"/>
  <c r="EX47" i="6" s="1"/>
  <c r="GK47" i="6" s="1"/>
  <c r="AF65" i="6"/>
  <c r="BH65" i="6" s="1"/>
  <c r="DP65" i="6" s="1"/>
  <c r="M65" i="6"/>
  <c r="R65" i="6"/>
  <c r="AT65" i="6" s="1"/>
  <c r="DB65" i="6" s="1"/>
  <c r="FF65" i="6" s="1"/>
  <c r="GT12" i="6"/>
  <c r="AN12" i="6"/>
  <c r="FM12" i="6" s="1"/>
  <c r="N12" i="6"/>
  <c r="AP12" i="6" s="1"/>
  <c r="CX12" i="6" s="1"/>
  <c r="X12" i="6"/>
  <c r="BS12" i="6" s="1"/>
  <c r="EA12" i="6" s="1"/>
  <c r="S12" i="6"/>
  <c r="BN12" i="6" s="1"/>
  <c r="DV12" i="6" s="1"/>
  <c r="FP12" i="6" s="1"/>
  <c r="AA12" i="6"/>
  <c r="BV12" i="6" s="1"/>
  <c r="ED12" i="6" s="1"/>
  <c r="V12" i="6"/>
  <c r="BQ12" i="6" s="1"/>
  <c r="DY12" i="6" s="1"/>
  <c r="FW12" i="6" s="1"/>
  <c r="I12" i="6"/>
  <c r="AB12" i="6"/>
  <c r="BW12" i="6" s="1"/>
  <c r="EE12" i="6" s="1"/>
  <c r="GB12" i="6" s="1"/>
  <c r="L12" i="6"/>
  <c r="AE12" i="6"/>
  <c r="BZ12" i="6" s="1"/>
  <c r="EH12" i="6" s="1"/>
  <c r="Q12" i="6"/>
  <c r="BL12" i="6" s="1"/>
  <c r="DT12" i="6" s="1"/>
  <c r="FI12" i="6" s="1"/>
  <c r="T12" i="6"/>
  <c r="BO12" i="6" s="1"/>
  <c r="DW12" i="6" s="1"/>
  <c r="FR12" i="6" s="1"/>
  <c r="O12" i="6"/>
  <c r="CC12" i="6" s="1"/>
  <c r="EK12" i="6" s="1"/>
  <c r="Y12" i="6"/>
  <c r="BT12" i="6" s="1"/>
  <c r="EB12" i="6" s="1"/>
  <c r="AC12" i="6"/>
  <c r="CQ12" i="6" s="1"/>
  <c r="EY12" i="6" s="1"/>
  <c r="W12" i="6"/>
  <c r="AY12" i="6" s="1"/>
  <c r="DG12" i="6" s="1"/>
  <c r="J12" i="6"/>
  <c r="M12" i="6"/>
  <c r="AF12" i="6"/>
  <c r="CA12" i="6" s="1"/>
  <c r="EI12" i="6" s="1"/>
  <c r="R12" i="6"/>
  <c r="BM12" i="6" s="1"/>
  <c r="DU12" i="6" s="1"/>
  <c r="U12" i="6"/>
  <c r="AW12" i="6" s="1"/>
  <c r="DE12" i="6" s="1"/>
  <c r="H12" i="6"/>
  <c r="Z12" i="6"/>
  <c r="CN12" i="6" s="1"/>
  <c r="EV12" i="6" s="1"/>
  <c r="GJ12" i="6" s="1"/>
  <c r="AD12" i="6"/>
  <c r="BY12" i="6" s="1"/>
  <c r="EG12" i="6" s="1"/>
  <c r="P12" i="6"/>
  <c r="BK12" i="6" s="1"/>
  <c r="DS12" i="6" s="1"/>
  <c r="K12" i="6"/>
  <c r="GT5" i="6"/>
  <c r="AA5" i="6"/>
  <c r="BV5" i="6" s="1"/>
  <c r="ED5" i="6" s="1"/>
  <c r="V5" i="6"/>
  <c r="AX5" i="6" s="1"/>
  <c r="DF5" i="6" s="1"/>
  <c r="I5" i="6"/>
  <c r="AB5" i="6"/>
  <c r="BD5" i="6" s="1"/>
  <c r="DL5" i="6" s="1"/>
  <c r="L5" i="6"/>
  <c r="AE5" i="6"/>
  <c r="CS5" i="6" s="1"/>
  <c r="FA5" i="6" s="1"/>
  <c r="Q5" i="6"/>
  <c r="AS5" i="6" s="1"/>
  <c r="DA5" i="6" s="1"/>
  <c r="T5" i="6"/>
  <c r="BO5" i="6" s="1"/>
  <c r="DW5" i="6" s="1"/>
  <c r="FR5" i="6" s="1"/>
  <c r="O5" i="6"/>
  <c r="BJ5" i="6" s="1"/>
  <c r="DR5" i="6" s="1"/>
  <c r="FH5" i="6" s="1"/>
  <c r="Y5" i="6"/>
  <c r="BT5" i="6" s="1"/>
  <c r="EB5" i="6" s="1"/>
  <c r="AC5" i="6"/>
  <c r="BX5" i="6" s="1"/>
  <c r="EF5" i="6" s="1"/>
  <c r="W5" i="6"/>
  <c r="BR5" i="6" s="1"/>
  <c r="DZ5" i="6" s="1"/>
  <c r="J5" i="6"/>
  <c r="M5" i="6"/>
  <c r="AF5" i="6"/>
  <c r="BH5" i="6" s="1"/>
  <c r="DP5" i="6" s="1"/>
  <c r="R5" i="6"/>
  <c r="BM5" i="6" s="1"/>
  <c r="DU5" i="6" s="1"/>
  <c r="U5" i="6"/>
  <c r="BP5" i="6" s="1"/>
  <c r="DX5" i="6" s="1"/>
  <c r="H5" i="6"/>
  <c r="Z5" i="6"/>
  <c r="BU5" i="6" s="1"/>
  <c r="EC5" i="6" s="1"/>
  <c r="GA5" i="6" s="1"/>
  <c r="AD5" i="6"/>
  <c r="BY5" i="6" s="1"/>
  <c r="EG5" i="6" s="1"/>
  <c r="P5" i="6"/>
  <c r="BK5" i="6" s="1"/>
  <c r="DS5" i="6" s="1"/>
  <c r="K5" i="6"/>
  <c r="AN5" i="6"/>
  <c r="FM5" i="6" s="1"/>
  <c r="N5" i="6"/>
  <c r="BI5" i="6" s="1"/>
  <c r="DQ5" i="6" s="1"/>
  <c r="X5" i="6"/>
  <c r="BS5" i="6" s="1"/>
  <c r="EA5" i="6" s="1"/>
  <c r="S5" i="6"/>
  <c r="CG5" i="6" s="1"/>
  <c r="EO5" i="6" s="1"/>
  <c r="GT24" i="6"/>
  <c r="AA24" i="6"/>
  <c r="BC24" i="6" s="1"/>
  <c r="DK24" i="6" s="1"/>
  <c r="V24" i="6"/>
  <c r="BQ24" i="6" s="1"/>
  <c r="DY24" i="6" s="1"/>
  <c r="FW24" i="6" s="1"/>
  <c r="Q24" i="6"/>
  <c r="BL24" i="6" s="1"/>
  <c r="DT24" i="6" s="1"/>
  <c r="FI24" i="6" s="1"/>
  <c r="AB24" i="6"/>
  <c r="BD24" i="6" s="1"/>
  <c r="DL24" i="6" s="1"/>
  <c r="L24" i="6"/>
  <c r="AE24" i="6"/>
  <c r="BZ24" i="6" s="1"/>
  <c r="EH24" i="6" s="1"/>
  <c r="R24" i="6"/>
  <c r="BM24" i="6" s="1"/>
  <c r="DU24" i="6" s="1"/>
  <c r="T24" i="6"/>
  <c r="BO24" i="6" s="1"/>
  <c r="DW24" i="6" s="1"/>
  <c r="FR24" i="6" s="1"/>
  <c r="H24" i="6"/>
  <c r="S24" i="6"/>
  <c r="AU24" i="6" s="1"/>
  <c r="DC24" i="6" s="1"/>
  <c r="AC24" i="6"/>
  <c r="BX24" i="6" s="1"/>
  <c r="EF24" i="6" s="1"/>
  <c r="P24" i="6"/>
  <c r="AR24" i="6" s="1"/>
  <c r="CZ24" i="6" s="1"/>
  <c r="W24" i="6"/>
  <c r="BR24" i="6" s="1"/>
  <c r="DZ24" i="6" s="1"/>
  <c r="M24" i="6"/>
  <c r="X24" i="6"/>
  <c r="CL24" i="6" s="1"/>
  <c r="ET24" i="6" s="1"/>
  <c r="Y24" i="6"/>
  <c r="BT24" i="6" s="1"/>
  <c r="EB24" i="6" s="1"/>
  <c r="U24" i="6"/>
  <c r="BP24" i="6" s="1"/>
  <c r="DX24" i="6" s="1"/>
  <c r="I24" i="6"/>
  <c r="J24" i="6"/>
  <c r="AD24" i="6"/>
  <c r="BY24" i="6" s="1"/>
  <c r="EG24" i="6" s="1"/>
  <c r="O24" i="6"/>
  <c r="BJ24" i="6" s="1"/>
  <c r="DR24" i="6" s="1"/>
  <c r="FH24" i="6" s="1"/>
  <c r="Z24" i="6"/>
  <c r="BU24" i="6" s="1"/>
  <c r="EC24" i="6" s="1"/>
  <c r="GA24" i="6" s="1"/>
  <c r="AN24" i="6"/>
  <c r="FM24" i="6" s="1"/>
  <c r="N24" i="6"/>
  <c r="BI24" i="6" s="1"/>
  <c r="DQ24" i="6" s="1"/>
  <c r="AF24" i="6"/>
  <c r="CT24" i="6" s="1"/>
  <c r="FB24" i="6" s="1"/>
  <c r="K24" i="6"/>
  <c r="GT13" i="6"/>
  <c r="T13" i="6"/>
  <c r="BO13" i="6" s="1"/>
  <c r="DW13" i="6" s="1"/>
  <c r="FR13" i="6" s="1"/>
  <c r="O13" i="6"/>
  <c r="BJ13" i="6" s="1"/>
  <c r="DR13" i="6" s="1"/>
  <c r="FH13" i="6" s="1"/>
  <c r="Y13" i="6"/>
  <c r="BT13" i="6" s="1"/>
  <c r="EB13" i="6" s="1"/>
  <c r="AC13" i="6"/>
  <c r="CQ13" i="6" s="1"/>
  <c r="EY13" i="6" s="1"/>
  <c r="W13" i="6"/>
  <c r="BR13" i="6" s="1"/>
  <c r="DZ13" i="6" s="1"/>
  <c r="J13" i="6"/>
  <c r="M13" i="6"/>
  <c r="AF13" i="6"/>
  <c r="CA13" i="6" s="1"/>
  <c r="EI13" i="6" s="1"/>
  <c r="R13" i="6"/>
  <c r="CF13" i="6" s="1"/>
  <c r="EN13" i="6" s="1"/>
  <c r="U13" i="6"/>
  <c r="BP13" i="6" s="1"/>
  <c r="DX13" i="6" s="1"/>
  <c r="H13" i="6"/>
  <c r="Z13" i="6"/>
  <c r="BU13" i="6" s="1"/>
  <c r="EC13" i="6" s="1"/>
  <c r="GA13" i="6" s="1"/>
  <c r="AD13" i="6"/>
  <c r="BY13" i="6" s="1"/>
  <c r="EG13" i="6" s="1"/>
  <c r="P13" i="6"/>
  <c r="CD13" i="6" s="1"/>
  <c r="EL13" i="6" s="1"/>
  <c r="FG13" i="6" s="1"/>
  <c r="K13" i="6"/>
  <c r="AN13" i="6"/>
  <c r="FM13" i="6" s="1"/>
  <c r="N13" i="6"/>
  <c r="AP13" i="6" s="1"/>
  <c r="CX13" i="6" s="1"/>
  <c r="X13" i="6"/>
  <c r="BS13" i="6" s="1"/>
  <c r="EA13" i="6" s="1"/>
  <c r="S13" i="6"/>
  <c r="BN13" i="6" s="1"/>
  <c r="DV13" i="6" s="1"/>
  <c r="FP13" i="6" s="1"/>
  <c r="AA13" i="6"/>
  <c r="CO13" i="6" s="1"/>
  <c r="EW13" i="6" s="1"/>
  <c r="V13" i="6"/>
  <c r="BQ13" i="6" s="1"/>
  <c r="DY13" i="6" s="1"/>
  <c r="FW13" i="6" s="1"/>
  <c r="I13" i="6"/>
  <c r="AB13" i="6"/>
  <c r="BW13" i="6" s="1"/>
  <c r="EE13" i="6" s="1"/>
  <c r="GB13" i="6" s="1"/>
  <c r="L13" i="6"/>
  <c r="AE13" i="6"/>
  <c r="BZ13" i="6" s="1"/>
  <c r="EH13" i="6" s="1"/>
  <c r="Q13" i="6"/>
  <c r="BL13" i="6" s="1"/>
  <c r="DT13" i="6" s="1"/>
  <c r="FI13" i="6" s="1"/>
  <c r="FD24" i="6"/>
  <c r="FE24" i="6"/>
  <c r="GM24" i="6" s="1"/>
  <c r="FD12" i="6"/>
  <c r="FC24" i="6"/>
  <c r="GC24" i="6" s="1"/>
  <c r="FC12" i="6"/>
  <c r="GC12" i="6" s="1"/>
  <c r="FE12" i="6"/>
  <c r="GM12" i="6" s="1"/>
  <c r="FD13" i="6"/>
  <c r="FD5" i="6"/>
  <c r="FC13" i="6"/>
  <c r="GC13" i="6" s="1"/>
  <c r="FC5" i="6"/>
  <c r="GC5" i="6" s="1"/>
  <c r="FE13" i="6"/>
  <c r="GM13" i="6" s="1"/>
  <c r="FE5" i="6"/>
  <c r="GM5" i="6" s="1"/>
  <c r="BP35" i="6"/>
  <c r="DX35" i="6" s="1"/>
  <c r="BN28" i="6"/>
  <c r="DV28" i="6" s="1"/>
  <c r="FP28" i="6" s="1"/>
  <c r="BK28" i="6"/>
  <c r="DS28" i="6" s="1"/>
  <c r="GT16" i="6"/>
  <c r="L16" i="6"/>
  <c r="AE16" i="6"/>
  <c r="BZ16" i="6" s="1"/>
  <c r="EH16" i="6" s="1"/>
  <c r="Q16" i="6"/>
  <c r="BL16" i="6" s="1"/>
  <c r="DT16" i="6" s="1"/>
  <c r="FI16" i="6" s="1"/>
  <c r="T16" i="6"/>
  <c r="BO16" i="6" s="1"/>
  <c r="DW16" i="6" s="1"/>
  <c r="FR16" i="6" s="1"/>
  <c r="O16" i="6"/>
  <c r="BJ16" i="6" s="1"/>
  <c r="DR16" i="6" s="1"/>
  <c r="FH16" i="6" s="1"/>
  <c r="Y16" i="6"/>
  <c r="BT16" i="6" s="1"/>
  <c r="EB16" i="6" s="1"/>
  <c r="AC16" i="6"/>
  <c r="BX16" i="6" s="1"/>
  <c r="EF16" i="6" s="1"/>
  <c r="W16" i="6"/>
  <c r="BR16" i="6" s="1"/>
  <c r="DZ16" i="6" s="1"/>
  <c r="J16" i="6"/>
  <c r="M16" i="6"/>
  <c r="AF16" i="6"/>
  <c r="CA16" i="6" s="1"/>
  <c r="EI16" i="6" s="1"/>
  <c r="R16" i="6"/>
  <c r="BM16" i="6" s="1"/>
  <c r="DU16" i="6" s="1"/>
  <c r="U16" i="6"/>
  <c r="BP16" i="6" s="1"/>
  <c r="DX16" i="6" s="1"/>
  <c r="H16" i="6"/>
  <c r="Z16" i="6"/>
  <c r="BU16" i="6" s="1"/>
  <c r="EC16" i="6" s="1"/>
  <c r="GA16" i="6" s="1"/>
  <c r="AD16" i="6"/>
  <c r="BY16" i="6" s="1"/>
  <c r="EG16" i="6" s="1"/>
  <c r="P16" i="6"/>
  <c r="BK16" i="6" s="1"/>
  <c r="DS16" i="6" s="1"/>
  <c r="K16" i="6"/>
  <c r="AN16" i="6"/>
  <c r="FM16" i="6" s="1"/>
  <c r="N16" i="6"/>
  <c r="BI16" i="6" s="1"/>
  <c r="DQ16" i="6" s="1"/>
  <c r="X16" i="6"/>
  <c r="BS16" i="6" s="1"/>
  <c r="EA16" i="6" s="1"/>
  <c r="S16" i="6"/>
  <c r="BN16" i="6" s="1"/>
  <c r="DV16" i="6" s="1"/>
  <c r="FP16" i="6" s="1"/>
  <c r="AA16" i="6"/>
  <c r="BV16" i="6" s="1"/>
  <c r="ED16" i="6" s="1"/>
  <c r="V16" i="6"/>
  <c r="BQ16" i="6" s="1"/>
  <c r="DY16" i="6" s="1"/>
  <c r="FW16" i="6" s="1"/>
  <c r="I16" i="6"/>
  <c r="AB16" i="6"/>
  <c r="BW16" i="6" s="1"/>
  <c r="EE16" i="6" s="1"/>
  <c r="GB16" i="6" s="1"/>
  <c r="BP34" i="6"/>
  <c r="DX34" i="6" s="1"/>
  <c r="BX20" i="6"/>
  <c r="EF20" i="6" s="1"/>
  <c r="BL36" i="6"/>
  <c r="DT36" i="6" s="1"/>
  <c r="FI36" i="6" s="1"/>
  <c r="GT22" i="6"/>
  <c r="AN22" i="6"/>
  <c r="FM22" i="6" s="1"/>
  <c r="V22" i="6"/>
  <c r="BQ22" i="6" s="1"/>
  <c r="DY22" i="6" s="1"/>
  <c r="FW22" i="6" s="1"/>
  <c r="I22" i="6"/>
  <c r="AB22" i="6"/>
  <c r="BW22" i="6" s="1"/>
  <c r="EE22" i="6" s="1"/>
  <c r="GB22" i="6" s="1"/>
  <c r="L22" i="6"/>
  <c r="AE22" i="6"/>
  <c r="BZ22" i="6" s="1"/>
  <c r="EH22" i="6" s="1"/>
  <c r="Q22" i="6"/>
  <c r="BL22" i="6" s="1"/>
  <c r="DT22" i="6" s="1"/>
  <c r="FI22" i="6" s="1"/>
  <c r="T22" i="6"/>
  <c r="BO22" i="6" s="1"/>
  <c r="DW22" i="6" s="1"/>
  <c r="FR22" i="6" s="1"/>
  <c r="O22" i="6"/>
  <c r="BJ22" i="6" s="1"/>
  <c r="DR22" i="6" s="1"/>
  <c r="FH22" i="6" s="1"/>
  <c r="Y22" i="6"/>
  <c r="BT22" i="6" s="1"/>
  <c r="EB22" i="6" s="1"/>
  <c r="AC22" i="6"/>
  <c r="BX22" i="6" s="1"/>
  <c r="EF22" i="6" s="1"/>
  <c r="W22" i="6"/>
  <c r="BR22" i="6" s="1"/>
  <c r="DZ22" i="6" s="1"/>
  <c r="J22" i="6"/>
  <c r="M22" i="6"/>
  <c r="AF22" i="6"/>
  <c r="CA22" i="6" s="1"/>
  <c r="EI22" i="6" s="1"/>
  <c r="R22" i="6"/>
  <c r="BM22" i="6" s="1"/>
  <c r="DU22" i="6" s="1"/>
  <c r="U22" i="6"/>
  <c r="BP22" i="6" s="1"/>
  <c r="DX22" i="6" s="1"/>
  <c r="H22" i="6"/>
  <c r="Z22" i="6"/>
  <c r="BU22" i="6" s="1"/>
  <c r="EC22" i="6" s="1"/>
  <c r="GA22" i="6" s="1"/>
  <c r="AD22" i="6"/>
  <c r="BY22" i="6" s="1"/>
  <c r="EG22" i="6" s="1"/>
  <c r="P22" i="6"/>
  <c r="BK22" i="6" s="1"/>
  <c r="DS22" i="6" s="1"/>
  <c r="K22" i="6"/>
  <c r="AA22" i="6"/>
  <c r="BV22" i="6" s="1"/>
  <c r="ED22" i="6" s="1"/>
  <c r="N22" i="6"/>
  <c r="BI22" i="6" s="1"/>
  <c r="DQ22" i="6" s="1"/>
  <c r="X22" i="6"/>
  <c r="BS22" i="6" s="1"/>
  <c r="EA22" i="6" s="1"/>
  <c r="S22" i="6"/>
  <c r="BN22" i="6" s="1"/>
  <c r="DV22" i="6" s="1"/>
  <c r="FP22" i="6" s="1"/>
  <c r="GT9" i="6"/>
  <c r="AC9" i="6"/>
  <c r="BX9" i="6" s="1"/>
  <c r="EF9" i="6" s="1"/>
  <c r="W9" i="6"/>
  <c r="BR9" i="6" s="1"/>
  <c r="DZ9" i="6" s="1"/>
  <c r="J9" i="6"/>
  <c r="M9" i="6"/>
  <c r="AF9" i="6"/>
  <c r="CA9" i="6" s="1"/>
  <c r="EI9" i="6" s="1"/>
  <c r="R9" i="6"/>
  <c r="BM9" i="6" s="1"/>
  <c r="DU9" i="6" s="1"/>
  <c r="U9" i="6"/>
  <c r="BP9" i="6" s="1"/>
  <c r="DX9" i="6" s="1"/>
  <c r="H9" i="6"/>
  <c r="Z9" i="6"/>
  <c r="BU9" i="6" s="1"/>
  <c r="EC9" i="6" s="1"/>
  <c r="GA9" i="6" s="1"/>
  <c r="AD9" i="6"/>
  <c r="BY9" i="6" s="1"/>
  <c r="EG9" i="6" s="1"/>
  <c r="P9" i="6"/>
  <c r="BK9" i="6" s="1"/>
  <c r="DS9" i="6" s="1"/>
  <c r="K9" i="6"/>
  <c r="AN9" i="6"/>
  <c r="FM9" i="6" s="1"/>
  <c r="N9" i="6"/>
  <c r="BI9" i="6" s="1"/>
  <c r="DQ9" i="6" s="1"/>
  <c r="X9" i="6"/>
  <c r="BS9" i="6" s="1"/>
  <c r="EA9" i="6" s="1"/>
  <c r="S9" i="6"/>
  <c r="BN9" i="6" s="1"/>
  <c r="DV9" i="6" s="1"/>
  <c r="FP9" i="6" s="1"/>
  <c r="AA9" i="6"/>
  <c r="BV9" i="6" s="1"/>
  <c r="ED9" i="6" s="1"/>
  <c r="V9" i="6"/>
  <c r="BQ9" i="6" s="1"/>
  <c r="DY9" i="6" s="1"/>
  <c r="FW9" i="6" s="1"/>
  <c r="I9" i="6"/>
  <c r="AB9" i="6"/>
  <c r="BW9" i="6" s="1"/>
  <c r="EE9" i="6" s="1"/>
  <c r="GB9" i="6" s="1"/>
  <c r="L9" i="6"/>
  <c r="AE9" i="6"/>
  <c r="BZ9" i="6" s="1"/>
  <c r="EH9" i="6" s="1"/>
  <c r="Q9" i="6"/>
  <c r="BL9" i="6" s="1"/>
  <c r="DT9" i="6" s="1"/>
  <c r="FI9" i="6" s="1"/>
  <c r="T9" i="6"/>
  <c r="BO9" i="6" s="1"/>
  <c r="DW9" i="6" s="1"/>
  <c r="FR9" i="6" s="1"/>
  <c r="O9" i="6"/>
  <c r="BJ9" i="6" s="1"/>
  <c r="DR9" i="6" s="1"/>
  <c r="FH9" i="6" s="1"/>
  <c r="Y9" i="6"/>
  <c r="BT9" i="6" s="1"/>
  <c r="EB9" i="6" s="1"/>
  <c r="GT33" i="6"/>
  <c r="J33" i="6"/>
  <c r="AC33" i="6"/>
  <c r="BX33" i="6" s="1"/>
  <c r="EF33" i="6" s="1"/>
  <c r="W33" i="6"/>
  <c r="BR33" i="6" s="1"/>
  <c r="DZ33" i="6" s="1"/>
  <c r="R33" i="6"/>
  <c r="BM33" i="6" s="1"/>
  <c r="DU33" i="6" s="1"/>
  <c r="M33" i="6"/>
  <c r="AF33" i="6"/>
  <c r="CA33" i="6" s="1"/>
  <c r="EI33" i="6" s="1"/>
  <c r="Z33" i="6"/>
  <c r="BU33" i="6" s="1"/>
  <c r="EC33" i="6" s="1"/>
  <c r="GA33" i="6" s="1"/>
  <c r="U33" i="6"/>
  <c r="BP33" i="6" s="1"/>
  <c r="DX33" i="6" s="1"/>
  <c r="H33" i="6"/>
  <c r="K33" i="6"/>
  <c r="AD33" i="6"/>
  <c r="BY33" i="6" s="1"/>
  <c r="EG33" i="6" s="1"/>
  <c r="P33" i="6"/>
  <c r="BK33" i="6" s="1"/>
  <c r="DS33" i="6" s="1"/>
  <c r="S33" i="6"/>
  <c r="BN33" i="6" s="1"/>
  <c r="DV33" i="6" s="1"/>
  <c r="FP33" i="6" s="1"/>
  <c r="N33" i="6"/>
  <c r="BI33" i="6" s="1"/>
  <c r="DQ33" i="6" s="1"/>
  <c r="X33" i="6"/>
  <c r="BS33" i="6" s="1"/>
  <c r="EA33" i="6" s="1"/>
  <c r="AB33" i="6"/>
  <c r="BW33" i="6" s="1"/>
  <c r="EE33" i="6" s="1"/>
  <c r="GB33" i="6" s="1"/>
  <c r="V33" i="6"/>
  <c r="BQ33" i="6" s="1"/>
  <c r="DY33" i="6" s="1"/>
  <c r="FW33" i="6" s="1"/>
  <c r="I33" i="6"/>
  <c r="AN33" i="6"/>
  <c r="FM33" i="6" s="1"/>
  <c r="L33" i="6"/>
  <c r="AE33" i="6"/>
  <c r="BZ33" i="6" s="1"/>
  <c r="EH33" i="6" s="1"/>
  <c r="Q33" i="6"/>
  <c r="BL33" i="6" s="1"/>
  <c r="DT33" i="6" s="1"/>
  <c r="FI33" i="6" s="1"/>
  <c r="AA33" i="6"/>
  <c r="BV33" i="6" s="1"/>
  <c r="ED33" i="6" s="1"/>
  <c r="T33" i="6"/>
  <c r="BO33" i="6" s="1"/>
  <c r="DW33" i="6" s="1"/>
  <c r="FR33" i="6" s="1"/>
  <c r="O33" i="6"/>
  <c r="BJ33" i="6" s="1"/>
  <c r="DR33" i="6" s="1"/>
  <c r="FH33" i="6" s="1"/>
  <c r="Y33" i="6"/>
  <c r="BT33" i="6" s="1"/>
  <c r="EB33" i="6" s="1"/>
  <c r="BO35" i="6"/>
  <c r="DW35" i="6" s="1"/>
  <c r="FR35" i="6" s="1"/>
  <c r="GT23" i="6"/>
  <c r="U23" i="6"/>
  <c r="BP23" i="6" s="1"/>
  <c r="DX23" i="6" s="1"/>
  <c r="P23" i="6"/>
  <c r="BK23" i="6" s="1"/>
  <c r="DS23" i="6" s="1"/>
  <c r="S23" i="6"/>
  <c r="BN23" i="6" s="1"/>
  <c r="DV23" i="6" s="1"/>
  <c r="FP23" i="6" s="1"/>
  <c r="AD23" i="6"/>
  <c r="BY23" i="6" s="1"/>
  <c r="EG23" i="6" s="1"/>
  <c r="X23" i="6"/>
  <c r="BS23" i="6" s="1"/>
  <c r="EA23" i="6" s="1"/>
  <c r="AB23" i="6"/>
  <c r="BW23" i="6" s="1"/>
  <c r="EE23" i="6" s="1"/>
  <c r="GB23" i="6" s="1"/>
  <c r="AN23" i="6"/>
  <c r="FM23" i="6" s="1"/>
  <c r="N23" i="6"/>
  <c r="BI23" i="6" s="1"/>
  <c r="DQ23" i="6" s="1"/>
  <c r="I23" i="6"/>
  <c r="Z23" i="6"/>
  <c r="BU23" i="6" s="1"/>
  <c r="EC23" i="6" s="1"/>
  <c r="GA23" i="6" s="1"/>
  <c r="AA23" i="6"/>
  <c r="BV23" i="6" s="1"/>
  <c r="ED23" i="6" s="1"/>
  <c r="V23" i="6"/>
  <c r="BQ23" i="6" s="1"/>
  <c r="DY23" i="6" s="1"/>
  <c r="FW23" i="6" s="1"/>
  <c r="Q23" i="6"/>
  <c r="BL23" i="6" s="1"/>
  <c r="DT23" i="6" s="1"/>
  <c r="FI23" i="6" s="1"/>
  <c r="AF23" i="6"/>
  <c r="CA23" i="6" s="1"/>
  <c r="EI23" i="6" s="1"/>
  <c r="L23" i="6"/>
  <c r="AE23" i="6"/>
  <c r="BZ23" i="6" s="1"/>
  <c r="EH23" i="6" s="1"/>
  <c r="Y23" i="6"/>
  <c r="BT23" i="6" s="1"/>
  <c r="EB23" i="6" s="1"/>
  <c r="T23" i="6"/>
  <c r="BO23" i="6" s="1"/>
  <c r="DW23" i="6" s="1"/>
  <c r="FR23" i="6" s="1"/>
  <c r="O23" i="6"/>
  <c r="BJ23" i="6" s="1"/>
  <c r="DR23" i="6" s="1"/>
  <c r="FH23" i="6" s="1"/>
  <c r="J23" i="6"/>
  <c r="AC23" i="6"/>
  <c r="BX23" i="6" s="1"/>
  <c r="EF23" i="6" s="1"/>
  <c r="W23" i="6"/>
  <c r="BR23" i="6" s="1"/>
  <c r="DZ23" i="6" s="1"/>
  <c r="R23" i="6"/>
  <c r="BM23" i="6" s="1"/>
  <c r="DU23" i="6" s="1"/>
  <c r="M23" i="6"/>
  <c r="H23" i="6"/>
  <c r="K23" i="6"/>
  <c r="GT30" i="6"/>
  <c r="T30" i="6"/>
  <c r="BO30" i="6" s="1"/>
  <c r="DW30" i="6" s="1"/>
  <c r="FR30" i="6" s="1"/>
  <c r="W30" i="6"/>
  <c r="BR30" i="6" s="1"/>
  <c r="DZ30" i="6" s="1"/>
  <c r="AD30" i="6"/>
  <c r="BY30" i="6" s="1"/>
  <c r="EG30" i="6" s="1"/>
  <c r="AC30" i="6"/>
  <c r="BX30" i="6" s="1"/>
  <c r="EF30" i="6" s="1"/>
  <c r="N30" i="6"/>
  <c r="BI30" i="6" s="1"/>
  <c r="DQ30" i="6" s="1"/>
  <c r="I30" i="6"/>
  <c r="H30" i="6"/>
  <c r="Y30" i="6"/>
  <c r="BT30" i="6" s="1"/>
  <c r="EB30" i="6" s="1"/>
  <c r="S30" i="6"/>
  <c r="BN30" i="6" s="1"/>
  <c r="DV30" i="6" s="1"/>
  <c r="FP30" i="6" s="1"/>
  <c r="P30" i="6"/>
  <c r="BK30" i="6" s="1"/>
  <c r="DS30" i="6" s="1"/>
  <c r="O30" i="6"/>
  <c r="BJ30" i="6" s="1"/>
  <c r="DR30" i="6" s="1"/>
  <c r="FH30" i="6" s="1"/>
  <c r="AE30" i="6"/>
  <c r="BZ30" i="6" s="1"/>
  <c r="EH30" i="6" s="1"/>
  <c r="X30" i="6"/>
  <c r="BS30" i="6" s="1"/>
  <c r="EA30" i="6" s="1"/>
  <c r="Z30" i="6"/>
  <c r="BU30" i="6" s="1"/>
  <c r="EC30" i="6" s="1"/>
  <c r="GA30" i="6" s="1"/>
  <c r="J30" i="6"/>
  <c r="AA30" i="6"/>
  <c r="BV30" i="6" s="1"/>
  <c r="ED30" i="6" s="1"/>
  <c r="K30" i="6"/>
  <c r="Q30" i="6"/>
  <c r="BL30" i="6" s="1"/>
  <c r="DT30" i="6" s="1"/>
  <c r="FI30" i="6" s="1"/>
  <c r="U30" i="6"/>
  <c r="BP30" i="6" s="1"/>
  <c r="DX30" i="6" s="1"/>
  <c r="AN30" i="6"/>
  <c r="FM30" i="6" s="1"/>
  <c r="V30" i="6"/>
  <c r="BQ30" i="6" s="1"/>
  <c r="DY30" i="6" s="1"/>
  <c r="FW30" i="6" s="1"/>
  <c r="AB30" i="6"/>
  <c r="BW30" i="6" s="1"/>
  <c r="EE30" i="6" s="1"/>
  <c r="GB30" i="6" s="1"/>
  <c r="AF30" i="6"/>
  <c r="CA30" i="6" s="1"/>
  <c r="EI30" i="6" s="1"/>
  <c r="L30" i="6"/>
  <c r="M30" i="6"/>
  <c r="R30" i="6"/>
  <c r="BM30" i="6" s="1"/>
  <c r="DU30" i="6" s="1"/>
  <c r="GT20" i="6"/>
  <c r="AA20" i="6"/>
  <c r="BV20" i="6" s="1"/>
  <c r="ED20" i="6" s="1"/>
  <c r="V20" i="6"/>
  <c r="BQ20" i="6" s="1"/>
  <c r="DY20" i="6" s="1"/>
  <c r="FW20" i="6" s="1"/>
  <c r="I20" i="6"/>
  <c r="L20" i="6"/>
  <c r="AE20" i="6"/>
  <c r="BZ20" i="6" s="1"/>
  <c r="EH20" i="6" s="1"/>
  <c r="Q20" i="6"/>
  <c r="BL20" i="6" s="1"/>
  <c r="DT20" i="6" s="1"/>
  <c r="FI20" i="6" s="1"/>
  <c r="GT6" i="6"/>
  <c r="M6" i="6"/>
  <c r="AF6" i="6"/>
  <c r="CA6" i="6" s="1"/>
  <c r="EI6" i="6" s="1"/>
  <c r="R6" i="6"/>
  <c r="BM6" i="6" s="1"/>
  <c r="DU6" i="6" s="1"/>
  <c r="U6" i="6"/>
  <c r="BP6" i="6" s="1"/>
  <c r="DX6" i="6" s="1"/>
  <c r="H6" i="6"/>
  <c r="Z6" i="6"/>
  <c r="BU6" i="6" s="1"/>
  <c r="EC6" i="6" s="1"/>
  <c r="GA6" i="6" s="1"/>
  <c r="AD6" i="6"/>
  <c r="BY6" i="6" s="1"/>
  <c r="EG6" i="6" s="1"/>
  <c r="P6" i="6"/>
  <c r="BK6" i="6" s="1"/>
  <c r="DS6" i="6" s="1"/>
  <c r="K6" i="6"/>
  <c r="AA6" i="6"/>
  <c r="BV6" i="6" s="1"/>
  <c r="ED6" i="6" s="1"/>
  <c r="N6" i="6"/>
  <c r="BI6" i="6" s="1"/>
  <c r="DQ6" i="6" s="1"/>
  <c r="X6" i="6"/>
  <c r="BS6" i="6" s="1"/>
  <c r="EA6" i="6" s="1"/>
  <c r="S6" i="6"/>
  <c r="BN6" i="6" s="1"/>
  <c r="DV6" i="6" s="1"/>
  <c r="FP6" i="6" s="1"/>
  <c r="AN6" i="6"/>
  <c r="FM6" i="6" s="1"/>
  <c r="V6" i="6"/>
  <c r="BQ6" i="6" s="1"/>
  <c r="DY6" i="6" s="1"/>
  <c r="FW6" i="6" s="1"/>
  <c r="I6" i="6"/>
  <c r="AB6" i="6"/>
  <c r="BW6" i="6" s="1"/>
  <c r="EE6" i="6" s="1"/>
  <c r="GB6" i="6" s="1"/>
  <c r="T6" i="6"/>
  <c r="BO6" i="6" s="1"/>
  <c r="DW6" i="6" s="1"/>
  <c r="FR6" i="6" s="1"/>
  <c r="O6" i="6"/>
  <c r="BJ6" i="6" s="1"/>
  <c r="DR6" i="6" s="1"/>
  <c r="FH6" i="6" s="1"/>
  <c r="Y6" i="6"/>
  <c r="BT6" i="6" s="1"/>
  <c r="EB6" i="6" s="1"/>
  <c r="AC6" i="6"/>
  <c r="BX6" i="6" s="1"/>
  <c r="EF6" i="6" s="1"/>
  <c r="W6" i="6"/>
  <c r="BR6" i="6" s="1"/>
  <c r="DZ6" i="6" s="1"/>
  <c r="J6" i="6"/>
  <c r="GT7" i="6"/>
  <c r="L7" i="6"/>
  <c r="AE7" i="6"/>
  <c r="BZ7" i="6" s="1"/>
  <c r="EH7" i="6" s="1"/>
  <c r="Q7" i="6"/>
  <c r="BL7" i="6" s="1"/>
  <c r="DT7" i="6" s="1"/>
  <c r="FI7" i="6" s="1"/>
  <c r="T7" i="6"/>
  <c r="BO7" i="6" s="1"/>
  <c r="DW7" i="6" s="1"/>
  <c r="FR7" i="6" s="1"/>
  <c r="O7" i="6"/>
  <c r="BJ7" i="6" s="1"/>
  <c r="DR7" i="6" s="1"/>
  <c r="FH7" i="6" s="1"/>
  <c r="Y7" i="6"/>
  <c r="BT7" i="6" s="1"/>
  <c r="EB7" i="6" s="1"/>
  <c r="AC7" i="6"/>
  <c r="BX7" i="6" s="1"/>
  <c r="EF7" i="6" s="1"/>
  <c r="W7" i="6"/>
  <c r="BR7" i="6" s="1"/>
  <c r="DZ7" i="6" s="1"/>
  <c r="J7" i="6"/>
  <c r="M7" i="6"/>
  <c r="AF7" i="6"/>
  <c r="CA7" i="6" s="1"/>
  <c r="EI7" i="6" s="1"/>
  <c r="R7" i="6"/>
  <c r="BM7" i="6" s="1"/>
  <c r="DU7" i="6" s="1"/>
  <c r="U7" i="6"/>
  <c r="BP7" i="6" s="1"/>
  <c r="DX7" i="6" s="1"/>
  <c r="H7" i="6"/>
  <c r="Z7" i="6"/>
  <c r="BU7" i="6" s="1"/>
  <c r="EC7" i="6" s="1"/>
  <c r="GA7" i="6" s="1"/>
  <c r="AD7" i="6"/>
  <c r="BY7" i="6" s="1"/>
  <c r="EG7" i="6" s="1"/>
  <c r="P7" i="6"/>
  <c r="BK7" i="6" s="1"/>
  <c r="DS7" i="6" s="1"/>
  <c r="K7" i="6"/>
  <c r="AN7" i="6"/>
  <c r="FM7" i="6" s="1"/>
  <c r="N7" i="6"/>
  <c r="BI7" i="6" s="1"/>
  <c r="DQ7" i="6" s="1"/>
  <c r="X7" i="6"/>
  <c r="BS7" i="6" s="1"/>
  <c r="EA7" i="6" s="1"/>
  <c r="S7" i="6"/>
  <c r="BN7" i="6" s="1"/>
  <c r="DV7" i="6" s="1"/>
  <c r="FP7" i="6" s="1"/>
  <c r="AA7" i="6"/>
  <c r="BV7" i="6" s="1"/>
  <c r="ED7" i="6" s="1"/>
  <c r="V7" i="6"/>
  <c r="BQ7" i="6" s="1"/>
  <c r="DY7" i="6" s="1"/>
  <c r="FW7" i="6" s="1"/>
  <c r="I7" i="6"/>
  <c r="AB7" i="6"/>
  <c r="BW7" i="6" s="1"/>
  <c r="EE7" i="6" s="1"/>
  <c r="GB7" i="6" s="1"/>
  <c r="GT8" i="6"/>
  <c r="AA8" i="6"/>
  <c r="BV8" i="6" s="1"/>
  <c r="ED8" i="6" s="1"/>
  <c r="N8" i="6"/>
  <c r="BI8" i="6" s="1"/>
  <c r="DQ8" i="6" s="1"/>
  <c r="X8" i="6"/>
  <c r="BS8" i="6" s="1"/>
  <c r="EA8" i="6" s="1"/>
  <c r="S8" i="6"/>
  <c r="BN8" i="6" s="1"/>
  <c r="DV8" i="6" s="1"/>
  <c r="FP8" i="6" s="1"/>
  <c r="AN8" i="6"/>
  <c r="FM8" i="6" s="1"/>
  <c r="V8" i="6"/>
  <c r="BQ8" i="6" s="1"/>
  <c r="DY8" i="6" s="1"/>
  <c r="FW8" i="6" s="1"/>
  <c r="I8" i="6"/>
  <c r="AB8" i="6"/>
  <c r="BW8" i="6" s="1"/>
  <c r="EE8" i="6" s="1"/>
  <c r="GB8" i="6" s="1"/>
  <c r="L8" i="6"/>
  <c r="AE8" i="6"/>
  <c r="BZ8" i="6" s="1"/>
  <c r="EH8" i="6" s="1"/>
  <c r="Q8" i="6"/>
  <c r="BL8" i="6" s="1"/>
  <c r="DT8" i="6" s="1"/>
  <c r="FI8" i="6" s="1"/>
  <c r="T8" i="6"/>
  <c r="BO8" i="6" s="1"/>
  <c r="DW8" i="6" s="1"/>
  <c r="FR8" i="6" s="1"/>
  <c r="O8" i="6"/>
  <c r="BJ8" i="6" s="1"/>
  <c r="DR8" i="6" s="1"/>
  <c r="FH8" i="6" s="1"/>
  <c r="Y8" i="6"/>
  <c r="BT8" i="6" s="1"/>
  <c r="EB8" i="6" s="1"/>
  <c r="AC8" i="6"/>
  <c r="BX8" i="6" s="1"/>
  <c r="EF8" i="6" s="1"/>
  <c r="W8" i="6"/>
  <c r="BR8" i="6" s="1"/>
  <c r="DZ8" i="6" s="1"/>
  <c r="J8" i="6"/>
  <c r="M8" i="6"/>
  <c r="AF8" i="6"/>
  <c r="CA8" i="6" s="1"/>
  <c r="EI8" i="6" s="1"/>
  <c r="R8" i="6"/>
  <c r="BM8" i="6" s="1"/>
  <c r="DU8" i="6" s="1"/>
  <c r="U8" i="6"/>
  <c r="BP8" i="6" s="1"/>
  <c r="DX8" i="6" s="1"/>
  <c r="H8" i="6"/>
  <c r="Z8" i="6"/>
  <c r="BU8" i="6" s="1"/>
  <c r="EC8" i="6" s="1"/>
  <c r="GA8" i="6" s="1"/>
  <c r="AD8" i="6"/>
  <c r="BY8" i="6" s="1"/>
  <c r="EG8" i="6" s="1"/>
  <c r="P8" i="6"/>
  <c r="BK8" i="6" s="1"/>
  <c r="DS8" i="6" s="1"/>
  <c r="K8" i="6"/>
  <c r="GT28" i="6"/>
  <c r="T28" i="6"/>
  <c r="BO28" i="6" s="1"/>
  <c r="DW28" i="6" s="1"/>
  <c r="FR28" i="6" s="1"/>
  <c r="K28" i="6"/>
  <c r="R28" i="6"/>
  <c r="BM28" i="6" s="1"/>
  <c r="DU28" i="6" s="1"/>
  <c r="AC28" i="6"/>
  <c r="BX28" i="6" s="1"/>
  <c r="EF28" i="6" s="1"/>
  <c r="Y28" i="6"/>
  <c r="BT28" i="6" s="1"/>
  <c r="EB28" i="6" s="1"/>
  <c r="AF28" i="6"/>
  <c r="CA28" i="6" s="1"/>
  <c r="EI28" i="6" s="1"/>
  <c r="BP37" i="6"/>
  <c r="DX37" i="6" s="1"/>
  <c r="BN41" i="6"/>
  <c r="DV41" i="6" s="1"/>
  <c r="FP41" i="6" s="1"/>
  <c r="DT79" i="6"/>
  <c r="FI79" i="6" s="1"/>
  <c r="DS79" i="6"/>
  <c r="T79" i="6"/>
  <c r="AV79" i="6" s="1"/>
  <c r="DD79" i="6" s="1"/>
  <c r="AC79" i="6"/>
  <c r="BE79" i="6" s="1"/>
  <c r="DM79" i="6" s="1"/>
  <c r="DR79" i="6"/>
  <c r="FH79" i="6" s="1"/>
  <c r="T84" i="6"/>
  <c r="AV84" i="6" s="1"/>
  <c r="DD84" i="6" s="1"/>
  <c r="FD79" i="6"/>
  <c r="FE79" i="6"/>
  <c r="GM79" i="6" s="1"/>
  <c r="DQ84" i="6"/>
  <c r="DZ79" i="6"/>
  <c r="FC79" i="6"/>
  <c r="GC79" i="6" s="1"/>
  <c r="DY79" i="6"/>
  <c r="FW79" i="6" s="1"/>
  <c r="AD79" i="6"/>
  <c r="CR79" i="6" s="1"/>
  <c r="EZ79" i="6" s="1"/>
  <c r="DQ79" i="6"/>
  <c r="EB79" i="6"/>
  <c r="N80" i="6"/>
  <c r="CB80" i="6" s="1"/>
  <c r="EJ80" i="6" s="1"/>
  <c r="EI80" i="6"/>
  <c r="AC80" i="6"/>
  <c r="BE80" i="6" s="1"/>
  <c r="DM80" i="6" s="1"/>
  <c r="FD80" i="6"/>
  <c r="DZ80" i="6"/>
  <c r="V80" i="6"/>
  <c r="CJ80" i="6" s="1"/>
  <c r="ER80" i="6" s="1"/>
  <c r="FV80" i="6" s="1"/>
  <c r="FC80" i="6"/>
  <c r="GC80" i="6" s="1"/>
  <c r="EE80" i="6"/>
  <c r="GB80" i="6" s="1"/>
  <c r="DR80" i="6"/>
  <c r="FH80" i="6" s="1"/>
  <c r="AE80" i="6"/>
  <c r="CS80" i="6" s="1"/>
  <c r="FA80" i="6" s="1"/>
  <c r="O80" i="6"/>
  <c r="CC80" i="6" s="1"/>
  <c r="EK80" i="6" s="1"/>
  <c r="FE80" i="6"/>
  <c r="GM80" i="6" s="1"/>
  <c r="DW80" i="6"/>
  <c r="FR80" i="6" s="1"/>
  <c r="EG80" i="6"/>
  <c r="W80" i="6"/>
  <c r="CK80" i="6" s="1"/>
  <c r="ES80" i="6" s="1"/>
  <c r="AN80" i="6"/>
  <c r="FM80" i="6" s="1"/>
  <c r="ED80" i="6"/>
  <c r="DQ80" i="6"/>
  <c r="M80" i="6"/>
  <c r="AF80" i="6"/>
  <c r="CT80" i="6" s="1"/>
  <c r="FB80" i="6" s="1"/>
  <c r="DV80" i="6"/>
  <c r="FP80" i="6" s="1"/>
  <c r="DX80" i="6"/>
  <c r="FY80" i="6" s="1"/>
  <c r="U80" i="6"/>
  <c r="CI80" i="6" s="1"/>
  <c r="EQ80" i="6" s="1"/>
  <c r="FO80" i="6" s="1"/>
  <c r="H80" i="6"/>
  <c r="EB85" i="6"/>
  <c r="DU80" i="6"/>
  <c r="L80" i="6"/>
  <c r="AD80" i="6"/>
  <c r="CR80" i="6" s="1"/>
  <c r="EZ80" i="6" s="1"/>
  <c r="P80" i="6"/>
  <c r="AR80" i="6" s="1"/>
  <c r="CZ80" i="6" s="1"/>
  <c r="I80" i="6"/>
  <c r="DT80" i="6"/>
  <c r="FI80" i="6" s="1"/>
  <c r="T80" i="6"/>
  <c r="AV80" i="6" s="1"/>
  <c r="DD80" i="6" s="1"/>
  <c r="X80" i="6"/>
  <c r="AZ80" i="6" s="1"/>
  <c r="DH80" i="6" s="1"/>
  <c r="Y80" i="6"/>
  <c r="BA80" i="6" s="1"/>
  <c r="DI80" i="6" s="1"/>
  <c r="GG80" i="6" s="1"/>
  <c r="R80" i="6"/>
  <c r="CF80" i="6" s="1"/>
  <c r="EN80" i="6" s="1"/>
  <c r="EA80" i="6"/>
  <c r="DS80" i="6"/>
  <c r="S75" i="6"/>
  <c r="BN75" i="6" s="1"/>
  <c r="DV75" i="6" s="1"/>
  <c r="FP75" i="6" s="1"/>
  <c r="Q80" i="6"/>
  <c r="AS80" i="6" s="1"/>
  <c r="DA80" i="6" s="1"/>
  <c r="BU52" i="6"/>
  <c r="EC52" i="6" s="1"/>
  <c r="GA52" i="6" s="1"/>
  <c r="P75" i="6"/>
  <c r="BK75" i="6" s="1"/>
  <c r="DS75" i="6" s="1"/>
  <c r="BO44" i="6"/>
  <c r="DW44" i="6" s="1"/>
  <c r="FR44" i="6" s="1"/>
  <c r="X75" i="6"/>
  <c r="BS75" i="6" s="1"/>
  <c r="EA75" i="6" s="1"/>
  <c r="AD75" i="6"/>
  <c r="BY75" i="6" s="1"/>
  <c r="EG75" i="6" s="1"/>
  <c r="EH80" i="6"/>
  <c r="Z80" i="6"/>
  <c r="CN80" i="6" s="1"/>
  <c r="EV80" i="6" s="1"/>
  <c r="GJ80" i="6" s="1"/>
  <c r="K80" i="6"/>
  <c r="J80" i="6"/>
  <c r="DY80" i="6"/>
  <c r="FW80" i="6" s="1"/>
  <c r="M75" i="6"/>
  <c r="AN79" i="6"/>
  <c r="FM79" i="6" s="1"/>
  <c r="S80" i="6"/>
  <c r="CG80" i="6" s="1"/>
  <c r="EO80" i="6" s="1"/>
  <c r="EF80" i="6"/>
  <c r="BW66" i="6"/>
  <c r="EE66" i="6" s="1"/>
  <c r="GB66" i="6" s="1"/>
  <c r="N75" i="6"/>
  <c r="BI75" i="6" s="1"/>
  <c r="DQ75" i="6" s="1"/>
  <c r="AA75" i="6"/>
  <c r="BV75" i="6" s="1"/>
  <c r="ED75" i="6" s="1"/>
  <c r="I75" i="6"/>
  <c r="Y75" i="6"/>
  <c r="BT75" i="6" s="1"/>
  <c r="EB75" i="6" s="1"/>
  <c r="AA80" i="6"/>
  <c r="CO80" i="6" s="1"/>
  <c r="EW80" i="6" s="1"/>
  <c r="AB80" i="6"/>
  <c r="CP80" i="6" s="1"/>
  <c r="EX80" i="6" s="1"/>
  <c r="GK80" i="6" s="1"/>
  <c r="DV84" i="6"/>
  <c r="FP84" i="6" s="1"/>
  <c r="EC80" i="6"/>
  <c r="GA80" i="6" s="1"/>
  <c r="AD85" i="6"/>
  <c r="CR85" i="6" s="1"/>
  <c r="EZ85" i="6" s="1"/>
  <c r="N79" i="6"/>
  <c r="AP79" i="6" s="1"/>
  <c r="CX79" i="6" s="1"/>
  <c r="AE86" i="6"/>
  <c r="BG86" i="6" s="1"/>
  <c r="DO86" i="6" s="1"/>
  <c r="O86" i="6"/>
  <c r="AQ86" i="6" s="1"/>
  <c r="CY86" i="6" s="1"/>
  <c r="I79" i="6"/>
  <c r="R86" i="6"/>
  <c r="CF86" i="6" s="1"/>
  <c r="EN86" i="6" s="1"/>
  <c r="K86" i="6"/>
  <c r="ED86" i="6"/>
  <c r="DS86" i="6"/>
  <c r="EA79" i="6"/>
  <c r="EF79" i="6"/>
  <c r="EB86" i="6"/>
  <c r="DX86" i="6"/>
  <c r="FY86" i="6" s="1"/>
  <c r="DX79" i="6"/>
  <c r="GE79" i="6" s="1"/>
  <c r="M86" i="6"/>
  <c r="V79" i="6"/>
  <c r="CJ79" i="6" s="1"/>
  <c r="ER79" i="6" s="1"/>
  <c r="FV79" i="6" s="1"/>
  <c r="O79" i="6"/>
  <c r="AQ79" i="6" s="1"/>
  <c r="CY79" i="6" s="1"/>
  <c r="W86" i="6"/>
  <c r="CK86" i="6" s="1"/>
  <c r="ES86" i="6" s="1"/>
  <c r="Q79" i="6"/>
  <c r="AS79" i="6" s="1"/>
  <c r="DA79" i="6" s="1"/>
  <c r="Z86" i="6"/>
  <c r="CN86" i="6" s="1"/>
  <c r="EV86" i="6" s="1"/>
  <c r="GJ86" i="6" s="1"/>
  <c r="K79" i="6"/>
  <c r="S86" i="6"/>
  <c r="CG86" i="6" s="1"/>
  <c r="EO86" i="6" s="1"/>
  <c r="EA86" i="6"/>
  <c r="EE86" i="6"/>
  <c r="GB86" i="6" s="1"/>
  <c r="ED79" i="6"/>
  <c r="M79" i="6"/>
  <c r="U86" i="6"/>
  <c r="CI86" i="6" s="1"/>
  <c r="EQ86" i="6" s="1"/>
  <c r="FO86" i="6" s="1"/>
  <c r="AE79" i="6"/>
  <c r="CS79" i="6" s="1"/>
  <c r="FA79" i="6" s="1"/>
  <c r="W79" i="6"/>
  <c r="CK79" i="6" s="1"/>
  <c r="ES79" i="6" s="1"/>
  <c r="AF86" i="6"/>
  <c r="BH86" i="6" s="1"/>
  <c r="DP86" i="6" s="1"/>
  <c r="AN86" i="6"/>
  <c r="FM86" i="6" s="1"/>
  <c r="Y79" i="6"/>
  <c r="CM79" i="6" s="1"/>
  <c r="EU79" i="6" s="1"/>
  <c r="R79" i="6"/>
  <c r="CF79" i="6" s="1"/>
  <c r="EN79" i="6" s="1"/>
  <c r="S79" i="6"/>
  <c r="CG79" i="6" s="1"/>
  <c r="EO79" i="6" s="1"/>
  <c r="AB86" i="6"/>
  <c r="CP86" i="6" s="1"/>
  <c r="EX86" i="6" s="1"/>
  <c r="GK86" i="6" s="1"/>
  <c r="I86" i="6"/>
  <c r="DY86" i="6"/>
  <c r="FW86" i="6" s="1"/>
  <c r="EC86" i="6"/>
  <c r="GA86" i="6" s="1"/>
  <c r="DZ86" i="6"/>
  <c r="DV79" i="6"/>
  <c r="FP79" i="6" s="1"/>
  <c r="EH79" i="6"/>
  <c r="EE79" i="6"/>
  <c r="GB79" i="6" s="1"/>
  <c r="DU86" i="6"/>
  <c r="DW86" i="6"/>
  <c r="FR86" i="6" s="1"/>
  <c r="DU79" i="6"/>
  <c r="U79" i="6"/>
  <c r="AW79" i="6" s="1"/>
  <c r="DE79" i="6" s="1"/>
  <c r="AD86" i="6"/>
  <c r="CR86" i="6" s="1"/>
  <c r="EZ86" i="6" s="1"/>
  <c r="AF79" i="6"/>
  <c r="CT79" i="6" s="1"/>
  <c r="FB79" i="6" s="1"/>
  <c r="H84" i="6"/>
  <c r="AA86" i="6"/>
  <c r="CO86" i="6" s="1"/>
  <c r="EW86" i="6" s="1"/>
  <c r="AA79" i="6"/>
  <c r="BC79" i="6" s="1"/>
  <c r="DK79" i="6" s="1"/>
  <c r="Z79" i="6"/>
  <c r="CN79" i="6" s="1"/>
  <c r="EV79" i="6" s="1"/>
  <c r="GJ79" i="6" s="1"/>
  <c r="AB79" i="6"/>
  <c r="BD79" i="6" s="1"/>
  <c r="DL79" i="6" s="1"/>
  <c r="DQ86" i="6"/>
  <c r="DR86" i="6"/>
  <c r="FH86" i="6" s="1"/>
  <c r="EC79" i="6"/>
  <c r="GA79" i="6" s="1"/>
  <c r="DW79" i="6"/>
  <c r="FR79" i="6" s="1"/>
  <c r="H79" i="6"/>
  <c r="P86" i="6"/>
  <c r="AR86" i="6" s="1"/>
  <c r="CZ86" i="6" s="1"/>
  <c r="J79" i="6"/>
  <c r="EH86" i="6"/>
  <c r="EG79" i="6"/>
  <c r="EI79" i="6"/>
  <c r="L79" i="6"/>
  <c r="T86" i="6"/>
  <c r="CH86" i="6" s="1"/>
  <c r="EP86" i="6" s="1"/>
  <c r="N86" i="6"/>
  <c r="CB86" i="6" s="1"/>
  <c r="EJ86" i="6" s="1"/>
  <c r="AA85" i="6"/>
  <c r="CO85" i="6" s="1"/>
  <c r="EW85" i="6" s="1"/>
  <c r="P79" i="6"/>
  <c r="AR79" i="6" s="1"/>
  <c r="CZ79" i="6" s="1"/>
  <c r="X86" i="6"/>
  <c r="AZ86" i="6" s="1"/>
  <c r="DH86" i="6" s="1"/>
  <c r="Q86" i="6"/>
  <c r="AS86" i="6" s="1"/>
  <c r="DA86" i="6" s="1"/>
  <c r="Z85" i="6"/>
  <c r="CN85" i="6" s="1"/>
  <c r="EV85" i="6" s="1"/>
  <c r="GJ85" i="6" s="1"/>
  <c r="AC86" i="6"/>
  <c r="CQ86" i="6" s="1"/>
  <c r="EY86" i="6" s="1"/>
  <c r="V86" i="6"/>
  <c r="CJ86" i="6" s="1"/>
  <c r="ER86" i="6" s="1"/>
  <c r="FV86" i="6" s="1"/>
  <c r="AF85" i="6"/>
  <c r="CT85" i="6" s="1"/>
  <c r="FB85" i="6" s="1"/>
  <c r="X79" i="6"/>
  <c r="CL79" i="6" s="1"/>
  <c r="ET79" i="6" s="1"/>
  <c r="Y86" i="6"/>
  <c r="BA86" i="6" s="1"/>
  <c r="DI86" i="6" s="1"/>
  <c r="GG86" i="6" s="1"/>
  <c r="J86" i="6"/>
  <c r="EB80" i="6"/>
  <c r="Z83" i="6"/>
  <c r="BB83" i="6" s="1"/>
  <c r="DJ83" i="6" s="1"/>
  <c r="GT83" i="6"/>
  <c r="AN73" i="6"/>
  <c r="FM73" i="6" s="1"/>
  <c r="GT73" i="6"/>
  <c r="S78" i="6"/>
  <c r="AU78" i="6" s="1"/>
  <c r="DC78" i="6" s="1"/>
  <c r="GT78" i="6"/>
  <c r="J42" i="6"/>
  <c r="GT42" i="6"/>
  <c r="M84" i="6"/>
  <c r="GT84" i="6"/>
  <c r="H85" i="6"/>
  <c r="GT85" i="6"/>
  <c r="AB82" i="6"/>
  <c r="BD82" i="6" s="1"/>
  <c r="DL82" i="6" s="1"/>
  <c r="GT82" i="6"/>
  <c r="T77" i="6"/>
  <c r="GT77" i="6"/>
  <c r="W81" i="6"/>
  <c r="CK81" i="6" s="1"/>
  <c r="ES81" i="6" s="1"/>
  <c r="GT81" i="6"/>
  <c r="U74" i="6"/>
  <c r="BP74" i="6" s="1"/>
  <c r="DX74" i="6" s="1"/>
  <c r="GE74" i="6" s="1"/>
  <c r="GT74" i="6"/>
  <c r="H75" i="6"/>
  <c r="GT75" i="6"/>
  <c r="L76" i="6"/>
  <c r="GT76" i="6"/>
  <c r="AF87" i="6"/>
  <c r="CT87" i="6" s="1"/>
  <c r="FB87" i="6" s="1"/>
  <c r="GT87" i="6"/>
  <c r="O82" i="6"/>
  <c r="CC82" i="6" s="1"/>
  <c r="EK82" i="6" s="1"/>
  <c r="FC85" i="6"/>
  <c r="GC85" i="6" s="1"/>
  <c r="DX85" i="6"/>
  <c r="GE85" i="6" s="1"/>
  <c r="DZ85" i="6"/>
  <c r="L82" i="6"/>
  <c r="AC85" i="6"/>
  <c r="BE85" i="6" s="1"/>
  <c r="DM85" i="6" s="1"/>
  <c r="Y42" i="6"/>
  <c r="O42" i="6"/>
  <c r="T42" i="6"/>
  <c r="AA42" i="6"/>
  <c r="AN82" i="6"/>
  <c r="FM82" i="6" s="1"/>
  <c r="U84" i="6"/>
  <c r="CI84" i="6" s="1"/>
  <c r="EQ84" i="6" s="1"/>
  <c r="FO84" i="6" s="1"/>
  <c r="N85" i="6"/>
  <c r="AP85" i="6" s="1"/>
  <c r="CX85" i="6" s="1"/>
  <c r="W84" i="6"/>
  <c r="AY84" i="6" s="1"/>
  <c r="DG84" i="6" s="1"/>
  <c r="X85" i="6"/>
  <c r="CL85" i="6" s="1"/>
  <c r="ET85" i="6" s="1"/>
  <c r="Y84" i="6"/>
  <c r="CM84" i="6" s="1"/>
  <c r="EU84" i="6" s="1"/>
  <c r="R84" i="6"/>
  <c r="AT84" i="6" s="1"/>
  <c r="DB84" i="6" s="1"/>
  <c r="FF84" i="6" s="1"/>
  <c r="K84" i="6"/>
  <c r="M82" i="6"/>
  <c r="DT84" i="6"/>
  <c r="FI84" i="6" s="1"/>
  <c r="DY84" i="6"/>
  <c r="FW84" i="6" s="1"/>
  <c r="DR85" i="6"/>
  <c r="FH85" i="6" s="1"/>
  <c r="ED85" i="6"/>
  <c r="EH82" i="6"/>
  <c r="EE82" i="6"/>
  <c r="GB82" i="6" s="1"/>
  <c r="AE82" i="6"/>
  <c r="CS82" i="6" s="1"/>
  <c r="FA82" i="6" s="1"/>
  <c r="FE84" i="6"/>
  <c r="GM84" i="6" s="1"/>
  <c r="DW82" i="6"/>
  <c r="FR82" i="6" s="1"/>
  <c r="EG84" i="6"/>
  <c r="DU84" i="6"/>
  <c r="FE82" i="6"/>
  <c r="GM82" i="6" s="1"/>
  <c r="FE85" i="6"/>
  <c r="GM85" i="6" s="1"/>
  <c r="EC82" i="6"/>
  <c r="GA82" i="6" s="1"/>
  <c r="EH84" i="6"/>
  <c r="EB84" i="6"/>
  <c r="EF85" i="6"/>
  <c r="EG85" i="6"/>
  <c r="T82" i="6"/>
  <c r="AV82" i="6" s="1"/>
  <c r="DD82" i="6" s="1"/>
  <c r="Q42" i="6"/>
  <c r="AE42" i="6"/>
  <c r="L42" i="6"/>
  <c r="AN42" i="6"/>
  <c r="FM42" i="6" s="1"/>
  <c r="AA82" i="6"/>
  <c r="CO82" i="6" s="1"/>
  <c r="EW82" i="6" s="1"/>
  <c r="AD84" i="6"/>
  <c r="CR84" i="6" s="1"/>
  <c r="EZ84" i="6" s="1"/>
  <c r="V85" i="6"/>
  <c r="CJ85" i="6" s="1"/>
  <c r="ER85" i="6" s="1"/>
  <c r="FV85" i="6" s="1"/>
  <c r="AF84" i="6"/>
  <c r="BH84" i="6" s="1"/>
  <c r="DP84" i="6" s="1"/>
  <c r="H82" i="6"/>
  <c r="I85" i="6"/>
  <c r="Z84" i="6"/>
  <c r="BB84" i="6" s="1"/>
  <c r="DJ84" i="6" s="1"/>
  <c r="S84" i="6"/>
  <c r="CG84" i="6" s="1"/>
  <c r="EO84" i="6" s="1"/>
  <c r="FC82" i="6"/>
  <c r="GC82" i="6" s="1"/>
  <c r="DZ84" i="6"/>
  <c r="EE85" i="6"/>
  <c r="GB85" i="6" s="1"/>
  <c r="AC82" i="6"/>
  <c r="CQ82" i="6" s="1"/>
  <c r="EY82" i="6" s="1"/>
  <c r="I42" i="6"/>
  <c r="V42" i="6"/>
  <c r="AB42" i="6"/>
  <c r="M85" i="6"/>
  <c r="N82" i="6"/>
  <c r="CB82" i="6" s="1"/>
  <c r="EJ82" i="6" s="1"/>
  <c r="AE85" i="6"/>
  <c r="CS85" i="6" s="1"/>
  <c r="FA85" i="6" s="1"/>
  <c r="O85" i="6"/>
  <c r="CC85" i="6" s="1"/>
  <c r="EK85" i="6" s="1"/>
  <c r="P82" i="6"/>
  <c r="AR82" i="6" s="1"/>
  <c r="CZ82" i="6" s="1"/>
  <c r="Q85" i="6"/>
  <c r="CE85" i="6" s="1"/>
  <c r="EM85" i="6" s="1"/>
  <c r="J85" i="6"/>
  <c r="AB84" i="6"/>
  <c r="CP84" i="6" s="1"/>
  <c r="EX84" i="6" s="1"/>
  <c r="GK84" i="6" s="1"/>
  <c r="DW84" i="6"/>
  <c r="FR84" i="6" s="1"/>
  <c r="EA84" i="6"/>
  <c r="EF84" i="6"/>
  <c r="DT85" i="6"/>
  <c r="FI85" i="6" s="1"/>
  <c r="DY85" i="6"/>
  <c r="FW85" i="6" s="1"/>
  <c r="EC85" i="6"/>
  <c r="GA85" i="6" s="1"/>
  <c r="DU82" i="6"/>
  <c r="DR82" i="6"/>
  <c r="FH82" i="6" s="1"/>
  <c r="ED82" i="6"/>
  <c r="DQ82" i="6"/>
  <c r="DT82" i="6"/>
  <c r="FI82" i="6" s="1"/>
  <c r="FD82" i="6"/>
  <c r="DY82" i="6"/>
  <c r="FW82" i="6" s="1"/>
  <c r="EI82" i="6"/>
  <c r="DR84" i="6"/>
  <c r="FH84" i="6" s="1"/>
  <c r="DW85" i="6"/>
  <c r="FR85" i="6" s="1"/>
  <c r="L84" i="6"/>
  <c r="X42" i="6"/>
  <c r="N42" i="6"/>
  <c r="AP42" i="6" s="1"/>
  <c r="CX42" i="6" s="1"/>
  <c r="S42" i="6"/>
  <c r="U85" i="6"/>
  <c r="CI85" i="6" s="1"/>
  <c r="EQ85" i="6" s="1"/>
  <c r="FO85" i="6" s="1"/>
  <c r="V82" i="6"/>
  <c r="CJ82" i="6" s="1"/>
  <c r="ER82" i="6" s="1"/>
  <c r="FV82" i="6" s="1"/>
  <c r="W85" i="6"/>
  <c r="AY85" i="6" s="1"/>
  <c r="DG85" i="6" s="1"/>
  <c r="AN85" i="6"/>
  <c r="FM85" i="6" s="1"/>
  <c r="X82" i="6"/>
  <c r="AZ82" i="6" s="1"/>
  <c r="DH82" i="6" s="1"/>
  <c r="I82" i="6"/>
  <c r="Y85" i="6"/>
  <c r="CM85" i="6" s="1"/>
  <c r="EU85" i="6" s="1"/>
  <c r="R85" i="6"/>
  <c r="CF85" i="6" s="1"/>
  <c r="EN85" i="6" s="1"/>
  <c r="K85" i="6"/>
  <c r="ED84" i="6"/>
  <c r="DS84" i="6"/>
  <c r="EI85" i="6"/>
  <c r="DQ85" i="6"/>
  <c r="DU85" i="6"/>
  <c r="EB82" i="6"/>
  <c r="DV82" i="6"/>
  <c r="FP82" i="6" s="1"/>
  <c r="FC42" i="6"/>
  <c r="GC42" i="6" s="1"/>
  <c r="EG82" i="6"/>
  <c r="DS82" i="6"/>
  <c r="DX84" i="6"/>
  <c r="GE84" i="6" s="1"/>
  <c r="EA85" i="6"/>
  <c r="AC84" i="6"/>
  <c r="CQ84" i="6" s="1"/>
  <c r="EY84" i="6" s="1"/>
  <c r="H42" i="6"/>
  <c r="U42" i="6"/>
  <c r="Z42" i="6"/>
  <c r="AN84" i="6"/>
  <c r="FM84" i="6" s="1"/>
  <c r="N84" i="6"/>
  <c r="CB84" i="6" s="1"/>
  <c r="EJ84" i="6" s="1"/>
  <c r="W82" i="6"/>
  <c r="AY82" i="6" s="1"/>
  <c r="DG82" i="6" s="1"/>
  <c r="P84" i="6"/>
  <c r="AR84" i="6" s="1"/>
  <c r="CZ84" i="6" s="1"/>
  <c r="Y82" i="6"/>
  <c r="BA82" i="6" s="1"/>
  <c r="DI82" i="6" s="1"/>
  <c r="GG82" i="6" s="1"/>
  <c r="R82" i="6"/>
  <c r="AT82" i="6" s="1"/>
  <c r="DB82" i="6" s="1"/>
  <c r="FF82" i="6" s="1"/>
  <c r="K82" i="6"/>
  <c r="AB85" i="6"/>
  <c r="CP85" i="6" s="1"/>
  <c r="EX85" i="6" s="1"/>
  <c r="GK85" i="6" s="1"/>
  <c r="EA82" i="6"/>
  <c r="Q82" i="6"/>
  <c r="CE82" i="6" s="1"/>
  <c r="EM82" i="6" s="1"/>
  <c r="J82" i="6"/>
  <c r="FE42" i="6"/>
  <c r="GM42" i="6" s="1"/>
  <c r="FD84" i="6"/>
  <c r="EF82" i="6"/>
  <c r="DZ82" i="6"/>
  <c r="EE84" i="6"/>
  <c r="GB84" i="6" s="1"/>
  <c r="DS85" i="6"/>
  <c r="L85" i="6"/>
  <c r="AF42" i="6"/>
  <c r="CT42" i="6" s="1"/>
  <c r="FB42" i="6" s="1"/>
  <c r="M42" i="6"/>
  <c r="R42" i="6"/>
  <c r="U82" i="6"/>
  <c r="AW82" i="6" s="1"/>
  <c r="DE82" i="6" s="1"/>
  <c r="V84" i="6"/>
  <c r="CJ84" i="6" s="1"/>
  <c r="ER84" i="6" s="1"/>
  <c r="FV84" i="6" s="1"/>
  <c r="AF82" i="6"/>
  <c r="BH82" i="6" s="1"/>
  <c r="DP82" i="6" s="1"/>
  <c r="X84" i="6"/>
  <c r="AZ84" i="6" s="1"/>
  <c r="DH84" i="6" s="1"/>
  <c r="I84" i="6"/>
  <c r="Z82" i="6"/>
  <c r="BB82" i="6" s="1"/>
  <c r="DJ82" i="6" s="1"/>
  <c r="S82" i="6"/>
  <c r="CG82" i="6" s="1"/>
  <c r="EO82" i="6" s="1"/>
  <c r="FD42" i="6"/>
  <c r="FD85" i="6"/>
  <c r="FC84" i="6"/>
  <c r="GC84" i="6" s="1"/>
  <c r="DX82" i="6"/>
  <c r="FY82" i="6" s="1"/>
  <c r="EC84" i="6"/>
  <c r="GA84" i="6" s="1"/>
  <c r="DV85" i="6"/>
  <c r="FP85" i="6" s="1"/>
  <c r="EH85" i="6"/>
  <c r="T85" i="6"/>
  <c r="CH85" i="6" s="1"/>
  <c r="EP85" i="6" s="1"/>
  <c r="W42" i="6"/>
  <c r="AC42" i="6"/>
  <c r="CQ42" i="6" s="1"/>
  <c r="EY42" i="6" s="1"/>
  <c r="AD82" i="6"/>
  <c r="CR82" i="6" s="1"/>
  <c r="EZ82" i="6" s="1"/>
  <c r="AE84" i="6"/>
  <c r="CS84" i="6" s="1"/>
  <c r="FA84" i="6" s="1"/>
  <c r="O84" i="6"/>
  <c r="AQ84" i="6" s="1"/>
  <c r="CY84" i="6" s="1"/>
  <c r="P85" i="6"/>
  <c r="CD85" i="6" s="1"/>
  <c r="EL85" i="6" s="1"/>
  <c r="FG85" i="6" s="1"/>
  <c r="Q84" i="6"/>
  <c r="AS84" i="6" s="1"/>
  <c r="DA84" i="6" s="1"/>
  <c r="J84" i="6"/>
  <c r="EI84" i="6"/>
  <c r="AD74" i="6"/>
  <c r="Q87" i="6"/>
  <c r="AS87" i="6" s="1"/>
  <c r="DA87" i="6" s="1"/>
  <c r="AF81" i="6"/>
  <c r="CT81" i="6" s="1"/>
  <c r="FB81" i="6" s="1"/>
  <c r="K77" i="6"/>
  <c r="K87" i="6"/>
  <c r="FE77" i="6"/>
  <c r="GM77" i="6" s="1"/>
  <c r="EE81" i="6"/>
  <c r="GB81" i="6" s="1"/>
  <c r="M76" i="6"/>
  <c r="P78" i="6"/>
  <c r="AR78" i="6" s="1"/>
  <c r="CZ78" i="6" s="1"/>
  <c r="EF87" i="6"/>
  <c r="T81" i="6"/>
  <c r="CH81" i="6" s="1"/>
  <c r="EP81" i="6" s="1"/>
  <c r="P73" i="6"/>
  <c r="ED87" i="6"/>
  <c r="AC78" i="6"/>
  <c r="CQ78" i="6" s="1"/>
  <c r="EY78" i="6" s="1"/>
  <c r="AE76" i="6"/>
  <c r="AA87" i="6"/>
  <c r="CO87" i="6" s="1"/>
  <c r="EW87" i="6" s="1"/>
  <c r="AD76" i="6"/>
  <c r="FD78" i="6"/>
  <c r="EC78" i="6"/>
  <c r="GA78" i="6" s="1"/>
  <c r="M74" i="6"/>
  <c r="J76" i="6"/>
  <c r="J87" i="6"/>
  <c r="I73" i="6"/>
  <c r="DR78" i="6"/>
  <c r="FH78" i="6" s="1"/>
  <c r="AN74" i="6"/>
  <c r="FM74" i="6" s="1"/>
  <c r="X73" i="6"/>
  <c r="CL73" i="6" s="1"/>
  <c r="ET73" i="6" s="1"/>
  <c r="L77" i="6"/>
  <c r="H78" i="6"/>
  <c r="L73" i="6"/>
  <c r="DV78" i="6"/>
  <c r="FP78" i="6" s="1"/>
  <c r="M81" i="6"/>
  <c r="K78" i="6"/>
  <c r="AC76" i="6"/>
  <c r="AA73" i="6"/>
  <c r="BV73" i="6" s="1"/>
  <c r="ED73" i="6" s="1"/>
  <c r="DS81" i="6"/>
  <c r="AC87" i="6"/>
  <c r="CQ87" i="6" s="1"/>
  <c r="EY87" i="6" s="1"/>
  <c r="U78" i="6"/>
  <c r="CI78" i="6" s="1"/>
  <c r="EQ78" i="6" s="1"/>
  <c r="FO78" i="6" s="1"/>
  <c r="FC78" i="6"/>
  <c r="GC78" i="6" s="1"/>
  <c r="DZ81" i="6"/>
  <c r="DW81" i="6"/>
  <c r="FR81" i="6" s="1"/>
  <c r="DU78" i="6"/>
  <c r="EG78" i="6"/>
  <c r="DZ87" i="6"/>
  <c r="DV87" i="6"/>
  <c r="FP87" i="6" s="1"/>
  <c r="AC81" i="6"/>
  <c r="BE81" i="6" s="1"/>
  <c r="DM81" i="6" s="1"/>
  <c r="AB74" i="6"/>
  <c r="AF74" i="6"/>
  <c r="AD78" i="6"/>
  <c r="CR78" i="6" s="1"/>
  <c r="EZ78" i="6" s="1"/>
  <c r="U81" i="6"/>
  <c r="AW81" i="6" s="1"/>
  <c r="DE81" i="6" s="1"/>
  <c r="X77" i="6"/>
  <c r="V76" i="6"/>
  <c r="AA76" i="6"/>
  <c r="Z77" i="6"/>
  <c r="Y76" i="6"/>
  <c r="H87" i="6"/>
  <c r="J78" i="6"/>
  <c r="AN87" i="6"/>
  <c r="P77" i="6"/>
  <c r="Y87" i="6"/>
  <c r="CM87" i="6" s="1"/>
  <c r="EU87" i="6" s="1"/>
  <c r="Q77" i="6"/>
  <c r="J81" i="6"/>
  <c r="R87" i="6"/>
  <c r="AT87" i="6" s="1"/>
  <c r="DB87" i="6" s="1"/>
  <c r="FF87" i="6" s="1"/>
  <c r="O74" i="6"/>
  <c r="R78" i="6"/>
  <c r="AT78" i="6" s="1"/>
  <c r="DB78" i="6" s="1"/>
  <c r="FF78" i="6" s="1"/>
  <c r="K81" i="6"/>
  <c r="S87" i="6"/>
  <c r="AU87" i="6" s="1"/>
  <c r="DC87" i="6" s="1"/>
  <c r="AE73" i="6"/>
  <c r="AB73" i="6"/>
  <c r="AA81" i="6"/>
  <c r="CO81" i="6" s="1"/>
  <c r="EW81" i="6" s="1"/>
  <c r="ED81" i="6"/>
  <c r="DY78" i="6"/>
  <c r="FW78" i="6" s="1"/>
  <c r="S74" i="6"/>
  <c r="AD81" i="6"/>
  <c r="CR81" i="6" s="1"/>
  <c r="EZ81" i="6" s="1"/>
  <c r="M78" i="6"/>
  <c r="N87" i="6"/>
  <c r="CB87" i="6" s="1"/>
  <c r="EJ87" i="6" s="1"/>
  <c r="N76" i="6"/>
  <c r="AN76" i="6"/>
  <c r="X76" i="6"/>
  <c r="R77" i="6"/>
  <c r="AC77" i="6"/>
  <c r="P87" i="6"/>
  <c r="AR87" i="6" s="1"/>
  <c r="CZ87" i="6" s="1"/>
  <c r="AA78" i="6"/>
  <c r="BC78" i="6" s="1"/>
  <c r="DK78" i="6" s="1"/>
  <c r="H73" i="6"/>
  <c r="AD77" i="6"/>
  <c r="I81" i="6"/>
  <c r="O73" i="6"/>
  <c r="AF77" i="6"/>
  <c r="R81" i="6"/>
  <c r="CF81" i="6" s="1"/>
  <c r="EN81" i="6" s="1"/>
  <c r="Z87" i="6"/>
  <c r="CN87" i="6" s="1"/>
  <c r="EV87" i="6" s="1"/>
  <c r="GJ87" i="6" s="1"/>
  <c r="AC74" i="6"/>
  <c r="AB78" i="6"/>
  <c r="BD78" i="6" s="1"/>
  <c r="DL78" i="6" s="1"/>
  <c r="S81" i="6"/>
  <c r="AU81" i="6" s="1"/>
  <c r="DC81" i="6" s="1"/>
  <c r="AB87" i="6"/>
  <c r="BD87" i="6" s="1"/>
  <c r="DL87" i="6" s="1"/>
  <c r="V73" i="6"/>
  <c r="S73" i="6"/>
  <c r="AN81" i="6"/>
  <c r="EE78" i="6"/>
  <c r="GB78" i="6" s="1"/>
  <c r="EI78" i="6"/>
  <c r="DV81" i="6"/>
  <c r="FP81" i="6" s="1"/>
  <c r="EH81" i="6"/>
  <c r="DT87" i="6"/>
  <c r="FI87" i="6" s="1"/>
  <c r="DY87" i="6"/>
  <c r="FW87" i="6" s="1"/>
  <c r="FD87" i="6"/>
  <c r="DR81" i="6"/>
  <c r="FH81" i="6" s="1"/>
  <c r="EB78" i="6"/>
  <c r="DX87" i="6"/>
  <c r="FY87" i="6" s="1"/>
  <c r="EC87" i="6"/>
  <c r="GA87" i="6" s="1"/>
  <c r="FC87" i="6"/>
  <c r="GC87" i="6" s="1"/>
  <c r="FE73" i="6"/>
  <c r="GM73" i="6" s="1"/>
  <c r="FD76" i="6"/>
  <c r="EG81" i="6"/>
  <c r="EC81" i="6"/>
  <c r="GA81" i="6" s="1"/>
  <c r="DT78" i="6"/>
  <c r="FI78" i="6" s="1"/>
  <c r="DQ78" i="6"/>
  <c r="DR87" i="6"/>
  <c r="FH87" i="6" s="1"/>
  <c r="DU87" i="6"/>
  <c r="T76" i="6"/>
  <c r="K74" i="6"/>
  <c r="H76" i="6"/>
  <c r="AC73" i="6"/>
  <c r="V78" i="6"/>
  <c r="CJ78" i="6" s="1"/>
  <c r="ER78" i="6" s="1"/>
  <c r="FV78" i="6" s="1"/>
  <c r="N81" i="6"/>
  <c r="CB81" i="6" s="1"/>
  <c r="EJ81" i="6" s="1"/>
  <c r="V87" i="6"/>
  <c r="AX87" i="6" s="1"/>
  <c r="DF87" i="6" s="1"/>
  <c r="AB76" i="6"/>
  <c r="M77" i="6"/>
  <c r="AE77" i="6"/>
  <c r="J77" i="6"/>
  <c r="O78" i="6"/>
  <c r="CC78" i="6" s="1"/>
  <c r="EK78" i="6" s="1"/>
  <c r="H81" i="6"/>
  <c r="X87" i="6"/>
  <c r="AZ87" i="6" s="1"/>
  <c r="DH87" i="6" s="1"/>
  <c r="AN78" i="6"/>
  <c r="I74" i="6"/>
  <c r="Y78" i="6"/>
  <c r="CM78" i="6" s="1"/>
  <c r="EU78" i="6" s="1"/>
  <c r="Q81" i="6"/>
  <c r="CE81" i="6" s="1"/>
  <c r="EM81" i="6" s="1"/>
  <c r="L74" i="6"/>
  <c r="Q78" i="6"/>
  <c r="CE78" i="6" s="1"/>
  <c r="EM78" i="6" s="1"/>
  <c r="Z81" i="6"/>
  <c r="CN81" i="6" s="1"/>
  <c r="EV81" i="6" s="1"/>
  <c r="GJ81" i="6" s="1"/>
  <c r="AB81" i="6"/>
  <c r="BD81" i="6" s="1"/>
  <c r="DL81" i="6" s="1"/>
  <c r="N73" i="6"/>
  <c r="K73" i="6"/>
  <c r="Q74" i="6"/>
  <c r="FE78" i="6"/>
  <c r="GM78" i="6" s="1"/>
  <c r="FE87" i="6"/>
  <c r="GM87" i="6" s="1"/>
  <c r="FC74" i="6"/>
  <c r="GC74" i="6" s="1"/>
  <c r="FD73" i="6"/>
  <c r="FC76" i="6"/>
  <c r="GC76" i="6" s="1"/>
  <c r="EB81" i="6"/>
  <c r="DY81" i="6"/>
  <c r="FW81" i="6" s="1"/>
  <c r="DU81" i="6"/>
  <c r="EA78" i="6"/>
  <c r="EF78" i="6"/>
  <c r="DQ87" i="6"/>
  <c r="EB87" i="6"/>
  <c r="H77" i="6"/>
  <c r="Z74" i="6"/>
  <c r="U76" i="6"/>
  <c r="AO75" i="6"/>
  <c r="GN75" i="6"/>
  <c r="GO75" i="6"/>
  <c r="GP75" i="6"/>
  <c r="GQ75" i="6"/>
  <c r="GR75" i="6"/>
  <c r="T74" i="6"/>
  <c r="AV74" i="6" s="1"/>
  <c r="DD74" i="6" s="1"/>
  <c r="AE78" i="6"/>
  <c r="CS78" i="6" s="1"/>
  <c r="FA78" i="6" s="1"/>
  <c r="V81" i="6"/>
  <c r="AX81" i="6" s="1"/>
  <c r="DF81" i="6" s="1"/>
  <c r="AE87" i="6"/>
  <c r="CS87" i="6" s="1"/>
  <c r="FA87" i="6" s="1"/>
  <c r="S76" i="6"/>
  <c r="Y77" i="6"/>
  <c r="V77" i="6"/>
  <c r="AA77" i="6"/>
  <c r="H74" i="6"/>
  <c r="X78" i="6"/>
  <c r="CL78" i="6" s="1"/>
  <c r="ET78" i="6" s="1"/>
  <c r="P81" i="6"/>
  <c r="CD81" i="6" s="1"/>
  <c r="EL81" i="6" s="1"/>
  <c r="FG81" i="6" s="1"/>
  <c r="X74" i="6"/>
  <c r="Y81" i="6"/>
  <c r="CM81" i="6" s="1"/>
  <c r="EU81" i="6" s="1"/>
  <c r="Y74" i="6"/>
  <c r="Z78" i="6"/>
  <c r="CN78" i="6" s="1"/>
  <c r="EV78" i="6" s="1"/>
  <c r="GJ78" i="6" s="1"/>
  <c r="AD73" i="6"/>
  <c r="Z73" i="6"/>
  <c r="O77" i="6"/>
  <c r="FC73" i="6"/>
  <c r="GC73" i="6" s="1"/>
  <c r="DT81" i="6"/>
  <c r="FI81" i="6" s="1"/>
  <c r="DQ81" i="6"/>
  <c r="DS78" i="6"/>
  <c r="DX78" i="6"/>
  <c r="FY78" i="6" s="1"/>
  <c r="EH87" i="6"/>
  <c r="EI87" i="6"/>
  <c r="U77" i="6"/>
  <c r="AE74" i="6"/>
  <c r="R74" i="6"/>
  <c r="I77" i="6"/>
  <c r="M87" i="6"/>
  <c r="AE81" i="6"/>
  <c r="CS81" i="6" s="1"/>
  <c r="FA81" i="6" s="1"/>
  <c r="AO28" i="6"/>
  <c r="GQ28" i="6"/>
  <c r="GR28" i="6"/>
  <c r="GN28" i="6"/>
  <c r="GO28" i="6"/>
  <c r="GP28" i="6"/>
  <c r="K76" i="6"/>
  <c r="N78" i="6"/>
  <c r="AP78" i="6" s="1"/>
  <c r="CX78" i="6" s="1"/>
  <c r="O87" i="6"/>
  <c r="AQ87" i="6" s="1"/>
  <c r="CY87" i="6" s="1"/>
  <c r="N77" i="6"/>
  <c r="AN77" i="6"/>
  <c r="W74" i="6"/>
  <c r="X81" i="6"/>
  <c r="CL81" i="6" s="1"/>
  <c r="ET81" i="6" s="1"/>
  <c r="Q76" i="6"/>
  <c r="U73" i="6"/>
  <c r="R73" i="6"/>
  <c r="I87" i="6"/>
  <c r="FC81" i="6"/>
  <c r="GC81" i="6" s="1"/>
  <c r="FE76" i="6"/>
  <c r="GM76" i="6" s="1"/>
  <c r="FD74" i="6"/>
  <c r="FE81" i="6"/>
  <c r="GM81" i="6" s="1"/>
  <c r="FD77" i="6"/>
  <c r="EI81" i="6"/>
  <c r="EF81" i="6"/>
  <c r="EH78" i="6"/>
  <c r="DW78" i="6"/>
  <c r="FR78" i="6" s="1"/>
  <c r="EE87" i="6"/>
  <c r="GB87" i="6" s="1"/>
  <c r="EA87" i="6"/>
  <c r="W73" i="6"/>
  <c r="I78" i="6"/>
  <c r="L87" i="6"/>
  <c r="V74" i="6"/>
  <c r="J74" i="6"/>
  <c r="W77" i="6"/>
  <c r="U87" i="6"/>
  <c r="CI87" i="6" s="1"/>
  <c r="EQ87" i="6" s="1"/>
  <c r="FO87" i="6" s="1"/>
  <c r="I76" i="6"/>
  <c r="Z76" i="6"/>
  <c r="BU76" i="6" s="1"/>
  <c r="EC76" i="6" s="1"/>
  <c r="GA76" i="6" s="1"/>
  <c r="AF73" i="6"/>
  <c r="W78" i="6"/>
  <c r="CK78" i="6" s="1"/>
  <c r="ES78" i="6" s="1"/>
  <c r="O81" i="6"/>
  <c r="AQ81" i="6" s="1"/>
  <c r="CY81" i="6" s="1"/>
  <c r="W87" i="6"/>
  <c r="CK87" i="6" s="1"/>
  <c r="ES87" i="6" s="1"/>
  <c r="AB77" i="6"/>
  <c r="AF76" i="6"/>
  <c r="Y73" i="6"/>
  <c r="M73" i="6"/>
  <c r="J73" i="6"/>
  <c r="FE74" i="6"/>
  <c r="GM74" i="6" s="1"/>
  <c r="FD81" i="6"/>
  <c r="FC77" i="6"/>
  <c r="GC77" i="6" s="1"/>
  <c r="EA81" i="6"/>
  <c r="DX81" i="6"/>
  <c r="GE81" i="6" s="1"/>
  <c r="DZ78" i="6"/>
  <c r="ED78" i="6"/>
  <c r="EG87" i="6"/>
  <c r="DW87" i="6"/>
  <c r="FR87" i="6" s="1"/>
  <c r="DS87" i="6"/>
  <c r="P74" i="6"/>
  <c r="T78" i="6"/>
  <c r="AV78" i="6" s="1"/>
  <c r="DD78" i="6" s="1"/>
  <c r="L81" i="6"/>
  <c r="T87" i="6"/>
  <c r="CH87" i="6" s="1"/>
  <c r="EP87" i="6" s="1"/>
  <c r="N74" i="6"/>
  <c r="AA74" i="6"/>
  <c r="BV74" i="6" s="1"/>
  <c r="ED74" i="6" s="1"/>
  <c r="L78" i="6"/>
  <c r="AD87" i="6"/>
  <c r="CR87" i="6" s="1"/>
  <c r="EZ87" i="6" s="1"/>
  <c r="W76" i="6"/>
  <c r="R76" i="6"/>
  <c r="AF78" i="6"/>
  <c r="BH78" i="6" s="1"/>
  <c r="DP78" i="6" s="1"/>
  <c r="S77" i="6"/>
  <c r="BN77" i="6" s="1"/>
  <c r="DV77" i="6" s="1"/>
  <c r="FP77" i="6" s="1"/>
  <c r="O76" i="6"/>
  <c r="P76" i="6"/>
  <c r="Q73" i="6"/>
  <c r="T73" i="6"/>
  <c r="L83" i="6"/>
  <c r="DY83" i="6"/>
  <c r="FW83" i="6" s="1"/>
  <c r="FD83" i="6"/>
  <c r="EE83" i="6"/>
  <c r="GB83" i="6" s="1"/>
  <c r="AA83" i="6"/>
  <c r="BC83" i="6" s="1"/>
  <c r="DK83" i="6" s="1"/>
  <c r="DW83" i="6"/>
  <c r="FR83" i="6" s="1"/>
  <c r="DV83" i="6"/>
  <c r="FP83" i="6" s="1"/>
  <c r="EC83" i="6"/>
  <c r="GA83" i="6" s="1"/>
  <c r="K83" i="6"/>
  <c r="DT83" i="6"/>
  <c r="FI83" i="6" s="1"/>
  <c r="EH83" i="6"/>
  <c r="DZ83" i="6"/>
  <c r="FC83" i="6"/>
  <c r="GC83" i="6" s="1"/>
  <c r="DU83" i="6"/>
  <c r="DR83" i="6"/>
  <c r="FH83" i="6" s="1"/>
  <c r="T83" i="6"/>
  <c r="CH83" i="6" s="1"/>
  <c r="EP83" i="6" s="1"/>
  <c r="O83" i="6"/>
  <c r="AQ83" i="6" s="1"/>
  <c r="CY83" i="6" s="1"/>
  <c r="H83" i="6"/>
  <c r="S83" i="6"/>
  <c r="AU83" i="6" s="1"/>
  <c r="DC83" i="6" s="1"/>
  <c r="M83" i="6"/>
  <c r="FE83" i="6"/>
  <c r="GM83" i="6" s="1"/>
  <c r="EB83" i="6"/>
  <c r="EG83" i="6"/>
  <c r="AC83" i="6"/>
  <c r="BE83" i="6" s="1"/>
  <c r="DM83" i="6" s="1"/>
  <c r="W83" i="6"/>
  <c r="CK83" i="6" s="1"/>
  <c r="ES83" i="6" s="1"/>
  <c r="P83" i="6"/>
  <c r="CD83" i="6" s="1"/>
  <c r="EL83" i="6" s="1"/>
  <c r="FG83" i="6" s="1"/>
  <c r="AB83" i="6"/>
  <c r="CP83" i="6" s="1"/>
  <c r="EX83" i="6" s="1"/>
  <c r="GK83" i="6" s="1"/>
  <c r="N83" i="6"/>
  <c r="CB83" i="6" s="1"/>
  <c r="EJ83" i="6" s="1"/>
  <c r="AF83" i="6"/>
  <c r="CT83" i="6" s="1"/>
  <c r="FB83" i="6" s="1"/>
  <c r="X83" i="6"/>
  <c r="AZ83" i="6" s="1"/>
  <c r="DH83" i="6" s="1"/>
  <c r="I83" i="6"/>
  <c r="EI83" i="6"/>
  <c r="DQ83" i="6"/>
  <c r="AN83" i="6"/>
  <c r="V83" i="6"/>
  <c r="AX83" i="6" s="1"/>
  <c r="DF83" i="6" s="1"/>
  <c r="Q83" i="6"/>
  <c r="CE83" i="6" s="1"/>
  <c r="EM83" i="6" s="1"/>
  <c r="EA83" i="6"/>
  <c r="EF83" i="6"/>
  <c r="U83" i="6"/>
  <c r="CI83" i="6" s="1"/>
  <c r="EQ83" i="6" s="1"/>
  <c r="FO83" i="6" s="1"/>
  <c r="AE83" i="6"/>
  <c r="CS83" i="6" s="1"/>
  <c r="FA83" i="6" s="1"/>
  <c r="Y83" i="6"/>
  <c r="BA83" i="6" s="1"/>
  <c r="DI83" i="6" s="1"/>
  <c r="GG83" i="6" s="1"/>
  <c r="J83" i="6"/>
  <c r="ED83" i="6"/>
  <c r="DS83" i="6"/>
  <c r="DX83" i="6"/>
  <c r="FY83" i="6" s="1"/>
  <c r="AD83" i="6"/>
  <c r="CR83" i="6" s="1"/>
  <c r="EZ83" i="6" s="1"/>
  <c r="R83" i="6"/>
  <c r="CF83" i="6" s="1"/>
  <c r="EN83" i="6" s="1"/>
  <c r="FS95" i="6"/>
  <c r="FK95" i="6"/>
  <c r="FL95" i="6"/>
  <c r="FQ95" i="6"/>
  <c r="FL92" i="6"/>
  <c r="FQ92" i="6"/>
  <c r="FS92" i="6"/>
  <c r="FK92" i="6"/>
  <c r="FX94" i="6"/>
  <c r="GD94" i="6"/>
  <c r="GD93" i="6"/>
  <c r="FX93" i="6"/>
  <c r="FX92" i="6"/>
  <c r="GD92" i="6"/>
  <c r="FS94" i="6"/>
  <c r="FK94" i="6"/>
  <c r="FL94" i="6"/>
  <c r="FQ94" i="6"/>
  <c r="FN95" i="6"/>
  <c r="FT95" i="6"/>
  <c r="FZ95" i="6"/>
  <c r="FT94" i="6"/>
  <c r="FZ94" i="6"/>
  <c r="FN94" i="6"/>
  <c r="GE95" i="6"/>
  <c r="FY95" i="6"/>
  <c r="FZ93" i="6"/>
  <c r="FT93" i="6"/>
  <c r="FN93" i="6"/>
  <c r="FY92" i="6"/>
  <c r="GE92" i="6"/>
  <c r="GE94" i="6"/>
  <c r="FY94" i="6"/>
  <c r="CM2" i="6"/>
  <c r="EU2" i="6" s="1"/>
  <c r="EB2" i="6"/>
  <c r="GH2" i="6" s="1"/>
  <c r="CF2" i="6"/>
  <c r="EN2" i="6" s="1"/>
  <c r="DU2" i="6"/>
  <c r="EA50" i="6"/>
  <c r="EB60" i="6"/>
  <c r="CI2" i="6"/>
  <c r="EQ2" i="6" s="1"/>
  <c r="FO2" i="6" s="1"/>
  <c r="DX2" i="6"/>
  <c r="CK2" i="6"/>
  <c r="ES2" i="6" s="1"/>
  <c r="DZ2" i="6"/>
  <c r="CH2" i="6"/>
  <c r="EP2" i="6" s="1"/>
  <c r="DW2" i="6"/>
  <c r="FR2" i="6" s="1"/>
  <c r="DQ2" i="6"/>
  <c r="CD2" i="6"/>
  <c r="EL2" i="6" s="1"/>
  <c r="FG2" i="6" s="1"/>
  <c r="DS2" i="6"/>
  <c r="AQ2" i="6"/>
  <c r="CY2" i="6" s="1"/>
  <c r="DR2" i="6"/>
  <c r="FH2" i="6" s="1"/>
  <c r="CE2" i="6"/>
  <c r="EM2" i="6" s="1"/>
  <c r="DT2" i="6"/>
  <c r="FI2" i="6" s="1"/>
  <c r="CG28" i="6"/>
  <c r="EO28" i="6" s="1"/>
  <c r="CD28" i="6"/>
  <c r="EL28" i="6" s="1"/>
  <c r="FG28" i="6" s="1"/>
  <c r="CG41" i="6"/>
  <c r="EO41" i="6" s="1"/>
  <c r="CS41" i="6"/>
  <c r="FA41" i="6" s="1"/>
  <c r="CC41" i="6"/>
  <c r="EK41" i="6" s="1"/>
  <c r="CG2" i="6"/>
  <c r="EO2" i="6" s="1"/>
  <c r="CC2" i="6"/>
  <c r="EK2" i="6" s="1"/>
  <c r="CQ20" i="6"/>
  <c r="EY20" i="6" s="1"/>
  <c r="CM60" i="6"/>
  <c r="EU60" i="6" s="1"/>
  <c r="CJ57" i="6"/>
  <c r="ER57" i="6" s="1"/>
  <c r="FV57" i="6" s="1"/>
  <c r="CI35" i="6"/>
  <c r="EQ35" i="6" s="1"/>
  <c r="FO35" i="6" s="1"/>
  <c r="CL35" i="6"/>
  <c r="ET35" i="6" s="1"/>
  <c r="CF35" i="6"/>
  <c r="EN35" i="6" s="1"/>
  <c r="CQ75" i="6"/>
  <c r="EY75" i="6" s="1"/>
  <c r="CJ75" i="6"/>
  <c r="ER75" i="6" s="1"/>
  <c r="FV75" i="6" s="1"/>
  <c r="CI34" i="6"/>
  <c r="EQ34" i="6" s="1"/>
  <c r="FO34" i="6" s="1"/>
  <c r="CF53" i="6"/>
  <c r="EN53" i="6" s="1"/>
  <c r="CJ2" i="6"/>
  <c r="ER2" i="6" s="1"/>
  <c r="FV2" i="6" s="1"/>
  <c r="CL50" i="6"/>
  <c r="ET50" i="6" s="1"/>
  <c r="CC40" i="6"/>
  <c r="EK40" i="6" s="1"/>
  <c r="CP66" i="6"/>
  <c r="EX66" i="6" s="1"/>
  <c r="GK66" i="6" s="1"/>
  <c r="CO84" i="6"/>
  <c r="EW84" i="6" s="1"/>
  <c r="CB2" i="6"/>
  <c r="EJ2" i="6" s="1"/>
  <c r="CG85" i="6"/>
  <c r="EO85" i="6" s="1"/>
  <c r="CL2" i="6"/>
  <c r="ET2" i="6" s="1"/>
  <c r="AT2" i="6"/>
  <c r="DB2" i="6" s="1"/>
  <c r="FF2" i="6" s="1"/>
  <c r="DV2" i="6"/>
  <c r="FP2" i="6" s="1"/>
  <c r="DY2" i="6"/>
  <c r="FW2" i="6" s="1"/>
  <c r="AR2" i="6"/>
  <c r="CZ2" i="6" s="1"/>
  <c r="AS2" i="6"/>
  <c r="DA2" i="6" s="1"/>
  <c r="AY2" i="6"/>
  <c r="DG2" i="6" s="1"/>
  <c r="EA2" i="6"/>
  <c r="AW35" i="6"/>
  <c r="DE35" i="6" s="1"/>
  <c r="AU70" i="6"/>
  <c r="DC70" i="6" s="1"/>
  <c r="AX67" i="6"/>
  <c r="DF67" i="6" s="1"/>
  <c r="BA60" i="6"/>
  <c r="DI60" i="6" s="1"/>
  <c r="GG60" i="6" s="1"/>
  <c r="AZ60" i="6"/>
  <c r="DH60" i="6" s="1"/>
  <c r="AZ50" i="6"/>
  <c r="DH50" i="6" s="1"/>
  <c r="AS39" i="6"/>
  <c r="DA39" i="6" s="1"/>
  <c r="BC84" i="6"/>
  <c r="DK84" i="6" s="1"/>
  <c r="AQ3" i="6"/>
  <c r="CY3" i="6" s="1"/>
  <c r="BA2" i="6"/>
  <c r="DI2" i="6" s="1"/>
  <c r="GG2" i="6" s="1"/>
  <c r="AW2" i="6"/>
  <c r="DE2" i="6" s="1"/>
  <c r="AU85" i="6"/>
  <c r="DC85" i="6" s="1"/>
  <c r="BE20" i="6"/>
  <c r="DM20" i="6" s="1"/>
  <c r="AP2" i="6"/>
  <c r="CX2" i="6" s="1"/>
  <c r="BE75" i="6"/>
  <c r="DM75" i="6" s="1"/>
  <c r="AX75" i="6"/>
  <c r="DF75" i="6" s="1"/>
  <c r="AZ2" i="6"/>
  <c r="DH2" i="6" s="1"/>
  <c r="AX2" i="6"/>
  <c r="DF2" i="6" s="1"/>
  <c r="AU41" i="6"/>
  <c r="DC41" i="6" s="1"/>
  <c r="AW34" i="6"/>
  <c r="DE34" i="6" s="1"/>
  <c r="AR28" i="6"/>
  <c r="CZ28" i="6" s="1"/>
  <c r="AU28" i="6"/>
  <c r="DC28" i="6" s="1"/>
  <c r="BC55" i="6"/>
  <c r="DK55" i="6" s="1"/>
  <c r="AU2" i="6"/>
  <c r="DC2" i="6" s="1"/>
  <c r="AV38" i="6"/>
  <c r="DD38" i="6" s="1"/>
  <c r="AS40" i="6"/>
  <c r="DA40" i="6" s="1"/>
  <c r="BD66" i="6"/>
  <c r="DL66" i="6" s="1"/>
  <c r="AV2" i="6"/>
  <c r="DD2" i="6" s="1"/>
  <c r="AB12" i="16"/>
  <c r="T12" i="16"/>
  <c r="S12" i="16"/>
  <c r="L12" i="16"/>
  <c r="J12" i="16"/>
  <c r="R12" i="16"/>
  <c r="Z12" i="16"/>
  <c r="K12" i="16"/>
  <c r="BK12" i="16" s="1"/>
  <c r="AC12" i="16"/>
  <c r="F12" i="16"/>
  <c r="BF12" i="16" s="1"/>
  <c r="N12" i="16"/>
  <c r="AA12" i="16"/>
  <c r="P12" i="16"/>
  <c r="M12" i="16"/>
  <c r="V12" i="16"/>
  <c r="O12" i="16"/>
  <c r="U12" i="16"/>
  <c r="X12" i="16"/>
  <c r="H12" i="16"/>
  <c r="G12" i="16"/>
  <c r="BG12" i="16" s="1"/>
  <c r="W12" i="16"/>
  <c r="Q12" i="16"/>
  <c r="I12" i="16"/>
  <c r="BI12" i="16" s="1"/>
  <c r="Y12" i="16"/>
  <c r="J14" i="15"/>
  <c r="Y14" i="15"/>
  <c r="AA14" i="15"/>
  <c r="S14" i="15"/>
  <c r="Z14" i="15"/>
  <c r="I14" i="15"/>
  <c r="L14" i="15"/>
  <c r="R14" i="15"/>
  <c r="K14" i="15"/>
  <c r="AC14" i="15"/>
  <c r="F14" i="15"/>
  <c r="U14" i="15"/>
  <c r="V14" i="15"/>
  <c r="M14" i="15"/>
  <c r="N14" i="15"/>
  <c r="T14" i="15"/>
  <c r="AB14" i="15"/>
  <c r="X14" i="15"/>
  <c r="O14" i="15"/>
  <c r="W14" i="15"/>
  <c r="G14" i="15"/>
  <c r="P14" i="15"/>
  <c r="Q14" i="15"/>
  <c r="H14" i="15"/>
  <c r="G14" i="14"/>
  <c r="F14" i="14"/>
  <c r="H14" i="14"/>
  <c r="I14" i="14"/>
  <c r="J14" i="14"/>
  <c r="K8" i="14"/>
  <c r="K10" i="14"/>
  <c r="BK10" i="14" s="1"/>
  <c r="K12" i="14"/>
  <c r="BK12" i="14" s="1"/>
  <c r="K14" i="14"/>
  <c r="K7" i="14"/>
  <c r="K9" i="14"/>
  <c r="K11" i="14"/>
  <c r="K13" i="14"/>
  <c r="K6" i="14"/>
  <c r="B13" i="11"/>
  <c r="A13" i="11"/>
  <c r="J8" i="10"/>
  <c r="BJ8" i="10" s="1"/>
  <c r="M8" i="10"/>
  <c r="BM8" i="10" s="1"/>
  <c r="AA8" i="10"/>
  <c r="CA8" i="10" s="1"/>
  <c r="F8" i="10"/>
  <c r="BF8" i="10" s="1"/>
  <c r="E13" i="16"/>
  <c r="BJ12" i="16"/>
  <c r="BH12" i="16"/>
  <c r="BK11" i="16"/>
  <c r="AG14" i="16"/>
  <c r="AE15" i="16"/>
  <c r="AL15" i="16" s="1"/>
  <c r="AF14" i="16"/>
  <c r="AH14" i="16"/>
  <c r="AI14" i="16"/>
  <c r="AJ14" i="16"/>
  <c r="AL9" i="16"/>
  <c r="BL9" i="16" s="1"/>
  <c r="AL13" i="16"/>
  <c r="AL10" i="16"/>
  <c r="BL10" i="16" s="1"/>
  <c r="AL7" i="16"/>
  <c r="BL7" i="16" s="1"/>
  <c r="AL14" i="16"/>
  <c r="AL11" i="16"/>
  <c r="BL11" i="16" s="1"/>
  <c r="AL6" i="16"/>
  <c r="BL6" i="16" s="1"/>
  <c r="AL12" i="16"/>
  <c r="AL8" i="16"/>
  <c r="BL8" i="16" s="1"/>
  <c r="AG12" i="15"/>
  <c r="BG12" i="15" s="1"/>
  <c r="AF12" i="15"/>
  <c r="BF12" i="15" s="1"/>
  <c r="AE13" i="15"/>
  <c r="AL13" i="15" s="1"/>
  <c r="BL13" i="15" s="1"/>
  <c r="AH12" i="15"/>
  <c r="BH12" i="15" s="1"/>
  <c r="AI12" i="15"/>
  <c r="BI12" i="15" s="1"/>
  <c r="AJ12" i="15"/>
  <c r="BJ12" i="15" s="1"/>
  <c r="AK12" i="15"/>
  <c r="BK12" i="15" s="1"/>
  <c r="E15" i="15"/>
  <c r="AL9" i="15"/>
  <c r="BL9" i="15" s="1"/>
  <c r="AL10" i="15"/>
  <c r="BL10" i="15" s="1"/>
  <c r="AL11" i="15"/>
  <c r="BL11" i="15" s="1"/>
  <c r="AL12" i="15"/>
  <c r="BL12" i="15" s="1"/>
  <c r="AL6" i="15"/>
  <c r="BL6" i="15" s="1"/>
  <c r="AL7" i="15"/>
  <c r="BL7" i="15" s="1"/>
  <c r="AL8" i="15"/>
  <c r="BL8" i="15" s="1"/>
  <c r="BJ9" i="14"/>
  <c r="BJ6" i="14"/>
  <c r="L3" i="14"/>
  <c r="BH12" i="14"/>
  <c r="BG12" i="14"/>
  <c r="AG13" i="14"/>
  <c r="BG13" i="14" s="1"/>
  <c r="AE14" i="14"/>
  <c r="AL14" i="14" s="1"/>
  <c r="AF13" i="14"/>
  <c r="BF13" i="14" s="1"/>
  <c r="AH13" i="14"/>
  <c r="AI13" i="14"/>
  <c r="AJ13" i="14"/>
  <c r="BI12" i="14"/>
  <c r="AK13" i="14"/>
  <c r="E15" i="14"/>
  <c r="BF12" i="14"/>
  <c r="AL13" i="14"/>
  <c r="AL12" i="14"/>
  <c r="AL9" i="14"/>
  <c r="AL8" i="14"/>
  <c r="AL7" i="14"/>
  <c r="AL6" i="14"/>
  <c r="AL11" i="14"/>
  <c r="AL10" i="14"/>
  <c r="AL8" i="11"/>
  <c r="BL8" i="11" s="1"/>
  <c r="AL7" i="11"/>
  <c r="BL7" i="11" s="1"/>
  <c r="AL13" i="11"/>
  <c r="AL12" i="11"/>
  <c r="AL11" i="11"/>
  <c r="BL11" i="11" s="1"/>
  <c r="AL10" i="11"/>
  <c r="BL10" i="11" s="1"/>
  <c r="AL9" i="11"/>
  <c r="BL9" i="11" s="1"/>
  <c r="AL6" i="11"/>
  <c r="BL6" i="11" s="1"/>
  <c r="E14" i="11"/>
  <c r="R12" i="11"/>
  <c r="S12" i="11"/>
  <c r="Z12" i="11"/>
  <c r="AC12" i="11"/>
  <c r="AB12" i="11"/>
  <c r="AA12" i="11"/>
  <c r="K12" i="11"/>
  <c r="BK12" i="11" s="1"/>
  <c r="M12" i="11"/>
  <c r="N12" i="11"/>
  <c r="W12" i="11"/>
  <c r="F12" i="11"/>
  <c r="BF12" i="11" s="1"/>
  <c r="J12" i="11"/>
  <c r="BJ12" i="11" s="1"/>
  <c r="L12" i="11"/>
  <c r="V12" i="11"/>
  <c r="U12" i="11"/>
  <c r="H12" i="11"/>
  <c r="BH12" i="11" s="1"/>
  <c r="G12" i="11"/>
  <c r="BG12" i="11" s="1"/>
  <c r="T12" i="11"/>
  <c r="Y12" i="11"/>
  <c r="X12" i="11"/>
  <c r="P12" i="11"/>
  <c r="I12" i="11"/>
  <c r="BI12" i="11" s="1"/>
  <c r="O12" i="11"/>
  <c r="Q12" i="11"/>
  <c r="AG13" i="11"/>
  <c r="AE14" i="11"/>
  <c r="AF13" i="11"/>
  <c r="AH13" i="11"/>
  <c r="AI13" i="11"/>
  <c r="AJ13" i="11"/>
  <c r="BK11" i="11"/>
  <c r="P8" i="10"/>
  <c r="BP8" i="10" s="1"/>
  <c r="H8" i="10"/>
  <c r="BH8" i="10" s="1"/>
  <c r="AE11" i="10"/>
  <c r="AJ10" i="10"/>
  <c r="AR10" i="10"/>
  <c r="AZ10" i="10"/>
  <c r="AK10" i="10"/>
  <c r="AS10" i="10"/>
  <c r="BA10" i="10"/>
  <c r="AL10" i="10"/>
  <c r="AT10" i="10"/>
  <c r="BB10" i="10"/>
  <c r="AM10" i="10"/>
  <c r="AU10" i="10"/>
  <c r="BC10" i="10"/>
  <c r="AN10" i="10"/>
  <c r="AV10" i="10"/>
  <c r="AG10" i="10"/>
  <c r="AO10" i="10"/>
  <c r="AW10" i="10"/>
  <c r="AH10" i="10"/>
  <c r="AP10" i="10"/>
  <c r="AX10" i="10"/>
  <c r="AI10" i="10"/>
  <c r="AQ10" i="10"/>
  <c r="AY10" i="10"/>
  <c r="AF10" i="10"/>
  <c r="Z8" i="10"/>
  <c r="BZ8" i="10" s="1"/>
  <c r="AA6" i="10"/>
  <c r="CA6" i="10" s="1"/>
  <c r="U8" i="10"/>
  <c r="BU8" i="10" s="1"/>
  <c r="A9" i="10"/>
  <c r="B9" i="10"/>
  <c r="S6" i="10"/>
  <c r="BS6" i="10" s="1"/>
  <c r="Q8" i="10"/>
  <c r="BQ8" i="10" s="1"/>
  <c r="V7" i="10"/>
  <c r="BV7" i="10" s="1"/>
  <c r="V8" i="10"/>
  <c r="BV8" i="10" s="1"/>
  <c r="T8" i="10"/>
  <c r="BT8" i="10" s="1"/>
  <c r="T6" i="10"/>
  <c r="BT6" i="10" s="1"/>
  <c r="T7" i="10"/>
  <c r="BT7" i="10" s="1"/>
  <c r="J6" i="10"/>
  <c r="BJ6" i="10" s="1"/>
  <c r="Z6" i="10"/>
  <c r="BZ6" i="10" s="1"/>
  <c r="L6" i="10"/>
  <c r="BL6" i="10" s="1"/>
  <c r="M7" i="10"/>
  <c r="BM7" i="10" s="1"/>
  <c r="AC7" i="10"/>
  <c r="CC7" i="10" s="1"/>
  <c r="X6" i="10"/>
  <c r="BX6" i="10" s="1"/>
  <c r="Y8" i="10"/>
  <c r="BY8" i="10" s="1"/>
  <c r="X8" i="10"/>
  <c r="BX8" i="10" s="1"/>
  <c r="N7" i="10"/>
  <c r="BN7" i="10" s="1"/>
  <c r="N6" i="10"/>
  <c r="BN6" i="10" s="1"/>
  <c r="N8" i="10"/>
  <c r="BN8" i="10" s="1"/>
  <c r="Y6" i="10"/>
  <c r="BY6" i="10" s="1"/>
  <c r="P6" i="10"/>
  <c r="BP6" i="10" s="1"/>
  <c r="Z7" i="10"/>
  <c r="BZ7" i="10" s="1"/>
  <c r="J7" i="10"/>
  <c r="BJ7" i="10" s="1"/>
  <c r="Q7" i="10"/>
  <c r="BQ7" i="10" s="1"/>
  <c r="P7" i="10"/>
  <c r="BP7" i="10" s="1"/>
  <c r="I8" i="10"/>
  <c r="BI8" i="10" s="1"/>
  <c r="R8" i="10"/>
  <c r="BR8" i="10" s="1"/>
  <c r="R6" i="10"/>
  <c r="BR6" i="10" s="1"/>
  <c r="R7" i="10"/>
  <c r="BR7" i="10" s="1"/>
  <c r="AA7" i="10"/>
  <c r="CA7" i="10" s="1"/>
  <c r="I7" i="10"/>
  <c r="BI7" i="10" s="1"/>
  <c r="I6" i="10"/>
  <c r="BI6" i="10" s="1"/>
  <c r="AB6" i="10"/>
  <c r="CB6" i="10" s="1"/>
  <c r="AB8" i="10"/>
  <c r="CB8" i="10" s="1"/>
  <c r="V6" i="10"/>
  <c r="BV6" i="10" s="1"/>
  <c r="AB7" i="10"/>
  <c r="CB7" i="10" s="1"/>
  <c r="S8" i="10"/>
  <c r="BS8" i="10" s="1"/>
  <c r="K6" i="10"/>
  <c r="BK6" i="10" s="1"/>
  <c r="K8" i="10"/>
  <c r="BK8" i="10" s="1"/>
  <c r="K7" i="10"/>
  <c r="BK7" i="10" s="1"/>
  <c r="L8" i="10"/>
  <c r="BL8" i="10" s="1"/>
  <c r="M6" i="10"/>
  <c r="BM6" i="10" s="1"/>
  <c r="W6" i="10"/>
  <c r="BW6" i="10" s="1"/>
  <c r="W8" i="10"/>
  <c r="BW8" i="10" s="1"/>
  <c r="L7" i="10"/>
  <c r="BL7" i="10" s="1"/>
  <c r="W7" i="10"/>
  <c r="BW7" i="10" s="1"/>
  <c r="O6" i="10"/>
  <c r="BO6" i="10" s="1"/>
  <c r="O7" i="10"/>
  <c r="BO7" i="10" s="1"/>
  <c r="U7" i="10"/>
  <c r="BU7" i="10" s="1"/>
  <c r="AC6" i="10"/>
  <c r="CC6" i="10" s="1"/>
  <c r="AC8" i="10"/>
  <c r="CC8" i="10" s="1"/>
  <c r="O8" i="10"/>
  <c r="BO8" i="10" s="1"/>
  <c r="U6" i="10"/>
  <c r="BU6" i="10" s="1"/>
  <c r="F25" i="7"/>
  <c r="F33" i="7"/>
  <c r="F41" i="7"/>
  <c r="F49" i="7"/>
  <c r="F57" i="7"/>
  <c r="F65" i="7"/>
  <c r="F73" i="7"/>
  <c r="F81" i="7"/>
  <c r="F89" i="7"/>
  <c r="F97" i="7"/>
  <c r="F105" i="7"/>
  <c r="F113" i="7"/>
  <c r="F121" i="7"/>
  <c r="F129" i="7"/>
  <c r="F137" i="7"/>
  <c r="F138" i="7"/>
  <c r="F140" i="7"/>
  <c r="F143" i="7"/>
  <c r="F145" i="7"/>
  <c r="F146" i="7"/>
  <c r="F148" i="7"/>
  <c r="F151" i="7"/>
  <c r="F153" i="7"/>
  <c r="F154" i="7"/>
  <c r="F156" i="7"/>
  <c r="F159" i="7"/>
  <c r="F161" i="7"/>
  <c r="F162" i="7"/>
  <c r="F164" i="7"/>
  <c r="F167" i="7"/>
  <c r="F169" i="7"/>
  <c r="F170" i="7"/>
  <c r="F172" i="7"/>
  <c r="F175" i="7"/>
  <c r="F177" i="7"/>
  <c r="F178" i="7"/>
  <c r="F180" i="7"/>
  <c r="F183" i="7"/>
  <c r="F185" i="7"/>
  <c r="F186" i="7"/>
  <c r="F188" i="7"/>
  <c r="F191" i="7"/>
  <c r="F193" i="7"/>
  <c r="F194" i="7"/>
  <c r="F196" i="7"/>
  <c r="F199" i="7"/>
  <c r="F201" i="7"/>
  <c r="F202" i="7"/>
  <c r="F204" i="7"/>
  <c r="F207" i="7"/>
  <c r="F209" i="7"/>
  <c r="F210" i="7"/>
  <c r="F212" i="7"/>
  <c r="F215" i="7"/>
  <c r="F217" i="7"/>
  <c r="F218" i="7"/>
  <c r="F220" i="7"/>
  <c r="F223" i="7"/>
  <c r="F225" i="7"/>
  <c r="F226" i="7"/>
  <c r="F228" i="7"/>
  <c r="F231" i="7"/>
  <c r="F233" i="7"/>
  <c r="F234" i="7"/>
  <c r="F236" i="7"/>
  <c r="F239" i="7"/>
  <c r="F241" i="7"/>
  <c r="F242" i="7"/>
  <c r="F244" i="7"/>
  <c r="F247" i="7"/>
  <c r="F249" i="7"/>
  <c r="F250" i="7"/>
  <c r="F252" i="7"/>
  <c r="F255" i="7"/>
  <c r="F257" i="7"/>
  <c r="F258" i="7"/>
  <c r="F260" i="7"/>
  <c r="F263" i="7"/>
  <c r="F265" i="7"/>
  <c r="F266" i="7"/>
  <c r="F268" i="7"/>
  <c r="F271" i="7"/>
  <c r="F273" i="7"/>
  <c r="F274" i="7"/>
  <c r="F276" i="7"/>
  <c r="F279" i="7"/>
  <c r="F281" i="7"/>
  <c r="F282" i="7"/>
  <c r="F284" i="7"/>
  <c r="F287" i="7"/>
  <c r="F289" i="7"/>
  <c r="F290" i="7"/>
  <c r="F292" i="7"/>
  <c r="F295" i="7"/>
  <c r="F297" i="7"/>
  <c r="F298" i="7"/>
  <c r="F300" i="7"/>
  <c r="F303" i="7"/>
  <c r="F305" i="7"/>
  <c r="F306" i="7"/>
  <c r="F308" i="7"/>
  <c r="F311" i="7"/>
  <c r="F313" i="7"/>
  <c r="F314" i="7"/>
  <c r="F316" i="7"/>
  <c r="F5" i="7"/>
  <c r="F7" i="7"/>
  <c r="F8" i="7"/>
  <c r="F10" i="7"/>
  <c r="F13" i="7"/>
  <c r="F15" i="7"/>
  <c r="F16" i="7"/>
  <c r="F18" i="7"/>
  <c r="E19" i="7"/>
  <c r="F19" i="7" s="1"/>
  <c r="E20" i="7"/>
  <c r="F20" i="7" s="1"/>
  <c r="E21" i="7"/>
  <c r="F21" i="7" s="1"/>
  <c r="E22" i="7"/>
  <c r="F22" i="7" s="1"/>
  <c r="E23" i="7"/>
  <c r="F23" i="7" s="1"/>
  <c r="E24" i="7"/>
  <c r="F24" i="7" s="1"/>
  <c r="E25" i="7"/>
  <c r="E26" i="7"/>
  <c r="F26" i="7" s="1"/>
  <c r="E27" i="7"/>
  <c r="F27" i="7" s="1"/>
  <c r="E28" i="7"/>
  <c r="F28" i="7" s="1"/>
  <c r="E29" i="7"/>
  <c r="F29" i="7" s="1"/>
  <c r="E30" i="7"/>
  <c r="F30" i="7" s="1"/>
  <c r="E31" i="7"/>
  <c r="F31" i="7" s="1"/>
  <c r="E32" i="7"/>
  <c r="F32" i="7" s="1"/>
  <c r="E33" i="7"/>
  <c r="E34" i="7"/>
  <c r="F34" i="7" s="1"/>
  <c r="E35" i="7"/>
  <c r="F35" i="7" s="1"/>
  <c r="E36" i="7"/>
  <c r="F36" i="7" s="1"/>
  <c r="E37" i="7"/>
  <c r="F37" i="7" s="1"/>
  <c r="E38" i="7"/>
  <c r="F38" i="7" s="1"/>
  <c r="E39" i="7"/>
  <c r="F39" i="7" s="1"/>
  <c r="E40" i="7"/>
  <c r="F40" i="7" s="1"/>
  <c r="E41" i="7"/>
  <c r="E42" i="7"/>
  <c r="F42" i="7" s="1"/>
  <c r="E43" i="7"/>
  <c r="F43" i="7" s="1"/>
  <c r="E44" i="7"/>
  <c r="F44" i="7" s="1"/>
  <c r="E45" i="7"/>
  <c r="F45" i="7" s="1"/>
  <c r="E46" i="7"/>
  <c r="F46" i="7" s="1"/>
  <c r="E47" i="7"/>
  <c r="F47" i="7" s="1"/>
  <c r="E48" i="7"/>
  <c r="F48" i="7" s="1"/>
  <c r="E49" i="7"/>
  <c r="E50" i="7"/>
  <c r="F50" i="7" s="1"/>
  <c r="E51" i="7"/>
  <c r="F51" i="7" s="1"/>
  <c r="E52" i="7"/>
  <c r="F52" i="7" s="1"/>
  <c r="E53" i="7"/>
  <c r="F53" i="7" s="1"/>
  <c r="E54" i="7"/>
  <c r="F54" i="7" s="1"/>
  <c r="E55" i="7"/>
  <c r="F55" i="7" s="1"/>
  <c r="E56" i="7"/>
  <c r="F56" i="7" s="1"/>
  <c r="E57" i="7"/>
  <c r="E58" i="7"/>
  <c r="F58" i="7" s="1"/>
  <c r="E59" i="7"/>
  <c r="F59" i="7" s="1"/>
  <c r="E60" i="7"/>
  <c r="F60" i="7" s="1"/>
  <c r="E61" i="7"/>
  <c r="F61" i="7" s="1"/>
  <c r="E62" i="7"/>
  <c r="F62" i="7" s="1"/>
  <c r="E63" i="7"/>
  <c r="F63" i="7" s="1"/>
  <c r="E64" i="7"/>
  <c r="F64" i="7" s="1"/>
  <c r="E65" i="7"/>
  <c r="E66" i="7"/>
  <c r="F66" i="7" s="1"/>
  <c r="E67" i="7"/>
  <c r="F67" i="7" s="1"/>
  <c r="E68" i="7"/>
  <c r="F68" i="7" s="1"/>
  <c r="E69" i="7"/>
  <c r="F69" i="7" s="1"/>
  <c r="E70" i="7"/>
  <c r="F70" i="7" s="1"/>
  <c r="E71" i="7"/>
  <c r="F71" i="7" s="1"/>
  <c r="E72" i="7"/>
  <c r="F72" i="7" s="1"/>
  <c r="E73" i="7"/>
  <c r="E74" i="7"/>
  <c r="F74" i="7" s="1"/>
  <c r="E75" i="7"/>
  <c r="F75" i="7" s="1"/>
  <c r="E76" i="7"/>
  <c r="F76" i="7" s="1"/>
  <c r="E77" i="7"/>
  <c r="F77" i="7" s="1"/>
  <c r="E78" i="7"/>
  <c r="F78" i="7" s="1"/>
  <c r="E79" i="7"/>
  <c r="F79" i="7" s="1"/>
  <c r="E80" i="7"/>
  <c r="F80" i="7" s="1"/>
  <c r="E81" i="7"/>
  <c r="E82" i="7"/>
  <c r="F82" i="7" s="1"/>
  <c r="E83" i="7"/>
  <c r="F83" i="7" s="1"/>
  <c r="E84" i="7"/>
  <c r="F84" i="7" s="1"/>
  <c r="E85" i="7"/>
  <c r="F85" i="7" s="1"/>
  <c r="E86" i="7"/>
  <c r="F86" i="7" s="1"/>
  <c r="E87" i="7"/>
  <c r="F87" i="7" s="1"/>
  <c r="E88" i="7"/>
  <c r="F88" i="7" s="1"/>
  <c r="E89" i="7"/>
  <c r="E90" i="7"/>
  <c r="F90" i="7" s="1"/>
  <c r="E91" i="7"/>
  <c r="F91" i="7" s="1"/>
  <c r="E92" i="7"/>
  <c r="F92" i="7" s="1"/>
  <c r="E93" i="7"/>
  <c r="F93" i="7" s="1"/>
  <c r="E94" i="7"/>
  <c r="F94" i="7" s="1"/>
  <c r="E95" i="7"/>
  <c r="F95" i="7" s="1"/>
  <c r="E96" i="7"/>
  <c r="F96" i="7" s="1"/>
  <c r="E97" i="7"/>
  <c r="E98" i="7"/>
  <c r="F98" i="7" s="1"/>
  <c r="E99" i="7"/>
  <c r="F99" i="7" s="1"/>
  <c r="E100" i="7"/>
  <c r="F100" i="7" s="1"/>
  <c r="E101" i="7"/>
  <c r="F101" i="7" s="1"/>
  <c r="E102" i="7"/>
  <c r="F102" i="7" s="1"/>
  <c r="E103" i="7"/>
  <c r="F103" i="7" s="1"/>
  <c r="E104" i="7"/>
  <c r="F104" i="7" s="1"/>
  <c r="E105" i="7"/>
  <c r="E106" i="7"/>
  <c r="F106" i="7" s="1"/>
  <c r="E107" i="7"/>
  <c r="F107" i="7" s="1"/>
  <c r="E108" i="7"/>
  <c r="F108" i="7" s="1"/>
  <c r="E109" i="7"/>
  <c r="F109" i="7" s="1"/>
  <c r="E110" i="7"/>
  <c r="F110" i="7" s="1"/>
  <c r="E111" i="7"/>
  <c r="F111" i="7" s="1"/>
  <c r="E112" i="7"/>
  <c r="F112" i="7" s="1"/>
  <c r="E113" i="7"/>
  <c r="E114" i="7"/>
  <c r="F114" i="7" s="1"/>
  <c r="E115" i="7"/>
  <c r="F115" i="7" s="1"/>
  <c r="E116" i="7"/>
  <c r="F116" i="7" s="1"/>
  <c r="E117" i="7"/>
  <c r="F117" i="7" s="1"/>
  <c r="E118" i="7"/>
  <c r="F118" i="7" s="1"/>
  <c r="E119" i="7"/>
  <c r="F119" i="7" s="1"/>
  <c r="E120" i="7"/>
  <c r="F120" i="7" s="1"/>
  <c r="E121" i="7"/>
  <c r="E122" i="7"/>
  <c r="F122" i="7" s="1"/>
  <c r="E123" i="7"/>
  <c r="F123" i="7" s="1"/>
  <c r="E124" i="7"/>
  <c r="F124" i="7" s="1"/>
  <c r="E125" i="7"/>
  <c r="F125" i="7" s="1"/>
  <c r="E126" i="7"/>
  <c r="F126" i="7" s="1"/>
  <c r="E127" i="7"/>
  <c r="F127" i="7" s="1"/>
  <c r="E128" i="7"/>
  <c r="F128" i="7" s="1"/>
  <c r="E129" i="7"/>
  <c r="E130" i="7"/>
  <c r="F130" i="7" s="1"/>
  <c r="E131" i="7"/>
  <c r="F131" i="7" s="1"/>
  <c r="E132" i="7"/>
  <c r="F132" i="7" s="1"/>
  <c r="E133" i="7"/>
  <c r="F133" i="7" s="1"/>
  <c r="E134" i="7"/>
  <c r="F134" i="7" s="1"/>
  <c r="E135" i="7"/>
  <c r="F135" i="7" s="1"/>
  <c r="E136" i="7"/>
  <c r="F136" i="7" s="1"/>
  <c r="E137" i="7"/>
  <c r="E138" i="7"/>
  <c r="E139" i="7"/>
  <c r="F139" i="7" s="1"/>
  <c r="E140" i="7"/>
  <c r="E141" i="7"/>
  <c r="F141" i="7" s="1"/>
  <c r="E142" i="7"/>
  <c r="F142" i="7" s="1"/>
  <c r="E143" i="7"/>
  <c r="E144" i="7"/>
  <c r="F144" i="7" s="1"/>
  <c r="E145" i="7"/>
  <c r="E146" i="7"/>
  <c r="E147" i="7"/>
  <c r="F147" i="7" s="1"/>
  <c r="E148" i="7"/>
  <c r="E149" i="7"/>
  <c r="F149" i="7" s="1"/>
  <c r="E150" i="7"/>
  <c r="F150" i="7" s="1"/>
  <c r="E151" i="7"/>
  <c r="E152" i="7"/>
  <c r="F152" i="7" s="1"/>
  <c r="E153" i="7"/>
  <c r="E154" i="7"/>
  <c r="E155" i="7"/>
  <c r="F155" i="7" s="1"/>
  <c r="E156" i="7"/>
  <c r="E157" i="7"/>
  <c r="F157" i="7" s="1"/>
  <c r="E158" i="7"/>
  <c r="F158" i="7" s="1"/>
  <c r="E159" i="7"/>
  <c r="E160" i="7"/>
  <c r="F160" i="7" s="1"/>
  <c r="E161" i="7"/>
  <c r="E162" i="7"/>
  <c r="E163" i="7"/>
  <c r="F163" i="7" s="1"/>
  <c r="E164" i="7"/>
  <c r="E165" i="7"/>
  <c r="F165" i="7" s="1"/>
  <c r="E166" i="7"/>
  <c r="F166" i="7" s="1"/>
  <c r="E167" i="7"/>
  <c r="E168" i="7"/>
  <c r="F168" i="7" s="1"/>
  <c r="E169" i="7"/>
  <c r="E170" i="7"/>
  <c r="E171" i="7"/>
  <c r="F171" i="7" s="1"/>
  <c r="E172" i="7"/>
  <c r="E173" i="7"/>
  <c r="F173" i="7" s="1"/>
  <c r="E174" i="7"/>
  <c r="F174" i="7" s="1"/>
  <c r="E175" i="7"/>
  <c r="E176" i="7"/>
  <c r="F176" i="7" s="1"/>
  <c r="E177" i="7"/>
  <c r="E178" i="7"/>
  <c r="E179" i="7"/>
  <c r="F179" i="7" s="1"/>
  <c r="E180" i="7"/>
  <c r="E181" i="7"/>
  <c r="F181" i="7" s="1"/>
  <c r="E182" i="7"/>
  <c r="F182" i="7" s="1"/>
  <c r="E183" i="7"/>
  <c r="E184" i="7"/>
  <c r="F184" i="7" s="1"/>
  <c r="E185" i="7"/>
  <c r="E186" i="7"/>
  <c r="E187" i="7"/>
  <c r="F187" i="7" s="1"/>
  <c r="E188" i="7"/>
  <c r="E189" i="7"/>
  <c r="F189" i="7" s="1"/>
  <c r="E190" i="7"/>
  <c r="F190" i="7" s="1"/>
  <c r="E191" i="7"/>
  <c r="E192" i="7"/>
  <c r="F192" i="7" s="1"/>
  <c r="E193" i="7"/>
  <c r="E194" i="7"/>
  <c r="E195" i="7"/>
  <c r="F195" i="7" s="1"/>
  <c r="E196" i="7"/>
  <c r="E197" i="7"/>
  <c r="F197" i="7" s="1"/>
  <c r="E198" i="7"/>
  <c r="F198" i="7" s="1"/>
  <c r="E199" i="7"/>
  <c r="E200" i="7"/>
  <c r="F200" i="7" s="1"/>
  <c r="E201" i="7"/>
  <c r="E202" i="7"/>
  <c r="E203" i="7"/>
  <c r="F203" i="7" s="1"/>
  <c r="E204" i="7"/>
  <c r="E205" i="7"/>
  <c r="F205" i="7" s="1"/>
  <c r="E206" i="7"/>
  <c r="F206" i="7" s="1"/>
  <c r="E207" i="7"/>
  <c r="E208" i="7"/>
  <c r="F208" i="7" s="1"/>
  <c r="E209" i="7"/>
  <c r="E210" i="7"/>
  <c r="E211" i="7"/>
  <c r="F211" i="7" s="1"/>
  <c r="E212" i="7"/>
  <c r="E213" i="7"/>
  <c r="F213" i="7" s="1"/>
  <c r="E214" i="7"/>
  <c r="F214" i="7" s="1"/>
  <c r="E215" i="7"/>
  <c r="E216" i="7"/>
  <c r="F216" i="7" s="1"/>
  <c r="E217" i="7"/>
  <c r="E218" i="7"/>
  <c r="E219" i="7"/>
  <c r="F219" i="7" s="1"/>
  <c r="E220" i="7"/>
  <c r="E221" i="7"/>
  <c r="F221" i="7" s="1"/>
  <c r="E222" i="7"/>
  <c r="F222" i="7" s="1"/>
  <c r="E223" i="7"/>
  <c r="E224" i="7"/>
  <c r="F224" i="7" s="1"/>
  <c r="E225" i="7"/>
  <c r="E226" i="7"/>
  <c r="E227" i="7"/>
  <c r="F227" i="7" s="1"/>
  <c r="E228" i="7"/>
  <c r="E229" i="7"/>
  <c r="F229" i="7" s="1"/>
  <c r="E230" i="7"/>
  <c r="F230" i="7" s="1"/>
  <c r="E231" i="7"/>
  <c r="E232" i="7"/>
  <c r="F232" i="7" s="1"/>
  <c r="E233" i="7"/>
  <c r="E234" i="7"/>
  <c r="E235" i="7"/>
  <c r="F235" i="7" s="1"/>
  <c r="E236" i="7"/>
  <c r="E237" i="7"/>
  <c r="F237" i="7" s="1"/>
  <c r="E238" i="7"/>
  <c r="F238" i="7" s="1"/>
  <c r="E239" i="7"/>
  <c r="E240" i="7"/>
  <c r="F240" i="7" s="1"/>
  <c r="E241" i="7"/>
  <c r="E242" i="7"/>
  <c r="E243" i="7"/>
  <c r="F243" i="7" s="1"/>
  <c r="E244" i="7"/>
  <c r="E245" i="7"/>
  <c r="F245" i="7" s="1"/>
  <c r="E246" i="7"/>
  <c r="F246" i="7" s="1"/>
  <c r="E247" i="7"/>
  <c r="E248" i="7"/>
  <c r="F248" i="7" s="1"/>
  <c r="E249" i="7"/>
  <c r="E250" i="7"/>
  <c r="E251" i="7"/>
  <c r="F251" i="7" s="1"/>
  <c r="E252" i="7"/>
  <c r="E253" i="7"/>
  <c r="F253" i="7" s="1"/>
  <c r="E254" i="7"/>
  <c r="F254" i="7" s="1"/>
  <c r="E255" i="7"/>
  <c r="E256" i="7"/>
  <c r="F256" i="7" s="1"/>
  <c r="E257" i="7"/>
  <c r="E258" i="7"/>
  <c r="E259" i="7"/>
  <c r="F259" i="7" s="1"/>
  <c r="E260" i="7"/>
  <c r="E261" i="7"/>
  <c r="F261" i="7" s="1"/>
  <c r="E262" i="7"/>
  <c r="F262" i="7" s="1"/>
  <c r="E263" i="7"/>
  <c r="E264" i="7"/>
  <c r="F264" i="7" s="1"/>
  <c r="E265" i="7"/>
  <c r="E266" i="7"/>
  <c r="E267" i="7"/>
  <c r="F267" i="7" s="1"/>
  <c r="E268" i="7"/>
  <c r="E269" i="7"/>
  <c r="F269" i="7" s="1"/>
  <c r="E270" i="7"/>
  <c r="F270" i="7" s="1"/>
  <c r="E271" i="7"/>
  <c r="E272" i="7"/>
  <c r="F272" i="7" s="1"/>
  <c r="E273" i="7"/>
  <c r="E274" i="7"/>
  <c r="E275" i="7"/>
  <c r="F275" i="7" s="1"/>
  <c r="E276" i="7"/>
  <c r="E277" i="7"/>
  <c r="F277" i="7" s="1"/>
  <c r="E278" i="7"/>
  <c r="F278" i="7" s="1"/>
  <c r="E279" i="7"/>
  <c r="E280" i="7"/>
  <c r="F280" i="7" s="1"/>
  <c r="E281" i="7"/>
  <c r="E282" i="7"/>
  <c r="E283" i="7"/>
  <c r="F283" i="7" s="1"/>
  <c r="E284" i="7"/>
  <c r="E285" i="7"/>
  <c r="F285" i="7" s="1"/>
  <c r="E286" i="7"/>
  <c r="F286" i="7" s="1"/>
  <c r="E287" i="7"/>
  <c r="E288" i="7"/>
  <c r="F288" i="7" s="1"/>
  <c r="E289" i="7"/>
  <c r="E290" i="7"/>
  <c r="E291" i="7"/>
  <c r="F291" i="7" s="1"/>
  <c r="E292" i="7"/>
  <c r="E293" i="7"/>
  <c r="F293" i="7" s="1"/>
  <c r="E294" i="7"/>
  <c r="F294" i="7" s="1"/>
  <c r="E295" i="7"/>
  <c r="E296" i="7"/>
  <c r="F296" i="7" s="1"/>
  <c r="E297" i="7"/>
  <c r="E298" i="7"/>
  <c r="E299" i="7"/>
  <c r="F299" i="7" s="1"/>
  <c r="E300" i="7"/>
  <c r="E301" i="7"/>
  <c r="F301" i="7" s="1"/>
  <c r="E302" i="7"/>
  <c r="F302" i="7" s="1"/>
  <c r="E303" i="7"/>
  <c r="E304" i="7"/>
  <c r="F304" i="7" s="1"/>
  <c r="E305" i="7"/>
  <c r="E306" i="7"/>
  <c r="E307" i="7"/>
  <c r="F307" i="7" s="1"/>
  <c r="E308" i="7"/>
  <c r="E309" i="7"/>
  <c r="F309" i="7" s="1"/>
  <c r="E310" i="7"/>
  <c r="F310" i="7" s="1"/>
  <c r="E311" i="7"/>
  <c r="E312" i="7"/>
  <c r="F312" i="7" s="1"/>
  <c r="E313" i="7"/>
  <c r="E314" i="7"/>
  <c r="E315" i="7"/>
  <c r="F315" i="7" s="1"/>
  <c r="E316" i="7"/>
  <c r="E3" i="7"/>
  <c r="F3" i="7" s="1"/>
  <c r="E4" i="7"/>
  <c r="F4" i="7" s="1"/>
  <c r="E5" i="7"/>
  <c r="E6" i="7"/>
  <c r="F6" i="7" s="1"/>
  <c r="E7" i="7"/>
  <c r="E8" i="7"/>
  <c r="E9" i="7"/>
  <c r="F9" i="7" s="1"/>
  <c r="E10" i="7"/>
  <c r="E11" i="7"/>
  <c r="F11" i="7" s="1"/>
  <c r="E12" i="7"/>
  <c r="F12" i="7" s="1"/>
  <c r="E13" i="7"/>
  <c r="E14" i="7"/>
  <c r="F14" i="7" s="1"/>
  <c r="E15" i="7"/>
  <c r="E16" i="7"/>
  <c r="E17" i="7"/>
  <c r="F17" i="7" s="1"/>
  <c r="E18" i="7"/>
  <c r="E2" i="7"/>
  <c r="F2" i="7" s="1"/>
  <c r="BK17" i="6" l="1"/>
  <c r="DS17" i="6" s="1"/>
  <c r="BC54" i="6"/>
  <c r="DK54" i="6" s="1"/>
  <c r="BN36" i="6"/>
  <c r="DV36" i="6" s="1"/>
  <c r="FP36" i="6" s="1"/>
  <c r="CP41" i="6"/>
  <c r="EX41" i="6" s="1"/>
  <c r="GK41" i="6" s="1"/>
  <c r="CI59" i="6"/>
  <c r="EQ59" i="6" s="1"/>
  <c r="FO59" i="6" s="1"/>
  <c r="GR39" i="6"/>
  <c r="CO35" i="6"/>
  <c r="EW35" i="6" s="1"/>
  <c r="GN3" i="6"/>
  <c r="BL35" i="6"/>
  <c r="DT35" i="6" s="1"/>
  <c r="FI35" i="6" s="1"/>
  <c r="BB34" i="6"/>
  <c r="DJ34" i="6" s="1"/>
  <c r="BF48" i="6"/>
  <c r="DN48" i="6" s="1"/>
  <c r="GI48" i="6" s="1"/>
  <c r="AS35" i="6"/>
  <c r="DA35" i="6" s="1"/>
  <c r="CR67" i="6"/>
  <c r="EZ67" i="6" s="1"/>
  <c r="CR42" i="6"/>
  <c r="EZ42" i="6" s="1"/>
  <c r="AO39" i="6"/>
  <c r="AO3" i="6"/>
  <c r="BY67" i="6"/>
  <c r="EG67" i="6" s="1"/>
  <c r="BI60" i="6"/>
  <c r="DQ60" i="6" s="1"/>
  <c r="BQ28" i="6"/>
  <c r="DY28" i="6" s="1"/>
  <c r="FW28" i="6" s="1"/>
  <c r="BT34" i="6"/>
  <c r="EB34" i="6" s="1"/>
  <c r="BA34" i="6"/>
  <c r="DI34" i="6" s="1"/>
  <c r="GG34" i="6" s="1"/>
  <c r="AW59" i="6"/>
  <c r="DE59" i="6" s="1"/>
  <c r="BH35" i="6"/>
  <c r="DP35" i="6" s="1"/>
  <c r="CR48" i="6"/>
  <c r="EZ48" i="6" s="1"/>
  <c r="CT3" i="6"/>
  <c r="FB3" i="6" s="1"/>
  <c r="CC28" i="6"/>
  <c r="EK28" i="6" s="1"/>
  <c r="BK35" i="6"/>
  <c r="DS35" i="6" s="1"/>
  <c r="BI35" i="6"/>
  <c r="DQ35" i="6" s="1"/>
  <c r="CT35" i="6"/>
  <c r="FB35" i="6" s="1"/>
  <c r="BY42" i="6"/>
  <c r="EG42" i="6" s="1"/>
  <c r="BO3" i="6"/>
  <c r="DW3" i="6" s="1"/>
  <c r="FR3" i="6" s="1"/>
  <c r="BI3" i="6"/>
  <c r="DQ3" i="6" s="1"/>
  <c r="AR35" i="6"/>
  <c r="CZ35" i="6" s="1"/>
  <c r="CN34" i="6"/>
  <c r="EV34" i="6" s="1"/>
  <c r="GJ34" i="6" s="1"/>
  <c r="CB3" i="6"/>
  <c r="EJ3" i="6" s="1"/>
  <c r="BF55" i="6"/>
  <c r="DN55" i="6" s="1"/>
  <c r="GI55" i="6" s="1"/>
  <c r="BD41" i="6"/>
  <c r="DL41" i="6" s="1"/>
  <c r="BH3" i="6"/>
  <c r="DP3" i="6" s="1"/>
  <c r="AX35" i="6"/>
  <c r="DF35" i="6" s="1"/>
  <c r="CH3" i="6"/>
  <c r="EP3" i="6" s="1"/>
  <c r="CJ28" i="6"/>
  <c r="ER28" i="6" s="1"/>
  <c r="FV28" i="6" s="1"/>
  <c r="GQ39" i="6"/>
  <c r="GR3" i="6"/>
  <c r="BK41" i="6"/>
  <c r="DS41" i="6" s="1"/>
  <c r="BQ35" i="6"/>
  <c r="DY35" i="6" s="1"/>
  <c r="FW35" i="6" s="1"/>
  <c r="AP60" i="6"/>
  <c r="CX60" i="6" s="1"/>
  <c r="AQ28" i="6"/>
  <c r="CY28" i="6" s="1"/>
  <c r="AW75" i="6"/>
  <c r="DE75" i="6" s="1"/>
  <c r="FX75" i="6" s="1"/>
  <c r="AP35" i="6"/>
  <c r="CX35" i="6" s="1"/>
  <c r="CD41" i="6"/>
  <c r="EL41" i="6" s="1"/>
  <c r="FG41" i="6" s="1"/>
  <c r="GP39" i="6"/>
  <c r="GQ3" i="6"/>
  <c r="CR55" i="6"/>
  <c r="EZ55" i="6" s="1"/>
  <c r="GO39" i="6"/>
  <c r="GP3" i="6"/>
  <c r="BV35" i="6"/>
  <c r="ED35" i="6" s="1"/>
  <c r="CI75" i="6"/>
  <c r="EQ75" i="6" s="1"/>
  <c r="FO75" i="6" s="1"/>
  <c r="CM25" i="6"/>
  <c r="EU25" i="6" s="1"/>
  <c r="BG61" i="6"/>
  <c r="DO61" i="6" s="1"/>
  <c r="AS75" i="6"/>
  <c r="DA75" i="6" s="1"/>
  <c r="GF74" i="6"/>
  <c r="FJ74" i="6"/>
  <c r="GF31" i="6"/>
  <c r="FJ31" i="6"/>
  <c r="GF27" i="6"/>
  <c r="FJ27" i="6"/>
  <c r="GF58" i="6"/>
  <c r="FJ58" i="6"/>
  <c r="GF41" i="6"/>
  <c r="FJ41" i="6"/>
  <c r="BH19" i="6"/>
  <c r="DP19" i="6" s="1"/>
  <c r="CG69" i="6"/>
  <c r="EO69" i="6" s="1"/>
  <c r="CH72" i="6"/>
  <c r="EP72" i="6" s="1"/>
  <c r="CB45" i="6"/>
  <c r="EJ45" i="6" s="1"/>
  <c r="GF83" i="6"/>
  <c r="FJ83" i="6"/>
  <c r="GF78" i="6"/>
  <c r="FJ78" i="6"/>
  <c r="GF82" i="6"/>
  <c r="FJ82" i="6"/>
  <c r="GF80" i="6"/>
  <c r="FJ80" i="6"/>
  <c r="GF21" i="6"/>
  <c r="FJ21" i="6"/>
  <c r="GF61" i="6"/>
  <c r="FJ61" i="6"/>
  <c r="GF25" i="6"/>
  <c r="FJ25" i="6"/>
  <c r="GF47" i="6"/>
  <c r="FJ47" i="6"/>
  <c r="GF49" i="6"/>
  <c r="FJ49" i="6"/>
  <c r="GF36" i="6"/>
  <c r="FJ36" i="6"/>
  <c r="GF55" i="6"/>
  <c r="FJ55" i="6"/>
  <c r="GF34" i="6"/>
  <c r="FJ34" i="6"/>
  <c r="GF4" i="6"/>
  <c r="FJ4" i="6"/>
  <c r="GF23" i="6"/>
  <c r="FJ23" i="6"/>
  <c r="GF62" i="6"/>
  <c r="FJ62" i="6"/>
  <c r="GF3" i="6"/>
  <c r="FJ3" i="6"/>
  <c r="GF75" i="6"/>
  <c r="FJ75" i="6"/>
  <c r="AY38" i="6"/>
  <c r="DG38" i="6" s="1"/>
  <c r="BH34" i="6"/>
  <c r="DP34" i="6" s="1"/>
  <c r="GF73" i="6"/>
  <c r="FJ73" i="6"/>
  <c r="GF85" i="6"/>
  <c r="FJ85" i="6"/>
  <c r="CA63" i="6"/>
  <c r="EI63" i="6" s="1"/>
  <c r="BV28" i="6"/>
  <c r="ED28" i="6" s="1"/>
  <c r="GF24" i="6"/>
  <c r="FJ24" i="6"/>
  <c r="GF69" i="6"/>
  <c r="FJ69" i="6"/>
  <c r="GF86" i="6"/>
  <c r="FJ86" i="6"/>
  <c r="GF44" i="6"/>
  <c r="FJ44" i="6"/>
  <c r="GF19" i="6"/>
  <c r="FJ19" i="6"/>
  <c r="GF72" i="6"/>
  <c r="FJ72" i="6"/>
  <c r="GF60" i="6"/>
  <c r="FJ60" i="6"/>
  <c r="GF35" i="6"/>
  <c r="FJ35" i="6"/>
  <c r="GF20" i="6"/>
  <c r="FJ20" i="6"/>
  <c r="GF5" i="6"/>
  <c r="FJ5" i="6"/>
  <c r="GF65" i="6"/>
  <c r="FJ65" i="6"/>
  <c r="GF18" i="6"/>
  <c r="FJ18" i="6"/>
  <c r="GF53" i="6"/>
  <c r="FJ53" i="6"/>
  <c r="GF43" i="6"/>
  <c r="FJ43" i="6"/>
  <c r="GF88" i="6"/>
  <c r="FJ88" i="6"/>
  <c r="GF39" i="6"/>
  <c r="FJ39" i="6"/>
  <c r="GF57" i="6"/>
  <c r="FJ57" i="6"/>
  <c r="GF70" i="6"/>
  <c r="FJ70" i="6"/>
  <c r="GF38" i="6"/>
  <c r="FJ38" i="6"/>
  <c r="GF90" i="6"/>
  <c r="FJ90" i="6"/>
  <c r="GF50" i="6"/>
  <c r="FJ50" i="6"/>
  <c r="GF40" i="6"/>
  <c r="FJ40" i="6"/>
  <c r="GF17" i="6"/>
  <c r="FJ17" i="6"/>
  <c r="BD54" i="6"/>
  <c r="DL54" i="6" s="1"/>
  <c r="AQ41" i="6"/>
  <c r="CY41" i="6" s="1"/>
  <c r="BG62" i="6"/>
  <c r="DO62" i="6" s="1"/>
  <c r="BH63" i="6"/>
  <c r="DP63" i="6" s="1"/>
  <c r="CM67" i="6"/>
  <c r="EU67" i="6" s="1"/>
  <c r="CO39" i="6"/>
  <c r="EW39" i="6" s="1"/>
  <c r="GF81" i="6"/>
  <c r="FJ81" i="6"/>
  <c r="GF87" i="6"/>
  <c r="FJ87" i="6"/>
  <c r="GF13" i="6"/>
  <c r="FJ13" i="6"/>
  <c r="GF15" i="6"/>
  <c r="FJ15" i="6"/>
  <c r="GF45" i="6"/>
  <c r="FJ45" i="6"/>
  <c r="GF59" i="6"/>
  <c r="FJ59" i="6"/>
  <c r="GF91" i="6"/>
  <c r="FJ91" i="6"/>
  <c r="GF68" i="6"/>
  <c r="FJ68" i="6"/>
  <c r="GF26" i="6"/>
  <c r="FJ26" i="6"/>
  <c r="GF51" i="6"/>
  <c r="FJ51" i="6"/>
  <c r="GF56" i="6"/>
  <c r="FJ56" i="6"/>
  <c r="GF6" i="6"/>
  <c r="FJ6" i="6"/>
  <c r="AS28" i="6"/>
  <c r="DA28" i="6" s="1"/>
  <c r="AP45" i="6"/>
  <c r="CX45" i="6" s="1"/>
  <c r="GF76" i="6"/>
  <c r="FJ76" i="6"/>
  <c r="GF79" i="6"/>
  <c r="FJ79" i="6"/>
  <c r="GF52" i="6"/>
  <c r="FJ52" i="6"/>
  <c r="GF33" i="6"/>
  <c r="FJ33" i="6"/>
  <c r="GF7" i="6"/>
  <c r="FJ7" i="6"/>
  <c r="GF10" i="6"/>
  <c r="FJ10" i="6"/>
  <c r="GF8" i="6"/>
  <c r="FJ8" i="6"/>
  <c r="GF12" i="6"/>
  <c r="FJ12" i="6"/>
  <c r="GF66" i="6"/>
  <c r="FJ66" i="6"/>
  <c r="CB44" i="6"/>
  <c r="EJ44" i="6" s="1"/>
  <c r="AS10" i="6"/>
  <c r="DA10" i="6" s="1"/>
  <c r="BD67" i="6"/>
  <c r="DL67" i="6" s="1"/>
  <c r="CF38" i="6"/>
  <c r="EN38" i="6" s="1"/>
  <c r="GR40" i="6"/>
  <c r="GF77" i="6"/>
  <c r="FJ77" i="6"/>
  <c r="BI38" i="6"/>
  <c r="DQ38" i="6" s="1"/>
  <c r="GF29" i="6"/>
  <c r="FJ29" i="6"/>
  <c r="GF46" i="6"/>
  <c r="FJ46" i="6"/>
  <c r="GF48" i="6"/>
  <c r="FJ48" i="6"/>
  <c r="GF9" i="6"/>
  <c r="FJ9" i="6"/>
  <c r="GF54" i="6"/>
  <c r="FJ54" i="6"/>
  <c r="GF89" i="6"/>
  <c r="FJ89" i="6"/>
  <c r="GF63" i="6"/>
  <c r="FJ63" i="6"/>
  <c r="GF16" i="6"/>
  <c r="FJ16" i="6"/>
  <c r="GF30" i="6"/>
  <c r="FJ30" i="6"/>
  <c r="GF67" i="6"/>
  <c r="FJ67" i="6"/>
  <c r="GF28" i="6"/>
  <c r="FJ28" i="6"/>
  <c r="GF32" i="6"/>
  <c r="FJ32" i="6"/>
  <c r="CT34" i="6"/>
  <c r="FB34" i="6" s="1"/>
  <c r="GF42" i="6"/>
  <c r="FJ42" i="6"/>
  <c r="GF84" i="6"/>
  <c r="FJ84" i="6"/>
  <c r="AV34" i="6"/>
  <c r="DD34" i="6" s="1"/>
  <c r="FL34" i="6" s="1"/>
  <c r="AZ41" i="6"/>
  <c r="DH41" i="6" s="1"/>
  <c r="FZ41" i="6" s="1"/>
  <c r="BB91" i="6"/>
  <c r="DJ91" i="6" s="1"/>
  <c r="AO40" i="6"/>
  <c r="BZ67" i="6"/>
  <c r="EH67" i="6" s="1"/>
  <c r="GF14" i="6"/>
  <c r="FJ14" i="6"/>
  <c r="GF11" i="6"/>
  <c r="FJ11" i="6"/>
  <c r="GF71" i="6"/>
  <c r="FJ71" i="6"/>
  <c r="GF22" i="6"/>
  <c r="FJ22" i="6"/>
  <c r="GF64" i="6"/>
  <c r="FJ64" i="6"/>
  <c r="GF37" i="6"/>
  <c r="FJ37" i="6"/>
  <c r="AY75" i="6"/>
  <c r="DG75" i="6" s="1"/>
  <c r="GP34" i="6"/>
  <c r="CT75" i="6"/>
  <c r="FB75" i="6" s="1"/>
  <c r="GN67" i="6"/>
  <c r="AQ75" i="6"/>
  <c r="CY75" i="6" s="1"/>
  <c r="BD3" i="6"/>
  <c r="DL3" i="6" s="1"/>
  <c r="CC75" i="6"/>
  <c r="EK75" i="6" s="1"/>
  <c r="CB41" i="6"/>
  <c r="EJ41" i="6" s="1"/>
  <c r="AO67" i="6"/>
  <c r="BI41" i="6"/>
  <c r="DQ41" i="6" s="1"/>
  <c r="CP3" i="6"/>
  <c r="EX3" i="6" s="1"/>
  <c r="GK3" i="6" s="1"/>
  <c r="GR67" i="6"/>
  <c r="GQ67" i="6"/>
  <c r="CF34" i="6"/>
  <c r="EN34" i="6" s="1"/>
  <c r="GP67" i="6"/>
  <c r="BM34" i="6"/>
  <c r="DU34" i="6" s="1"/>
  <c r="BH75" i="6"/>
  <c r="DP75" i="6" s="1"/>
  <c r="FN92" i="6"/>
  <c r="FT92" i="6"/>
  <c r="AT75" i="6"/>
  <c r="DB75" i="6" s="1"/>
  <c r="FF75" i="6" s="1"/>
  <c r="BG40" i="6"/>
  <c r="DO40" i="6" s="1"/>
  <c r="BF18" i="6"/>
  <c r="DN18" i="6" s="1"/>
  <c r="GI18" i="6" s="1"/>
  <c r="CS31" i="6"/>
  <c r="FA31" i="6" s="1"/>
  <c r="CP35" i="6"/>
  <c r="EX35" i="6" s="1"/>
  <c r="GK35" i="6" s="1"/>
  <c r="BW35" i="6"/>
  <c r="EE35" i="6" s="1"/>
  <c r="GB35" i="6" s="1"/>
  <c r="AQ21" i="6"/>
  <c r="CY21" i="6" s="1"/>
  <c r="AQ4" i="6"/>
  <c r="CY4" i="6" s="1"/>
  <c r="AR52" i="6"/>
  <c r="CZ52" i="6" s="1"/>
  <c r="BZ40" i="6"/>
  <c r="EH40" i="6" s="1"/>
  <c r="BH62" i="6"/>
  <c r="DP62" i="6" s="1"/>
  <c r="BY35" i="6"/>
  <c r="EG35" i="6" s="1"/>
  <c r="BO91" i="6"/>
  <c r="DW91" i="6" s="1"/>
  <c r="FR91" i="6" s="1"/>
  <c r="BB3" i="6"/>
  <c r="DJ3" i="6" s="1"/>
  <c r="CH10" i="6"/>
  <c r="EP10" i="6" s="1"/>
  <c r="BI89" i="6"/>
  <c r="DQ89" i="6" s="1"/>
  <c r="BL89" i="6"/>
  <c r="DT89" i="6" s="1"/>
  <c r="FI89" i="6" s="1"/>
  <c r="AV40" i="6"/>
  <c r="DD40" i="6" s="1"/>
  <c r="FQ40" i="6" s="1"/>
  <c r="CE3" i="6"/>
  <c r="EM3" i="6" s="1"/>
  <c r="BP64" i="6"/>
  <c r="DX64" i="6" s="1"/>
  <c r="GE64" i="6" s="1"/>
  <c r="BZ3" i="6"/>
  <c r="EH3" i="6" s="1"/>
  <c r="BU3" i="6"/>
  <c r="EC3" i="6" s="1"/>
  <c r="GA3" i="6" s="1"/>
  <c r="AQ60" i="6"/>
  <c r="CY60" i="6" s="1"/>
  <c r="BX60" i="6"/>
  <c r="EF60" i="6" s="1"/>
  <c r="BM89" i="6"/>
  <c r="DU89" i="6" s="1"/>
  <c r="AP67" i="6"/>
  <c r="CX67" i="6" s="1"/>
  <c r="BW89" i="6"/>
  <c r="EE89" i="6" s="1"/>
  <c r="GB89" i="6" s="1"/>
  <c r="CB67" i="6"/>
  <c r="EJ67" i="6" s="1"/>
  <c r="AR34" i="6"/>
  <c r="CZ34" i="6" s="1"/>
  <c r="CK75" i="6"/>
  <c r="ES75" i="6" s="1"/>
  <c r="BG75" i="6"/>
  <c r="DO75" i="6" s="1"/>
  <c r="AP57" i="6"/>
  <c r="CX57" i="6" s="1"/>
  <c r="AV60" i="6"/>
  <c r="DD60" i="6" s="1"/>
  <c r="FQ60" i="6" s="1"/>
  <c r="GN41" i="6"/>
  <c r="BN91" i="6"/>
  <c r="DV91" i="6" s="1"/>
  <c r="FP91" i="6" s="1"/>
  <c r="GP88" i="6"/>
  <c r="CN88" i="6"/>
  <c r="EV88" i="6" s="1"/>
  <c r="GJ88" i="6" s="1"/>
  <c r="BK88" i="6"/>
  <c r="DS88" i="6" s="1"/>
  <c r="BR88" i="6"/>
  <c r="DZ88" i="6" s="1"/>
  <c r="CF91" i="6"/>
  <c r="EN91" i="6" s="1"/>
  <c r="BM91" i="6"/>
  <c r="DU91" i="6" s="1"/>
  <c r="CO89" i="6"/>
  <c r="EW89" i="6" s="1"/>
  <c r="BV89" i="6"/>
  <c r="ED89" i="6" s="1"/>
  <c r="BO90" i="6"/>
  <c r="DW90" i="6" s="1"/>
  <c r="FR90" i="6" s="1"/>
  <c r="BT89" i="6"/>
  <c r="EB89" i="6" s="1"/>
  <c r="GL89" i="6" s="1"/>
  <c r="BS88" i="6"/>
  <c r="EA88" i="6" s="1"/>
  <c r="BJ89" i="6"/>
  <c r="DR89" i="6" s="1"/>
  <c r="FH89" i="6" s="1"/>
  <c r="BQ88" i="6"/>
  <c r="DY88" i="6" s="1"/>
  <c r="FW88" i="6" s="1"/>
  <c r="BI91" i="6"/>
  <c r="DQ91" i="6" s="1"/>
  <c r="BQ91" i="6"/>
  <c r="DY91" i="6" s="1"/>
  <c r="FW91" i="6" s="1"/>
  <c r="CA88" i="6"/>
  <c r="EI88" i="6" s="1"/>
  <c r="BI90" i="6"/>
  <c r="DQ90" i="6" s="1"/>
  <c r="BR91" i="6"/>
  <c r="DZ91" i="6" s="1"/>
  <c r="BX88" i="6"/>
  <c r="EF88" i="6" s="1"/>
  <c r="BP91" i="6"/>
  <c r="DX91" i="6" s="1"/>
  <c r="FY91" i="6" s="1"/>
  <c r="BL88" i="6"/>
  <c r="DT88" i="6" s="1"/>
  <c r="FI88" i="6" s="1"/>
  <c r="CA89" i="6"/>
  <c r="EI89" i="6" s="1"/>
  <c r="BZ91" i="6"/>
  <c r="EH91" i="6" s="1"/>
  <c r="BU88" i="6"/>
  <c r="EC88" i="6" s="1"/>
  <c r="GA88" i="6" s="1"/>
  <c r="BL90" i="6"/>
  <c r="DT90" i="6" s="1"/>
  <c r="FI90" i="6" s="1"/>
  <c r="BK91" i="6"/>
  <c r="DS91" i="6" s="1"/>
  <c r="BJ88" i="6"/>
  <c r="DR88" i="6" s="1"/>
  <c r="FH88" i="6" s="1"/>
  <c r="CK90" i="6"/>
  <c r="ES90" i="6" s="1"/>
  <c r="BR90" i="6"/>
  <c r="DZ90" i="6" s="1"/>
  <c r="BF91" i="6"/>
  <c r="DN91" i="6" s="1"/>
  <c r="GI91" i="6" s="1"/>
  <c r="BY91" i="6"/>
  <c r="EG91" i="6" s="1"/>
  <c r="BT91" i="6"/>
  <c r="EB91" i="6" s="1"/>
  <c r="GL91" i="6" s="1"/>
  <c r="BZ88" i="6"/>
  <c r="EH88" i="6" s="1"/>
  <c r="BU91" i="6"/>
  <c r="EC91" i="6" s="1"/>
  <c r="GA91" i="6" s="1"/>
  <c r="BI88" i="6"/>
  <c r="DQ88" i="6" s="1"/>
  <c r="CA91" i="6"/>
  <c r="EI91" i="6" s="1"/>
  <c r="BX89" i="6"/>
  <c r="EF89" i="6" s="1"/>
  <c r="BJ90" i="6"/>
  <c r="DR90" i="6" s="1"/>
  <c r="FH90" i="6" s="1"/>
  <c r="BO88" i="6"/>
  <c r="DW88" i="6" s="1"/>
  <c r="FR88" i="6" s="1"/>
  <c r="CP91" i="6"/>
  <c r="EX91" i="6" s="1"/>
  <c r="GK91" i="6" s="1"/>
  <c r="BW91" i="6"/>
  <c r="EE91" i="6" s="1"/>
  <c r="GB91" i="6" s="1"/>
  <c r="CN90" i="6"/>
  <c r="EV90" i="6" s="1"/>
  <c r="GJ90" i="6" s="1"/>
  <c r="BU90" i="6"/>
  <c r="EC90" i="6" s="1"/>
  <c r="GA90" i="6" s="1"/>
  <c r="BT88" i="6"/>
  <c r="EB88" i="6" s="1"/>
  <c r="GL88" i="6" s="1"/>
  <c r="BS91" i="6"/>
  <c r="EA91" i="6" s="1"/>
  <c r="BV88" i="6"/>
  <c r="ED88" i="6" s="1"/>
  <c r="BS90" i="6"/>
  <c r="EA90" i="6" s="1"/>
  <c r="BX91" i="6"/>
  <c r="EF91" i="6" s="1"/>
  <c r="BM88" i="6"/>
  <c r="DU88" i="6" s="1"/>
  <c r="BM90" i="6"/>
  <c r="DU90" i="6" s="1"/>
  <c r="BZ89" i="6"/>
  <c r="EH89" i="6" s="1"/>
  <c r="BT90" i="6"/>
  <c r="EB90" i="6" s="1"/>
  <c r="GL90" i="6" s="1"/>
  <c r="BO89" i="6"/>
  <c r="DW89" i="6" s="1"/>
  <c r="FR89" i="6" s="1"/>
  <c r="BK90" i="6"/>
  <c r="DS90" i="6" s="1"/>
  <c r="BQ90" i="6"/>
  <c r="DY90" i="6" s="1"/>
  <c r="FW90" i="6" s="1"/>
  <c r="BV91" i="6"/>
  <c r="ED91" i="6" s="1"/>
  <c r="BW88" i="6"/>
  <c r="EE88" i="6" s="1"/>
  <c r="GB88" i="6" s="1"/>
  <c r="BX90" i="6"/>
  <c r="EF90" i="6" s="1"/>
  <c r="BK89" i="6"/>
  <c r="DS89" i="6" s="1"/>
  <c r="BY90" i="6"/>
  <c r="EG90" i="6" s="1"/>
  <c r="BJ91" i="6"/>
  <c r="DR91" i="6" s="1"/>
  <c r="FH91" i="6" s="1"/>
  <c r="GE93" i="6"/>
  <c r="CI90" i="6"/>
  <c r="EQ90" i="6" s="1"/>
  <c r="FO90" i="6" s="1"/>
  <c r="BP90" i="6"/>
  <c r="DX90" i="6" s="1"/>
  <c r="GE90" i="6" s="1"/>
  <c r="BW90" i="6"/>
  <c r="EE90" i="6" s="1"/>
  <c r="GB90" i="6" s="1"/>
  <c r="BP89" i="6"/>
  <c r="DX89" i="6" s="1"/>
  <c r="GE89" i="6" s="1"/>
  <c r="CA90" i="6"/>
  <c r="EI90" i="6" s="1"/>
  <c r="BU89" i="6"/>
  <c r="EC89" i="6" s="1"/>
  <c r="GA89" i="6" s="1"/>
  <c r="BY88" i="6"/>
  <c r="EG88" i="6" s="1"/>
  <c r="BN89" i="6"/>
  <c r="DV89" i="6" s="1"/>
  <c r="FP89" i="6" s="1"/>
  <c r="BZ90" i="6"/>
  <c r="EH90" i="6" s="1"/>
  <c r="CL89" i="6"/>
  <c r="ET89" i="6" s="1"/>
  <c r="BS89" i="6"/>
  <c r="EA89" i="6" s="1"/>
  <c r="BL91" i="6"/>
  <c r="DT91" i="6" s="1"/>
  <c r="FI91" i="6" s="1"/>
  <c r="BN90" i="6"/>
  <c r="DV90" i="6" s="1"/>
  <c r="FP90" i="6" s="1"/>
  <c r="BY89" i="6"/>
  <c r="EG89" i="6" s="1"/>
  <c r="BV90" i="6"/>
  <c r="ED90" i="6" s="1"/>
  <c r="BR89" i="6"/>
  <c r="DZ89" i="6" s="1"/>
  <c r="BN88" i="6"/>
  <c r="DV88" i="6" s="1"/>
  <c r="FP88" i="6" s="1"/>
  <c r="BQ89" i="6"/>
  <c r="DY89" i="6" s="1"/>
  <c r="FW89" i="6" s="1"/>
  <c r="BP88" i="6"/>
  <c r="DX88" i="6" s="1"/>
  <c r="FY88" i="6" s="1"/>
  <c r="AR40" i="6"/>
  <c r="CZ40" i="6" s="1"/>
  <c r="AY43" i="6"/>
  <c r="DG43" i="6" s="1"/>
  <c r="BB57" i="6"/>
  <c r="DJ57" i="6" s="1"/>
  <c r="BA89" i="6"/>
  <c r="DI89" i="6" s="1"/>
  <c r="GG89" i="6" s="1"/>
  <c r="BF69" i="6"/>
  <c r="DN69" i="6" s="1"/>
  <c r="GI69" i="6" s="1"/>
  <c r="AT38" i="6"/>
  <c r="DB38" i="6" s="1"/>
  <c r="FF38" i="6" s="1"/>
  <c r="AR51" i="6"/>
  <c r="CZ51" i="6" s="1"/>
  <c r="BC62" i="6"/>
  <c r="DK62" i="6" s="1"/>
  <c r="BG56" i="6"/>
  <c r="DO56" i="6" s="1"/>
  <c r="AU68" i="6"/>
  <c r="DC68" i="6" s="1"/>
  <c r="BE91" i="6"/>
  <c r="DM91" i="6" s="1"/>
  <c r="AZ17" i="6"/>
  <c r="DH17" i="6" s="1"/>
  <c r="FT17" i="6" s="1"/>
  <c r="AV50" i="6"/>
  <c r="DD50" i="6" s="1"/>
  <c r="FS50" i="6" s="1"/>
  <c r="AY67" i="6"/>
  <c r="DG67" i="6" s="1"/>
  <c r="AU72" i="6"/>
  <c r="DC72" i="6" s="1"/>
  <c r="CO62" i="6"/>
  <c r="EW62" i="6" s="1"/>
  <c r="CN43" i="6"/>
  <c r="EV43" i="6" s="1"/>
  <c r="GJ43" i="6" s="1"/>
  <c r="CC66" i="6"/>
  <c r="EK66" i="6" s="1"/>
  <c r="CJ50" i="6"/>
  <c r="ER50" i="6" s="1"/>
  <c r="FV50" i="6" s="1"/>
  <c r="CR70" i="6"/>
  <c r="EZ70" i="6" s="1"/>
  <c r="CD10" i="6"/>
  <c r="EL10" i="6" s="1"/>
  <c r="FG10" i="6" s="1"/>
  <c r="CK38" i="6"/>
  <c r="ES38" i="6" s="1"/>
  <c r="CI41" i="6"/>
  <c r="EQ41" i="6" s="1"/>
  <c r="FO41" i="6" s="1"/>
  <c r="GQ88" i="6"/>
  <c r="GP40" i="6"/>
  <c r="GQ44" i="6"/>
  <c r="BR53" i="6"/>
  <c r="DZ53" i="6" s="1"/>
  <c r="BY70" i="6"/>
  <c r="EG70" i="6" s="1"/>
  <c r="BW67" i="6"/>
  <c r="EE67" i="6" s="1"/>
  <c r="GB67" i="6" s="1"/>
  <c r="BK57" i="6"/>
  <c r="DS57" i="6" s="1"/>
  <c r="BL38" i="6"/>
  <c r="DT38" i="6" s="1"/>
  <c r="FI38" i="6" s="1"/>
  <c r="BT10" i="6"/>
  <c r="EB10" i="6" s="1"/>
  <c r="GL10" i="6" s="1"/>
  <c r="CA19" i="6"/>
  <c r="EI19" i="6" s="1"/>
  <c r="AV37" i="6"/>
  <c r="DD37" i="6" s="1"/>
  <c r="FK37" i="6" s="1"/>
  <c r="AQ66" i="6"/>
  <c r="CY66" i="6" s="1"/>
  <c r="AU69" i="6"/>
  <c r="DC69" i="6" s="1"/>
  <c r="AS38" i="6"/>
  <c r="DA38" i="6" s="1"/>
  <c r="AZ28" i="6"/>
  <c r="DH28" i="6" s="1"/>
  <c r="FZ28" i="6" s="1"/>
  <c r="AP47" i="6"/>
  <c r="CX47" i="6" s="1"/>
  <c r="AX56" i="6"/>
  <c r="DF56" i="6" s="1"/>
  <c r="BA10" i="6"/>
  <c r="DI10" i="6" s="1"/>
  <c r="GG10" i="6" s="1"/>
  <c r="AY91" i="6"/>
  <c r="DG91" i="6" s="1"/>
  <c r="BC39" i="6"/>
  <c r="DK39" i="6" s="1"/>
  <c r="AU50" i="6"/>
  <c r="DC50" i="6" s="1"/>
  <c r="AV72" i="6"/>
  <c r="DD72" i="6" s="1"/>
  <c r="FS72" i="6" s="1"/>
  <c r="CR69" i="6"/>
  <c r="EZ69" i="6" s="1"/>
  <c r="CJ67" i="6"/>
  <c r="ER67" i="6" s="1"/>
  <c r="FV67" i="6" s="1"/>
  <c r="CG72" i="6"/>
  <c r="EO72" i="6" s="1"/>
  <c r="CJ44" i="6"/>
  <c r="ER44" i="6" s="1"/>
  <c r="FV44" i="6" s="1"/>
  <c r="CD57" i="6"/>
  <c r="EL57" i="6" s="1"/>
  <c r="FG57" i="6" s="1"/>
  <c r="CD60" i="6"/>
  <c r="EL60" i="6" s="1"/>
  <c r="FG60" i="6" s="1"/>
  <c r="CG45" i="6"/>
  <c r="EO45" i="6" s="1"/>
  <c r="CE6" i="6"/>
  <c r="EM6" i="6" s="1"/>
  <c r="CB38" i="6"/>
  <c r="EJ38" i="6" s="1"/>
  <c r="CL28" i="6"/>
  <c r="ET28" i="6" s="1"/>
  <c r="GO88" i="6"/>
  <c r="GN40" i="6"/>
  <c r="AO44" i="6"/>
  <c r="BW50" i="6"/>
  <c r="EE50" i="6" s="1"/>
  <c r="GB50" i="6" s="1"/>
  <c r="BQ44" i="6"/>
  <c r="DY44" i="6" s="1"/>
  <c r="FW44" i="6" s="1"/>
  <c r="BS44" i="6"/>
  <c r="EA44" i="6" s="1"/>
  <c r="BT40" i="6"/>
  <c r="EB40" i="6" s="1"/>
  <c r="GL40" i="6" s="1"/>
  <c r="BZ34" i="6"/>
  <c r="EH34" i="6" s="1"/>
  <c r="BA40" i="6"/>
  <c r="DI40" i="6" s="1"/>
  <c r="GG40" i="6" s="1"/>
  <c r="BF19" i="6"/>
  <c r="DN19" i="6" s="1"/>
  <c r="GI19" i="6" s="1"/>
  <c r="BC53" i="6"/>
  <c r="DK53" i="6" s="1"/>
  <c r="BG34" i="6"/>
  <c r="DO34" i="6" s="1"/>
  <c r="BE62" i="6"/>
  <c r="DM62" i="6" s="1"/>
  <c r="AX57" i="6"/>
  <c r="DF57" i="6" s="1"/>
  <c r="AZ10" i="6"/>
  <c r="DH10" i="6" s="1"/>
  <c r="FN10" i="6" s="1"/>
  <c r="AU91" i="6"/>
  <c r="DC91" i="6" s="1"/>
  <c r="AX50" i="6"/>
  <c r="DF50" i="6" s="1"/>
  <c r="AY26" i="6"/>
  <c r="DG26" i="6" s="1"/>
  <c r="CT37" i="6"/>
  <c r="FB37" i="6" s="1"/>
  <c r="CK88" i="6"/>
  <c r="ES88" i="6" s="1"/>
  <c r="CI67" i="6"/>
  <c r="EQ67" i="6" s="1"/>
  <c r="FO67" i="6" s="1"/>
  <c r="CL44" i="6"/>
  <c r="ET44" i="6" s="1"/>
  <c r="CN57" i="6"/>
  <c r="EV57" i="6" s="1"/>
  <c r="GJ57" i="6" s="1"/>
  <c r="CL41" i="6"/>
  <c r="ET41" i="6" s="1"/>
  <c r="CL17" i="6"/>
  <c r="ET17" i="6" s="1"/>
  <c r="GN88" i="6"/>
  <c r="BI44" i="6"/>
  <c r="DQ44" i="6" s="1"/>
  <c r="BT67" i="6"/>
  <c r="EB67" i="6" s="1"/>
  <c r="GL67" i="6" s="1"/>
  <c r="BQ56" i="6"/>
  <c r="DY56" i="6" s="1"/>
  <c r="FW56" i="6" s="1"/>
  <c r="AP19" i="6"/>
  <c r="CX19" i="6" s="1"/>
  <c r="AS54" i="6"/>
  <c r="DA54" i="6" s="1"/>
  <c r="AY53" i="6"/>
  <c r="DG53" i="6" s="1"/>
  <c r="BD62" i="6"/>
  <c r="DL62" i="6" s="1"/>
  <c r="AU45" i="6"/>
  <c r="DC45" i="6" s="1"/>
  <c r="AR10" i="6"/>
  <c r="CZ10" i="6" s="1"/>
  <c r="BE15" i="6"/>
  <c r="DM15" i="6" s="1"/>
  <c r="BH37" i="6"/>
  <c r="DP37" i="6" s="1"/>
  <c r="BG32" i="6"/>
  <c r="DO32" i="6" s="1"/>
  <c r="AW67" i="6"/>
  <c r="DE67" i="6" s="1"/>
  <c r="GD67" i="6" s="1"/>
  <c r="CH37" i="6"/>
  <c r="EP37" i="6" s="1"/>
  <c r="CR19" i="6"/>
  <c r="EZ19" i="6" s="1"/>
  <c r="CD40" i="6"/>
  <c r="EL40" i="6" s="1"/>
  <c r="FG40" i="6" s="1"/>
  <c r="CH50" i="6"/>
  <c r="EP50" i="6" s="1"/>
  <c r="CE57" i="6"/>
  <c r="EM57" i="6" s="1"/>
  <c r="CO28" i="6"/>
  <c r="EW28" i="6" s="1"/>
  <c r="AO88" i="6"/>
  <c r="GP44" i="6"/>
  <c r="BU43" i="6"/>
  <c r="EC43" i="6" s="1"/>
  <c r="GA43" i="6" s="1"/>
  <c r="BL54" i="6"/>
  <c r="DT54" i="6" s="1"/>
  <c r="FI54" i="6" s="1"/>
  <c r="BS10" i="6"/>
  <c r="EA10" i="6" s="1"/>
  <c r="BL6" i="6"/>
  <c r="DT6" i="6" s="1"/>
  <c r="FI6" i="6" s="1"/>
  <c r="CS62" i="6"/>
  <c r="FA62" i="6" s="1"/>
  <c r="CG50" i="6"/>
  <c r="EO50" i="6" s="1"/>
  <c r="GO44" i="6"/>
  <c r="BP41" i="6"/>
  <c r="DX41" i="6" s="1"/>
  <c r="GE41" i="6" s="1"/>
  <c r="BD75" i="6"/>
  <c r="DL75" i="6" s="1"/>
  <c r="AT35" i="6"/>
  <c r="DB35" i="6" s="1"/>
  <c r="FF35" i="6" s="1"/>
  <c r="CH34" i="6"/>
  <c r="EP34" i="6" s="1"/>
  <c r="CP75" i="6"/>
  <c r="EX75" i="6" s="1"/>
  <c r="GK75" i="6" s="1"/>
  <c r="CE28" i="6"/>
  <c r="EM28" i="6" s="1"/>
  <c r="GQ40" i="6"/>
  <c r="GN44" i="6"/>
  <c r="BX62" i="6"/>
  <c r="EF62" i="6" s="1"/>
  <c r="BK51" i="6"/>
  <c r="DS51" i="6" s="1"/>
  <c r="CB19" i="6"/>
  <c r="EJ19" i="6" s="1"/>
  <c r="CS48" i="6"/>
  <c r="FA48" i="6" s="1"/>
  <c r="CS56" i="6"/>
  <c r="FA56" i="6" s="1"/>
  <c r="AS57" i="6"/>
  <c r="DA57" i="6" s="1"/>
  <c r="BE36" i="6"/>
  <c r="DM36" i="6" s="1"/>
  <c r="CK26" i="6"/>
  <c r="ES26" i="6" s="1"/>
  <c r="CS67" i="6"/>
  <c r="FA67" i="6" s="1"/>
  <c r="CP50" i="6"/>
  <c r="EX50" i="6" s="1"/>
  <c r="GK50" i="6" s="1"/>
  <c r="CE10" i="6"/>
  <c r="EM10" i="6" s="1"/>
  <c r="AW48" i="6"/>
  <c r="DE48" i="6" s="1"/>
  <c r="FX48" i="6" s="1"/>
  <c r="AT36" i="6"/>
  <c r="DB36" i="6" s="1"/>
  <c r="FF36" i="6" s="1"/>
  <c r="AR60" i="6"/>
  <c r="CZ60" i="6" s="1"/>
  <c r="CP62" i="6"/>
  <c r="EX62" i="6" s="1"/>
  <c r="GK62" i="6" s="1"/>
  <c r="CK67" i="6"/>
  <c r="ES67" i="6" s="1"/>
  <c r="CP54" i="6"/>
  <c r="EX54" i="6" s="1"/>
  <c r="GK54" i="6" s="1"/>
  <c r="CB47" i="6"/>
  <c r="EJ47" i="6" s="1"/>
  <c r="AQ61" i="6"/>
  <c r="CY61" i="6" s="1"/>
  <c r="AR65" i="6"/>
  <c r="CZ65" i="6" s="1"/>
  <c r="AX21" i="6"/>
  <c r="DF21" i="6" s="1"/>
  <c r="CK31" i="6"/>
  <c r="ES31" i="6" s="1"/>
  <c r="CK71" i="6"/>
  <c r="ES71" i="6" s="1"/>
  <c r="CO91" i="6"/>
  <c r="EW91" i="6" s="1"/>
  <c r="CM41" i="6"/>
  <c r="EU41" i="6" s="1"/>
  <c r="BZ50" i="6"/>
  <c r="EH50" i="6" s="1"/>
  <c r="FU39" i="6"/>
  <c r="FM39" i="6"/>
  <c r="FU3" i="6"/>
  <c r="FM3" i="6"/>
  <c r="BF4" i="6"/>
  <c r="DN4" i="6" s="1"/>
  <c r="GI4" i="6" s="1"/>
  <c r="BC60" i="6"/>
  <c r="DK60" i="6" s="1"/>
  <c r="CI25" i="6"/>
  <c r="EQ25" i="6" s="1"/>
  <c r="FO25" i="6" s="1"/>
  <c r="AX4" i="6"/>
  <c r="DF4" i="6" s="1"/>
  <c r="BG50" i="6"/>
  <c r="DO50" i="6" s="1"/>
  <c r="CR4" i="6"/>
  <c r="EZ4" i="6" s="1"/>
  <c r="CC34" i="6"/>
  <c r="EK34" i="6" s="1"/>
  <c r="GN65" i="6"/>
  <c r="GP60" i="6"/>
  <c r="FU76" i="6"/>
  <c r="FM76" i="6"/>
  <c r="BT41" i="6"/>
  <c r="EB41" i="6" s="1"/>
  <c r="GH41" i="6" s="1"/>
  <c r="BI28" i="6"/>
  <c r="DQ28" i="6" s="1"/>
  <c r="BJ34" i="6"/>
  <c r="DR34" i="6" s="1"/>
  <c r="FH34" i="6" s="1"/>
  <c r="FU75" i="6"/>
  <c r="FM75" i="6"/>
  <c r="CO27" i="6"/>
  <c r="EW27" i="6" s="1"/>
  <c r="CD52" i="6"/>
  <c r="EL52" i="6" s="1"/>
  <c r="FG52" i="6" s="1"/>
  <c r="CO3" i="6"/>
  <c r="EW3" i="6" s="1"/>
  <c r="FU83" i="6"/>
  <c r="FM83" i="6"/>
  <c r="BR71" i="6"/>
  <c r="DZ71" i="6" s="1"/>
  <c r="BL34" i="6"/>
  <c r="DT34" i="6" s="1"/>
  <c r="FI34" i="6" s="1"/>
  <c r="BV3" i="6"/>
  <c r="ED3" i="6" s="1"/>
  <c r="FU67" i="6"/>
  <c r="FM67" i="6"/>
  <c r="BF46" i="6"/>
  <c r="DN46" i="6" s="1"/>
  <c r="GI46" i="6" s="1"/>
  <c r="CN75" i="6"/>
  <c r="EV75" i="6" s="1"/>
  <c r="GJ75" i="6" s="1"/>
  <c r="CJ21" i="6"/>
  <c r="ER21" i="6" s="1"/>
  <c r="FV21" i="6" s="1"/>
  <c r="AU46" i="6"/>
  <c r="DC46" i="6" s="1"/>
  <c r="BA25" i="6"/>
  <c r="DI25" i="6" s="1"/>
  <c r="GG25" i="6" s="1"/>
  <c r="BG31" i="6"/>
  <c r="DO31" i="6" s="1"/>
  <c r="BG35" i="6"/>
  <c r="DO35" i="6" s="1"/>
  <c r="CR35" i="6"/>
  <c r="EZ35" i="6" s="1"/>
  <c r="GN60" i="6"/>
  <c r="FU78" i="6"/>
  <c r="FM78" i="6"/>
  <c r="FU87" i="6"/>
  <c r="FM87" i="6"/>
  <c r="BN60" i="6"/>
  <c r="DV60" i="6" s="1"/>
  <c r="FP60" i="6" s="1"/>
  <c r="CA62" i="6"/>
  <c r="EI62" i="6" s="1"/>
  <c r="GO60" i="6"/>
  <c r="BC41" i="6"/>
  <c r="DK41" i="6" s="1"/>
  <c r="CG35" i="6"/>
  <c r="EO35" i="6" s="1"/>
  <c r="CO60" i="6"/>
  <c r="EW60" i="6" s="1"/>
  <c r="BN35" i="6"/>
  <c r="DV35" i="6" s="1"/>
  <c r="FP35" i="6" s="1"/>
  <c r="FU60" i="6"/>
  <c r="FM60" i="6"/>
  <c r="AZ55" i="6"/>
  <c r="DH55" i="6" s="1"/>
  <c r="FZ55" i="6" s="1"/>
  <c r="AS34" i="6"/>
  <c r="DA34" i="6" s="1"/>
  <c r="AX45" i="6"/>
  <c r="DF45" i="6" s="1"/>
  <c r="CS35" i="6"/>
  <c r="FA35" i="6" s="1"/>
  <c r="CJ48" i="6"/>
  <c r="ER48" i="6" s="1"/>
  <c r="FV48" i="6" s="1"/>
  <c r="CB28" i="6"/>
  <c r="EJ28" i="6" s="1"/>
  <c r="AX48" i="6"/>
  <c r="DF48" i="6" s="1"/>
  <c r="AY31" i="6"/>
  <c r="DG31" i="6" s="1"/>
  <c r="BB20" i="6"/>
  <c r="DJ20" i="6" s="1"/>
  <c r="BB75" i="6"/>
  <c r="DJ75" i="6" s="1"/>
  <c r="AT21" i="6"/>
  <c r="DB21" i="6" s="1"/>
  <c r="FF21" i="6" s="1"/>
  <c r="BC27" i="6"/>
  <c r="DK27" i="6" s="1"/>
  <c r="CG46" i="6"/>
  <c r="EO46" i="6" s="1"/>
  <c r="CS61" i="6"/>
  <c r="FA61" i="6" s="1"/>
  <c r="CG60" i="6"/>
  <c r="EO60" i="6" s="1"/>
  <c r="CL55" i="6"/>
  <c r="ET55" i="6" s="1"/>
  <c r="FU77" i="6"/>
  <c r="FM77" i="6"/>
  <c r="GQ60" i="6"/>
  <c r="AW25" i="6"/>
  <c r="DE25" i="6" s="1"/>
  <c r="FX25" i="6" s="1"/>
  <c r="BB49" i="6"/>
  <c r="DJ49" i="6" s="1"/>
  <c r="AU21" i="6"/>
  <c r="DC21" i="6" s="1"/>
  <c r="BD15" i="6"/>
  <c r="DL15" i="6" s="1"/>
  <c r="CO41" i="6"/>
  <c r="EW41" i="6" s="1"/>
  <c r="AO60" i="6"/>
  <c r="FU81" i="6"/>
  <c r="FM81" i="6"/>
  <c r="FU88" i="6"/>
  <c r="FM88" i="6"/>
  <c r="FU44" i="6"/>
  <c r="FM44" i="6"/>
  <c r="FU40" i="6"/>
  <c r="FM40" i="6"/>
  <c r="GQ46" i="6"/>
  <c r="FU46" i="6"/>
  <c r="GP27" i="6"/>
  <c r="FU27" i="6"/>
  <c r="BH56" i="6"/>
  <c r="DP56" i="6" s="1"/>
  <c r="BE35" i="6"/>
  <c r="DM35" i="6" s="1"/>
  <c r="GN73" i="6"/>
  <c r="FU73" i="6"/>
  <c r="GP79" i="6"/>
  <c r="FU79" i="6"/>
  <c r="GP7" i="6"/>
  <c r="FU7" i="6"/>
  <c r="GP9" i="6"/>
  <c r="FU9" i="6"/>
  <c r="AO16" i="6"/>
  <c r="FU16" i="6"/>
  <c r="GN4" i="6"/>
  <c r="FU4" i="6"/>
  <c r="AO58" i="6"/>
  <c r="FU58" i="6"/>
  <c r="GN43" i="6"/>
  <c r="FU43" i="6"/>
  <c r="AO66" i="6"/>
  <c r="FU66" i="6"/>
  <c r="AO62" i="6"/>
  <c r="FU62" i="6"/>
  <c r="GR10" i="6"/>
  <c r="FU10" i="6"/>
  <c r="AO56" i="6"/>
  <c r="FU56" i="6"/>
  <c r="GO41" i="6"/>
  <c r="FU41" i="6"/>
  <c r="GQ34" i="6"/>
  <c r="FU34" i="6"/>
  <c r="GR33" i="6"/>
  <c r="FU33" i="6"/>
  <c r="GO84" i="6"/>
  <c r="FU84" i="6"/>
  <c r="BM60" i="6"/>
  <c r="DU60" i="6" s="1"/>
  <c r="GR61" i="6"/>
  <c r="FU61" i="6"/>
  <c r="GN20" i="6"/>
  <c r="FU20" i="6"/>
  <c r="GP48" i="6"/>
  <c r="FU48" i="6"/>
  <c r="GQ53" i="6"/>
  <c r="FU53" i="6"/>
  <c r="GQ32" i="6"/>
  <c r="FU32" i="6"/>
  <c r="GR11" i="6"/>
  <c r="FU11" i="6"/>
  <c r="AO63" i="6"/>
  <c r="FU63" i="6"/>
  <c r="GQ89" i="6"/>
  <c r="FU89" i="6"/>
  <c r="AO37" i="6"/>
  <c r="FU37" i="6"/>
  <c r="AO72" i="6"/>
  <c r="FU72" i="6"/>
  <c r="AO50" i="6"/>
  <c r="FU50" i="6"/>
  <c r="GN26" i="6"/>
  <c r="FU26" i="6"/>
  <c r="AO35" i="6"/>
  <c r="FU35" i="6"/>
  <c r="AO12" i="6"/>
  <c r="FU12" i="6"/>
  <c r="GQ86" i="6"/>
  <c r="FU86" i="6"/>
  <c r="GR68" i="6"/>
  <c r="FU68" i="6"/>
  <c r="AO13" i="6"/>
  <c r="FU13" i="6"/>
  <c r="AO36" i="6"/>
  <c r="FU36" i="6"/>
  <c r="GO8" i="6"/>
  <c r="FU8" i="6"/>
  <c r="AO6" i="6"/>
  <c r="FU6" i="6"/>
  <c r="AO23" i="6"/>
  <c r="FU23" i="6"/>
  <c r="AO24" i="6"/>
  <c r="FU24" i="6"/>
  <c r="AO47" i="6"/>
  <c r="FU47" i="6"/>
  <c r="GO65" i="6"/>
  <c r="FU65" i="6"/>
  <c r="GO31" i="6"/>
  <c r="FU31" i="6"/>
  <c r="AO15" i="6"/>
  <c r="FU15" i="6"/>
  <c r="GN52" i="6"/>
  <c r="FU52" i="6"/>
  <c r="AO55" i="6"/>
  <c r="FU55" i="6"/>
  <c r="AO64" i="6"/>
  <c r="FU64" i="6"/>
  <c r="GQ54" i="6"/>
  <c r="FU54" i="6"/>
  <c r="AO19" i="6"/>
  <c r="FU19" i="6"/>
  <c r="AO85" i="6"/>
  <c r="FU85" i="6"/>
  <c r="AZ38" i="6"/>
  <c r="DH38" i="6" s="1"/>
  <c r="FN38" i="6" s="1"/>
  <c r="BE34" i="6"/>
  <c r="DM34" i="6" s="1"/>
  <c r="AV75" i="6"/>
  <c r="DD75" i="6" s="1"/>
  <c r="FK75" i="6" s="1"/>
  <c r="AO74" i="6"/>
  <c r="FU74" i="6"/>
  <c r="GO30" i="6"/>
  <c r="FU30" i="6"/>
  <c r="AO18" i="6"/>
  <c r="FU18" i="6"/>
  <c r="AO21" i="6"/>
  <c r="FU21" i="6"/>
  <c r="AO59" i="6"/>
  <c r="FU59" i="6"/>
  <c r="GR91" i="6"/>
  <c r="FU91" i="6"/>
  <c r="AO17" i="6"/>
  <c r="FU17" i="6"/>
  <c r="GQ57" i="6"/>
  <c r="FU57" i="6"/>
  <c r="GP70" i="6"/>
  <c r="FU70" i="6"/>
  <c r="AO22" i="6"/>
  <c r="FU22" i="6"/>
  <c r="AO38" i="6"/>
  <c r="FU38" i="6"/>
  <c r="AS60" i="6"/>
  <c r="DA60" i="6" s="1"/>
  <c r="CH75" i="6"/>
  <c r="EP75" i="6" s="1"/>
  <c r="GN82" i="6"/>
  <c r="FU82" i="6"/>
  <c r="GR14" i="6"/>
  <c r="FU14" i="6"/>
  <c r="GP29" i="6"/>
  <c r="FU29" i="6"/>
  <c r="AO25" i="6"/>
  <c r="FU25" i="6"/>
  <c r="GP45" i="6"/>
  <c r="FU45" i="6"/>
  <c r="GN90" i="6"/>
  <c r="FU90" i="6"/>
  <c r="GO69" i="6"/>
  <c r="FU69" i="6"/>
  <c r="AO42" i="6"/>
  <c r="FU42" i="6"/>
  <c r="GR80" i="6"/>
  <c r="FU80" i="6"/>
  <c r="GP5" i="6"/>
  <c r="FU5" i="6"/>
  <c r="AO49" i="6"/>
  <c r="FU49" i="6"/>
  <c r="AO71" i="6"/>
  <c r="FU71" i="6"/>
  <c r="GN51" i="6"/>
  <c r="FU51" i="6"/>
  <c r="AW14" i="6"/>
  <c r="DE14" i="6" s="1"/>
  <c r="FX14" i="6" s="1"/>
  <c r="BC12" i="6"/>
  <c r="DK12" i="6" s="1"/>
  <c r="AO31" i="6"/>
  <c r="CR46" i="6"/>
  <c r="EZ46" i="6" s="1"/>
  <c r="CC61" i="6"/>
  <c r="EK61" i="6" s="1"/>
  <c r="CC4" i="6"/>
  <c r="EK4" i="6" s="1"/>
  <c r="CE75" i="6"/>
  <c r="EM75" i="6" s="1"/>
  <c r="BL67" i="6"/>
  <c r="DT67" i="6" s="1"/>
  <c r="FI67" i="6" s="1"/>
  <c r="CE67" i="6"/>
  <c r="EM67" i="6" s="1"/>
  <c r="AT62" i="6"/>
  <c r="DB62" i="6" s="1"/>
  <c r="FF62" i="6" s="1"/>
  <c r="CF75" i="6"/>
  <c r="EN75" i="6" s="1"/>
  <c r="BD31" i="6"/>
  <c r="DL31" i="6" s="1"/>
  <c r="BH45" i="6"/>
  <c r="DP45" i="6" s="1"/>
  <c r="AV14" i="6"/>
  <c r="DD14" i="6" s="1"/>
  <c r="FS14" i="6" s="1"/>
  <c r="CM24" i="6"/>
  <c r="EU24" i="6" s="1"/>
  <c r="AR59" i="6"/>
  <c r="CZ59" i="6" s="1"/>
  <c r="CJ3" i="6"/>
  <c r="ER3" i="6" s="1"/>
  <c r="FV3" i="6" s="1"/>
  <c r="BF52" i="6"/>
  <c r="DN52" i="6" s="1"/>
  <c r="GI52" i="6" s="1"/>
  <c r="CF4" i="6"/>
  <c r="EN4" i="6" s="1"/>
  <c r="CN20" i="6"/>
  <c r="EV20" i="6" s="1"/>
  <c r="GJ20" i="6" s="1"/>
  <c r="CC21" i="6"/>
  <c r="EK21" i="6" s="1"/>
  <c r="BO41" i="6"/>
  <c r="DW41" i="6" s="1"/>
  <c r="FR41" i="6" s="1"/>
  <c r="CF62" i="6"/>
  <c r="EN62" i="6" s="1"/>
  <c r="AX3" i="6"/>
  <c r="DF3" i="6" s="1"/>
  <c r="AT4" i="6"/>
  <c r="DB4" i="6" s="1"/>
  <c r="FF4" i="6" s="1"/>
  <c r="CJ4" i="6"/>
  <c r="ER4" i="6" s="1"/>
  <c r="FV4" i="6" s="1"/>
  <c r="CN18" i="6"/>
  <c r="EV18" i="6" s="1"/>
  <c r="GJ18" i="6" s="1"/>
  <c r="CP15" i="6"/>
  <c r="EX15" i="6" s="1"/>
  <c r="GK15" i="6" s="1"/>
  <c r="BA24" i="6"/>
  <c r="DI24" i="6" s="1"/>
  <c r="GG24" i="6" s="1"/>
  <c r="BD45" i="6"/>
  <c r="DL45" i="6" s="1"/>
  <c r="CK25" i="6"/>
  <c r="ES25" i="6" s="1"/>
  <c r="BZ38" i="6"/>
  <c r="EH38" i="6" s="1"/>
  <c r="BA38" i="6"/>
  <c r="DI38" i="6" s="1"/>
  <c r="GG38" i="6" s="1"/>
  <c r="AQ56" i="6"/>
  <c r="CY56" i="6" s="1"/>
  <c r="BD27" i="6"/>
  <c r="DL27" i="6" s="1"/>
  <c r="AX64" i="6"/>
  <c r="DF64" i="6" s="1"/>
  <c r="AY50" i="6"/>
  <c r="DG50" i="6" s="1"/>
  <c r="BA35" i="6"/>
  <c r="DI35" i="6" s="1"/>
  <c r="GG35" i="6" s="1"/>
  <c r="CN35" i="6"/>
  <c r="EV35" i="6" s="1"/>
  <c r="GJ35" i="6" s="1"/>
  <c r="CJ64" i="6"/>
  <c r="ER64" i="6" s="1"/>
  <c r="FV64" i="6" s="1"/>
  <c r="CE60" i="6"/>
  <c r="EM60" i="6" s="1"/>
  <c r="GO36" i="6"/>
  <c r="CA56" i="6"/>
  <c r="EI56" i="6" s="1"/>
  <c r="BR50" i="6"/>
  <c r="DZ50" i="6" s="1"/>
  <c r="BY41" i="6"/>
  <c r="EG41" i="6" s="1"/>
  <c r="BX34" i="6"/>
  <c r="EF34" i="6" s="1"/>
  <c r="BG72" i="6"/>
  <c r="DO72" i="6" s="1"/>
  <c r="CJ66" i="6"/>
  <c r="ER66" i="6" s="1"/>
  <c r="FV66" i="6" s="1"/>
  <c r="CJ60" i="6"/>
  <c r="ER60" i="6" s="1"/>
  <c r="FV60" i="6" s="1"/>
  <c r="GR36" i="6"/>
  <c r="BW38" i="6"/>
  <c r="EE38" i="6" s="1"/>
  <c r="GB38" i="6" s="1"/>
  <c r="BH41" i="6"/>
  <c r="DP41" i="6" s="1"/>
  <c r="BD28" i="6"/>
  <c r="DL28" i="6" s="1"/>
  <c r="BF41" i="6"/>
  <c r="DN41" i="6" s="1"/>
  <c r="GI41" i="6" s="1"/>
  <c r="AQ68" i="6"/>
  <c r="CY68" i="6" s="1"/>
  <c r="BC67" i="6"/>
  <c r="DK67" i="6" s="1"/>
  <c r="AX72" i="6"/>
  <c r="DF72" i="6" s="1"/>
  <c r="CO67" i="6"/>
  <c r="EW67" i="6" s="1"/>
  <c r="CR34" i="6"/>
  <c r="EZ34" i="6" s="1"/>
  <c r="CS60" i="6"/>
  <c r="FA60" i="6" s="1"/>
  <c r="CM45" i="6"/>
  <c r="EU45" i="6" s="1"/>
  <c r="BJ68" i="6"/>
  <c r="DR68" i="6" s="1"/>
  <c r="FH68" i="6" s="1"/>
  <c r="BF38" i="6"/>
  <c r="DN38" i="6" s="1"/>
  <c r="GI38" i="6" s="1"/>
  <c r="AY18" i="6"/>
  <c r="DG18" i="6" s="1"/>
  <c r="AX66" i="6"/>
  <c r="DF66" i="6" s="1"/>
  <c r="BD38" i="6"/>
  <c r="DL38" i="6" s="1"/>
  <c r="BA45" i="6"/>
  <c r="DI45" i="6" s="1"/>
  <c r="GG45" i="6" s="1"/>
  <c r="AX60" i="6"/>
  <c r="DF60" i="6" s="1"/>
  <c r="AU67" i="6"/>
  <c r="DC67" i="6" s="1"/>
  <c r="GQ38" i="6"/>
  <c r="BA70" i="6"/>
  <c r="DI70" i="6" s="1"/>
  <c r="GG70" i="6" s="1"/>
  <c r="BB35" i="6"/>
  <c r="DJ35" i="6" s="1"/>
  <c r="CJ72" i="6"/>
  <c r="ER72" i="6" s="1"/>
  <c r="FV72" i="6" s="1"/>
  <c r="GO38" i="6"/>
  <c r="BF34" i="6"/>
  <c r="DN34" i="6" s="1"/>
  <c r="GI34" i="6" s="1"/>
  <c r="BG60" i="6"/>
  <c r="DO60" i="6" s="1"/>
  <c r="AT60" i="6"/>
  <c r="DB60" i="6" s="1"/>
  <c r="FF60" i="6" s="1"/>
  <c r="CP28" i="6"/>
  <c r="EX28" i="6" s="1"/>
  <c r="GK28" i="6" s="1"/>
  <c r="AU38" i="6"/>
  <c r="DC38" i="6" s="1"/>
  <c r="BB38" i="6"/>
  <c r="DJ38" i="6" s="1"/>
  <c r="AP34" i="6"/>
  <c r="CX34" i="6" s="1"/>
  <c r="AW54" i="6"/>
  <c r="DE54" i="6" s="1"/>
  <c r="FX54" i="6" s="1"/>
  <c r="BF3" i="6"/>
  <c r="DN3" i="6" s="1"/>
  <c r="GI3" i="6" s="1"/>
  <c r="CH40" i="6"/>
  <c r="EP40" i="6" s="1"/>
  <c r="CS68" i="6"/>
  <c r="FA68" i="6" s="1"/>
  <c r="GR41" i="6"/>
  <c r="GQ10" i="6"/>
  <c r="GO34" i="6"/>
  <c r="BL3" i="6"/>
  <c r="DT3" i="6" s="1"/>
  <c r="FI3" i="6" s="1"/>
  <c r="BR35" i="6"/>
  <c r="DZ35" i="6" s="1"/>
  <c r="BB48" i="6"/>
  <c r="DJ48" i="6" s="1"/>
  <c r="CL34" i="6"/>
  <c r="ET34" i="6" s="1"/>
  <c r="CH60" i="6"/>
  <c r="EP60" i="6" s="1"/>
  <c r="CS3" i="6"/>
  <c r="FA3" i="6" s="1"/>
  <c r="CM68" i="6"/>
  <c r="EU68" i="6" s="1"/>
  <c r="GQ41" i="6"/>
  <c r="GN34" i="6"/>
  <c r="BT68" i="6"/>
  <c r="EB68" i="6" s="1"/>
  <c r="GL68" i="6" s="1"/>
  <c r="BA57" i="6"/>
  <c r="DI57" i="6" s="1"/>
  <c r="GG57" i="6" s="1"/>
  <c r="BH66" i="6"/>
  <c r="DP66" i="6" s="1"/>
  <c r="AP51" i="6"/>
  <c r="CX51" i="6" s="1"/>
  <c r="BB63" i="6"/>
  <c r="DJ63" i="6" s="1"/>
  <c r="BH67" i="6"/>
  <c r="DP67" i="6" s="1"/>
  <c r="AY35" i="6"/>
  <c r="DG35" i="6" s="1"/>
  <c r="CT67" i="6"/>
  <c r="FB67" i="6" s="1"/>
  <c r="CD34" i="6"/>
  <c r="EL34" i="6" s="1"/>
  <c r="FG34" i="6" s="1"/>
  <c r="CS75" i="6"/>
  <c r="FA75" i="6" s="1"/>
  <c r="CR3" i="6"/>
  <c r="EZ3" i="6" s="1"/>
  <c r="CO68" i="6"/>
  <c r="EW68" i="6" s="1"/>
  <c r="GP41" i="6"/>
  <c r="AO34" i="6"/>
  <c r="BO52" i="6"/>
  <c r="DW52" i="6" s="1"/>
  <c r="FR52" i="6" s="1"/>
  <c r="BE90" i="6"/>
  <c r="DM90" i="6" s="1"/>
  <c r="AT53" i="6"/>
  <c r="DB53" i="6" s="1"/>
  <c r="FF53" i="6" s="1"/>
  <c r="AZ34" i="6"/>
  <c r="DH34" i="6" s="1"/>
  <c r="FZ34" i="6" s="1"/>
  <c r="AW33" i="6"/>
  <c r="DE33" i="6" s="1"/>
  <c r="GD33" i="6" s="1"/>
  <c r="BD91" i="6"/>
  <c r="DL91" i="6" s="1"/>
  <c r="AX58" i="6"/>
  <c r="DF58" i="6" s="1"/>
  <c r="AV44" i="6"/>
  <c r="DD44" i="6" s="1"/>
  <c r="FL44" i="6" s="1"/>
  <c r="CJ58" i="6"/>
  <c r="ER58" i="6" s="1"/>
  <c r="FV58" i="6" s="1"/>
  <c r="CC60" i="6"/>
  <c r="EK60" i="6" s="1"/>
  <c r="AO41" i="6"/>
  <c r="BW69" i="6"/>
  <c r="EE69" i="6" s="1"/>
  <c r="GB69" i="6" s="1"/>
  <c r="BZ6" i="6"/>
  <c r="EH6" i="6" s="1"/>
  <c r="AV67" i="6"/>
  <c r="DD67" i="6" s="1"/>
  <c r="FL67" i="6" s="1"/>
  <c r="CE40" i="6"/>
  <c r="EM40" i="6" s="1"/>
  <c r="BR34" i="6"/>
  <c r="DZ34" i="6" s="1"/>
  <c r="BH68" i="6"/>
  <c r="DP68" i="6" s="1"/>
  <c r="AP39" i="6"/>
  <c r="CX39" i="6" s="1"/>
  <c r="BG22" i="6"/>
  <c r="DO22" i="6" s="1"/>
  <c r="CK34" i="6"/>
  <c r="ES34" i="6" s="1"/>
  <c r="CN48" i="6"/>
  <c r="EV48" i="6" s="1"/>
  <c r="GJ48" i="6" s="1"/>
  <c r="BA56" i="6"/>
  <c r="DI56" i="6" s="1"/>
  <c r="GG56" i="6" s="1"/>
  <c r="BC68" i="6"/>
  <c r="DK68" i="6" s="1"/>
  <c r="BG6" i="6"/>
  <c r="DO6" i="6" s="1"/>
  <c r="AV26" i="6"/>
  <c r="DD26" i="6" s="1"/>
  <c r="FK26" i="6" s="1"/>
  <c r="CT64" i="6"/>
  <c r="FB64" i="6" s="1"/>
  <c r="CQ60" i="6"/>
  <c r="EY60" i="6" s="1"/>
  <c r="CM56" i="6"/>
  <c r="EU56" i="6" s="1"/>
  <c r="GR34" i="6"/>
  <c r="GR58" i="6"/>
  <c r="BX69" i="6"/>
  <c r="EF69" i="6" s="1"/>
  <c r="CP26" i="6"/>
  <c r="EX26" i="6" s="1"/>
  <c r="GK26" i="6" s="1"/>
  <c r="AW66" i="6"/>
  <c r="DE66" i="6" s="1"/>
  <c r="FX66" i="6" s="1"/>
  <c r="CH67" i="6"/>
  <c r="EP67" i="6" s="1"/>
  <c r="CD66" i="6"/>
  <c r="EL66" i="6" s="1"/>
  <c r="FG66" i="6" s="1"/>
  <c r="AO43" i="6"/>
  <c r="BB18" i="6"/>
  <c r="DJ18" i="6" s="1"/>
  <c r="CI46" i="6"/>
  <c r="EQ46" i="6" s="1"/>
  <c r="FO46" i="6" s="1"/>
  <c r="BA20" i="6"/>
  <c r="DI20" i="6" s="1"/>
  <c r="GG20" i="6" s="1"/>
  <c r="AW46" i="6"/>
  <c r="DE46" i="6" s="1"/>
  <c r="FX46" i="6" s="1"/>
  <c r="BH29" i="6"/>
  <c r="DP29" i="6" s="1"/>
  <c r="CD65" i="6"/>
  <c r="EL65" i="6" s="1"/>
  <c r="FG65" i="6" s="1"/>
  <c r="BH6" i="6"/>
  <c r="DP6" i="6" s="1"/>
  <c r="GQ15" i="6"/>
  <c r="CQ14" i="6"/>
  <c r="EY14" i="6" s="1"/>
  <c r="AQ80" i="6"/>
  <c r="CY80" i="6" s="1"/>
  <c r="GN31" i="6"/>
  <c r="CT6" i="6"/>
  <c r="FB6" i="6" s="1"/>
  <c r="CI3" i="6"/>
  <c r="EQ3" i="6" s="1"/>
  <c r="FO3" i="6" s="1"/>
  <c r="CS19" i="6"/>
  <c r="FA19" i="6" s="1"/>
  <c r="CI43" i="6"/>
  <c r="EQ43" i="6" s="1"/>
  <c r="FO43" i="6" s="1"/>
  <c r="CM3" i="6"/>
  <c r="EU3" i="6" s="1"/>
  <c r="BJ38" i="6"/>
  <c r="DR38" i="6" s="1"/>
  <c r="FH38" i="6" s="1"/>
  <c r="CB70" i="6"/>
  <c r="EJ70" i="6" s="1"/>
  <c r="CA70" i="6"/>
  <c r="EI70" i="6" s="1"/>
  <c r="AX34" i="6"/>
  <c r="DF34" i="6" s="1"/>
  <c r="CP60" i="6"/>
  <c r="EX60" i="6" s="1"/>
  <c r="GK60" i="6" s="1"/>
  <c r="CH56" i="6"/>
  <c r="EP56" i="6" s="1"/>
  <c r="CI28" i="6"/>
  <c r="EQ28" i="6" s="1"/>
  <c r="FO28" i="6" s="1"/>
  <c r="CJ34" i="6"/>
  <c r="ER34" i="6" s="1"/>
  <c r="FV34" i="6" s="1"/>
  <c r="BT3" i="6"/>
  <c r="EB3" i="6" s="1"/>
  <c r="GL3" i="6" s="1"/>
  <c r="CI6" i="6"/>
  <c r="EQ6" i="6" s="1"/>
  <c r="FO6" i="6" s="1"/>
  <c r="AW43" i="6"/>
  <c r="DE43" i="6" s="1"/>
  <c r="FX43" i="6" s="1"/>
  <c r="BJ35" i="6"/>
  <c r="DR35" i="6" s="1"/>
  <c r="FH35" i="6" s="1"/>
  <c r="AQ38" i="6"/>
  <c r="CY38" i="6" s="1"/>
  <c r="AW3" i="6"/>
  <c r="DE3" i="6" s="1"/>
  <c r="FX3" i="6" s="1"/>
  <c r="CP58" i="6"/>
  <c r="EX58" i="6" s="1"/>
  <c r="GK58" i="6" s="1"/>
  <c r="CF67" i="6"/>
  <c r="EN67" i="6" s="1"/>
  <c r="CI60" i="6"/>
  <c r="EQ60" i="6" s="1"/>
  <c r="FO60" i="6" s="1"/>
  <c r="BI70" i="6"/>
  <c r="DQ70" i="6" s="1"/>
  <c r="BW60" i="6"/>
  <c r="EE60" i="6" s="1"/>
  <c r="GB60" i="6" s="1"/>
  <c r="BU50" i="6"/>
  <c r="EC50" i="6" s="1"/>
  <c r="GA50" i="6" s="1"/>
  <c r="BR3" i="6"/>
  <c r="DZ3" i="6" s="1"/>
  <c r="BH70" i="6"/>
  <c r="DP70" i="6" s="1"/>
  <c r="CG34" i="6"/>
  <c r="EO34" i="6" s="1"/>
  <c r="CK3" i="6"/>
  <c r="ES3" i="6" s="1"/>
  <c r="CG3" i="6"/>
  <c r="EO3" i="6" s="1"/>
  <c r="CK41" i="6"/>
  <c r="ES41" i="6" s="1"/>
  <c r="BN3" i="6"/>
  <c r="DV3" i="6" s="1"/>
  <c r="FP3" i="6" s="1"/>
  <c r="AW60" i="6"/>
  <c r="DE60" i="6" s="1"/>
  <c r="FX60" i="6" s="1"/>
  <c r="AT67" i="6"/>
  <c r="DB67" i="6" s="1"/>
  <c r="FF67" i="6" s="1"/>
  <c r="BG70" i="6"/>
  <c r="DO70" i="6" s="1"/>
  <c r="BB11" i="6"/>
  <c r="DJ11" i="6" s="1"/>
  <c r="CN50" i="6"/>
  <c r="EV50" i="6" s="1"/>
  <c r="GJ50" i="6" s="1"/>
  <c r="CN11" i="6"/>
  <c r="EV11" i="6" s="1"/>
  <c r="GJ11" i="6" s="1"/>
  <c r="AU34" i="6"/>
  <c r="DC34" i="6" s="1"/>
  <c r="AY41" i="6"/>
  <c r="DG41" i="6" s="1"/>
  <c r="AV56" i="6"/>
  <c r="DD56" i="6" s="1"/>
  <c r="FL56" i="6" s="1"/>
  <c r="BG19" i="6"/>
  <c r="DO19" i="6" s="1"/>
  <c r="AS41" i="6"/>
  <c r="DA41" i="6" s="1"/>
  <c r="BD58" i="6"/>
  <c r="DL58" i="6" s="1"/>
  <c r="CC35" i="6"/>
  <c r="EK35" i="6" s="1"/>
  <c r="BP28" i="6"/>
  <c r="DX28" i="6" s="1"/>
  <c r="FY28" i="6" s="1"/>
  <c r="CS70" i="6"/>
  <c r="FA70" i="6" s="1"/>
  <c r="CE41" i="6"/>
  <c r="EM41" i="6" s="1"/>
  <c r="CM38" i="6"/>
  <c r="EU38" i="6" s="1"/>
  <c r="FX95" i="6"/>
  <c r="GN38" i="6"/>
  <c r="BT35" i="6"/>
  <c r="EB35" i="6" s="1"/>
  <c r="GL35" i="6" s="1"/>
  <c r="BX35" i="6"/>
  <c r="EF35" i="6" s="1"/>
  <c r="CL38" i="6"/>
  <c r="ET38" i="6" s="1"/>
  <c r="CC56" i="6"/>
  <c r="EK56" i="6" s="1"/>
  <c r="GP36" i="6"/>
  <c r="GR38" i="6"/>
  <c r="CG67" i="6"/>
  <c r="EO67" i="6" s="1"/>
  <c r="CO46" i="6"/>
  <c r="EW46" i="6" s="1"/>
  <c r="CR38" i="6"/>
  <c r="EZ38" i="6" s="1"/>
  <c r="GN36" i="6"/>
  <c r="GO46" i="6"/>
  <c r="GP38" i="6"/>
  <c r="BN38" i="6"/>
  <c r="DV38" i="6" s="1"/>
  <c r="FP38" i="6" s="1"/>
  <c r="CA41" i="6"/>
  <c r="EI41" i="6" s="1"/>
  <c r="BI34" i="6"/>
  <c r="DQ34" i="6" s="1"/>
  <c r="GQ36" i="6"/>
  <c r="BJ57" i="6"/>
  <c r="DR57" i="6" s="1"/>
  <c r="FH57" i="6" s="1"/>
  <c r="AZ14" i="6"/>
  <c r="DH14" i="6" s="1"/>
  <c r="FN14" i="6" s="1"/>
  <c r="CM70" i="6"/>
  <c r="EU70" i="6" s="1"/>
  <c r="BZ72" i="6"/>
  <c r="EH72" i="6" s="1"/>
  <c r="AX8" i="6"/>
  <c r="DF8" i="6" s="1"/>
  <c r="BG45" i="6"/>
  <c r="DO45" i="6" s="1"/>
  <c r="AP20" i="6"/>
  <c r="CX20" i="6" s="1"/>
  <c r="CN38" i="6"/>
  <c r="EV38" i="6" s="1"/>
  <c r="GJ38" i="6" s="1"/>
  <c r="CI14" i="6"/>
  <c r="EQ14" i="6" s="1"/>
  <c r="FO14" i="6" s="1"/>
  <c r="CI29" i="6"/>
  <c r="EQ29" i="6" s="1"/>
  <c r="FO29" i="6" s="1"/>
  <c r="GQ65" i="6"/>
  <c r="BA30" i="6"/>
  <c r="DI30" i="6" s="1"/>
  <c r="GG30" i="6" s="1"/>
  <c r="BA33" i="6"/>
  <c r="DI33" i="6" s="1"/>
  <c r="GG33" i="6" s="1"/>
  <c r="AP22" i="6"/>
  <c r="CX22" i="6" s="1"/>
  <c r="BH9" i="6"/>
  <c r="DP9" i="6" s="1"/>
  <c r="GR9" i="6"/>
  <c r="BH60" i="6"/>
  <c r="DP60" i="6" s="1"/>
  <c r="AV22" i="6"/>
  <c r="DD22" i="6" s="1"/>
  <c r="FK22" i="6" s="1"/>
  <c r="CT9" i="6"/>
  <c r="FB9" i="6" s="1"/>
  <c r="CQ33" i="6"/>
  <c r="EY33" i="6" s="1"/>
  <c r="AO9" i="6"/>
  <c r="BS63" i="6"/>
  <c r="EA63" i="6" s="1"/>
  <c r="AT22" i="6"/>
  <c r="DB22" i="6" s="1"/>
  <c r="FF22" i="6" s="1"/>
  <c r="CD3" i="6"/>
  <c r="EL3" i="6" s="1"/>
  <c r="FG3" i="6" s="1"/>
  <c r="BF40" i="6"/>
  <c r="DN40" i="6" s="1"/>
  <c r="GI40" i="6" s="1"/>
  <c r="CH22" i="6"/>
  <c r="EP22" i="6" s="1"/>
  <c r="BV34" i="6"/>
  <c r="ED34" i="6" s="1"/>
  <c r="AV53" i="6"/>
  <c r="DD53" i="6" s="1"/>
  <c r="FQ53" i="6" s="1"/>
  <c r="BE49" i="6"/>
  <c r="DM49" i="6" s="1"/>
  <c r="BE33" i="6"/>
  <c r="DM33" i="6" s="1"/>
  <c r="BE67" i="6"/>
  <c r="DM67" i="6" s="1"/>
  <c r="BE70" i="6"/>
  <c r="DM70" i="6" s="1"/>
  <c r="CK66" i="6"/>
  <c r="ES66" i="6" s="1"/>
  <c r="BE38" i="6"/>
  <c r="DM38" i="6" s="1"/>
  <c r="BB28" i="6"/>
  <c r="DJ28" i="6" s="1"/>
  <c r="AV41" i="6"/>
  <c r="DD41" i="6" s="1"/>
  <c r="FL41" i="6" s="1"/>
  <c r="AR16" i="6"/>
  <c r="CZ16" i="6" s="1"/>
  <c r="BF59" i="6"/>
  <c r="DN59" i="6" s="1"/>
  <c r="GI59" i="6" s="1"/>
  <c r="AY57" i="6"/>
  <c r="DG57" i="6" s="1"/>
  <c r="BA29" i="6"/>
  <c r="DI29" i="6" s="1"/>
  <c r="GG29" i="6" s="1"/>
  <c r="BF60" i="6"/>
  <c r="DN60" i="6" s="1"/>
  <c r="GI60" i="6" s="1"/>
  <c r="AZ67" i="6"/>
  <c r="DH67" i="6" s="1"/>
  <c r="FT67" i="6" s="1"/>
  <c r="AU52" i="6"/>
  <c r="DC52" i="6" s="1"/>
  <c r="CQ67" i="6"/>
  <c r="EY67" i="6" s="1"/>
  <c r="CO34" i="6"/>
  <c r="EW34" i="6" s="1"/>
  <c r="CR60" i="6"/>
  <c r="EZ60" i="6" s="1"/>
  <c r="CS28" i="6"/>
  <c r="FA28" i="6" s="1"/>
  <c r="GO53" i="6"/>
  <c r="GR35" i="6"/>
  <c r="BQ51" i="6"/>
  <c r="DY51" i="6" s="1"/>
  <c r="FW51" i="6" s="1"/>
  <c r="BS67" i="6"/>
  <c r="EA67" i="6" s="1"/>
  <c r="BU28" i="6"/>
  <c r="EC28" i="6" s="1"/>
  <c r="GA28" i="6" s="1"/>
  <c r="BK3" i="6"/>
  <c r="DS3" i="6" s="1"/>
  <c r="AS89" i="6"/>
  <c r="DA89" i="6" s="1"/>
  <c r="CR31" i="6"/>
  <c r="EZ31" i="6" s="1"/>
  <c r="CO61" i="6"/>
  <c r="EW61" i="6" s="1"/>
  <c r="CT60" i="6"/>
  <c r="FB60" i="6" s="1"/>
  <c r="CD91" i="6"/>
  <c r="EL91" i="6" s="1"/>
  <c r="FG91" i="6" s="1"/>
  <c r="GQ35" i="6"/>
  <c r="AO26" i="6"/>
  <c r="BK49" i="6"/>
  <c r="DS49" i="6" s="1"/>
  <c r="BP11" i="6"/>
  <c r="DX11" i="6" s="1"/>
  <c r="GE11" i="6" s="1"/>
  <c r="BB67" i="6"/>
  <c r="DJ67" i="6" s="1"/>
  <c r="CO19" i="6"/>
  <c r="EW19" i="6" s="1"/>
  <c r="CN67" i="6"/>
  <c r="EV67" i="6" s="1"/>
  <c r="GJ67" i="6" s="1"/>
  <c r="BH20" i="6"/>
  <c r="DP20" i="6" s="1"/>
  <c r="BH71" i="6"/>
  <c r="DP71" i="6" s="1"/>
  <c r="CM49" i="6"/>
  <c r="EU49" i="6" s="1"/>
  <c r="CK60" i="6"/>
  <c r="ES60" i="6" s="1"/>
  <c r="CT20" i="6"/>
  <c r="FB20" i="6" s="1"/>
  <c r="GR50" i="6"/>
  <c r="GP35" i="6"/>
  <c r="CA71" i="6"/>
  <c r="EI71" i="6" s="1"/>
  <c r="CD16" i="6"/>
  <c r="EL16" i="6" s="1"/>
  <c r="FG16" i="6" s="1"/>
  <c r="CQ70" i="6"/>
  <c r="EY70" i="6" s="1"/>
  <c r="CN41" i="6"/>
  <c r="EV41" i="6" s="1"/>
  <c r="GJ41" i="6" s="1"/>
  <c r="CR28" i="6"/>
  <c r="EZ28" i="6" s="1"/>
  <c r="GO32" i="6"/>
  <c r="GP11" i="6"/>
  <c r="GO35" i="6"/>
  <c r="BR60" i="6"/>
  <c r="DZ60" i="6" s="1"/>
  <c r="BJ67" i="6"/>
  <c r="DR67" i="6" s="1"/>
  <c r="FH67" i="6" s="1"/>
  <c r="BX38" i="6"/>
  <c r="EF38" i="6" s="1"/>
  <c r="BY28" i="6"/>
  <c r="EG28" i="6" s="1"/>
  <c r="AR49" i="6"/>
  <c r="CZ49" i="6" s="1"/>
  <c r="AZ91" i="6"/>
  <c r="DH91" i="6" s="1"/>
  <c r="FN91" i="6" s="1"/>
  <c r="BC72" i="6"/>
  <c r="DK72" i="6" s="1"/>
  <c r="AS43" i="6"/>
  <c r="DA43" i="6" s="1"/>
  <c r="AQ51" i="6"/>
  <c r="CY51" i="6" s="1"/>
  <c r="CC67" i="6"/>
  <c r="EK67" i="6" s="1"/>
  <c r="CL47" i="6"/>
  <c r="ET47" i="6" s="1"/>
  <c r="AO89" i="6"/>
  <c r="GN35" i="6"/>
  <c r="BO58" i="6"/>
  <c r="DW58" i="6" s="1"/>
  <c r="FR58" i="6" s="1"/>
  <c r="BV72" i="6"/>
  <c r="ED72" i="6" s="1"/>
  <c r="BU41" i="6"/>
  <c r="EC41" i="6" s="1"/>
  <c r="GA41" i="6" s="1"/>
  <c r="BG28" i="6"/>
  <c r="DO28" i="6" s="1"/>
  <c r="AZ47" i="6"/>
  <c r="DH47" i="6" s="1"/>
  <c r="FZ47" i="6" s="1"/>
  <c r="AY69" i="6"/>
  <c r="DG69" i="6" s="1"/>
  <c r="AX51" i="6"/>
  <c r="DF51" i="6" s="1"/>
  <c r="AS88" i="6"/>
  <c r="DA88" i="6" s="1"/>
  <c r="CD56" i="6"/>
  <c r="EL56" i="6" s="1"/>
  <c r="FG56" i="6" s="1"/>
  <c r="BX71" i="6"/>
  <c r="EF71" i="6" s="1"/>
  <c r="BG38" i="6"/>
  <c r="DO38" i="6" s="1"/>
  <c r="AV27" i="6"/>
  <c r="DD27" i="6" s="1"/>
  <c r="FK27" i="6" s="1"/>
  <c r="BG39" i="6"/>
  <c r="DO39" i="6" s="1"/>
  <c r="CC26" i="6"/>
  <c r="EK26" i="6" s="1"/>
  <c r="CL72" i="6"/>
  <c r="ET72" i="6" s="1"/>
  <c r="CP4" i="6"/>
  <c r="EX4" i="6" s="1"/>
  <c r="GK4" i="6" s="1"/>
  <c r="CR59" i="6"/>
  <c r="EZ59" i="6" s="1"/>
  <c r="CN27" i="6"/>
  <c r="EV27" i="6" s="1"/>
  <c r="GJ27" i="6" s="1"/>
  <c r="CS39" i="6"/>
  <c r="FA39" i="6" s="1"/>
  <c r="CB10" i="6"/>
  <c r="EJ10" i="6" s="1"/>
  <c r="CK15" i="6"/>
  <c r="ES15" i="6" s="1"/>
  <c r="AZ3" i="6"/>
  <c r="DH3" i="6" s="1"/>
  <c r="FT3" i="6" s="1"/>
  <c r="AX41" i="6"/>
  <c r="DF41" i="6" s="1"/>
  <c r="BD33" i="6"/>
  <c r="DL33" i="6" s="1"/>
  <c r="AS36" i="6"/>
  <c r="DA36" i="6" s="1"/>
  <c r="CN60" i="6"/>
  <c r="EV60" i="6" s="1"/>
  <c r="GJ60" i="6" s="1"/>
  <c r="CF3" i="6"/>
  <c r="EN3" i="6" s="1"/>
  <c r="CC3" i="6"/>
  <c r="EK3" i="6" s="1"/>
  <c r="CF41" i="6"/>
  <c r="EN41" i="6" s="1"/>
  <c r="CC11" i="6"/>
  <c r="EK11" i="6" s="1"/>
  <c r="BU55" i="6"/>
  <c r="EC55" i="6" s="1"/>
  <c r="GA55" i="6" s="1"/>
  <c r="BY71" i="6"/>
  <c r="EG71" i="6" s="1"/>
  <c r="BV40" i="6"/>
  <c r="ED40" i="6" s="1"/>
  <c r="BS3" i="6"/>
  <c r="EA3" i="6" s="1"/>
  <c r="AV33" i="6"/>
  <c r="DD33" i="6" s="1"/>
  <c r="FL33" i="6" s="1"/>
  <c r="BG64" i="6"/>
  <c r="DO64" i="6" s="1"/>
  <c r="CE51" i="6"/>
  <c r="EM51" i="6" s="1"/>
  <c r="CK49" i="6"/>
  <c r="ES49" i="6" s="1"/>
  <c r="CR71" i="6"/>
  <c r="EZ71" i="6" s="1"/>
  <c r="CJ89" i="6"/>
  <c r="ER89" i="6" s="1"/>
  <c r="FV89" i="6" s="1"/>
  <c r="CJ41" i="6"/>
  <c r="ER41" i="6" s="1"/>
  <c r="FV41" i="6" s="1"/>
  <c r="CQ41" i="6"/>
  <c r="EY41" i="6" s="1"/>
  <c r="CF56" i="6"/>
  <c r="EN56" i="6" s="1"/>
  <c r="CK28" i="6"/>
  <c r="ES28" i="6" s="1"/>
  <c r="BS60" i="6"/>
  <c r="EA60" i="6" s="1"/>
  <c r="BM56" i="6"/>
  <c r="DU56" i="6" s="1"/>
  <c r="BJ40" i="6"/>
  <c r="DR40" i="6" s="1"/>
  <c r="FH40" i="6" s="1"/>
  <c r="BZ41" i="6"/>
  <c r="EH41" i="6" s="1"/>
  <c r="BL39" i="6"/>
  <c r="DT39" i="6" s="1"/>
  <c r="FI39" i="6" s="1"/>
  <c r="BG51" i="6"/>
  <c r="DO51" i="6" s="1"/>
  <c r="BC57" i="6"/>
  <c r="DK57" i="6" s="1"/>
  <c r="AV35" i="6"/>
  <c r="DD35" i="6" s="1"/>
  <c r="FS35" i="6" s="1"/>
  <c r="AY51" i="6"/>
  <c r="DG51" i="6" s="1"/>
  <c r="BE41" i="6"/>
  <c r="DM41" i="6" s="1"/>
  <c r="AT3" i="6"/>
  <c r="DB3" i="6" s="1"/>
  <c r="FF3" i="6" s="1"/>
  <c r="BD18" i="6"/>
  <c r="DL18" i="6" s="1"/>
  <c r="AQ70" i="6"/>
  <c r="CY70" i="6" s="1"/>
  <c r="CQ44" i="6"/>
  <c r="EY44" i="6" s="1"/>
  <c r="CC70" i="6"/>
  <c r="EK70" i="6" s="1"/>
  <c r="CS22" i="6"/>
  <c r="FA22" i="6" s="1"/>
  <c r="CI23" i="6"/>
  <c r="EQ23" i="6" s="1"/>
  <c r="FO23" i="6" s="1"/>
  <c r="BP70" i="6"/>
  <c r="DX70" i="6" s="1"/>
  <c r="FY70" i="6" s="1"/>
  <c r="BU60" i="6"/>
  <c r="EC60" i="6" s="1"/>
  <c r="GA60" i="6" s="1"/>
  <c r="BY54" i="6"/>
  <c r="EG54" i="6" s="1"/>
  <c r="BD34" i="6"/>
  <c r="DL34" i="6" s="1"/>
  <c r="AY28" i="6"/>
  <c r="DG28" i="6" s="1"/>
  <c r="AR9" i="6"/>
  <c r="CZ9" i="6" s="1"/>
  <c r="CB88" i="6"/>
  <c r="EJ88" i="6" s="1"/>
  <c r="CK51" i="6"/>
  <c r="ES51" i="6" s="1"/>
  <c r="CH38" i="6"/>
  <c r="EP38" i="6" s="1"/>
  <c r="BS32" i="6"/>
  <c r="EA32" i="6" s="1"/>
  <c r="BP40" i="6"/>
  <c r="DX40" i="6" s="1"/>
  <c r="GE40" i="6" s="1"/>
  <c r="BM41" i="6"/>
  <c r="DU41" i="6" s="1"/>
  <c r="CO40" i="6"/>
  <c r="EW40" i="6" s="1"/>
  <c r="CD9" i="6"/>
  <c r="EL9" i="6" s="1"/>
  <c r="FG9" i="6" s="1"/>
  <c r="CR54" i="6"/>
  <c r="EZ54" i="6" s="1"/>
  <c r="CF55" i="6"/>
  <c r="EN55" i="6" s="1"/>
  <c r="CQ3" i="6"/>
  <c r="EY3" i="6" s="1"/>
  <c r="CO56" i="6"/>
  <c r="EW56" i="6" s="1"/>
  <c r="BV56" i="6"/>
  <c r="ED56" i="6" s="1"/>
  <c r="BZ64" i="6"/>
  <c r="EH64" i="6" s="1"/>
  <c r="BS35" i="6"/>
  <c r="EA35" i="6" s="1"/>
  <c r="AW37" i="6"/>
  <c r="DE37" i="6" s="1"/>
  <c r="GD37" i="6" s="1"/>
  <c r="AR67" i="6"/>
  <c r="CZ67" i="6" s="1"/>
  <c r="CP34" i="6"/>
  <c r="EX34" i="6" s="1"/>
  <c r="GK34" i="6" s="1"/>
  <c r="CO57" i="6"/>
  <c r="EW57" i="6" s="1"/>
  <c r="BK44" i="6"/>
  <c r="DS44" i="6" s="1"/>
  <c r="BM17" i="6"/>
  <c r="DU17" i="6" s="1"/>
  <c r="BX3" i="6"/>
  <c r="EF3" i="6" s="1"/>
  <c r="BD40" i="6"/>
  <c r="DL40" i="6" s="1"/>
  <c r="AY49" i="6"/>
  <c r="DG49" i="6" s="1"/>
  <c r="AW70" i="6"/>
  <c r="DE70" i="6" s="1"/>
  <c r="FX70" i="6" s="1"/>
  <c r="CD67" i="6"/>
  <c r="EL67" i="6" s="1"/>
  <c r="FG67" i="6" s="1"/>
  <c r="CN72" i="6"/>
  <c r="EV72" i="6" s="1"/>
  <c r="GJ72" i="6" s="1"/>
  <c r="CD44" i="6"/>
  <c r="EL44" i="6" s="1"/>
  <c r="FG44" i="6" s="1"/>
  <c r="CG70" i="6"/>
  <c r="EO70" i="6" s="1"/>
  <c r="CP33" i="6"/>
  <c r="EX33" i="6" s="1"/>
  <c r="GK33" i="6" s="1"/>
  <c r="BP44" i="6"/>
  <c r="DX44" i="6" s="1"/>
  <c r="GE44" i="6" s="1"/>
  <c r="BO68" i="6"/>
  <c r="DW68" i="6" s="1"/>
  <c r="FR68" i="6" s="1"/>
  <c r="CP72" i="6"/>
  <c r="EX72" i="6" s="1"/>
  <c r="GK72" i="6" s="1"/>
  <c r="BD64" i="6"/>
  <c r="DL64" i="6" s="1"/>
  <c r="GP13" i="6"/>
  <c r="AV68" i="6"/>
  <c r="DD68" i="6" s="1"/>
  <c r="FQ68" i="6" s="1"/>
  <c r="AY70" i="6"/>
  <c r="DG70" i="6" s="1"/>
  <c r="BW72" i="6"/>
  <c r="EE72" i="6" s="1"/>
  <c r="GB72" i="6" s="1"/>
  <c r="CP64" i="6"/>
  <c r="EX64" i="6" s="1"/>
  <c r="GK64" i="6" s="1"/>
  <c r="BF30" i="6"/>
  <c r="DN30" i="6" s="1"/>
  <c r="GI30" i="6" s="1"/>
  <c r="AQ16" i="6"/>
  <c r="CY16" i="6" s="1"/>
  <c r="CI16" i="6"/>
  <c r="EQ16" i="6" s="1"/>
  <c r="FO16" i="6" s="1"/>
  <c r="BC89" i="6"/>
  <c r="DK89" i="6" s="1"/>
  <c r="BA19" i="6"/>
  <c r="DI19" i="6" s="1"/>
  <c r="GG19" i="6" s="1"/>
  <c r="AT25" i="6"/>
  <c r="DB25" i="6" s="1"/>
  <c r="FF25" i="6" s="1"/>
  <c r="AV61" i="6"/>
  <c r="DD61" i="6" s="1"/>
  <c r="FQ61" i="6" s="1"/>
  <c r="AW53" i="6"/>
  <c r="DE53" i="6" s="1"/>
  <c r="GD53" i="6" s="1"/>
  <c r="AU56" i="6"/>
  <c r="DC56" i="6" s="1"/>
  <c r="AQ14" i="6"/>
  <c r="CY14" i="6" s="1"/>
  <c r="BA12" i="6"/>
  <c r="DI12" i="6" s="1"/>
  <c r="GG12" i="6" s="1"/>
  <c r="AV91" i="6"/>
  <c r="DD91" i="6" s="1"/>
  <c r="FS91" i="6" s="1"/>
  <c r="BF27" i="6"/>
  <c r="DN27" i="6" s="1"/>
  <c r="GI27" i="6" s="1"/>
  <c r="BB15" i="6"/>
  <c r="DJ15" i="6" s="1"/>
  <c r="BB29" i="6"/>
  <c r="DJ29" i="6" s="1"/>
  <c r="BB26" i="6"/>
  <c r="DJ26" i="6" s="1"/>
  <c r="CD62" i="6"/>
  <c r="EL62" i="6" s="1"/>
  <c r="FG62" i="6" s="1"/>
  <c r="CN69" i="6"/>
  <c r="EV69" i="6" s="1"/>
  <c r="GJ69" i="6" s="1"/>
  <c r="CQ25" i="6"/>
  <c r="EY25" i="6" s="1"/>
  <c r="CH66" i="6"/>
  <c r="EP66" i="6" s="1"/>
  <c r="CE49" i="6"/>
  <c r="EM49" i="6" s="1"/>
  <c r="CR40" i="6"/>
  <c r="EZ40" i="6" s="1"/>
  <c r="CD4" i="6"/>
  <c r="EL4" i="6" s="1"/>
  <c r="FG4" i="6" s="1"/>
  <c r="CP57" i="6"/>
  <c r="EX57" i="6" s="1"/>
  <c r="GK57" i="6" s="1"/>
  <c r="CK20" i="6"/>
  <c r="ES20" i="6" s="1"/>
  <c r="CD23" i="6"/>
  <c r="EL23" i="6" s="1"/>
  <c r="FG23" i="6" s="1"/>
  <c r="GQ50" i="6"/>
  <c r="GP32" i="6"/>
  <c r="GN53" i="6"/>
  <c r="GQ11" i="6"/>
  <c r="GR37" i="6"/>
  <c r="BI52" i="6"/>
  <c r="DQ52" i="6" s="1"/>
  <c r="BR66" i="6"/>
  <c r="DZ66" i="6" s="1"/>
  <c r="BY45" i="6"/>
  <c r="EG45" i="6" s="1"/>
  <c r="BR69" i="6"/>
  <c r="DZ69" i="6" s="1"/>
  <c r="BZ36" i="6"/>
  <c r="EH36" i="6" s="1"/>
  <c r="BE43" i="6"/>
  <c r="DM43" i="6" s="1"/>
  <c r="AT28" i="6"/>
  <c r="DB28" i="6" s="1"/>
  <c r="FF28" i="6" s="1"/>
  <c r="BD53" i="6"/>
  <c r="DL53" i="6" s="1"/>
  <c r="AQ59" i="6"/>
  <c r="CY59" i="6" s="1"/>
  <c r="AR56" i="6"/>
  <c r="CZ56" i="6" s="1"/>
  <c r="AT31" i="6"/>
  <c r="DB31" i="6" s="1"/>
  <c r="FF31" i="6" s="1"/>
  <c r="BD36" i="6"/>
  <c r="DL36" i="6" s="1"/>
  <c r="AR68" i="6"/>
  <c r="CZ68" i="6" s="1"/>
  <c r="BG10" i="6"/>
  <c r="DO10" i="6" s="1"/>
  <c r="AT20" i="6"/>
  <c r="DB20" i="6" s="1"/>
  <c r="FF20" i="6" s="1"/>
  <c r="AX27" i="6"/>
  <c r="DF27" i="6" s="1"/>
  <c r="AV58" i="6"/>
  <c r="DD58" i="6" s="1"/>
  <c r="FK58" i="6" s="1"/>
  <c r="BD44" i="6"/>
  <c r="DL44" i="6" s="1"/>
  <c r="AP52" i="6"/>
  <c r="CX52" i="6" s="1"/>
  <c r="CJ12" i="6"/>
  <c r="ER12" i="6" s="1"/>
  <c r="FV12" i="6" s="1"/>
  <c r="CS36" i="6"/>
  <c r="FA36" i="6" s="1"/>
  <c r="CP53" i="6"/>
  <c r="EX53" i="6" s="1"/>
  <c r="GK53" i="6" s="1"/>
  <c r="CQ71" i="6"/>
  <c r="EY71" i="6" s="1"/>
  <c r="CM47" i="6"/>
  <c r="EU47" i="6" s="1"/>
  <c r="GP50" i="6"/>
  <c r="GN32" i="6"/>
  <c r="AO53" i="6"/>
  <c r="GR72" i="6"/>
  <c r="GQ63" i="6"/>
  <c r="GO11" i="6"/>
  <c r="GQ37" i="6"/>
  <c r="BQ69" i="6"/>
  <c r="DY69" i="6" s="1"/>
  <c r="FW69" i="6" s="1"/>
  <c r="BN44" i="6"/>
  <c r="DV44" i="6" s="1"/>
  <c r="FP44" i="6" s="1"/>
  <c r="BM72" i="6"/>
  <c r="DU72" i="6" s="1"/>
  <c r="BX43" i="6"/>
  <c r="EF43" i="6" s="1"/>
  <c r="BW57" i="6"/>
  <c r="EE57" i="6" s="1"/>
  <c r="GB57" i="6" s="1"/>
  <c r="BT19" i="6"/>
  <c r="EB19" i="6" s="1"/>
  <c r="GL19" i="6" s="1"/>
  <c r="AV66" i="6"/>
  <c r="DD66" i="6" s="1"/>
  <c r="FQ66" i="6" s="1"/>
  <c r="BD48" i="6"/>
  <c r="DL48" i="6" s="1"/>
  <c r="AZ63" i="6"/>
  <c r="DH63" i="6" s="1"/>
  <c r="FN63" i="6" s="1"/>
  <c r="AQ10" i="6"/>
  <c r="CY10" i="6" s="1"/>
  <c r="AT91" i="6"/>
  <c r="DB91" i="6" s="1"/>
  <c r="FF91" i="6" s="1"/>
  <c r="BC37" i="6"/>
  <c r="DK37" i="6" s="1"/>
  <c r="AW32" i="6"/>
  <c r="DE32" i="6" s="1"/>
  <c r="FX32" i="6" s="1"/>
  <c r="AQ26" i="6"/>
  <c r="CY26" i="6" s="1"/>
  <c r="CT58" i="6"/>
  <c r="FB58" i="6" s="1"/>
  <c r="CE43" i="6"/>
  <c r="EM43" i="6" s="1"/>
  <c r="CF25" i="6"/>
  <c r="EN25" i="6" s="1"/>
  <c r="CC51" i="6"/>
  <c r="EK51" i="6" s="1"/>
  <c r="CJ63" i="6"/>
  <c r="ER63" i="6" s="1"/>
  <c r="FV63" i="6" s="1"/>
  <c r="CF31" i="6"/>
  <c r="EN31" i="6" s="1"/>
  <c r="CK46" i="6"/>
  <c r="ES46" i="6" s="1"/>
  <c r="CP36" i="6"/>
  <c r="EX36" i="6" s="1"/>
  <c r="GK36" i="6" s="1"/>
  <c r="CC14" i="6"/>
  <c r="EK14" i="6" s="1"/>
  <c r="CH53" i="6"/>
  <c r="EP53" i="6" s="1"/>
  <c r="CP48" i="6"/>
  <c r="EX48" i="6" s="1"/>
  <c r="GK48" i="6" s="1"/>
  <c r="CG17" i="6"/>
  <c r="EO17" i="6" s="1"/>
  <c r="GO50" i="6"/>
  <c r="AO32" i="6"/>
  <c r="GQ72" i="6"/>
  <c r="GP63" i="6"/>
  <c r="GP89" i="6"/>
  <c r="GN11" i="6"/>
  <c r="GR48" i="6"/>
  <c r="GP37" i="6"/>
  <c r="GR26" i="6"/>
  <c r="BQ63" i="6"/>
  <c r="DY63" i="6" s="1"/>
  <c r="FW63" i="6" s="1"/>
  <c r="BK68" i="6"/>
  <c r="DS68" i="6" s="1"/>
  <c r="CA58" i="6"/>
  <c r="EI58" i="6" s="1"/>
  <c r="BN17" i="6"/>
  <c r="DV17" i="6" s="1"/>
  <c r="FP17" i="6" s="1"/>
  <c r="BI10" i="6"/>
  <c r="DQ10" i="6" s="1"/>
  <c r="AX69" i="6"/>
  <c r="DF69" i="6" s="1"/>
  <c r="AW80" i="6"/>
  <c r="DE80" i="6" s="1"/>
  <c r="GD80" i="6" s="1"/>
  <c r="CM36" i="6"/>
  <c r="EU36" i="6" s="1"/>
  <c r="CR57" i="6"/>
  <c r="EZ57" i="6" s="1"/>
  <c r="CF39" i="6"/>
  <c r="EN39" i="6" s="1"/>
  <c r="CB15" i="6"/>
  <c r="EJ15" i="6" s="1"/>
  <c r="GN50" i="6"/>
  <c r="GO72" i="6"/>
  <c r="GO63" i="6"/>
  <c r="GO89" i="6"/>
  <c r="AO11" i="6"/>
  <c r="GN48" i="6"/>
  <c r="GN37" i="6"/>
  <c r="GQ26" i="6"/>
  <c r="BY57" i="6"/>
  <c r="EG57" i="6" s="1"/>
  <c r="BV66" i="6"/>
  <c r="ED66" i="6" s="1"/>
  <c r="BM39" i="6"/>
  <c r="DU39" i="6" s="1"/>
  <c r="AR62" i="6"/>
  <c r="CZ62" i="6" s="1"/>
  <c r="AZ57" i="6"/>
  <c r="DH57" i="6" s="1"/>
  <c r="FZ57" i="6" s="1"/>
  <c r="BA36" i="6"/>
  <c r="DI36" i="6" s="1"/>
  <c r="GG36" i="6" s="1"/>
  <c r="AU44" i="6"/>
  <c r="DC44" i="6" s="1"/>
  <c r="AP6" i="6"/>
  <c r="CX6" i="6" s="1"/>
  <c r="CC44" i="6"/>
  <c r="EK44" i="6" s="1"/>
  <c r="BC19" i="6"/>
  <c r="DK19" i="6" s="1"/>
  <c r="AT49" i="6"/>
  <c r="DB49" i="6" s="1"/>
  <c r="FF49" i="6" s="1"/>
  <c r="BA16" i="6"/>
  <c r="DI16" i="6" s="1"/>
  <c r="GG16" i="6" s="1"/>
  <c r="AW56" i="6"/>
  <c r="DE56" i="6" s="1"/>
  <c r="GD56" i="6" s="1"/>
  <c r="BG63" i="6"/>
  <c r="DO63" i="6" s="1"/>
  <c r="BC21" i="6"/>
  <c r="DK21" i="6" s="1"/>
  <c r="AP91" i="6"/>
  <c r="CX91" i="6" s="1"/>
  <c r="BA52" i="6"/>
  <c r="DI52" i="6" s="1"/>
  <c r="GG52" i="6" s="1"/>
  <c r="CF88" i="6"/>
  <c r="EN88" i="6" s="1"/>
  <c r="CG48" i="6"/>
  <c r="EO48" i="6" s="1"/>
  <c r="CS10" i="6"/>
  <c r="FA10" i="6" s="1"/>
  <c r="CG56" i="6"/>
  <c r="EO56" i="6" s="1"/>
  <c r="CQ15" i="6"/>
  <c r="EY15" i="6" s="1"/>
  <c r="CB11" i="6"/>
  <c r="EJ11" i="6" s="1"/>
  <c r="GP72" i="6"/>
  <c r="GN63" i="6"/>
  <c r="GN89" i="6"/>
  <c r="AO48" i="6"/>
  <c r="GO37" i="6"/>
  <c r="GP26" i="6"/>
  <c r="BW44" i="6"/>
  <c r="EE44" i="6" s="1"/>
  <c r="GB44" i="6" s="1"/>
  <c r="BZ63" i="6"/>
  <c r="EH63" i="6" s="1"/>
  <c r="BU69" i="6"/>
  <c r="EC69" i="6" s="1"/>
  <c r="GA69" i="6" s="1"/>
  <c r="BQ70" i="6"/>
  <c r="DY70" i="6" s="1"/>
  <c r="FW70" i="6" s="1"/>
  <c r="BW56" i="6"/>
  <c r="EE56" i="6" s="1"/>
  <c r="GB56" i="6" s="1"/>
  <c r="BV37" i="6"/>
  <c r="ED37" i="6" s="1"/>
  <c r="BU26" i="6"/>
  <c r="EC26" i="6" s="1"/>
  <c r="GA26" i="6" s="1"/>
  <c r="BY10" i="6"/>
  <c r="EG10" i="6" s="1"/>
  <c r="BC66" i="6"/>
  <c r="DK66" i="6" s="1"/>
  <c r="AV43" i="6"/>
  <c r="DD43" i="6" s="1"/>
  <c r="FS43" i="6" s="1"/>
  <c r="AU48" i="6"/>
  <c r="DC48" i="6" s="1"/>
  <c r="BF10" i="6"/>
  <c r="DN10" i="6" s="1"/>
  <c r="GI10" i="6" s="1"/>
  <c r="AY25" i="6"/>
  <c r="DG25" i="6" s="1"/>
  <c r="BA49" i="6"/>
  <c r="DI49" i="6" s="1"/>
  <c r="GG49" i="6" s="1"/>
  <c r="AU16" i="6"/>
  <c r="DC16" i="6" s="1"/>
  <c r="BD56" i="6"/>
  <c r="DL56" i="6" s="1"/>
  <c r="AY63" i="6"/>
  <c r="DG63" i="6" s="1"/>
  <c r="BA4" i="6"/>
  <c r="DI4" i="6" s="1"/>
  <c r="GG4" i="6" s="1"/>
  <c r="AQ44" i="6"/>
  <c r="CY44" i="6" s="1"/>
  <c r="AX70" i="6"/>
  <c r="DF70" i="6" s="1"/>
  <c r="AP11" i="6"/>
  <c r="CX11" i="6" s="1"/>
  <c r="AT72" i="6"/>
  <c r="DB72" i="6" s="1"/>
  <c r="FF72" i="6" s="1"/>
  <c r="CH43" i="6"/>
  <c r="EP43" i="6" s="1"/>
  <c r="CI32" i="6"/>
  <c r="EQ32" i="6" s="1"/>
  <c r="FO32" i="6" s="1"/>
  <c r="CQ49" i="6"/>
  <c r="EY49" i="6" s="1"/>
  <c r="CD59" i="6"/>
  <c r="EL59" i="6" s="1"/>
  <c r="FG59" i="6" s="1"/>
  <c r="CI53" i="6"/>
  <c r="EQ53" i="6" s="1"/>
  <c r="FO53" i="6" s="1"/>
  <c r="CL57" i="6"/>
  <c r="ET57" i="6" s="1"/>
  <c r="CF48" i="6"/>
  <c r="EN48" i="6" s="1"/>
  <c r="CL39" i="6"/>
  <c r="ET39" i="6" s="1"/>
  <c r="CC10" i="6"/>
  <c r="EK10" i="6" s="1"/>
  <c r="CI56" i="6"/>
  <c r="EQ56" i="6" s="1"/>
  <c r="FO56" i="6" s="1"/>
  <c r="CF28" i="6"/>
  <c r="EN28" i="6" s="1"/>
  <c r="CI11" i="6"/>
  <c r="EQ11" i="6" s="1"/>
  <c r="FO11" i="6" s="1"/>
  <c r="GR32" i="6"/>
  <c r="GN72" i="6"/>
  <c r="GR63" i="6"/>
  <c r="GR89" i="6"/>
  <c r="GO26" i="6"/>
  <c r="BM49" i="6"/>
  <c r="DU49" i="6" s="1"/>
  <c r="GL49" i="6"/>
  <c r="BA8" i="6"/>
  <c r="DI8" i="6" s="1"/>
  <c r="GG8" i="6" s="1"/>
  <c r="BE25" i="6"/>
  <c r="DM25" i="6" s="1"/>
  <c r="AS49" i="6"/>
  <c r="DA49" i="6" s="1"/>
  <c r="AT48" i="6"/>
  <c r="DB48" i="6" s="1"/>
  <c r="FF48" i="6" s="1"/>
  <c r="BA47" i="6"/>
  <c r="DI47" i="6" s="1"/>
  <c r="GG47" i="6" s="1"/>
  <c r="BA21" i="6"/>
  <c r="DI21" i="6" s="1"/>
  <c r="GG21" i="6" s="1"/>
  <c r="AY20" i="6"/>
  <c r="DG20" i="6" s="1"/>
  <c r="AP15" i="6"/>
  <c r="CX15" i="6" s="1"/>
  <c r="AZ39" i="6"/>
  <c r="DH39" i="6" s="1"/>
  <c r="FZ39" i="6" s="1"/>
  <c r="AR4" i="6"/>
  <c r="CZ4" i="6" s="1"/>
  <c r="BE5" i="6"/>
  <c r="DM5" i="6" s="1"/>
  <c r="AZ72" i="6"/>
  <c r="DH72" i="6" s="1"/>
  <c r="FZ72" i="6" s="1"/>
  <c r="AY52" i="6"/>
  <c r="DG52" i="6" s="1"/>
  <c r="CK63" i="6"/>
  <c r="ES63" i="6" s="1"/>
  <c r="CM8" i="6"/>
  <c r="EU8" i="6" s="1"/>
  <c r="CC59" i="6"/>
  <c r="EK59" i="6" s="1"/>
  <c r="CJ27" i="6"/>
  <c r="ER27" i="6" s="1"/>
  <c r="FV27" i="6" s="1"/>
  <c r="CK57" i="6"/>
  <c r="ES57" i="6" s="1"/>
  <c r="CN15" i="6"/>
  <c r="EV15" i="6" s="1"/>
  <c r="GJ15" i="6" s="1"/>
  <c r="CM61" i="6"/>
  <c r="EU61" i="6" s="1"/>
  <c r="CB23" i="6"/>
  <c r="EJ23" i="6" s="1"/>
  <c r="BW46" i="6"/>
  <c r="EE46" i="6" s="1"/>
  <c r="GB46" i="6" s="1"/>
  <c r="CN49" i="6"/>
  <c r="EV49" i="6" s="1"/>
  <c r="GJ49" i="6" s="1"/>
  <c r="CP46" i="6"/>
  <c r="EX46" i="6" s="1"/>
  <c r="GK46" i="6" s="1"/>
  <c r="AP23" i="6"/>
  <c r="CX23" i="6" s="1"/>
  <c r="BC65" i="6"/>
  <c r="DK65" i="6" s="1"/>
  <c r="BC33" i="6"/>
  <c r="DK33" i="6" s="1"/>
  <c r="CT39" i="6"/>
  <c r="FB39" i="6" s="1"/>
  <c r="AY80" i="6"/>
  <c r="DG80" i="6" s="1"/>
  <c r="CH84" i="6"/>
  <c r="EP84" i="6" s="1"/>
  <c r="CD7" i="6"/>
  <c r="EL7" i="6" s="1"/>
  <c r="FG7" i="6" s="1"/>
  <c r="AQ30" i="6"/>
  <c r="CY30" i="6" s="1"/>
  <c r="AR7" i="6"/>
  <c r="CZ7" i="6" s="1"/>
  <c r="AW30" i="6"/>
  <c r="DE30" i="6" s="1"/>
  <c r="FX30" i="6" s="1"/>
  <c r="CJ8" i="6"/>
  <c r="ER8" i="6" s="1"/>
  <c r="FV8" i="6" s="1"/>
  <c r="CR30" i="6"/>
  <c r="EZ30" i="6" s="1"/>
  <c r="CC18" i="6"/>
  <c r="EK18" i="6" s="1"/>
  <c r="BF16" i="6"/>
  <c r="DN16" i="6" s="1"/>
  <c r="GI16" i="6" s="1"/>
  <c r="CK16" i="6"/>
  <c r="ES16" i="6" s="1"/>
  <c r="CC6" i="6"/>
  <c r="EK6" i="6" s="1"/>
  <c r="BG8" i="6"/>
  <c r="DO8" i="6" s="1"/>
  <c r="AQ7" i="6"/>
  <c r="CY7" i="6" s="1"/>
  <c r="CF22" i="6"/>
  <c r="EN22" i="6" s="1"/>
  <c r="GO9" i="6"/>
  <c r="CS8" i="6"/>
  <c r="FA8" i="6" s="1"/>
  <c r="CI7" i="6"/>
  <c r="EQ7" i="6" s="1"/>
  <c r="FO7" i="6" s="1"/>
  <c r="CA68" i="6"/>
  <c r="EI68" i="6" s="1"/>
  <c r="CL7" i="6"/>
  <c r="ET7" i="6" s="1"/>
  <c r="AW7" i="6"/>
  <c r="DE7" i="6" s="1"/>
  <c r="FX7" i="6" s="1"/>
  <c r="CB8" i="6"/>
  <c r="EJ8" i="6" s="1"/>
  <c r="AX20" i="6"/>
  <c r="DF20" i="6" s="1"/>
  <c r="AU9" i="6"/>
  <c r="DC9" i="6" s="1"/>
  <c r="AP8" i="6"/>
  <c r="CX8" i="6" s="1"/>
  <c r="AZ7" i="6"/>
  <c r="DH7" i="6" s="1"/>
  <c r="FZ7" i="6" s="1"/>
  <c r="CQ8" i="6"/>
  <c r="EY8" i="6" s="1"/>
  <c r="CC7" i="6"/>
  <c r="EK7" i="6" s="1"/>
  <c r="CB22" i="6"/>
  <c r="EJ22" i="6" s="1"/>
  <c r="CM33" i="6"/>
  <c r="EU33" i="6" s="1"/>
  <c r="BR58" i="6"/>
  <c r="DZ58" i="6" s="1"/>
  <c r="BD30" i="6"/>
  <c r="DL30" i="6" s="1"/>
  <c r="CR22" i="6"/>
  <c r="EZ22" i="6" s="1"/>
  <c r="CF5" i="6"/>
  <c r="EN5" i="6" s="1"/>
  <c r="BB30" i="6"/>
  <c r="DJ30" i="6" s="1"/>
  <c r="AS13" i="6"/>
  <c r="DA13" i="6" s="1"/>
  <c r="AT11" i="6"/>
  <c r="DB11" i="6" s="1"/>
  <c r="FF11" i="6" s="1"/>
  <c r="CL8" i="6"/>
  <c r="ET8" i="6" s="1"/>
  <c r="CC24" i="6"/>
  <c r="EK24" i="6" s="1"/>
  <c r="CT12" i="6"/>
  <c r="FB12" i="6" s="1"/>
  <c r="CP11" i="6"/>
  <c r="EX11" i="6" s="1"/>
  <c r="GK11" i="6" s="1"/>
  <c r="CB53" i="6"/>
  <c r="EJ53" i="6" s="1"/>
  <c r="CO71" i="6"/>
  <c r="EW71" i="6" s="1"/>
  <c r="CL13" i="6"/>
  <c r="ET13" i="6" s="1"/>
  <c r="GO45" i="6"/>
  <c r="BG47" i="6"/>
  <c r="DO47" i="6" s="1"/>
  <c r="AU20" i="6"/>
  <c r="DC20" i="6" s="1"/>
  <c r="AS12" i="6"/>
  <c r="DA12" i="6" s="1"/>
  <c r="AZ13" i="6"/>
  <c r="DH13" i="6" s="1"/>
  <c r="FT13" i="6" s="1"/>
  <c r="CL12" i="6"/>
  <c r="ET12" i="6" s="1"/>
  <c r="CB61" i="6"/>
  <c r="EJ61" i="6" s="1"/>
  <c r="CL20" i="6"/>
  <c r="ET20" i="6" s="1"/>
  <c r="CG55" i="6"/>
  <c r="EO55" i="6" s="1"/>
  <c r="CS47" i="6"/>
  <c r="FA47" i="6" s="1"/>
  <c r="CB5" i="6"/>
  <c r="EJ5" i="6" s="1"/>
  <c r="CC13" i="6"/>
  <c r="EK13" i="6" s="1"/>
  <c r="GP91" i="6"/>
  <c r="AX19" i="6"/>
  <c r="DF19" i="6" s="1"/>
  <c r="AP61" i="6"/>
  <c r="CX61" i="6" s="1"/>
  <c r="AY47" i="6"/>
  <c r="DG47" i="6" s="1"/>
  <c r="BB14" i="6"/>
  <c r="DJ14" i="6" s="1"/>
  <c r="BH12" i="6"/>
  <c r="DP12" i="6" s="1"/>
  <c r="AQ13" i="6"/>
  <c r="CY13" i="6" s="1"/>
  <c r="BC50" i="6"/>
  <c r="DK50" i="6" s="1"/>
  <c r="AT29" i="6"/>
  <c r="DB29" i="6" s="1"/>
  <c r="FF29" i="6" s="1"/>
  <c r="CB59" i="6"/>
  <c r="EJ59" i="6" s="1"/>
  <c r="CD20" i="6"/>
  <c r="EL20" i="6" s="1"/>
  <c r="FG20" i="6" s="1"/>
  <c r="CT18" i="6"/>
  <c r="FB18" i="6" s="1"/>
  <c r="CK47" i="6"/>
  <c r="ES47" i="6" s="1"/>
  <c r="CI13" i="6"/>
  <c r="EQ13" i="6" s="1"/>
  <c r="FO13" i="6" s="1"/>
  <c r="GP57" i="6"/>
  <c r="GO17" i="6"/>
  <c r="AX47" i="6"/>
  <c r="DF47" i="6" s="1"/>
  <c r="CF29" i="6"/>
  <c r="EN29" i="6" s="1"/>
  <c r="BP63" i="6"/>
  <c r="DX63" i="6" s="1"/>
  <c r="FY63" i="6" s="1"/>
  <c r="BR11" i="6"/>
  <c r="DZ11" i="6" s="1"/>
  <c r="AT14" i="6"/>
  <c r="DB14" i="6" s="1"/>
  <c r="FF14" i="6" s="1"/>
  <c r="AT10" i="6"/>
  <c r="DB10" i="6" s="1"/>
  <c r="FF10" i="6" s="1"/>
  <c r="AY24" i="6"/>
  <c r="DG24" i="6" s="1"/>
  <c r="AT5" i="6"/>
  <c r="DB5" i="6" s="1"/>
  <c r="FF5" i="6" s="1"/>
  <c r="CE26" i="6"/>
  <c r="EM26" i="6" s="1"/>
  <c r="CH47" i="6"/>
  <c r="EP47" i="6" s="1"/>
  <c r="CE11" i="6"/>
  <c r="EM11" i="6" s="1"/>
  <c r="GO70" i="6"/>
  <c r="GQ14" i="6"/>
  <c r="BL37" i="6"/>
  <c r="DT37" i="6" s="1"/>
  <c r="FI37" i="6" s="1"/>
  <c r="AS66" i="6"/>
  <c r="DA66" i="6" s="1"/>
  <c r="AV11" i="6"/>
  <c r="DD11" i="6" s="1"/>
  <c r="FL11" i="6" s="1"/>
  <c r="AZ25" i="6"/>
  <c r="DH25" i="6" s="1"/>
  <c r="FN25" i="6" s="1"/>
  <c r="AP59" i="6"/>
  <c r="CX59" i="6" s="1"/>
  <c r="AZ56" i="6"/>
  <c r="DH56" i="6" s="1"/>
  <c r="FN56" i="6" s="1"/>
  <c r="AP31" i="6"/>
  <c r="CX31" i="6" s="1"/>
  <c r="AQ24" i="6"/>
  <c r="CY24" i="6" s="1"/>
  <c r="AV5" i="6"/>
  <c r="DD5" i="6" s="1"/>
  <c r="FQ5" i="6" s="1"/>
  <c r="CN14" i="6"/>
  <c r="EV14" i="6" s="1"/>
  <c r="GJ14" i="6" s="1"/>
  <c r="CO38" i="6"/>
  <c r="EW38" i="6" s="1"/>
  <c r="GP14" i="6"/>
  <c r="BV71" i="6"/>
  <c r="ED71" i="6" s="1"/>
  <c r="BT72" i="6"/>
  <c r="EB72" i="6" s="1"/>
  <c r="GL72" i="6" s="1"/>
  <c r="BO20" i="6"/>
  <c r="DW20" i="6" s="1"/>
  <c r="FR20" i="6" s="1"/>
  <c r="AW13" i="6"/>
  <c r="DE13" i="6" s="1"/>
  <c r="GD13" i="6" s="1"/>
  <c r="AX65" i="6"/>
  <c r="DF65" i="6" s="1"/>
  <c r="AV47" i="6"/>
  <c r="DD47" i="6" s="1"/>
  <c r="FQ47" i="6" s="1"/>
  <c r="AZ20" i="6"/>
  <c r="DH20" i="6" s="1"/>
  <c r="FZ20" i="6" s="1"/>
  <c r="BH18" i="6"/>
  <c r="DP18" i="6" s="1"/>
  <c r="BG44" i="6"/>
  <c r="DO44" i="6" s="1"/>
  <c r="AP5" i="6"/>
  <c r="CX5" i="6" s="1"/>
  <c r="CE66" i="6"/>
  <c r="EM66" i="6" s="1"/>
  <c r="CM63" i="6"/>
  <c r="EU63" i="6" s="1"/>
  <c r="CS44" i="6"/>
  <c r="FA44" i="6" s="1"/>
  <c r="CF14" i="6"/>
  <c r="EN14" i="6" s="1"/>
  <c r="CG20" i="6"/>
  <c r="EO20" i="6" s="1"/>
  <c r="CK70" i="6"/>
  <c r="ES70" i="6" s="1"/>
  <c r="CJ47" i="6"/>
  <c r="ER47" i="6" s="1"/>
  <c r="FV47" i="6" s="1"/>
  <c r="AO14" i="6"/>
  <c r="BM70" i="6"/>
  <c r="DU70" i="6" s="1"/>
  <c r="AZ12" i="6"/>
  <c r="DH12" i="6" s="1"/>
  <c r="FN12" i="6" s="1"/>
  <c r="CJ65" i="6"/>
  <c r="ER65" i="6" s="1"/>
  <c r="FV65" i="6" s="1"/>
  <c r="AX90" i="6"/>
  <c r="DF90" i="6" s="1"/>
  <c r="AP21" i="6"/>
  <c r="CX21" i="6" s="1"/>
  <c r="AR20" i="6"/>
  <c r="CZ20" i="6" s="1"/>
  <c r="CE12" i="6"/>
  <c r="EM12" i="6" s="1"/>
  <c r="CK24" i="6"/>
  <c r="ES24" i="6" s="1"/>
  <c r="CH5" i="6"/>
  <c r="EP5" i="6" s="1"/>
  <c r="CE13" i="6"/>
  <c r="EM13" i="6" s="1"/>
  <c r="BS68" i="6"/>
  <c r="EA68" i="6" s="1"/>
  <c r="BR37" i="6"/>
  <c r="DZ37" i="6" s="1"/>
  <c r="AR19" i="6"/>
  <c r="CZ19" i="6" s="1"/>
  <c r="AQ48" i="6"/>
  <c r="CY48" i="6" s="1"/>
  <c r="BF50" i="6"/>
  <c r="DN50" i="6" s="1"/>
  <c r="GI50" i="6" s="1"/>
  <c r="CS53" i="6"/>
  <c r="FA53" i="6" s="1"/>
  <c r="BL52" i="6"/>
  <c r="DT52" i="6" s="1"/>
  <c r="FI52" i="6" s="1"/>
  <c r="BM71" i="6"/>
  <c r="DU71" i="6" s="1"/>
  <c r="BU10" i="6"/>
  <c r="EC10" i="6" s="1"/>
  <c r="GA10" i="6" s="1"/>
  <c r="CS66" i="6"/>
  <c r="FA66" i="6" s="1"/>
  <c r="GR54" i="6"/>
  <c r="CK62" i="6"/>
  <c r="ES62" i="6" s="1"/>
  <c r="BV70" i="6"/>
  <c r="ED70" i="6" s="1"/>
  <c r="CQ48" i="6"/>
  <c r="EY48" i="6" s="1"/>
  <c r="AU75" i="6"/>
  <c r="DC75" i="6" s="1"/>
  <c r="AP56" i="6"/>
  <c r="CX56" i="6" s="1"/>
  <c r="BH14" i="6"/>
  <c r="DP14" i="6" s="1"/>
  <c r="AS58" i="6"/>
  <c r="DA58" i="6" s="1"/>
  <c r="CK32" i="6"/>
  <c r="ES32" i="6" s="1"/>
  <c r="BL50" i="6"/>
  <c r="DT50" i="6" s="1"/>
  <c r="FI50" i="6" s="1"/>
  <c r="BG66" i="6"/>
  <c r="DO66" i="6" s="1"/>
  <c r="BA66" i="6"/>
  <c r="DI66" i="6" s="1"/>
  <c r="GG66" i="6" s="1"/>
  <c r="AW57" i="6"/>
  <c r="DE57" i="6" s="1"/>
  <c r="FX57" i="6" s="1"/>
  <c r="AP68" i="6"/>
  <c r="CX68" i="6" s="1"/>
  <c r="CT88" i="6"/>
  <c r="FB88" i="6" s="1"/>
  <c r="CT10" i="6"/>
  <c r="FB10" i="6" s="1"/>
  <c r="CA72" i="6"/>
  <c r="EI72" i="6" s="1"/>
  <c r="BJ54" i="6"/>
  <c r="DR54" i="6" s="1"/>
  <c r="FH54" i="6" s="1"/>
  <c r="BC5" i="6"/>
  <c r="DK5" i="6" s="1"/>
  <c r="CS37" i="6"/>
  <c r="FA37" i="6" s="1"/>
  <c r="BE72" i="6"/>
  <c r="DM72" i="6" s="1"/>
  <c r="CK36" i="6"/>
  <c r="ES36" i="6" s="1"/>
  <c r="AY90" i="6"/>
  <c r="DG90" i="6" s="1"/>
  <c r="AQ54" i="6"/>
  <c r="CY54" i="6" s="1"/>
  <c r="BA61" i="6"/>
  <c r="DI61" i="6" s="1"/>
  <c r="GG61" i="6" s="1"/>
  <c r="BA53" i="6"/>
  <c r="DI53" i="6" s="1"/>
  <c r="GG53" i="6" s="1"/>
  <c r="BD47" i="6"/>
  <c r="DL47" i="6" s="1"/>
  <c r="AU13" i="6"/>
  <c r="DC13" i="6" s="1"/>
  <c r="CR43" i="6"/>
  <c r="EZ43" i="6" s="1"/>
  <c r="GQ55" i="6"/>
  <c r="GR52" i="6"/>
  <c r="BH43" i="6"/>
  <c r="DP43" i="6" s="1"/>
  <c r="AS53" i="6"/>
  <c r="DA53" i="6" s="1"/>
  <c r="BE56" i="6"/>
  <c r="DM56" i="6" s="1"/>
  <c r="AV12" i="6"/>
  <c r="DD12" i="6" s="1"/>
  <c r="FS12" i="6" s="1"/>
  <c r="BH91" i="6"/>
  <c r="DP91" i="6" s="1"/>
  <c r="AS17" i="6"/>
  <c r="DA17" i="6" s="1"/>
  <c r="AW71" i="6"/>
  <c r="DE71" i="6" s="1"/>
  <c r="FX71" i="6" s="1"/>
  <c r="BA13" i="6"/>
  <c r="DI13" i="6" s="1"/>
  <c r="GG13" i="6" s="1"/>
  <c r="AZ5" i="6"/>
  <c r="DH5" i="6" s="1"/>
  <c r="FN5" i="6" s="1"/>
  <c r="BG37" i="6"/>
  <c r="DO37" i="6" s="1"/>
  <c r="AP72" i="6"/>
  <c r="CX72" i="6" s="1"/>
  <c r="CQ37" i="6"/>
  <c r="EY37" i="6" s="1"/>
  <c r="CJ62" i="6"/>
  <c r="ER62" i="6" s="1"/>
  <c r="FV62" i="6" s="1"/>
  <c r="CC32" i="6"/>
  <c r="EK32" i="6" s="1"/>
  <c r="CF44" i="6"/>
  <c r="EN44" i="6" s="1"/>
  <c r="CD50" i="6"/>
  <c r="EL50" i="6" s="1"/>
  <c r="FG50" i="6" s="1"/>
  <c r="CP59" i="6"/>
  <c r="EX59" i="6" s="1"/>
  <c r="GK59" i="6" s="1"/>
  <c r="CG54" i="6"/>
  <c r="EO54" i="6" s="1"/>
  <c r="CI57" i="6"/>
  <c r="EQ57" i="6" s="1"/>
  <c r="FO57" i="6" s="1"/>
  <c r="CI71" i="6"/>
  <c r="EQ71" i="6" s="1"/>
  <c r="FO71" i="6" s="1"/>
  <c r="CQ10" i="6"/>
  <c r="EY10" i="6" s="1"/>
  <c r="CK17" i="6"/>
  <c r="ES17" i="6" s="1"/>
  <c r="GR19" i="6"/>
  <c r="GP54" i="6"/>
  <c r="GP55" i="6"/>
  <c r="GQ52" i="6"/>
  <c r="BT44" i="6"/>
  <c r="EB44" i="6" s="1"/>
  <c r="GH44" i="6" s="1"/>
  <c r="BR62" i="6"/>
  <c r="DZ62" i="6" s="1"/>
  <c r="BX72" i="6"/>
  <c r="EF72" i="6" s="1"/>
  <c r="BU59" i="6"/>
  <c r="EC59" i="6" s="1"/>
  <c r="GA59" i="6" s="1"/>
  <c r="BQ62" i="6"/>
  <c r="DY62" i="6" s="1"/>
  <c r="FW62" i="6" s="1"/>
  <c r="AT44" i="6"/>
  <c r="DB44" i="6" s="1"/>
  <c r="FF44" i="6" s="1"/>
  <c r="CT72" i="6"/>
  <c r="FB72" i="6" s="1"/>
  <c r="CQ31" i="6"/>
  <c r="EY31" i="6" s="1"/>
  <c r="CJ36" i="6"/>
  <c r="ER36" i="6" s="1"/>
  <c r="FV36" i="6" s="1"/>
  <c r="CJ53" i="6"/>
  <c r="ER53" i="6" s="1"/>
  <c r="FV53" i="6" s="1"/>
  <c r="CG47" i="6"/>
  <c r="EO47" i="6" s="1"/>
  <c r="GR64" i="6"/>
  <c r="GQ19" i="6"/>
  <c r="GO54" i="6"/>
  <c r="AO52" i="6"/>
  <c r="GR18" i="6"/>
  <c r="BL58" i="6"/>
  <c r="DT58" i="6" s="1"/>
  <c r="FI58" i="6" s="1"/>
  <c r="BT58" i="6"/>
  <c r="EB58" i="6" s="1"/>
  <c r="GL58" i="6" s="1"/>
  <c r="BX56" i="6"/>
  <c r="EF56" i="6" s="1"/>
  <c r="BN54" i="6"/>
  <c r="DV54" i="6" s="1"/>
  <c r="FP54" i="6" s="1"/>
  <c r="BW59" i="6"/>
  <c r="EE59" i="6" s="1"/>
  <c r="GB59" i="6" s="1"/>
  <c r="BT53" i="6"/>
  <c r="EB53" i="6" s="1"/>
  <c r="GL53" i="6" s="1"/>
  <c r="BI72" i="6"/>
  <c r="DQ72" i="6" s="1"/>
  <c r="BI56" i="6"/>
  <c r="DQ56" i="6" s="1"/>
  <c r="BI69" i="6"/>
  <c r="DQ69" i="6" s="1"/>
  <c r="AS31" i="6"/>
  <c r="DA31" i="6" s="1"/>
  <c r="AT71" i="6"/>
  <c r="DB71" i="6" s="1"/>
  <c r="FF71" i="6" s="1"/>
  <c r="CL19" i="6"/>
  <c r="ET19" i="6" s="1"/>
  <c r="CP65" i="6"/>
  <c r="EX65" i="6" s="1"/>
  <c r="GK65" i="6" s="1"/>
  <c r="CC17" i="6"/>
  <c r="EK17" i="6" s="1"/>
  <c r="CG11" i="6"/>
  <c r="EO11" i="6" s="1"/>
  <c r="GO55" i="6"/>
  <c r="AP46" i="6"/>
  <c r="CX46" i="6" s="1"/>
  <c r="BF43" i="6"/>
  <c r="DN43" i="6" s="1"/>
  <c r="GI43" i="6" s="1"/>
  <c r="BE48" i="6"/>
  <c r="DM48" i="6" s="1"/>
  <c r="BE59" i="6"/>
  <c r="DM59" i="6" s="1"/>
  <c r="AU47" i="6"/>
  <c r="DC47" i="6" s="1"/>
  <c r="BH10" i="6"/>
  <c r="DP10" i="6" s="1"/>
  <c r="AW20" i="6"/>
  <c r="DE20" i="6" s="1"/>
  <c r="GD20" i="6" s="1"/>
  <c r="BG24" i="6"/>
  <c r="DO24" i="6" s="1"/>
  <c r="AU12" i="6"/>
  <c r="DC12" i="6" s="1"/>
  <c r="BF17" i="6"/>
  <c r="DN17" i="6" s="1"/>
  <c r="GI17" i="6" s="1"/>
  <c r="AV39" i="6"/>
  <c r="DD39" i="6" s="1"/>
  <c r="FS39" i="6" s="1"/>
  <c r="BA44" i="6"/>
  <c r="DI44" i="6" s="1"/>
  <c r="GG44" i="6" s="1"/>
  <c r="AS50" i="6"/>
  <c r="DA50" i="6" s="1"/>
  <c r="BE37" i="6"/>
  <c r="DM37" i="6" s="1"/>
  <c r="CC37" i="6"/>
  <c r="EK37" i="6" s="1"/>
  <c r="CD19" i="6"/>
  <c r="EL19" i="6" s="1"/>
  <c r="FG19" i="6" s="1"/>
  <c r="CE44" i="6"/>
  <c r="EM44" i="6" s="1"/>
  <c r="CI36" i="6"/>
  <c r="EQ36" i="6" s="1"/>
  <c r="FO36" i="6" s="1"/>
  <c r="CT48" i="6"/>
  <c r="FB48" i="6" s="1"/>
  <c r="CN24" i="6"/>
  <c r="EV24" i="6" s="1"/>
  <c r="GJ24" i="6" s="1"/>
  <c r="CO10" i="6"/>
  <c r="EW10" i="6" s="1"/>
  <c r="CD18" i="6"/>
  <c r="EL18" i="6" s="1"/>
  <c r="FG18" i="6" s="1"/>
  <c r="CR17" i="6"/>
  <c r="EZ17" i="6" s="1"/>
  <c r="CT11" i="6"/>
  <c r="FB11" i="6" s="1"/>
  <c r="FY57" i="6"/>
  <c r="FK93" i="6"/>
  <c r="GQ64" i="6"/>
  <c r="GP19" i="6"/>
  <c r="AO54" i="6"/>
  <c r="GN55" i="6"/>
  <c r="GP18" i="6"/>
  <c r="BL44" i="6"/>
  <c r="DT44" i="6" s="1"/>
  <c r="FI44" i="6" s="1"/>
  <c r="BL70" i="6"/>
  <c r="DT70" i="6" s="1"/>
  <c r="FI70" i="6" s="1"/>
  <c r="BI68" i="6"/>
  <c r="DQ68" i="6" s="1"/>
  <c r="BN10" i="6"/>
  <c r="DV10" i="6" s="1"/>
  <c r="FP10" i="6" s="1"/>
  <c r="AS56" i="6"/>
  <c r="DA56" i="6" s="1"/>
  <c r="AQ5" i="6"/>
  <c r="CY5" i="6" s="1"/>
  <c r="BH11" i="6"/>
  <c r="DP11" i="6" s="1"/>
  <c r="AU11" i="6"/>
  <c r="DC11" i="6" s="1"/>
  <c r="CI69" i="6"/>
  <c r="EQ69" i="6" s="1"/>
  <c r="FO69" i="6" s="1"/>
  <c r="CM58" i="6"/>
  <c r="EU58" i="6" s="1"/>
  <c r="CN59" i="6"/>
  <c r="EV59" i="6" s="1"/>
  <c r="GJ59" i="6" s="1"/>
  <c r="CG59" i="6"/>
  <c r="EO59" i="6" s="1"/>
  <c r="CF54" i="6"/>
  <c r="EN54" i="6" s="1"/>
  <c r="CE56" i="6"/>
  <c r="EM56" i="6" s="1"/>
  <c r="AX53" i="6"/>
  <c r="DF53" i="6" s="1"/>
  <c r="AS62" i="6"/>
  <c r="DA62" i="6" s="1"/>
  <c r="AQ63" i="6"/>
  <c r="CY63" i="6" s="1"/>
  <c r="AW36" i="6"/>
  <c r="DE36" i="6" s="1"/>
  <c r="FX36" i="6" s="1"/>
  <c r="BC10" i="6"/>
  <c r="DK10" i="6" s="1"/>
  <c r="AT12" i="6"/>
  <c r="DB12" i="6" s="1"/>
  <c r="FF12" i="6" s="1"/>
  <c r="AR18" i="6"/>
  <c r="CZ18" i="6" s="1"/>
  <c r="AS27" i="6"/>
  <c r="DA27" i="6" s="1"/>
  <c r="AP17" i="6"/>
  <c r="CX17" i="6" s="1"/>
  <c r="AY32" i="6"/>
  <c r="DG32" i="6" s="1"/>
  <c r="CP37" i="6"/>
  <c r="EX37" i="6" s="1"/>
  <c r="GK37" i="6" s="1"/>
  <c r="CH62" i="6"/>
  <c r="EP62" i="6" s="1"/>
  <c r="CM43" i="6"/>
  <c r="EU43" i="6" s="1"/>
  <c r="CO65" i="6"/>
  <c r="EW65" i="6" s="1"/>
  <c r="CE46" i="6"/>
  <c r="EM46" i="6" s="1"/>
  <c r="CR50" i="6"/>
  <c r="EZ50" i="6" s="1"/>
  <c r="CK14" i="6"/>
  <c r="ES14" i="6" s="1"/>
  <c r="CP90" i="6"/>
  <c r="EX90" i="6" s="1"/>
  <c r="GK90" i="6" s="1"/>
  <c r="CL54" i="6"/>
  <c r="ET54" i="6" s="1"/>
  <c r="CH39" i="6"/>
  <c r="EP39" i="6" s="1"/>
  <c r="CR91" i="6"/>
  <c r="EZ91" i="6" s="1"/>
  <c r="CO70" i="6"/>
  <c r="EW70" i="6" s="1"/>
  <c r="CG10" i="6"/>
  <c r="EO10" i="6" s="1"/>
  <c r="CJ68" i="6"/>
  <c r="ER68" i="6" s="1"/>
  <c r="FV68" i="6" s="1"/>
  <c r="CB17" i="6"/>
  <c r="EJ17" i="6" s="1"/>
  <c r="CG13" i="6"/>
  <c r="EO13" i="6" s="1"/>
  <c r="CS11" i="6"/>
  <c r="FA11" i="6" s="1"/>
  <c r="FS93" i="6"/>
  <c r="GO64" i="6"/>
  <c r="GO19" i="6"/>
  <c r="GR55" i="6"/>
  <c r="GO18" i="6"/>
  <c r="BJ63" i="6"/>
  <c r="DR63" i="6" s="1"/>
  <c r="FH63" i="6" s="1"/>
  <c r="BT43" i="6"/>
  <c r="EB43" i="6" s="1"/>
  <c r="GL43" i="6" s="1"/>
  <c r="BM61" i="6"/>
  <c r="DU61" i="6" s="1"/>
  <c r="AT19" i="6"/>
  <c r="DB19" i="6" s="1"/>
  <c r="FF19" i="6" s="1"/>
  <c r="AQ25" i="6"/>
  <c r="CY25" i="6" s="1"/>
  <c r="BC47" i="6"/>
  <c r="DK47" i="6" s="1"/>
  <c r="BB24" i="6"/>
  <c r="DJ24" i="6" s="1"/>
  <c r="AQ37" i="6"/>
  <c r="CY37" i="6" s="1"/>
  <c r="AS32" i="6"/>
  <c r="DA32" i="6" s="1"/>
  <c r="AS48" i="6"/>
  <c r="DA48" i="6" s="1"/>
  <c r="AR50" i="6"/>
  <c r="CZ50" i="6" s="1"/>
  <c r="BG11" i="6"/>
  <c r="DO11" i="6" s="1"/>
  <c r="CD69" i="6"/>
  <c r="EL69" i="6" s="1"/>
  <c r="FG69" i="6" s="1"/>
  <c r="CT43" i="6"/>
  <c r="FB43" i="6" s="1"/>
  <c r="CC72" i="6"/>
  <c r="EK72" i="6" s="1"/>
  <c r="CG90" i="6"/>
  <c r="EO90" i="6" s="1"/>
  <c r="CF27" i="6"/>
  <c r="EN27" i="6" s="1"/>
  <c r="CC48" i="6"/>
  <c r="EK48" i="6" s="1"/>
  <c r="CS24" i="6"/>
  <c r="FA24" i="6" s="1"/>
  <c r="CE70" i="6"/>
  <c r="EM70" i="6" s="1"/>
  <c r="CN10" i="6"/>
  <c r="EV10" i="6" s="1"/>
  <c r="GJ10" i="6" s="1"/>
  <c r="CL5" i="6"/>
  <c r="ET5" i="6" s="1"/>
  <c r="FQ93" i="6"/>
  <c r="GP64" i="6"/>
  <c r="GN19" i="6"/>
  <c r="GP52" i="6"/>
  <c r="BM54" i="6"/>
  <c r="DU54" i="6" s="1"/>
  <c r="BZ53" i="6"/>
  <c r="EH53" i="6" s="1"/>
  <c r="BQ68" i="6"/>
  <c r="DY68" i="6" s="1"/>
  <c r="FW68" i="6" s="1"/>
  <c r="BP69" i="6"/>
  <c r="DX69" i="6" s="1"/>
  <c r="GE69" i="6" s="1"/>
  <c r="BS19" i="6"/>
  <c r="EA19" i="6" s="1"/>
  <c r="AY36" i="6"/>
  <c r="DG36" i="6" s="1"/>
  <c r="AQ32" i="6"/>
  <c r="CY32" i="6" s="1"/>
  <c r="BH48" i="6"/>
  <c r="DP48" i="6" s="1"/>
  <c r="AV62" i="6"/>
  <c r="DD62" i="6" s="1"/>
  <c r="FS62" i="6" s="1"/>
  <c r="BE10" i="6"/>
  <c r="DM10" i="6" s="1"/>
  <c r="AY14" i="6"/>
  <c r="DG14" i="6" s="1"/>
  <c r="AY17" i="6"/>
  <c r="DG17" i="6" s="1"/>
  <c r="AR29" i="6"/>
  <c r="CZ29" i="6" s="1"/>
  <c r="AS52" i="6"/>
  <c r="DA52" i="6" s="1"/>
  <c r="CE62" i="6"/>
  <c r="EM62" i="6" s="1"/>
  <c r="CM66" i="6"/>
  <c r="EU66" i="6" s="1"/>
  <c r="CB46" i="6"/>
  <c r="EJ46" i="6" s="1"/>
  <c r="CE61" i="6"/>
  <c r="EM61" i="6" s="1"/>
  <c r="CC27" i="6"/>
  <c r="EK27" i="6" s="1"/>
  <c r="CE17" i="6"/>
  <c r="EM17" i="6" s="1"/>
  <c r="GN64" i="6"/>
  <c r="GP21" i="6"/>
  <c r="GN54" i="6"/>
  <c r="GO52" i="6"/>
  <c r="CA39" i="6"/>
  <c r="EI39" i="6" s="1"/>
  <c r="AX36" i="6"/>
  <c r="DF36" i="6" s="1"/>
  <c r="AR69" i="6"/>
  <c r="CZ69" i="6" s="1"/>
  <c r="AU61" i="6"/>
  <c r="DC61" i="6" s="1"/>
  <c r="AW5" i="6"/>
  <c r="DE5" i="6" s="1"/>
  <c r="GD5" i="6" s="1"/>
  <c r="BD37" i="6"/>
  <c r="DL37" i="6" s="1"/>
  <c r="AS46" i="6"/>
  <c r="DA46" i="6" s="1"/>
  <c r="AP69" i="6"/>
  <c r="CX69" i="6" s="1"/>
  <c r="AZ54" i="6"/>
  <c r="DH54" i="6" s="1"/>
  <c r="FT54" i="6" s="1"/>
  <c r="AS61" i="6"/>
  <c r="DA61" i="6" s="1"/>
  <c r="AR48" i="6"/>
  <c r="CZ48" i="6" s="1"/>
  <c r="BD65" i="6"/>
  <c r="DL65" i="6" s="1"/>
  <c r="BE47" i="6"/>
  <c r="DM47" i="6" s="1"/>
  <c r="AQ17" i="6"/>
  <c r="CY17" i="6" s="1"/>
  <c r="BE11" i="6"/>
  <c r="DM11" i="6" s="1"/>
  <c r="AQ72" i="6"/>
  <c r="CY72" i="6" s="1"/>
  <c r="CF19" i="6"/>
  <c r="EN19" i="6" s="1"/>
  <c r="CE32" i="6"/>
  <c r="EM32" i="6" s="1"/>
  <c r="CF12" i="6"/>
  <c r="EN12" i="6" s="1"/>
  <c r="CQ59" i="6"/>
  <c r="EY59" i="6" s="1"/>
  <c r="CE53" i="6"/>
  <c r="EM53" i="6" s="1"/>
  <c r="CE48" i="6"/>
  <c r="EM48" i="6" s="1"/>
  <c r="CQ11" i="6"/>
  <c r="EY11" i="6" s="1"/>
  <c r="AT80" i="6"/>
  <c r="DB80" i="6" s="1"/>
  <c r="FF80" i="6" s="1"/>
  <c r="CN83" i="6"/>
  <c r="EV83" i="6" s="1"/>
  <c r="GJ83" i="6" s="1"/>
  <c r="CQ80" i="6"/>
  <c r="EY80" i="6" s="1"/>
  <c r="CE33" i="6"/>
  <c r="EM33" i="6" s="1"/>
  <c r="GN12" i="6"/>
  <c r="BZ5" i="6"/>
  <c r="EH5" i="6" s="1"/>
  <c r="AZ66" i="6"/>
  <c r="DH66" i="6" s="1"/>
  <c r="FT66" i="6" s="1"/>
  <c r="AW8" i="6"/>
  <c r="DE8" i="6" s="1"/>
  <c r="GD8" i="6" s="1"/>
  <c r="BG23" i="6"/>
  <c r="DO23" i="6" s="1"/>
  <c r="BB19" i="6"/>
  <c r="DJ19" i="6" s="1"/>
  <c r="AR25" i="6"/>
  <c r="CZ25" i="6" s="1"/>
  <c r="BE51" i="6"/>
  <c r="DM51" i="6" s="1"/>
  <c r="AU53" i="6"/>
  <c r="DC53" i="6" s="1"/>
  <c r="BE65" i="6"/>
  <c r="DM65" i="6" s="1"/>
  <c r="BA14" i="6"/>
  <c r="DI14" i="6" s="1"/>
  <c r="GG14" i="6" s="1"/>
  <c r="BB27" i="6"/>
  <c r="DJ27" i="6" s="1"/>
  <c r="AW58" i="6"/>
  <c r="DE58" i="6" s="1"/>
  <c r="FX58" i="6" s="1"/>
  <c r="BD4" i="6"/>
  <c r="DL4" i="6" s="1"/>
  <c r="BB5" i="6"/>
  <c r="DJ5" i="6" s="1"/>
  <c r="BB32" i="6"/>
  <c r="DJ32" i="6" s="1"/>
  <c r="BC32" i="6"/>
  <c r="DK32" i="6" s="1"/>
  <c r="AT6" i="6"/>
  <c r="DB6" i="6" s="1"/>
  <c r="FF6" i="6" s="1"/>
  <c r="CE19" i="6"/>
  <c r="EM19" i="6" s="1"/>
  <c r="CH26" i="6"/>
  <c r="EP26" i="6" s="1"/>
  <c r="CT25" i="6"/>
  <c r="FB25" i="6" s="1"/>
  <c r="CJ32" i="6"/>
  <c r="ER32" i="6" s="1"/>
  <c r="FV32" i="6" s="1"/>
  <c r="CN46" i="6"/>
  <c r="EV46" i="6" s="1"/>
  <c r="GJ46" i="6" s="1"/>
  <c r="CQ30" i="6"/>
  <c r="EY30" i="6" s="1"/>
  <c r="CB54" i="6"/>
  <c r="EJ54" i="6" s="1"/>
  <c r="CQ57" i="6"/>
  <c r="EY57" i="6" s="1"/>
  <c r="CM57" i="6"/>
  <c r="EU57" i="6" s="1"/>
  <c r="CQ89" i="6"/>
  <c r="EY89" i="6" s="1"/>
  <c r="CS91" i="6"/>
  <c r="FA91" i="6" s="1"/>
  <c r="CP21" i="6"/>
  <c r="EX21" i="6" s="1"/>
  <c r="GK21" i="6" s="1"/>
  <c r="CB6" i="6"/>
  <c r="EJ6" i="6" s="1"/>
  <c r="CJ18" i="6"/>
  <c r="ER18" i="6" s="1"/>
  <c r="FV18" i="6" s="1"/>
  <c r="CN5" i="6"/>
  <c r="EV5" i="6" s="1"/>
  <c r="GJ5" i="6" s="1"/>
  <c r="CE29" i="6"/>
  <c r="EM29" i="6" s="1"/>
  <c r="CO11" i="6"/>
  <c r="EW11" i="6" s="1"/>
  <c r="AO8" i="6"/>
  <c r="GP10" i="6"/>
  <c r="GR66" i="6"/>
  <c r="GQ58" i="6"/>
  <c r="BV52" i="6"/>
  <c r="ED52" i="6" s="1"/>
  <c r="BU54" i="6"/>
  <c r="EC54" i="6" s="1"/>
  <c r="GA54" i="6" s="1"/>
  <c r="BZ43" i="6"/>
  <c r="EH43" i="6" s="1"/>
  <c r="BW70" i="6"/>
  <c r="EE70" i="6" s="1"/>
  <c r="GB70" i="6" s="1"/>
  <c r="BI54" i="6"/>
  <c r="DQ54" i="6" s="1"/>
  <c r="BN52" i="6"/>
  <c r="DV52" i="6" s="1"/>
  <c r="FP52" i="6" s="1"/>
  <c r="BQ17" i="6"/>
  <c r="DY17" i="6" s="1"/>
  <c r="FW17" i="6" s="1"/>
  <c r="BL19" i="6"/>
  <c r="DT19" i="6" s="1"/>
  <c r="FI19" i="6" s="1"/>
  <c r="CA26" i="6"/>
  <c r="EI26" i="6" s="1"/>
  <c r="AR90" i="6"/>
  <c r="CZ90" i="6" s="1"/>
  <c r="AR66" i="6"/>
  <c r="CZ66" i="6" s="1"/>
  <c r="BA69" i="6"/>
  <c r="DI69" i="6" s="1"/>
  <c r="GG69" i="6" s="1"/>
  <c r="AX38" i="6"/>
  <c r="DF38" i="6" s="1"/>
  <c r="BG43" i="6"/>
  <c r="DO43" i="6" s="1"/>
  <c r="BH25" i="6"/>
  <c r="DP25" i="6" s="1"/>
  <c r="AW16" i="6"/>
  <c r="DE16" i="6" s="1"/>
  <c r="FX16" i="6" s="1"/>
  <c r="BF62" i="6"/>
  <c r="DN62" i="6" s="1"/>
  <c r="GI62" i="6" s="1"/>
  <c r="BH57" i="6"/>
  <c r="DP57" i="6" s="1"/>
  <c r="AP63" i="6"/>
  <c r="CX63" i="6" s="1"/>
  <c r="AX31" i="6"/>
  <c r="DF31" i="6" s="1"/>
  <c r="BD21" i="6"/>
  <c r="DL21" i="6" s="1"/>
  <c r="AW21" i="6"/>
  <c r="DE21" i="6" s="1"/>
  <c r="GD21" i="6" s="1"/>
  <c r="BF68" i="6"/>
  <c r="DN68" i="6" s="1"/>
  <c r="GI68" i="6" s="1"/>
  <c r="AX18" i="6"/>
  <c r="DF18" i="6" s="1"/>
  <c r="BA27" i="6"/>
  <c r="DI27" i="6" s="1"/>
  <c r="GG27" i="6" s="1"/>
  <c r="AU88" i="6"/>
  <c r="DC88" i="6" s="1"/>
  <c r="AZ70" i="6"/>
  <c r="DH70" i="6" s="1"/>
  <c r="FT70" i="6" s="1"/>
  <c r="BC11" i="6"/>
  <c r="DK11" i="6" s="1"/>
  <c r="BH26" i="6"/>
  <c r="DP26" i="6" s="1"/>
  <c r="CR62" i="6"/>
  <c r="EZ62" i="6" s="1"/>
  <c r="CM69" i="6"/>
  <c r="EU69" i="6" s="1"/>
  <c r="CK65" i="6"/>
  <c r="ES65" i="6" s="1"/>
  <c r="CB51" i="6"/>
  <c r="EJ51" i="6" s="1"/>
  <c r="CM12" i="6"/>
  <c r="EU12" i="6" s="1"/>
  <c r="CG53" i="6"/>
  <c r="EO53" i="6" s="1"/>
  <c r="CI54" i="6"/>
  <c r="EQ54" i="6" s="1"/>
  <c r="FO54" i="6" s="1"/>
  <c r="CM27" i="6"/>
  <c r="EU27" i="6" s="1"/>
  <c r="CI64" i="6"/>
  <c r="EQ64" i="6" s="1"/>
  <c r="FO64" i="6" s="1"/>
  <c r="CP52" i="6"/>
  <c r="EX52" i="6" s="1"/>
  <c r="GK52" i="6" s="1"/>
  <c r="CC20" i="6"/>
  <c r="EK20" i="6" s="1"/>
  <c r="CL21" i="6"/>
  <c r="ET21" i="6" s="1"/>
  <c r="CR68" i="6"/>
  <c r="EZ68" i="6" s="1"/>
  <c r="CS29" i="6"/>
  <c r="FA29" i="6" s="1"/>
  <c r="GN62" i="6"/>
  <c r="GO10" i="6"/>
  <c r="GR56" i="6"/>
  <c r="GQ66" i="6"/>
  <c r="GP58" i="6"/>
  <c r="BL69" i="6"/>
  <c r="DT69" i="6" s="1"/>
  <c r="FI69" i="6" s="1"/>
  <c r="CA64" i="6"/>
  <c r="EI64" i="6" s="1"/>
  <c r="BK71" i="6"/>
  <c r="DS71" i="6" s="1"/>
  <c r="BI63" i="6"/>
  <c r="DQ63" i="6" s="1"/>
  <c r="BV32" i="6"/>
  <c r="ED32" i="6" s="1"/>
  <c r="BF47" i="6"/>
  <c r="DN47" i="6" s="1"/>
  <c r="GI47" i="6" s="1"/>
  <c r="AQ20" i="6"/>
  <c r="CY20" i="6" s="1"/>
  <c r="AX12" i="6"/>
  <c r="DF12" i="6" s="1"/>
  <c r="AR71" i="6"/>
  <c r="CZ71" i="6" s="1"/>
  <c r="BG29" i="6"/>
  <c r="DO29" i="6" s="1"/>
  <c r="BD70" i="6"/>
  <c r="DL70" i="6" s="1"/>
  <c r="BH52" i="6"/>
  <c r="DP52" i="6" s="1"/>
  <c r="CE69" i="6"/>
  <c r="EM69" i="6" s="1"/>
  <c r="CD58" i="6"/>
  <c r="EL58" i="6" s="1"/>
  <c r="FG58" i="6" s="1"/>
  <c r="CD25" i="6"/>
  <c r="EL25" i="6" s="1"/>
  <c r="FG25" i="6" s="1"/>
  <c r="CQ51" i="6"/>
  <c r="EY51" i="6" s="1"/>
  <c r="CI66" i="6"/>
  <c r="EQ66" i="6" s="1"/>
  <c r="FO66" i="6" s="1"/>
  <c r="CJ49" i="6"/>
  <c r="ER49" i="6" s="1"/>
  <c r="FV49" i="6" s="1"/>
  <c r="CP63" i="6"/>
  <c r="EX63" i="6" s="1"/>
  <c r="GK63" i="6" s="1"/>
  <c r="CJ46" i="6"/>
  <c r="ER46" i="6" s="1"/>
  <c r="FV46" i="6" s="1"/>
  <c r="CE90" i="6"/>
  <c r="EM90" i="6" s="1"/>
  <c r="CK27" i="6"/>
  <c r="ES27" i="6" s="1"/>
  <c r="CH52" i="6"/>
  <c r="EP52" i="6" s="1"/>
  <c r="CT89" i="6"/>
  <c r="FB89" i="6" s="1"/>
  <c r="CL70" i="6"/>
  <c r="ET70" i="6" s="1"/>
  <c r="CF6" i="6"/>
  <c r="EN6" i="6" s="1"/>
  <c r="CJ38" i="6"/>
  <c r="ER38" i="6" s="1"/>
  <c r="FV38" i="6" s="1"/>
  <c r="CR56" i="6"/>
  <c r="EZ56" i="6" s="1"/>
  <c r="CC29" i="6"/>
  <c r="EK29" i="6" s="1"/>
  <c r="CK13" i="6"/>
  <c r="ES13" i="6" s="1"/>
  <c r="GR62" i="6"/>
  <c r="GN10" i="6"/>
  <c r="GQ56" i="6"/>
  <c r="GP20" i="6"/>
  <c r="GR43" i="6"/>
  <c r="GP66" i="6"/>
  <c r="GO58" i="6"/>
  <c r="CA66" i="6"/>
  <c r="EI66" i="6" s="1"/>
  <c r="CA57" i="6"/>
  <c r="EI57" i="6" s="1"/>
  <c r="BZ71" i="6"/>
  <c r="EH71" i="6" s="1"/>
  <c r="BZ68" i="6"/>
  <c r="EH68" i="6" s="1"/>
  <c r="BY56" i="6"/>
  <c r="EG56" i="6" s="1"/>
  <c r="BK58" i="6"/>
  <c r="DS58" i="6" s="1"/>
  <c r="BR15" i="6"/>
  <c r="DZ15" i="6" s="1"/>
  <c r="BX4" i="6"/>
  <c r="EF4" i="6" s="1"/>
  <c r="BI39" i="6"/>
  <c r="DQ39" i="6" s="1"/>
  <c r="BS40" i="6"/>
  <c r="EA40" i="6" s="1"/>
  <c r="BJ19" i="6"/>
  <c r="DR19" i="6" s="1"/>
  <c r="FH19" i="6" s="1"/>
  <c r="BO10" i="6"/>
  <c r="DW10" i="6" s="1"/>
  <c r="FR10" i="6" s="1"/>
  <c r="BB46" i="6"/>
  <c r="DJ46" i="6" s="1"/>
  <c r="AZ46" i="6"/>
  <c r="DH46" i="6" s="1"/>
  <c r="FN46" i="6" s="1"/>
  <c r="BB54" i="6"/>
  <c r="DJ54" i="6" s="1"/>
  <c r="BF49" i="6"/>
  <c r="DN49" i="6" s="1"/>
  <c r="GI49" i="6" s="1"/>
  <c r="AX61" i="6"/>
  <c r="DF61" i="6" s="1"/>
  <c r="BE57" i="6"/>
  <c r="DM57" i="6" s="1"/>
  <c r="AT45" i="6"/>
  <c r="DB45" i="6" s="1"/>
  <c r="FF45" i="6" s="1"/>
  <c r="AQ36" i="6"/>
  <c r="CY36" i="6" s="1"/>
  <c r="AY27" i="6"/>
  <c r="DG27" i="6" s="1"/>
  <c r="BC58" i="6"/>
  <c r="DK58" i="6" s="1"/>
  <c r="AX17" i="6"/>
  <c r="DF17" i="6" s="1"/>
  <c r="BG71" i="6"/>
  <c r="DO71" i="6" s="1"/>
  <c r="AY13" i="6"/>
  <c r="DG13" i="6" s="1"/>
  <c r="AQ29" i="6"/>
  <c r="CY29" i="6" s="1"/>
  <c r="AQ6" i="6"/>
  <c r="CY6" i="6" s="1"/>
  <c r="CF37" i="6"/>
  <c r="EN37" i="6" s="1"/>
  <c r="CQ69" i="6"/>
  <c r="EY69" i="6" s="1"/>
  <c r="CO58" i="6"/>
  <c r="EW58" i="6" s="1"/>
  <c r="CK58" i="6"/>
  <c r="ES58" i="6" s="1"/>
  <c r="CR65" i="6"/>
  <c r="EZ65" i="6" s="1"/>
  <c r="CN32" i="6"/>
  <c r="EV32" i="6" s="1"/>
  <c r="GJ32" i="6" s="1"/>
  <c r="CJ61" i="6"/>
  <c r="ER61" i="6" s="1"/>
  <c r="FV61" i="6" s="1"/>
  <c r="CO52" i="6"/>
  <c r="EW52" i="6" s="1"/>
  <c r="CB24" i="6"/>
  <c r="EJ24" i="6" s="1"/>
  <c r="CR47" i="6"/>
  <c r="EZ47" i="6" s="1"/>
  <c r="GQ62" i="6"/>
  <c r="AO10" i="6"/>
  <c r="GP56" i="6"/>
  <c r="GR20" i="6"/>
  <c r="GP43" i="6"/>
  <c r="GO66" i="6"/>
  <c r="GN58" i="6"/>
  <c r="BX66" i="6"/>
  <c r="EF66" i="6" s="1"/>
  <c r="BQ49" i="6"/>
  <c r="DY49" i="6" s="1"/>
  <c r="FW49" i="6" s="1"/>
  <c r="BQ46" i="6"/>
  <c r="DY46" i="6" s="1"/>
  <c r="FW46" i="6" s="1"/>
  <c r="BO59" i="6"/>
  <c r="DW59" i="6" s="1"/>
  <c r="FR59" i="6" s="1"/>
  <c r="BK32" i="6"/>
  <c r="DS32" i="6" s="1"/>
  <c r="BR19" i="6"/>
  <c r="DZ19" i="6" s="1"/>
  <c r="BW26" i="6"/>
  <c r="EE26" i="6" s="1"/>
  <c r="GB26" i="6" s="1"/>
  <c r="BD69" i="6"/>
  <c r="DL69" i="6" s="1"/>
  <c r="AZ40" i="6"/>
  <c r="DH40" i="6" s="1"/>
  <c r="FN40" i="6" s="1"/>
  <c r="AR38" i="6"/>
  <c r="CZ38" i="6" s="1"/>
  <c r="AW38" i="6"/>
  <c r="DE38" i="6" s="1"/>
  <c r="FX38" i="6" s="1"/>
  <c r="BF31" i="6"/>
  <c r="DN31" i="6" s="1"/>
  <c r="GI31" i="6" s="1"/>
  <c r="AW68" i="6"/>
  <c r="DE68" i="6" s="1"/>
  <c r="GD68" i="6" s="1"/>
  <c r="AP24" i="6"/>
  <c r="CX24" i="6" s="1"/>
  <c r="BC88" i="6"/>
  <c r="DK88" i="6" s="1"/>
  <c r="BE4" i="6"/>
  <c r="DM4" i="6" s="1"/>
  <c r="BD52" i="6"/>
  <c r="DL52" i="6" s="1"/>
  <c r="AP26" i="6"/>
  <c r="CX26" i="6" s="1"/>
  <c r="CQ65" i="6"/>
  <c r="EY65" i="6" s="1"/>
  <c r="CQ66" i="6"/>
  <c r="EY66" i="6" s="1"/>
  <c r="CS49" i="6"/>
  <c r="FA49" i="6" s="1"/>
  <c r="CQ63" i="6"/>
  <c r="EY63" i="6" s="1"/>
  <c r="CH59" i="6"/>
  <c r="EP59" i="6" s="1"/>
  <c r="CB57" i="6"/>
  <c r="EJ57" i="6" s="1"/>
  <c r="CR7" i="6"/>
  <c r="EZ7" i="6" s="1"/>
  <c r="CI21" i="6"/>
  <c r="EQ21" i="6" s="1"/>
  <c r="FO21" i="6" s="1"/>
  <c r="CD38" i="6"/>
  <c r="EL38" i="6" s="1"/>
  <c r="FG38" i="6" s="1"/>
  <c r="CI68" i="6"/>
  <c r="EQ68" i="6" s="1"/>
  <c r="FO68" i="6" s="1"/>
  <c r="CQ5" i="6"/>
  <c r="EY5" i="6" s="1"/>
  <c r="CR13" i="6"/>
  <c r="EZ13" i="6" s="1"/>
  <c r="GP62" i="6"/>
  <c r="GO56" i="6"/>
  <c r="GQ20" i="6"/>
  <c r="GQ43" i="6"/>
  <c r="GN66" i="6"/>
  <c r="GQ61" i="6"/>
  <c r="BQ32" i="6"/>
  <c r="DY32" i="6" s="1"/>
  <c r="FW32" i="6" s="1"/>
  <c r="BM37" i="6"/>
  <c r="DU37" i="6" s="1"/>
  <c r="BI26" i="6"/>
  <c r="DQ26" i="6" s="1"/>
  <c r="AR46" i="6"/>
  <c r="CZ46" i="6" s="1"/>
  <c r="AZ49" i="6"/>
  <c r="DH49" i="6" s="1"/>
  <c r="FN49" i="6" s="1"/>
  <c r="AY19" i="6"/>
  <c r="DG19" i="6" s="1"/>
  <c r="AZ16" i="6"/>
  <c r="DH16" i="6" s="1"/>
  <c r="FZ16" i="6" s="1"/>
  <c r="BE63" i="6"/>
  <c r="DM63" i="6" s="1"/>
  <c r="AZ21" i="6"/>
  <c r="DH21" i="6" s="1"/>
  <c r="FZ21" i="6" s="1"/>
  <c r="AV24" i="6"/>
  <c r="DD24" i="6" s="1"/>
  <c r="FK24" i="6" s="1"/>
  <c r="AZ15" i="6"/>
  <c r="DH15" i="6" s="1"/>
  <c r="FZ15" i="6" s="1"/>
  <c r="BF13" i="6"/>
  <c r="DN13" i="6" s="1"/>
  <c r="GI13" i="6" s="1"/>
  <c r="AW26" i="6"/>
  <c r="DE26" i="6" s="1"/>
  <c r="FX26" i="6" s="1"/>
  <c r="CN19" i="6"/>
  <c r="EV19" i="6" s="1"/>
  <c r="GJ19" i="6" s="1"/>
  <c r="CI58" i="6"/>
  <c r="EQ58" i="6" s="1"/>
  <c r="FO58" i="6" s="1"/>
  <c r="CI26" i="6"/>
  <c r="EQ26" i="6" s="1"/>
  <c r="FO26" i="6" s="1"/>
  <c r="CD32" i="6"/>
  <c r="EL32" i="6" s="1"/>
  <c r="FG32" i="6" s="1"/>
  <c r="CR49" i="6"/>
  <c r="EZ49" i="6" s="1"/>
  <c r="CJ31" i="6"/>
  <c r="ER31" i="6" s="1"/>
  <c r="FV31" i="6" s="1"/>
  <c r="CD46" i="6"/>
  <c r="EL46" i="6" s="1"/>
  <c r="FG46" i="6" s="1"/>
  <c r="CI8" i="6"/>
  <c r="EQ8" i="6" s="1"/>
  <c r="FO8" i="6" s="1"/>
  <c r="CM14" i="6"/>
  <c r="EU14" i="6" s="1"/>
  <c r="CH27" i="6"/>
  <c r="EP27" i="6" s="1"/>
  <c r="CH24" i="6"/>
  <c r="EP24" i="6" s="1"/>
  <c r="CF45" i="6"/>
  <c r="EN45" i="6" s="1"/>
  <c r="CI38" i="6"/>
  <c r="EQ38" i="6" s="1"/>
  <c r="FO38" i="6" s="1"/>
  <c r="CJ13" i="6"/>
  <c r="ER13" i="6" s="1"/>
  <c r="FV13" i="6" s="1"/>
  <c r="GO62" i="6"/>
  <c r="GN56" i="6"/>
  <c r="AO20" i="6"/>
  <c r="GO43" i="6"/>
  <c r="GN61" i="6"/>
  <c r="BW63" i="6"/>
  <c r="EE63" i="6" s="1"/>
  <c r="GB63" i="6" s="1"/>
  <c r="BS66" i="6"/>
  <c r="EA66" i="6" s="1"/>
  <c r="BG49" i="6"/>
  <c r="DO49" i="6" s="1"/>
  <c r="AQ19" i="6"/>
  <c r="CY19" i="6" s="1"/>
  <c r="BC61" i="6"/>
  <c r="DK61" i="6" s="1"/>
  <c r="AY65" i="6"/>
  <c r="DG65" i="6" s="1"/>
  <c r="BB56" i="6"/>
  <c r="DJ56" i="6" s="1"/>
  <c r="AY64" i="6"/>
  <c r="DG64" i="6" s="1"/>
  <c r="AX13" i="6"/>
  <c r="DF13" i="6" s="1"/>
  <c r="BC22" i="6"/>
  <c r="DK22" i="6" s="1"/>
  <c r="CL49" i="6"/>
  <c r="ET49" i="6" s="1"/>
  <c r="CN63" i="6"/>
  <c r="EV63" i="6" s="1"/>
  <c r="GJ63" i="6" s="1"/>
  <c r="CL46" i="6"/>
  <c r="ET46" i="6" s="1"/>
  <c r="CC36" i="6"/>
  <c r="EK36" i="6" s="1"/>
  <c r="CK64" i="6"/>
  <c r="ES64" i="6" s="1"/>
  <c r="CT52" i="6"/>
  <c r="FB52" i="6" s="1"/>
  <c r="CC16" i="6"/>
  <c r="EK16" i="6" s="1"/>
  <c r="CS23" i="6"/>
  <c r="FA23" i="6" s="1"/>
  <c r="CN56" i="6"/>
  <c r="EV56" i="6" s="1"/>
  <c r="GJ56" i="6" s="1"/>
  <c r="CL15" i="6"/>
  <c r="ET15" i="6" s="1"/>
  <c r="CN29" i="6"/>
  <c r="EV29" i="6" s="1"/>
  <c r="GJ29" i="6" s="1"/>
  <c r="BQ45" i="6"/>
  <c r="DY45" i="6" s="1"/>
  <c r="FW45" i="6" s="1"/>
  <c r="BX47" i="6"/>
  <c r="EF47" i="6" s="1"/>
  <c r="CN30" i="6"/>
  <c r="EV30" i="6" s="1"/>
  <c r="GJ30" i="6" s="1"/>
  <c r="CR18" i="6"/>
  <c r="EZ18" i="6" s="1"/>
  <c r="CO47" i="6"/>
  <c r="EW47" i="6" s="1"/>
  <c r="CC5" i="6"/>
  <c r="EK5" i="6" s="1"/>
  <c r="CD29" i="6"/>
  <c r="EL29" i="6" s="1"/>
  <c r="FG29" i="6" s="1"/>
  <c r="CM13" i="6"/>
  <c r="EU13" i="6" s="1"/>
  <c r="GR65" i="6"/>
  <c r="GR31" i="6"/>
  <c r="GP65" i="6"/>
  <c r="GP15" i="6"/>
  <c r="AZ6" i="6"/>
  <c r="DH6" i="6" s="1"/>
  <c r="FT6" i="6" s="1"/>
  <c r="CP30" i="6"/>
  <c r="EX30" i="6" s="1"/>
  <c r="GK30" i="6" s="1"/>
  <c r="CI5" i="6"/>
  <c r="EQ5" i="6" s="1"/>
  <c r="FO5" i="6" s="1"/>
  <c r="AO65" i="6"/>
  <c r="GO15" i="6"/>
  <c r="BW47" i="6"/>
  <c r="EE47" i="6" s="1"/>
  <c r="GB47" i="6" s="1"/>
  <c r="BM21" i="6"/>
  <c r="DU21" i="6" s="1"/>
  <c r="CO5" i="6"/>
  <c r="EW5" i="6" s="1"/>
  <c r="GQ31" i="6"/>
  <c r="GN15" i="6"/>
  <c r="BN61" i="6"/>
  <c r="DV61" i="6" s="1"/>
  <c r="FP61" i="6" s="1"/>
  <c r="CH12" i="6"/>
  <c r="EP12" i="6" s="1"/>
  <c r="CG21" i="6"/>
  <c r="EO21" i="6" s="1"/>
  <c r="CT45" i="6"/>
  <c r="FB45" i="6" s="1"/>
  <c r="GP31" i="6"/>
  <c r="GR15" i="6"/>
  <c r="CG12" i="6"/>
  <c r="EO12" i="6" s="1"/>
  <c r="CT14" i="6"/>
  <c r="FB14" i="6" s="1"/>
  <c r="CI20" i="6"/>
  <c r="EQ20" i="6" s="1"/>
  <c r="FO20" i="6" s="1"/>
  <c r="AV90" i="6"/>
  <c r="DD90" i="6" s="1"/>
  <c r="FS90" i="6" s="1"/>
  <c r="BB90" i="6"/>
  <c r="DJ90" i="6" s="1"/>
  <c r="BC38" i="6"/>
  <c r="DK38" i="6" s="1"/>
  <c r="BA54" i="6"/>
  <c r="DI54" i="6" s="1"/>
  <c r="GG54" i="6" s="1"/>
  <c r="AP53" i="6"/>
  <c r="CX53" i="6" s="1"/>
  <c r="BC16" i="6"/>
  <c r="DK16" i="6" s="1"/>
  <c r="BB33" i="6"/>
  <c r="DJ33" i="6" s="1"/>
  <c r="BH36" i="6"/>
  <c r="DP36" i="6" s="1"/>
  <c r="AZ68" i="6"/>
  <c r="DH68" i="6" s="1"/>
  <c r="FZ68" i="6" s="1"/>
  <c r="AT15" i="6"/>
  <c r="DB15" i="6" s="1"/>
  <c r="FF15" i="6" s="1"/>
  <c r="AU4" i="6"/>
  <c r="DC4" i="6" s="1"/>
  <c r="AS11" i="6"/>
  <c r="DA11" i="6" s="1"/>
  <c r="AY72" i="6"/>
  <c r="DG72" i="6" s="1"/>
  <c r="CN37" i="6"/>
  <c r="EV37" i="6" s="1"/>
  <c r="GJ37" i="6" s="1"/>
  <c r="CD43" i="6"/>
  <c r="EL43" i="6" s="1"/>
  <c r="FG43" i="6" s="1"/>
  <c r="CL25" i="6"/>
  <c r="ET25" i="6" s="1"/>
  <c r="CH88" i="6"/>
  <c r="EP88" i="6" s="1"/>
  <c r="CR51" i="6"/>
  <c r="EZ51" i="6" s="1"/>
  <c r="CO50" i="6"/>
  <c r="EW50" i="6" s="1"/>
  <c r="CK9" i="6"/>
  <c r="ES9" i="6" s="1"/>
  <c r="CQ53" i="6"/>
  <c r="EY53" i="6" s="1"/>
  <c r="CH70" i="6"/>
  <c r="EP70" i="6" s="1"/>
  <c r="CK56" i="6"/>
  <c r="ES56" i="6" s="1"/>
  <c r="CH11" i="6"/>
  <c r="EP11" i="6" s="1"/>
  <c r="GQ91" i="6"/>
  <c r="AO70" i="6"/>
  <c r="GN45" i="6"/>
  <c r="AO57" i="6"/>
  <c r="GN17" i="6"/>
  <c r="BM51" i="6"/>
  <c r="DU51" i="6" s="1"/>
  <c r="BZ55" i="6"/>
  <c r="EH55" i="6" s="1"/>
  <c r="BX53" i="6"/>
  <c r="EF53" i="6" s="1"/>
  <c r="BU44" i="6"/>
  <c r="EC44" i="6" s="1"/>
  <c r="GA44" i="6" s="1"/>
  <c r="BO70" i="6"/>
  <c r="DW70" i="6" s="1"/>
  <c r="FR70" i="6" s="1"/>
  <c r="BV64" i="6"/>
  <c r="ED64" i="6" s="1"/>
  <c r="CA32" i="6"/>
  <c r="EI32" i="6" s="1"/>
  <c r="BM11" i="6"/>
  <c r="DU11" i="6" s="1"/>
  <c r="BB89" i="6"/>
  <c r="DJ89" i="6" s="1"/>
  <c r="AT90" i="6"/>
  <c r="DB90" i="6" s="1"/>
  <c r="FF90" i="6" s="1"/>
  <c r="AZ69" i="6"/>
  <c r="DH69" i="6" s="1"/>
  <c r="FN69" i="6" s="1"/>
  <c r="BE54" i="6"/>
  <c r="DM54" i="6" s="1"/>
  <c r="AV51" i="6"/>
  <c r="DD51" i="6" s="1"/>
  <c r="FQ51" i="6" s="1"/>
  <c r="AV65" i="6"/>
  <c r="DD65" i="6" s="1"/>
  <c r="FL65" i="6" s="1"/>
  <c r="AW63" i="6"/>
  <c r="DE63" i="6" s="1"/>
  <c r="GD63" i="6" s="1"/>
  <c r="AX10" i="6"/>
  <c r="DF10" i="6" s="1"/>
  <c r="BD20" i="6"/>
  <c r="DL20" i="6" s="1"/>
  <c r="AZ27" i="6"/>
  <c r="DH27" i="6" s="1"/>
  <c r="FN27" i="6" s="1"/>
  <c r="BB4" i="6"/>
  <c r="DJ4" i="6" s="1"/>
  <c r="AT13" i="6"/>
  <c r="DB13" i="6" s="1"/>
  <c r="FF13" i="6" s="1"/>
  <c r="AY37" i="6"/>
  <c r="DG37" i="6" s="1"/>
  <c r="AR70" i="6"/>
  <c r="CZ70" i="6" s="1"/>
  <c r="CM37" i="6"/>
  <c r="EU37" i="6" s="1"/>
  <c r="CM32" i="6"/>
  <c r="EU32" i="6" s="1"/>
  <c r="CC39" i="6"/>
  <c r="EK39" i="6" s="1"/>
  <c r="CP55" i="6"/>
  <c r="EX55" i="6" s="1"/>
  <c r="GK55" i="6" s="1"/>
  <c r="CD21" i="6"/>
  <c r="EL21" i="6" s="1"/>
  <c r="FG21" i="6" s="1"/>
  <c r="CK10" i="6"/>
  <c r="ES10" i="6" s="1"/>
  <c r="CG15" i="6"/>
  <c r="EO15" i="6" s="1"/>
  <c r="GO91" i="6"/>
  <c r="AO45" i="6"/>
  <c r="GO25" i="6"/>
  <c r="GR17" i="6"/>
  <c r="BR56" i="6"/>
  <c r="DZ56" i="6" s="1"/>
  <c r="BK47" i="6"/>
  <c r="DS47" i="6" s="1"/>
  <c r="BT32" i="6"/>
  <c r="EB32" i="6" s="1"/>
  <c r="GL32" i="6" s="1"/>
  <c r="CA17" i="6"/>
  <c r="EI17" i="6" s="1"/>
  <c r="BQ10" i="6"/>
  <c r="DY10" i="6" s="1"/>
  <c r="FW10" i="6" s="1"/>
  <c r="BL26" i="6"/>
  <c r="DT26" i="6" s="1"/>
  <c r="FI26" i="6" s="1"/>
  <c r="BN19" i="6"/>
  <c r="DV19" i="6" s="1"/>
  <c r="FP19" i="6" s="1"/>
  <c r="AW31" i="6"/>
  <c r="DE31" i="6" s="1"/>
  <c r="GD31" i="6" s="1"/>
  <c r="BF24" i="6"/>
  <c r="DN24" i="6" s="1"/>
  <c r="GI24" i="6" s="1"/>
  <c r="BB17" i="6"/>
  <c r="DJ17" i="6" s="1"/>
  <c r="BB44" i="6"/>
  <c r="DJ44" i="6" s="1"/>
  <c r="BA50" i="6"/>
  <c r="DI50" i="6" s="1"/>
  <c r="GG50" i="6" s="1"/>
  <c r="BE50" i="6"/>
  <c r="DM50" i="6" s="1"/>
  <c r="AV6" i="6"/>
  <c r="DD6" i="6" s="1"/>
  <c r="FL6" i="6" s="1"/>
  <c r="AY11" i="6"/>
  <c r="DG11" i="6" s="1"/>
  <c r="BF72" i="6"/>
  <c r="DN72" i="6" s="1"/>
  <c r="GI72" i="6" s="1"/>
  <c r="CE37" i="6"/>
  <c r="EM37" i="6" s="1"/>
  <c r="CC62" i="6"/>
  <c r="EK62" i="6" s="1"/>
  <c r="CK72" i="6"/>
  <c r="ES72" i="6" s="1"/>
  <c r="CN40" i="6"/>
  <c r="EV40" i="6" s="1"/>
  <c r="GJ40" i="6" s="1"/>
  <c r="CG4" i="6"/>
  <c r="EO4" i="6" s="1"/>
  <c r="CQ54" i="6"/>
  <c r="EY54" i="6" s="1"/>
  <c r="CH20" i="6"/>
  <c r="EP20" i="6" s="1"/>
  <c r="CD24" i="6"/>
  <c r="EL24" i="6" s="1"/>
  <c r="FG24" i="6" s="1"/>
  <c r="CN70" i="6"/>
  <c r="EV70" i="6" s="1"/>
  <c r="GJ70" i="6" s="1"/>
  <c r="CF10" i="6"/>
  <c r="EN10" i="6" s="1"/>
  <c r="CT17" i="6"/>
  <c r="FB17" i="6" s="1"/>
  <c r="CN17" i="6"/>
  <c r="EV17" i="6" s="1"/>
  <c r="GJ17" i="6" s="1"/>
  <c r="CE5" i="6"/>
  <c r="EM5" i="6" s="1"/>
  <c r="GR7" i="6"/>
  <c r="AO91" i="6"/>
  <c r="GN25" i="6"/>
  <c r="GQ17" i="6"/>
  <c r="BU70" i="6"/>
  <c r="EC70" i="6" s="1"/>
  <c r="GA70" i="6" s="1"/>
  <c r="BS56" i="6"/>
  <c r="EA56" i="6" s="1"/>
  <c r="BX68" i="6"/>
  <c r="EF68" i="6" s="1"/>
  <c r="BM15" i="6"/>
  <c r="DU15" i="6" s="1"/>
  <c r="AX15" i="6"/>
  <c r="DF15" i="6" s="1"/>
  <c r="AQ15" i="6"/>
  <c r="CY15" i="6" s="1"/>
  <c r="BA88" i="6"/>
  <c r="DI88" i="6" s="1"/>
  <c r="GG88" i="6" s="1"/>
  <c r="BA17" i="6"/>
  <c r="DI17" i="6" s="1"/>
  <c r="GG17" i="6" s="1"/>
  <c r="BB37" i="6"/>
  <c r="DJ37" i="6" s="1"/>
  <c r="AX37" i="6"/>
  <c r="DF37" i="6" s="1"/>
  <c r="BC6" i="6"/>
  <c r="DK6" i="6" s="1"/>
  <c r="CJ19" i="6"/>
  <c r="ER19" i="6" s="1"/>
  <c r="FV19" i="6" s="1"/>
  <c r="CT32" i="6"/>
  <c r="FB32" i="6" s="1"/>
  <c r="CF51" i="6"/>
  <c r="EN51" i="6" s="1"/>
  <c r="CI31" i="6"/>
  <c r="EQ31" i="6" s="1"/>
  <c r="FO31" i="6" s="1"/>
  <c r="CN4" i="6"/>
  <c r="EV4" i="6" s="1"/>
  <c r="GJ4" i="6" s="1"/>
  <c r="CQ50" i="6"/>
  <c r="EY50" i="6" s="1"/>
  <c r="CT36" i="6"/>
  <c r="FB36" i="6" s="1"/>
  <c r="CL53" i="6"/>
  <c r="ET53" i="6" s="1"/>
  <c r="CO64" i="6"/>
  <c r="EW64" i="6" s="1"/>
  <c r="CT38" i="6"/>
  <c r="FB38" i="6" s="1"/>
  <c r="CM17" i="6"/>
  <c r="EU17" i="6" s="1"/>
  <c r="CH13" i="6"/>
  <c r="EP13" i="6" s="1"/>
  <c r="GN70" i="6"/>
  <c r="GO57" i="6"/>
  <c r="GR25" i="6"/>
  <c r="AO29" i="6"/>
  <c r="GP17" i="6"/>
  <c r="BK70" i="6"/>
  <c r="DS70" i="6" s="1"/>
  <c r="BJ49" i="6"/>
  <c r="DR49" i="6" s="1"/>
  <c r="FH49" i="6" s="1"/>
  <c r="BT54" i="6"/>
  <c r="EB54" i="6" s="1"/>
  <c r="GH54" i="6" s="1"/>
  <c r="BS69" i="6"/>
  <c r="EA69" i="6" s="1"/>
  <c r="BR10" i="6"/>
  <c r="DZ10" i="6" s="1"/>
  <c r="BB40" i="6"/>
  <c r="DJ40" i="6" s="1"/>
  <c r="BB23" i="6"/>
  <c r="DJ23" i="6" s="1"/>
  <c r="BH38" i="6"/>
  <c r="DP38" i="6" s="1"/>
  <c r="AV25" i="6"/>
  <c r="DD25" i="6" s="1"/>
  <c r="FL25" i="6" s="1"/>
  <c r="AQ49" i="6"/>
  <c r="CY49" i="6" s="1"/>
  <c r="AU55" i="6"/>
  <c r="DC55" i="6" s="1"/>
  <c r="AZ53" i="6"/>
  <c r="DH53" i="6" s="1"/>
  <c r="FT53" i="6" s="1"/>
  <c r="BH59" i="6"/>
  <c r="DP59" i="6" s="1"/>
  <c r="BA63" i="6"/>
  <c r="DI63" i="6" s="1"/>
  <c r="GG63" i="6" s="1"/>
  <c r="AR21" i="6"/>
  <c r="CZ21" i="6" s="1"/>
  <c r="BC14" i="6"/>
  <c r="DK14" i="6" s="1"/>
  <c r="AP64" i="6"/>
  <c r="CX64" i="6" s="1"/>
  <c r="BA72" i="6"/>
  <c r="DI72" i="6" s="1"/>
  <c r="GG72" i="6" s="1"/>
  <c r="CH51" i="6"/>
  <c r="EP51" i="6" s="1"/>
  <c r="CR72" i="6"/>
  <c r="EZ72" i="6" s="1"/>
  <c r="CL27" i="6"/>
  <c r="ET27" i="6" s="1"/>
  <c r="CS89" i="6"/>
  <c r="FA89" i="6" s="1"/>
  <c r="CS55" i="6"/>
  <c r="FA55" i="6" s="1"/>
  <c r="CB21" i="6"/>
  <c r="EJ21" i="6" s="1"/>
  <c r="CH6" i="6"/>
  <c r="EP6" i="6" s="1"/>
  <c r="CF18" i="6"/>
  <c r="EN18" i="6" s="1"/>
  <c r="AO5" i="6"/>
  <c r="GR70" i="6"/>
  <c r="GR45" i="6"/>
  <c r="GN57" i="6"/>
  <c r="GQ25" i="6"/>
  <c r="BU61" i="6"/>
  <c r="EC61" i="6" s="1"/>
  <c r="GA61" i="6" s="1"/>
  <c r="BJ39" i="6"/>
  <c r="DR39" i="6" s="1"/>
  <c r="FH39" i="6" s="1"/>
  <c r="BW11" i="6"/>
  <c r="EE11" i="6" s="1"/>
  <c r="GB11" i="6" s="1"/>
  <c r="AT61" i="6"/>
  <c r="DB61" i="6" s="1"/>
  <c r="FF61" i="6" s="1"/>
  <c r="AQ90" i="6"/>
  <c r="CY90" i="6" s="1"/>
  <c r="AP30" i="6"/>
  <c r="CX30" i="6" s="1"/>
  <c r="AR23" i="6"/>
  <c r="CZ23" i="6" s="1"/>
  <c r="AR43" i="6"/>
  <c r="CZ43" i="6" s="1"/>
  <c r="AU25" i="6"/>
  <c r="DC25" i="6" s="1"/>
  <c r="BF51" i="6"/>
  <c r="DN51" i="6" s="1"/>
  <c r="GI51" i="6" s="1"/>
  <c r="BE68" i="6"/>
  <c r="DM68" i="6" s="1"/>
  <c r="BA37" i="6"/>
  <c r="DI37" i="6" s="1"/>
  <c r="GG37" i="6" s="1"/>
  <c r="BA9" i="6"/>
  <c r="DI9" i="6" s="1"/>
  <c r="GG9" i="6" s="1"/>
  <c r="CJ37" i="6"/>
  <c r="ER37" i="6" s="1"/>
  <c r="FV37" i="6" s="1"/>
  <c r="CH25" i="6"/>
  <c r="EP25" i="6" s="1"/>
  <c r="CH65" i="6"/>
  <c r="EP65" i="6" s="1"/>
  <c r="CB31" i="6"/>
  <c r="EJ31" i="6" s="1"/>
  <c r="CB64" i="6"/>
  <c r="EJ64" i="6" s="1"/>
  <c r="CO6" i="6"/>
  <c r="EW6" i="6" s="1"/>
  <c r="CH23" i="6"/>
  <c r="EP23" i="6" s="1"/>
  <c r="CJ15" i="6"/>
  <c r="ER15" i="6" s="1"/>
  <c r="FV15" i="6" s="1"/>
  <c r="GN91" i="6"/>
  <c r="GQ70" i="6"/>
  <c r="GQ45" i="6"/>
  <c r="GR57" i="6"/>
  <c r="GP25" i="6"/>
  <c r="BM13" i="6"/>
  <c r="DU13" i="6" s="1"/>
  <c r="AV23" i="6"/>
  <c r="DD23" i="6" s="1"/>
  <c r="FK23" i="6" s="1"/>
  <c r="AU19" i="6"/>
  <c r="DC19" i="6" s="1"/>
  <c r="BD55" i="6"/>
  <c r="DL55" i="6" s="1"/>
  <c r="AZ33" i="6"/>
  <c r="DH33" i="6" s="1"/>
  <c r="FN33" i="6" s="1"/>
  <c r="BB61" i="6"/>
  <c r="DJ61" i="6" s="1"/>
  <c r="AZ48" i="6"/>
  <c r="DH48" i="6" s="1"/>
  <c r="FN48" i="6" s="1"/>
  <c r="AQ62" i="6"/>
  <c r="CY62" i="6" s="1"/>
  <c r="AU15" i="6"/>
  <c r="DC15" i="6" s="1"/>
  <c r="AZ88" i="6"/>
  <c r="DH88" i="6" s="1"/>
  <c r="FZ88" i="6" s="1"/>
  <c r="BG13" i="6"/>
  <c r="DO13" i="6" s="1"/>
  <c r="AT70" i="6"/>
  <c r="DB70" i="6" s="1"/>
  <c r="FF70" i="6" s="1"/>
  <c r="CG25" i="6"/>
  <c r="EO25" i="6" s="1"/>
  <c r="CM50" i="6"/>
  <c r="EU50" i="6" s="1"/>
  <c r="CK8" i="6"/>
  <c r="ES8" i="6" s="1"/>
  <c r="CN23" i="6"/>
  <c r="EV23" i="6" s="1"/>
  <c r="GJ23" i="6" s="1"/>
  <c r="CC15" i="6"/>
  <c r="EK15" i="6" s="1"/>
  <c r="CI49" i="6"/>
  <c r="EQ49" i="6" s="1"/>
  <c r="FO49" i="6" s="1"/>
  <c r="CG27" i="6"/>
  <c r="EO27" i="6" s="1"/>
  <c r="GQ33" i="6"/>
  <c r="GN6" i="6"/>
  <c r="CK33" i="6"/>
  <c r="ES33" i="6" s="1"/>
  <c r="AX80" i="6"/>
  <c r="DF80" i="6" s="1"/>
  <c r="AU63" i="6"/>
  <c r="DC63" i="6" s="1"/>
  <c r="BF79" i="6"/>
  <c r="DN79" i="6" s="1"/>
  <c r="GI79" i="6" s="1"/>
  <c r="BG85" i="6"/>
  <c r="DO85" i="6" s="1"/>
  <c r="AP9" i="6"/>
  <c r="CX9" i="6" s="1"/>
  <c r="CL22" i="6"/>
  <c r="ET22" i="6" s="1"/>
  <c r="BH40" i="6"/>
  <c r="DP40" i="6" s="1"/>
  <c r="AV30" i="6"/>
  <c r="DD30" i="6" s="1"/>
  <c r="FK30" i="6" s="1"/>
  <c r="AR63" i="6"/>
  <c r="CZ63" i="6" s="1"/>
  <c r="AS20" i="6"/>
  <c r="DA20" i="6" s="1"/>
  <c r="AW22" i="6"/>
  <c r="DE22" i="6" s="1"/>
  <c r="FX22" i="6" s="1"/>
  <c r="BB6" i="6"/>
  <c r="DJ6" i="6" s="1"/>
  <c r="CB9" i="6"/>
  <c r="EJ9" i="6" s="1"/>
  <c r="CR33" i="6"/>
  <c r="EZ33" i="6" s="1"/>
  <c r="GP33" i="6"/>
  <c r="GN22" i="6"/>
  <c r="GR6" i="6"/>
  <c r="GQ16" i="6"/>
  <c r="BM63" i="6"/>
  <c r="DU63" i="6" s="1"/>
  <c r="AV8" i="6"/>
  <c r="DD8" i="6" s="1"/>
  <c r="FQ8" i="6" s="1"/>
  <c r="AU30" i="6"/>
  <c r="DC30" i="6" s="1"/>
  <c r="AR55" i="6"/>
  <c r="CZ55" i="6" s="1"/>
  <c r="BH16" i="6"/>
  <c r="DP16" i="6" s="1"/>
  <c r="AY6" i="6"/>
  <c r="DG6" i="6" s="1"/>
  <c r="CQ58" i="6"/>
  <c r="EY58" i="6" s="1"/>
  <c r="CL43" i="6"/>
  <c r="ET43" i="6" s="1"/>
  <c r="CO25" i="6"/>
  <c r="EW25" i="6" s="1"/>
  <c r="CF9" i="6"/>
  <c r="EN9" i="6" s="1"/>
  <c r="CC22" i="6"/>
  <c r="EK22" i="6" s="1"/>
  <c r="AO33" i="6"/>
  <c r="GR22" i="6"/>
  <c r="GQ6" i="6"/>
  <c r="BN32" i="6"/>
  <c r="DV32" i="6" s="1"/>
  <c r="FP32" i="6" s="1"/>
  <c r="BA48" i="6"/>
  <c r="DI48" i="6" s="1"/>
  <c r="GG48" i="6" s="1"/>
  <c r="AU57" i="6"/>
  <c r="DC57" i="6" s="1"/>
  <c r="AX39" i="6"/>
  <c r="DF39" i="6" s="1"/>
  <c r="BG9" i="6"/>
  <c r="DO9" i="6" s="1"/>
  <c r="CN64" i="6"/>
  <c r="EV64" i="6" s="1"/>
  <c r="GJ64" i="6" s="1"/>
  <c r="CN6" i="6"/>
  <c r="EV6" i="6" s="1"/>
  <c r="GJ6" i="6" s="1"/>
  <c r="CP23" i="6"/>
  <c r="EX23" i="6" s="1"/>
  <c r="GK23" i="6" s="1"/>
  <c r="GQ22" i="6"/>
  <c r="GP6" i="6"/>
  <c r="GP22" i="6"/>
  <c r="GO6" i="6"/>
  <c r="AP66" i="6"/>
  <c r="CX66" i="6" s="1"/>
  <c r="AT8" i="6"/>
  <c r="DB8" i="6" s="1"/>
  <c r="FF8" i="6" s="1"/>
  <c r="BF33" i="6"/>
  <c r="DN33" i="6" s="1"/>
  <c r="GI33" i="6" s="1"/>
  <c r="BH31" i="6"/>
  <c r="DP31" i="6" s="1"/>
  <c r="BE7" i="6"/>
  <c r="DM7" i="6" s="1"/>
  <c r="BD32" i="6"/>
  <c r="DL32" i="6" s="1"/>
  <c r="AT9" i="6"/>
  <c r="DB9" i="6" s="1"/>
  <c r="FF9" i="6" s="1"/>
  <c r="CH30" i="6"/>
  <c r="EP30" i="6" s="1"/>
  <c r="CE20" i="6"/>
  <c r="EM20" i="6" s="1"/>
  <c r="CI22" i="6"/>
  <c r="EQ22" i="6" s="1"/>
  <c r="FO22" i="6" s="1"/>
  <c r="CK6" i="6"/>
  <c r="ES6" i="6" s="1"/>
  <c r="GO33" i="6"/>
  <c r="GO22" i="6"/>
  <c r="AU8" i="6"/>
  <c r="DC8" i="6" s="1"/>
  <c r="AY33" i="6"/>
  <c r="DG33" i="6" s="1"/>
  <c r="BB64" i="6"/>
  <c r="DJ64" i="6" s="1"/>
  <c r="AV28" i="6"/>
  <c r="DD28" i="6" s="1"/>
  <c r="FQ28" i="6" s="1"/>
  <c r="AY45" i="6"/>
  <c r="DG45" i="6" s="1"/>
  <c r="AQ22" i="6"/>
  <c r="CY22" i="6" s="1"/>
  <c r="CH8" i="6"/>
  <c r="EP8" i="6" s="1"/>
  <c r="CG30" i="6"/>
  <c r="EO30" i="6" s="1"/>
  <c r="GN33" i="6"/>
  <c r="BD49" i="6"/>
  <c r="DL49" i="6" s="1"/>
  <c r="AZ31" i="6"/>
  <c r="DH31" i="6" s="1"/>
  <c r="FN31" i="6" s="1"/>
  <c r="AP40" i="6"/>
  <c r="CX40" i="6" s="1"/>
  <c r="BC25" i="6"/>
  <c r="DK25" i="6" s="1"/>
  <c r="BC7" i="6"/>
  <c r="DK7" i="6" s="1"/>
  <c r="AZ22" i="6"/>
  <c r="DH22" i="6" s="1"/>
  <c r="FT22" i="6" s="1"/>
  <c r="CI50" i="6"/>
  <c r="EQ50" i="6" s="1"/>
  <c r="FO50" i="6" s="1"/>
  <c r="CS9" i="6"/>
  <c r="FA9" i="6" s="1"/>
  <c r="CL36" i="6"/>
  <c r="ET36" i="6" s="1"/>
  <c r="AV46" i="6"/>
  <c r="DD46" i="6" s="1"/>
  <c r="FS46" i="6" s="1"/>
  <c r="AR39" i="6"/>
  <c r="CZ39" i="6" s="1"/>
  <c r="AR11" i="6"/>
  <c r="CZ11" i="6" s="1"/>
  <c r="CR36" i="6"/>
  <c r="EZ36" i="6" s="1"/>
  <c r="CC64" i="6"/>
  <c r="EK64" i="6" s="1"/>
  <c r="CJ7" i="6"/>
  <c r="ER7" i="6" s="1"/>
  <c r="FV7" i="6" s="1"/>
  <c r="BD39" i="6"/>
  <c r="DL39" i="6" s="1"/>
  <c r="BC18" i="6"/>
  <c r="DK18" i="6" s="1"/>
  <c r="CS4" i="6"/>
  <c r="FA4" i="6" s="1"/>
  <c r="CO90" i="6"/>
  <c r="EW90" i="6" s="1"/>
  <c r="AY44" i="6"/>
  <c r="DG44" i="6" s="1"/>
  <c r="CC8" i="6"/>
  <c r="EK8" i="6" s="1"/>
  <c r="CK21" i="6"/>
  <c r="ES21" i="6" s="1"/>
  <c r="BK39" i="6"/>
  <c r="DS39" i="6" s="1"/>
  <c r="BZ4" i="6"/>
  <c r="EH4" i="6" s="1"/>
  <c r="AW89" i="6"/>
  <c r="DE89" i="6" s="1"/>
  <c r="FX89" i="6" s="1"/>
  <c r="AQ8" i="6"/>
  <c r="CY8" i="6" s="1"/>
  <c r="BF36" i="6"/>
  <c r="DN36" i="6" s="1"/>
  <c r="GI36" i="6" s="1"/>
  <c r="AY7" i="6"/>
  <c r="DG7" i="6" s="1"/>
  <c r="CK7" i="6"/>
  <c r="ES7" i="6" s="1"/>
  <c r="CK89" i="6"/>
  <c r="ES89" i="6" s="1"/>
  <c r="AZ51" i="6"/>
  <c r="DH51" i="6" s="1"/>
  <c r="FT51" i="6" s="1"/>
  <c r="AY61" i="6"/>
  <c r="DG61" i="6" s="1"/>
  <c r="AP58" i="6"/>
  <c r="CX58" i="6" s="1"/>
  <c r="BF64" i="6"/>
  <c r="DN64" i="6" s="1"/>
  <c r="GI64" i="6" s="1"/>
  <c r="BF7" i="6"/>
  <c r="DN7" i="6" s="1"/>
  <c r="GI7" i="6" s="1"/>
  <c r="BE52" i="6"/>
  <c r="DM52" i="6" s="1"/>
  <c r="CD61" i="6"/>
  <c r="EL61" i="6" s="1"/>
  <c r="FG61" i="6" s="1"/>
  <c r="GR8" i="6"/>
  <c r="GO27" i="6"/>
  <c r="BR44" i="6"/>
  <c r="DZ44" i="6" s="1"/>
  <c r="BJ50" i="6"/>
  <c r="DR50" i="6" s="1"/>
  <c r="FH50" i="6" s="1"/>
  <c r="AT57" i="6"/>
  <c r="DB57" i="6" s="1"/>
  <c r="FF57" i="6" s="1"/>
  <c r="AX7" i="6"/>
  <c r="DF7" i="6" s="1"/>
  <c r="CL51" i="6"/>
  <c r="ET51" i="6" s="1"/>
  <c r="GN8" i="6"/>
  <c r="AO51" i="6"/>
  <c r="BM66" i="6"/>
  <c r="DU66" i="6" s="1"/>
  <c r="BH46" i="6"/>
  <c r="DP46" i="6" s="1"/>
  <c r="AX25" i="6"/>
  <c r="DF25" i="6" s="1"/>
  <c r="BD51" i="6"/>
  <c r="DL51" i="6" s="1"/>
  <c r="BE28" i="6"/>
  <c r="DM28" i="6" s="1"/>
  <c r="BC31" i="6"/>
  <c r="DK31" i="6" s="1"/>
  <c r="BE6" i="6"/>
  <c r="DM6" i="6" s="1"/>
  <c r="BG52" i="6"/>
  <c r="DO52" i="6" s="1"/>
  <c r="AZ26" i="6"/>
  <c r="DH26" i="6" s="1"/>
  <c r="FT26" i="6" s="1"/>
  <c r="CB43" i="6"/>
  <c r="EJ43" i="6" s="1"/>
  <c r="CR32" i="6"/>
  <c r="EZ32" i="6" s="1"/>
  <c r="CC50" i="6"/>
  <c r="EK50" i="6" s="1"/>
  <c r="CI9" i="6"/>
  <c r="EQ9" i="6" s="1"/>
  <c r="FO9" i="6" s="1"/>
  <c r="CS59" i="6"/>
  <c r="FA59" i="6" s="1"/>
  <c r="CK54" i="6"/>
  <c r="ES54" i="6" s="1"/>
  <c r="CR64" i="6"/>
  <c r="EZ64" i="6" s="1"/>
  <c r="CS57" i="6"/>
  <c r="FA57" i="6" s="1"/>
  <c r="CQ55" i="6"/>
  <c r="EY55" i="6" s="1"/>
  <c r="CJ91" i="6"/>
  <c r="ER91" i="6" s="1"/>
  <c r="FV91" i="6" s="1"/>
  <c r="CQ45" i="6"/>
  <c r="EY45" i="6" s="1"/>
  <c r="CD15" i="6"/>
  <c r="EL15" i="6" s="1"/>
  <c r="FG15" i="6" s="1"/>
  <c r="CD5" i="6"/>
  <c r="EL5" i="6" s="1"/>
  <c r="FG5" i="6" s="1"/>
  <c r="CM11" i="6"/>
  <c r="EU11" i="6" s="1"/>
  <c r="GN27" i="6"/>
  <c r="GO49" i="6"/>
  <c r="BO57" i="6"/>
  <c r="DW57" i="6" s="1"/>
  <c r="FR57" i="6" s="1"/>
  <c r="BM64" i="6"/>
  <c r="DU64" i="6" s="1"/>
  <c r="CA50" i="6"/>
  <c r="EI50" i="6" s="1"/>
  <c r="BP72" i="6"/>
  <c r="DX72" i="6" s="1"/>
  <c r="FY72" i="6" s="1"/>
  <c r="CA61" i="6"/>
  <c r="EI61" i="6" s="1"/>
  <c r="BL71" i="6"/>
  <c r="DT71" i="6" s="1"/>
  <c r="FI71" i="6" s="1"/>
  <c r="BO31" i="6"/>
  <c r="DW31" i="6" s="1"/>
  <c r="FR31" i="6" s="1"/>
  <c r="BI36" i="6"/>
  <c r="DQ36" i="6" s="1"/>
  <c r="BN40" i="6"/>
  <c r="DV40" i="6" s="1"/>
  <c r="FP40" i="6" s="1"/>
  <c r="BQ40" i="6"/>
  <c r="DY40" i="6" s="1"/>
  <c r="FW40" i="6" s="1"/>
  <c r="BW27" i="6"/>
  <c r="EE27" i="6" s="1"/>
  <c r="GB27" i="6" s="1"/>
  <c r="BK26" i="6"/>
  <c r="DS26" i="6" s="1"/>
  <c r="BR12" i="6"/>
  <c r="DZ12" i="6" s="1"/>
  <c r="AW90" i="6"/>
  <c r="DE90" i="6" s="1"/>
  <c r="GD90" i="6" s="1"/>
  <c r="AP43" i="6"/>
  <c r="CX43" i="6" s="1"/>
  <c r="AW55" i="6"/>
  <c r="DE55" i="6" s="1"/>
  <c r="FX55" i="6" s="1"/>
  <c r="AY48" i="6"/>
  <c r="DG48" i="6" s="1"/>
  <c r="BF63" i="6"/>
  <c r="DN63" i="6" s="1"/>
  <c r="GI63" i="6" s="1"/>
  <c r="AQ45" i="6"/>
  <c r="CY45" i="6" s="1"/>
  <c r="BG20" i="6"/>
  <c r="DO20" i="6" s="1"/>
  <c r="AS15" i="6"/>
  <c r="DA15" i="6" s="1"/>
  <c r="AT64" i="6"/>
  <c r="DB64" i="6" s="1"/>
  <c r="FF64" i="6" s="1"/>
  <c r="AQ71" i="6"/>
  <c r="CY71" i="6" s="1"/>
  <c r="AY39" i="6"/>
  <c r="DG39" i="6" s="1"/>
  <c r="BD29" i="6"/>
  <c r="DL29" i="6" s="1"/>
  <c r="AR26" i="6"/>
  <c r="CZ26" i="6" s="1"/>
  <c r="CI19" i="6"/>
  <c r="EQ19" i="6" s="1"/>
  <c r="FO19" i="6" s="1"/>
  <c r="CB58" i="6"/>
  <c r="EJ58" i="6" s="1"/>
  <c r="CP51" i="6"/>
  <c r="EX51" i="6" s="1"/>
  <c r="GK51" i="6" s="1"/>
  <c r="CI72" i="6"/>
  <c r="EQ72" i="6" s="1"/>
  <c r="FO72" i="6" s="1"/>
  <c r="CK12" i="6"/>
  <c r="ES12" i="6" s="1"/>
  <c r="CB36" i="6"/>
  <c r="EJ36" i="6" s="1"/>
  <c r="CK61" i="6"/>
  <c r="ES61" i="6" s="1"/>
  <c r="CH57" i="6"/>
  <c r="EP57" i="6" s="1"/>
  <c r="CD80" i="6"/>
  <c r="EL80" i="6" s="1"/>
  <c r="FG80" i="6" s="1"/>
  <c r="CK48" i="6"/>
  <c r="ES48" i="6" s="1"/>
  <c r="CP39" i="6"/>
  <c r="EX39" i="6" s="1"/>
  <c r="GK39" i="6" s="1"/>
  <c r="CS7" i="6"/>
  <c r="FA7" i="6" s="1"/>
  <c r="CO18" i="6"/>
  <c r="EW18" i="6" s="1"/>
  <c r="AO27" i="6"/>
  <c r="GQ71" i="6"/>
  <c r="GN49" i="6"/>
  <c r="BR40" i="6"/>
  <c r="DZ40" i="6" s="1"/>
  <c r="BK15" i="6"/>
  <c r="DS15" i="6" s="1"/>
  <c r="BY32" i="6"/>
  <c r="EG32" i="6" s="1"/>
  <c r="BR21" i="6"/>
  <c r="DZ21" i="6" s="1"/>
  <c r="BL18" i="6"/>
  <c r="DT18" i="6" s="1"/>
  <c r="FI18" i="6" s="1"/>
  <c r="AQ89" i="6"/>
  <c r="CY89" i="6" s="1"/>
  <c r="AV69" i="6"/>
  <c r="DD69" i="6" s="1"/>
  <c r="FL69" i="6" s="1"/>
  <c r="BB51" i="6"/>
  <c r="DJ51" i="6" s="1"/>
  <c r="AR61" i="6"/>
  <c r="CZ61" i="6" s="1"/>
  <c r="BE55" i="6"/>
  <c r="DM55" i="6" s="1"/>
  <c r="AQ55" i="6"/>
  <c r="CY55" i="6" s="1"/>
  <c r="BB65" i="6"/>
  <c r="DJ65" i="6" s="1"/>
  <c r="AV31" i="6"/>
  <c r="DD31" i="6" s="1"/>
  <c r="FL31" i="6" s="1"/>
  <c r="AT68" i="6"/>
  <c r="DB68" i="6" s="1"/>
  <c r="FF68" i="6" s="1"/>
  <c r="AS18" i="6"/>
  <c r="DA18" i="6" s="1"/>
  <c r="AS64" i="6"/>
  <c r="DA64" i="6" s="1"/>
  <c r="AP71" i="6"/>
  <c r="CX71" i="6" s="1"/>
  <c r="BB39" i="6"/>
  <c r="DJ39" i="6" s="1"/>
  <c r="BD13" i="6"/>
  <c r="DL13" i="6" s="1"/>
  <c r="AR5" i="6"/>
  <c r="CZ5" i="6" s="1"/>
  <c r="AP37" i="6"/>
  <c r="CX37" i="6" s="1"/>
  <c r="BA11" i="6"/>
  <c r="DI11" i="6" s="1"/>
  <c r="GG11" i="6" s="1"/>
  <c r="BG26" i="6"/>
  <c r="DO26" i="6" s="1"/>
  <c r="CD37" i="6"/>
  <c r="EL37" i="6" s="1"/>
  <c r="FG37" i="6" s="1"/>
  <c r="CH69" i="6"/>
  <c r="EP69" i="6" s="1"/>
  <c r="CP19" i="6"/>
  <c r="EX19" i="6" s="1"/>
  <c r="GK19" i="6" s="1"/>
  <c r="CL26" i="6"/>
  <c r="ET26" i="6" s="1"/>
  <c r="CS25" i="6"/>
  <c r="FA25" i="6" s="1"/>
  <c r="CR88" i="6"/>
  <c r="EZ88" i="6" s="1"/>
  <c r="CB32" i="6"/>
  <c r="EJ32" i="6" s="1"/>
  <c r="CR12" i="6"/>
  <c r="EZ12" i="6" s="1"/>
  <c r="CO30" i="6"/>
  <c r="EW30" i="6" s="1"/>
  <c r="CG64" i="6"/>
  <c r="EO64" i="6" s="1"/>
  <c r="CJ71" i="6"/>
  <c r="ER71" i="6" s="1"/>
  <c r="FV71" i="6" s="1"/>
  <c r="CK39" i="6"/>
  <c r="ES39" i="6" s="1"/>
  <c r="CN21" i="6"/>
  <c r="EV21" i="6" s="1"/>
  <c r="GJ21" i="6" s="1"/>
  <c r="CE45" i="6"/>
  <c r="EM45" i="6" s="1"/>
  <c r="CQ6" i="6"/>
  <c r="EY6" i="6" s="1"/>
  <c r="CF68" i="6"/>
  <c r="EN68" i="6" s="1"/>
  <c r="CQ79" i="6"/>
  <c r="EY79" i="6" s="1"/>
  <c r="GR51" i="6"/>
  <c r="GP71" i="6"/>
  <c r="GR49" i="6"/>
  <c r="BP55" i="6"/>
  <c r="DX55" i="6" s="1"/>
  <c r="FY55" i="6" s="1"/>
  <c r="BW43" i="6"/>
  <c r="EE43" i="6" s="1"/>
  <c r="GB43" i="6" s="1"/>
  <c r="BV43" i="6"/>
  <c r="ED43" i="6" s="1"/>
  <c r="BN66" i="6"/>
  <c r="DV66" i="6" s="1"/>
  <c r="FP66" i="6" s="1"/>
  <c r="BQ25" i="6"/>
  <c r="DY25" i="6" s="1"/>
  <c r="FW25" i="6" s="1"/>
  <c r="BU21" i="6"/>
  <c r="EC21" i="6" s="1"/>
  <c r="GA21" i="6" s="1"/>
  <c r="BW19" i="6"/>
  <c r="EE19" i="6" s="1"/>
  <c r="GB19" i="6" s="1"/>
  <c r="BI4" i="6"/>
  <c r="DQ4" i="6" s="1"/>
  <c r="BV36" i="6"/>
  <c r="ED36" i="6" s="1"/>
  <c r="AU49" i="6"/>
  <c r="DC49" i="6" s="1"/>
  <c r="AU6" i="6"/>
  <c r="DC6" i="6" s="1"/>
  <c r="CP43" i="6"/>
  <c r="EX43" i="6" s="1"/>
  <c r="GK43" i="6" s="1"/>
  <c r="CK40" i="6"/>
  <c r="ES40" i="6" s="1"/>
  <c r="CR63" i="6"/>
  <c r="EZ63" i="6" s="1"/>
  <c r="CB4" i="6"/>
  <c r="EJ4" i="6" s="1"/>
  <c r="CT50" i="6"/>
  <c r="FB50" i="6" s="1"/>
  <c r="CD54" i="6"/>
  <c r="EL54" i="6" s="1"/>
  <c r="FG54" i="6" s="1"/>
  <c r="CN39" i="6"/>
  <c r="EV39" i="6" s="1"/>
  <c r="GJ39" i="6" s="1"/>
  <c r="CJ24" i="6"/>
  <c r="ER24" i="6" s="1"/>
  <c r="FV24" i="6" s="1"/>
  <c r="CE55" i="6"/>
  <c r="EM55" i="6" s="1"/>
  <c r="CP10" i="6"/>
  <c r="EX10" i="6" s="1"/>
  <c r="GK10" i="6" s="1"/>
  <c r="CE23" i="6"/>
  <c r="EM23" i="6" s="1"/>
  <c r="CP13" i="6"/>
  <c r="EX13" i="6" s="1"/>
  <c r="GK13" i="6" s="1"/>
  <c r="CD11" i="6"/>
  <c r="EL11" i="6" s="1"/>
  <c r="FG11" i="6" s="1"/>
  <c r="GQ51" i="6"/>
  <c r="GO71" i="6"/>
  <c r="GQ49" i="6"/>
  <c r="BO46" i="6"/>
  <c r="DW46" i="6" s="1"/>
  <c r="FR46" i="6" s="1"/>
  <c r="BJ55" i="6"/>
  <c r="DR55" i="6" s="1"/>
  <c r="FH55" i="6" s="1"/>
  <c r="BX61" i="6"/>
  <c r="EF61" i="6" s="1"/>
  <c r="BZ45" i="6"/>
  <c r="EH45" i="6" s="1"/>
  <c r="BI32" i="6"/>
  <c r="DQ32" i="6" s="1"/>
  <c r="BN24" i="6"/>
  <c r="DV24" i="6" s="1"/>
  <c r="FP24" i="6" s="1"/>
  <c r="BI37" i="6"/>
  <c r="DQ37" i="6" s="1"/>
  <c r="BQ26" i="6"/>
  <c r="DY26" i="6" s="1"/>
  <c r="FW26" i="6" s="1"/>
  <c r="BE23" i="6"/>
  <c r="DM23" i="6" s="1"/>
  <c r="BE8" i="6"/>
  <c r="DM8" i="6" s="1"/>
  <c r="AW19" i="6"/>
  <c r="DE19" i="6" s="1"/>
  <c r="GD19" i="6" s="1"/>
  <c r="BG25" i="6"/>
  <c r="DO25" i="6" s="1"/>
  <c r="BB62" i="6"/>
  <c r="DJ62" i="6" s="1"/>
  <c r="BA65" i="6"/>
  <c r="DI65" i="6" s="1"/>
  <c r="GG65" i="6" s="1"/>
  <c r="BG21" i="6"/>
  <c r="DO21" i="6" s="1"/>
  <c r="BE45" i="6"/>
  <c r="DM45" i="6" s="1"/>
  <c r="BC36" i="6"/>
  <c r="DK36" i="6" s="1"/>
  <c r="BF12" i="6"/>
  <c r="DN12" i="6" s="1"/>
  <c r="GI12" i="6" s="1"/>
  <c r="BG88" i="6"/>
  <c r="DO88" i="6" s="1"/>
  <c r="AU64" i="6"/>
  <c r="DC64" i="6" s="1"/>
  <c r="CN62" i="6"/>
  <c r="EV62" i="6" s="1"/>
  <c r="GJ62" i="6" s="1"/>
  <c r="CJ26" i="6"/>
  <c r="ER26" i="6" s="1"/>
  <c r="FV26" i="6" s="1"/>
  <c r="CS26" i="6"/>
  <c r="FA26" i="6" s="1"/>
  <c r="CG65" i="6"/>
  <c r="EO65" i="6" s="1"/>
  <c r="CD88" i="6"/>
  <c r="EL88" i="6" s="1"/>
  <c r="FG88" i="6" s="1"/>
  <c r="CG66" i="6"/>
  <c r="EO66" i="6" s="1"/>
  <c r="CG49" i="6"/>
  <c r="EO49" i="6" s="1"/>
  <c r="CD72" i="6"/>
  <c r="EL72" i="6" s="1"/>
  <c r="FG72" i="6" s="1"/>
  <c r="CG40" i="6"/>
  <c r="EO40" i="6" s="1"/>
  <c r="CP12" i="6"/>
  <c r="EX12" i="6" s="1"/>
  <c r="GK12" i="6" s="1"/>
  <c r="CT46" i="6"/>
  <c r="FB46" i="6" s="1"/>
  <c r="CE64" i="6"/>
  <c r="EM64" i="6" s="1"/>
  <c r="CF57" i="6"/>
  <c r="EN57" i="6" s="1"/>
  <c r="CC71" i="6"/>
  <c r="EK71" i="6" s="1"/>
  <c r="CQ52" i="6"/>
  <c r="EY52" i="6" s="1"/>
  <c r="CG24" i="6"/>
  <c r="EO24" i="6" s="1"/>
  <c r="CL23" i="6"/>
  <c r="ET23" i="6" s="1"/>
  <c r="GR27" i="6"/>
  <c r="GP51" i="6"/>
  <c r="GN71" i="6"/>
  <c r="GP49" i="6"/>
  <c r="BK72" i="6"/>
  <c r="DS72" i="6" s="1"/>
  <c r="BK54" i="6"/>
  <c r="DS54" i="6" s="1"/>
  <c r="BU51" i="6"/>
  <c r="EC51" i="6" s="1"/>
  <c r="GA51" i="6" s="1"/>
  <c r="BR54" i="6"/>
  <c r="DZ54" i="6" s="1"/>
  <c r="BJ64" i="6"/>
  <c r="DR64" i="6" s="1"/>
  <c r="FH64" i="6" s="1"/>
  <c r="BK37" i="6"/>
  <c r="DS37" i="6" s="1"/>
  <c r="BW10" i="6"/>
  <c r="EE10" i="6" s="1"/>
  <c r="GB10" i="6" s="1"/>
  <c r="BZ21" i="6"/>
  <c r="EH21" i="6" s="1"/>
  <c r="BG90" i="6"/>
  <c r="DO90" i="6" s="1"/>
  <c r="BH61" i="6"/>
  <c r="DP61" i="6" s="1"/>
  <c r="AU65" i="6"/>
  <c r="DC65" i="6" s="1"/>
  <c r="AX24" i="6"/>
  <c r="DF24" i="6" s="1"/>
  <c r="AS23" i="6"/>
  <c r="DA23" i="6" s="1"/>
  <c r="AP62" i="6"/>
  <c r="CX62" i="6" s="1"/>
  <c r="BG59" i="6"/>
  <c r="DO59" i="6" s="1"/>
  <c r="AS45" i="6"/>
  <c r="DA45" i="6" s="1"/>
  <c r="BD88" i="6"/>
  <c r="DL88" i="6" s="1"/>
  <c r="AX71" i="6"/>
  <c r="DF71" i="6" s="1"/>
  <c r="BD7" i="6"/>
  <c r="DL7" i="6" s="1"/>
  <c r="BG7" i="6"/>
  <c r="DO7" i="6" s="1"/>
  <c r="CB62" i="6"/>
  <c r="EJ62" i="6" s="1"/>
  <c r="CO43" i="6"/>
  <c r="EW43" i="6" s="1"/>
  <c r="CN65" i="6"/>
  <c r="EV65" i="6" s="1"/>
  <c r="GJ65" i="6" s="1"/>
  <c r="CF66" i="6"/>
  <c r="EN66" i="6" s="1"/>
  <c r="CO31" i="6"/>
  <c r="EW31" i="6" s="1"/>
  <c r="CQ61" i="6"/>
  <c r="EY61" i="6" s="1"/>
  <c r="CM30" i="6"/>
  <c r="EU30" i="6" s="1"/>
  <c r="CS52" i="6"/>
  <c r="FA52" i="6" s="1"/>
  <c r="CS20" i="6"/>
  <c r="FA20" i="6" s="1"/>
  <c r="CC45" i="6"/>
  <c r="EK45" i="6" s="1"/>
  <c r="CP29" i="6"/>
  <c r="EX29" i="6" s="1"/>
  <c r="GK29" i="6" s="1"/>
  <c r="GQ27" i="6"/>
  <c r="GO51" i="6"/>
  <c r="GR71" i="6"/>
  <c r="AX40" i="6"/>
  <c r="DF40" i="6" s="1"/>
  <c r="BB8" i="6"/>
  <c r="DJ8" i="6" s="1"/>
  <c r="BC30" i="6"/>
  <c r="DK30" i="6" s="1"/>
  <c r="AZ23" i="6"/>
  <c r="DH23" i="6" s="1"/>
  <c r="FN23" i="6" s="1"/>
  <c r="AS55" i="6"/>
  <c r="DA55" i="6" s="1"/>
  <c r="BG57" i="6"/>
  <c r="DO57" i="6" s="1"/>
  <c r="BD12" i="6"/>
  <c r="DL12" i="6" s="1"/>
  <c r="AQ18" i="6"/>
  <c r="CY18" i="6" s="1"/>
  <c r="AS71" i="6"/>
  <c r="DA71" i="6" s="1"/>
  <c r="CB71" i="6"/>
  <c r="EJ71" i="6" s="1"/>
  <c r="CG6" i="6"/>
  <c r="EO6" i="6" s="1"/>
  <c r="CQ23" i="6"/>
  <c r="EY23" i="6" s="1"/>
  <c r="CE15" i="6"/>
  <c r="EM15" i="6" s="1"/>
  <c r="AW45" i="6"/>
  <c r="DE45" i="6" s="1"/>
  <c r="GD45" i="6" s="1"/>
  <c r="BE24" i="6"/>
  <c r="DM24" i="6" s="1"/>
  <c r="BE88" i="6"/>
  <c r="DM88" i="6" s="1"/>
  <c r="BF90" i="6"/>
  <c r="DN90" i="6" s="1"/>
  <c r="GI90" i="6" s="1"/>
  <c r="BE40" i="6"/>
  <c r="DM40" i="6" s="1"/>
  <c r="AV55" i="6"/>
  <c r="DD55" i="6" s="1"/>
  <c r="FL55" i="6" s="1"/>
  <c r="BA62" i="6"/>
  <c r="DI62" i="6" s="1"/>
  <c r="GG62" i="6" s="1"/>
  <c r="BF45" i="6"/>
  <c r="DN45" i="6" s="1"/>
  <c r="GI45" i="6" s="1"/>
  <c r="AY68" i="6"/>
  <c r="DG68" i="6" s="1"/>
  <c r="AR12" i="6"/>
  <c r="CZ12" i="6" s="1"/>
  <c r="AW88" i="6"/>
  <c r="DE88" i="6" s="1"/>
  <c r="GD88" i="6" s="1"/>
  <c r="AX88" i="6"/>
  <c r="DF88" i="6" s="1"/>
  <c r="AU7" i="6"/>
  <c r="DC7" i="6" s="1"/>
  <c r="BC26" i="6"/>
  <c r="DK26" i="6" s="1"/>
  <c r="CG37" i="6"/>
  <c r="EO37" i="6" s="1"/>
  <c r="CM62" i="6"/>
  <c r="EU62" i="6" s="1"/>
  <c r="CE65" i="6"/>
  <c r="EM65" i="6" s="1"/>
  <c r="CT44" i="6"/>
  <c r="FB44" i="6" s="1"/>
  <c r="CE8" i="6"/>
  <c r="EM8" i="6" s="1"/>
  <c r="CI61" i="6"/>
  <c r="EQ61" i="6" s="1"/>
  <c r="FO61" i="6" s="1"/>
  <c r="CS30" i="6"/>
  <c r="FA30" i="6" s="1"/>
  <c r="CM7" i="6"/>
  <c r="EU7" i="6" s="1"/>
  <c r="CO20" i="6"/>
  <c r="EW20" i="6" s="1"/>
  <c r="CB89" i="6"/>
  <c r="EJ89" i="6" s="1"/>
  <c r="CQ24" i="6"/>
  <c r="EY24" i="6" s="1"/>
  <c r="CE22" i="6"/>
  <c r="EM22" i="6" s="1"/>
  <c r="AO30" i="6"/>
  <c r="GR13" i="6"/>
  <c r="GR46" i="6"/>
  <c r="AO90" i="6"/>
  <c r="AO69" i="6"/>
  <c r="GP12" i="6"/>
  <c r="BI55" i="6"/>
  <c r="DQ55" i="6" s="1"/>
  <c r="BU72" i="6"/>
  <c r="EC72" i="6" s="1"/>
  <c r="GA72" i="6" s="1"/>
  <c r="BQ54" i="6"/>
  <c r="DY54" i="6" s="1"/>
  <c r="FW54" i="6" s="1"/>
  <c r="BT51" i="6"/>
  <c r="EB51" i="6" s="1"/>
  <c r="GH51" i="6" s="1"/>
  <c r="BL72" i="6"/>
  <c r="DT72" i="6" s="1"/>
  <c r="FI72" i="6" s="1"/>
  <c r="BO55" i="6"/>
  <c r="DW55" i="6" s="1"/>
  <c r="FR55" i="6" s="1"/>
  <c r="BX40" i="6"/>
  <c r="EF40" i="6" s="1"/>
  <c r="BY39" i="6"/>
  <c r="EG39" i="6" s="1"/>
  <c r="BY11" i="6"/>
  <c r="EG11" i="6" s="1"/>
  <c r="BP10" i="6"/>
  <c r="DX10" i="6" s="1"/>
  <c r="FY10" i="6" s="1"/>
  <c r="AT40" i="6"/>
  <c r="DB40" i="6" s="1"/>
  <c r="FF40" i="6" s="1"/>
  <c r="AZ8" i="6"/>
  <c r="DH8" i="6" s="1"/>
  <c r="FZ8" i="6" s="1"/>
  <c r="AT55" i="6"/>
  <c r="DB55" i="6" s="1"/>
  <c r="FF55" i="6" s="1"/>
  <c r="AV71" i="6"/>
  <c r="DD71" i="6" s="1"/>
  <c r="FK71" i="6" s="1"/>
  <c r="AP50" i="6"/>
  <c r="CX50" i="6" s="1"/>
  <c r="CF69" i="6"/>
  <c r="EN69" i="6" s="1"/>
  <c r="AT89" i="6"/>
  <c r="DB89" i="6" s="1"/>
  <c r="FF89" i="6" s="1"/>
  <c r="AS8" i="6"/>
  <c r="DA8" i="6" s="1"/>
  <c r="BH54" i="6"/>
  <c r="DP54" i="6" s="1"/>
  <c r="BD89" i="6"/>
  <c r="DL89" i="6" s="1"/>
  <c r="AP90" i="6"/>
  <c r="CX90" i="6" s="1"/>
  <c r="AW40" i="6"/>
  <c r="DE40" i="6" s="1"/>
  <c r="FX40" i="6" s="1"/>
  <c r="BE30" i="6"/>
  <c r="DM30" i="6" s="1"/>
  <c r="BC69" i="6"/>
  <c r="DK69" i="6" s="1"/>
  <c r="BH49" i="6"/>
  <c r="DP49" i="6" s="1"/>
  <c r="AX33" i="6"/>
  <c r="DF33" i="6" s="1"/>
  <c r="AS47" i="6"/>
  <c r="DA47" i="6" s="1"/>
  <c r="AW10" i="6"/>
  <c r="DE10" i="6" s="1"/>
  <c r="FX10" i="6" s="1"/>
  <c r="AX79" i="6"/>
  <c r="DF79" i="6" s="1"/>
  <c r="BG18" i="6"/>
  <c r="DO18" i="6" s="1"/>
  <c r="AR17" i="6"/>
  <c r="CZ17" i="6" s="1"/>
  <c r="BE39" i="6"/>
  <c r="DM39" i="6" s="1"/>
  <c r="BA7" i="6"/>
  <c r="DI7" i="6" s="1"/>
  <c r="GG7" i="6" s="1"/>
  <c r="BH13" i="6"/>
  <c r="DP13" i="6" s="1"/>
  <c r="AT50" i="6"/>
  <c r="DB50" i="6" s="1"/>
  <c r="FF50" i="6" s="1"/>
  <c r="AU37" i="6"/>
  <c r="DC37" i="6" s="1"/>
  <c r="AZ32" i="6"/>
  <c r="DH32" i="6" s="1"/>
  <c r="FN32" i="6" s="1"/>
  <c r="BD9" i="6"/>
  <c r="DL9" i="6" s="1"/>
  <c r="CO69" i="6"/>
  <c r="EW69" i="6" s="1"/>
  <c r="CG58" i="6"/>
  <c r="EO58" i="6" s="1"/>
  <c r="CT49" i="6"/>
  <c r="FB49" i="6" s="1"/>
  <c r="CT8" i="6"/>
  <c r="FB8" i="6" s="1"/>
  <c r="CG71" i="6"/>
  <c r="EO71" i="6" s="1"/>
  <c r="CE24" i="6"/>
  <c r="EM24" i="6" s="1"/>
  <c r="CJ55" i="6"/>
  <c r="ER55" i="6" s="1"/>
  <c r="FV55" i="6" s="1"/>
  <c r="CN55" i="6"/>
  <c r="EV55" i="6" s="1"/>
  <c r="GJ55" i="6" s="1"/>
  <c r="CT22" i="6"/>
  <c r="FB22" i="6" s="1"/>
  <c r="CO22" i="6"/>
  <c r="EW22" i="6" s="1"/>
  <c r="CE47" i="6"/>
  <c r="EM47" i="6" s="1"/>
  <c r="CL29" i="6"/>
  <c r="ET29" i="6" s="1"/>
  <c r="CC33" i="6"/>
  <c r="EK33" i="6" s="1"/>
  <c r="GQ13" i="6"/>
  <c r="GP46" i="6"/>
  <c r="GO12" i="6"/>
  <c r="BY61" i="6"/>
  <c r="EG61" i="6" s="1"/>
  <c r="BZ51" i="6"/>
  <c r="EH51" i="6" s="1"/>
  <c r="BQ55" i="6"/>
  <c r="DY55" i="6" s="1"/>
  <c r="FW55" i="6" s="1"/>
  <c r="BT39" i="6"/>
  <c r="EB39" i="6" s="1"/>
  <c r="GL39" i="6" s="1"/>
  <c r="BJ11" i="6"/>
  <c r="DR11" i="6" s="1"/>
  <c r="FH11" i="6" s="1"/>
  <c r="BW18" i="6"/>
  <c r="EE18" i="6" s="1"/>
  <c r="GB18" i="6" s="1"/>
  <c r="AU89" i="6"/>
  <c r="DC89" i="6" s="1"/>
  <c r="BH8" i="6"/>
  <c r="DP8" i="6" s="1"/>
  <c r="AW23" i="6"/>
  <c r="DE23" i="6" s="1"/>
  <c r="FX23" i="6" s="1"/>
  <c r="AV48" i="6"/>
  <c r="DD48" i="6" s="1"/>
  <c r="FK48" i="6" s="1"/>
  <c r="BG16" i="6"/>
  <c r="DO16" i="6" s="1"/>
  <c r="AU62" i="6"/>
  <c r="DC62" i="6" s="1"/>
  <c r="AS24" i="6"/>
  <c r="DA24" i="6" s="1"/>
  <c r="AX14" i="6"/>
  <c r="DF14" i="6" s="1"/>
  <c r="AV18" i="6"/>
  <c r="DD18" i="6" s="1"/>
  <c r="FQ18" i="6" s="1"/>
  <c r="AZ71" i="6"/>
  <c r="DH71" i="6" s="1"/>
  <c r="FZ71" i="6" s="1"/>
  <c r="BD71" i="6"/>
  <c r="DL71" i="6" s="1"/>
  <c r="AZ29" i="6"/>
  <c r="DH29" i="6" s="1"/>
  <c r="FN29" i="6" s="1"/>
  <c r="BF37" i="6"/>
  <c r="DN37" i="6" s="1"/>
  <c r="GI37" i="6" s="1"/>
  <c r="AZ52" i="6"/>
  <c r="DH52" i="6" s="1"/>
  <c r="FT52" i="6" s="1"/>
  <c r="CQ26" i="6"/>
  <c r="EY26" i="6" s="1"/>
  <c r="CG36" i="6"/>
  <c r="EO36" i="6" s="1"/>
  <c r="CL14" i="6"/>
  <c r="ET14" i="6" s="1"/>
  <c r="CL59" i="6"/>
  <c r="ET59" i="6" s="1"/>
  <c r="CT90" i="6"/>
  <c r="FB90" i="6" s="1"/>
  <c r="CL71" i="6"/>
  <c r="ET71" i="6" s="1"/>
  <c r="CM55" i="6"/>
  <c r="EU55" i="6" s="1"/>
  <c r="CP16" i="6"/>
  <c r="EX16" i="6" s="1"/>
  <c r="GK16" i="6" s="1"/>
  <c r="CH45" i="6"/>
  <c r="EP45" i="6" s="1"/>
  <c r="CJ33" i="6"/>
  <c r="ER33" i="6" s="1"/>
  <c r="FV33" i="6" s="1"/>
  <c r="CT13" i="6"/>
  <c r="FB13" i="6" s="1"/>
  <c r="CR11" i="6"/>
  <c r="EZ11" i="6" s="1"/>
  <c r="GN30" i="6"/>
  <c r="GO13" i="6"/>
  <c r="AO46" i="6"/>
  <c r="GQ90" i="6"/>
  <c r="GQ69" i="6"/>
  <c r="GR12" i="6"/>
  <c r="BM50" i="6"/>
  <c r="DU50" i="6" s="1"/>
  <c r="BM69" i="6"/>
  <c r="DU69" i="6" s="1"/>
  <c r="CA44" i="6"/>
  <c r="EI44" i="6" s="1"/>
  <c r="BR68" i="6"/>
  <c r="DZ68" i="6" s="1"/>
  <c r="BV54" i="6"/>
  <c r="ED54" i="6" s="1"/>
  <c r="BX39" i="6"/>
  <c r="EF39" i="6" s="1"/>
  <c r="BW40" i="6"/>
  <c r="EE40" i="6" s="1"/>
  <c r="GB40" i="6" s="1"/>
  <c r="CR61" i="6"/>
  <c r="EZ61" i="6" s="1"/>
  <c r="CH64" i="6"/>
  <c r="EP64" i="6" s="1"/>
  <c r="CM39" i="6"/>
  <c r="EU39" i="6" s="1"/>
  <c r="CN52" i="6"/>
  <c r="EV52" i="6" s="1"/>
  <c r="GJ52" i="6" s="1"/>
  <c r="CB20" i="6"/>
  <c r="EJ20" i="6" s="1"/>
  <c r="CL18" i="6"/>
  <c r="ET18" i="6" s="1"/>
  <c r="GR30" i="6"/>
  <c r="GN13" i="6"/>
  <c r="GR90" i="6"/>
  <c r="GP69" i="6"/>
  <c r="GQ12" i="6"/>
  <c r="BM47" i="6"/>
  <c r="DU47" i="6" s="1"/>
  <c r="BV26" i="6"/>
  <c r="ED26" i="6" s="1"/>
  <c r="AQ91" i="6"/>
  <c r="CY91" i="6" s="1"/>
  <c r="BA23" i="6"/>
  <c r="DI23" i="6" s="1"/>
  <c r="GG23" i="6" s="1"/>
  <c r="AX54" i="6"/>
  <c r="DF54" i="6" s="1"/>
  <c r="AU43" i="6"/>
  <c r="DC43" i="6" s="1"/>
  <c r="BA55" i="6"/>
  <c r="DI55" i="6" s="1"/>
  <c r="GG55" i="6" s="1"/>
  <c r="AP55" i="6"/>
  <c r="CX55" i="6" s="1"/>
  <c r="AR53" i="6"/>
  <c r="CZ53" i="6" s="1"/>
  <c r="AS65" i="6"/>
  <c r="DA65" i="6" s="1"/>
  <c r="BC20" i="6"/>
  <c r="DK20" i="6" s="1"/>
  <c r="AV64" i="6"/>
  <c r="DD64" i="6" s="1"/>
  <c r="FL64" i="6" s="1"/>
  <c r="BE44" i="6"/>
  <c r="DM44" i="6" s="1"/>
  <c r="BH22" i="6"/>
  <c r="DP22" i="6" s="1"/>
  <c r="CR37" i="6"/>
  <c r="EZ37" i="6" s="1"/>
  <c r="CE72" i="6"/>
  <c r="EM72" i="6" s="1"/>
  <c r="CB29" i="6"/>
  <c r="EJ29" i="6" s="1"/>
  <c r="GQ30" i="6"/>
  <c r="GP90" i="6"/>
  <c r="GN69" i="6"/>
  <c r="BV46" i="6"/>
  <c r="ED46" i="6" s="1"/>
  <c r="BS52" i="6"/>
  <c r="EA52" i="6" s="1"/>
  <c r="BK53" i="6"/>
  <c r="DS53" i="6" s="1"/>
  <c r="BO48" i="6"/>
  <c r="DW48" i="6" s="1"/>
  <c r="FR48" i="6" s="1"/>
  <c r="AS22" i="6"/>
  <c r="DA22" i="6" s="1"/>
  <c r="BA51" i="6"/>
  <c r="DI51" i="6" s="1"/>
  <c r="GG51" i="6" s="1"/>
  <c r="AW61" i="6"/>
  <c r="DE61" i="6" s="1"/>
  <c r="GD61" i="6" s="1"/>
  <c r="AV45" i="6"/>
  <c r="DD45" i="6" s="1"/>
  <c r="FS45" i="6" s="1"/>
  <c r="AT17" i="6"/>
  <c r="DB17" i="6" s="1"/>
  <c r="FF17" i="6" s="1"/>
  <c r="AU71" i="6"/>
  <c r="DC71" i="6" s="1"/>
  <c r="AW44" i="6"/>
  <c r="DE44" i="6" s="1"/>
  <c r="GD44" i="6" s="1"/>
  <c r="CC65" i="6"/>
  <c r="EK65" i="6" s="1"/>
  <c r="CD12" i="6"/>
  <c r="EL12" i="6" s="1"/>
  <c r="FG12" i="6" s="1"/>
  <c r="CP9" i="6"/>
  <c r="EX9" i="6" s="1"/>
  <c r="GK9" i="6" s="1"/>
  <c r="CJ14" i="6"/>
  <c r="ER14" i="6" s="1"/>
  <c r="FV14" i="6" s="1"/>
  <c r="CP71" i="6"/>
  <c r="EX71" i="6" s="1"/>
  <c r="GK71" i="6" s="1"/>
  <c r="CR39" i="6"/>
  <c r="EZ39" i="6" s="1"/>
  <c r="CM23" i="6"/>
  <c r="EU23" i="6" s="1"/>
  <c r="CH18" i="6"/>
  <c r="EP18" i="6" s="1"/>
  <c r="CS18" i="6"/>
  <c r="FA18" i="6" s="1"/>
  <c r="GP30" i="6"/>
  <c r="GN46" i="6"/>
  <c r="GO90" i="6"/>
  <c r="GR69" i="6"/>
  <c r="BI50" i="6"/>
  <c r="DQ50" i="6" s="1"/>
  <c r="BM40" i="6"/>
  <c r="DU40" i="6" s="1"/>
  <c r="BX26" i="6"/>
  <c r="EF26" i="6" s="1"/>
  <c r="AU58" i="6"/>
  <c r="DC58" i="6" s="1"/>
  <c r="BG30" i="6"/>
  <c r="DO30" i="6" s="1"/>
  <c r="AS51" i="6"/>
  <c r="DA51" i="6" s="1"/>
  <c r="BD16" i="6"/>
  <c r="DL16" i="6" s="1"/>
  <c r="AQ65" i="6"/>
  <c r="CY65" i="6" s="1"/>
  <c r="AQ33" i="6"/>
  <c r="CY33" i="6" s="1"/>
  <c r="AT47" i="6"/>
  <c r="DB47" i="6" s="1"/>
  <c r="FF47" i="6" s="1"/>
  <c r="AZ18" i="6"/>
  <c r="DH18" i="6" s="1"/>
  <c r="FT18" i="6" s="1"/>
  <c r="BG5" i="6"/>
  <c r="DO5" i="6" s="1"/>
  <c r="AP29" i="6"/>
  <c r="CX29" i="6" s="1"/>
  <c r="CG62" i="6"/>
  <c r="EO62" i="6" s="1"/>
  <c r="CG43" i="6"/>
  <c r="EO43" i="6" s="1"/>
  <c r="CT54" i="6"/>
  <c r="FB54" i="6" s="1"/>
  <c r="CH71" i="6"/>
  <c r="EP71" i="6" s="1"/>
  <c r="CG7" i="6"/>
  <c r="EO7" i="6" s="1"/>
  <c r="CS16" i="6"/>
  <c r="FA16" i="6" s="1"/>
  <c r="CI45" i="6"/>
  <c r="EQ45" i="6" s="1"/>
  <c r="FO45" i="6" s="1"/>
  <c r="CK18" i="6"/>
  <c r="ES18" i="6" s="1"/>
  <c r="AQ69" i="6"/>
  <c r="CY69" i="6" s="1"/>
  <c r="AW51" i="6"/>
  <c r="DE51" i="6" s="1"/>
  <c r="FX51" i="6" s="1"/>
  <c r="BC49" i="6"/>
  <c r="DK49" i="6" s="1"/>
  <c r="AP48" i="6"/>
  <c r="CX48" i="6" s="1"/>
  <c r="AX16" i="6"/>
  <c r="DF16" i="6" s="1"/>
  <c r="AR42" i="6"/>
  <c r="CZ42" i="6" s="1"/>
  <c r="AS14" i="6"/>
  <c r="DA14" i="6" s="1"/>
  <c r="BF15" i="6"/>
  <c r="DN15" i="6" s="1"/>
  <c r="GI15" i="6" s="1"/>
  <c r="AY4" i="6"/>
  <c r="DG4" i="6" s="1"/>
  <c r="AW50" i="6"/>
  <c r="DE50" i="6" s="1"/>
  <c r="GD50" i="6" s="1"/>
  <c r="BD6" i="6"/>
  <c r="DL6" i="6" s="1"/>
  <c r="CS69" i="6"/>
  <c r="FA69" i="6" s="1"/>
  <c r="CQ19" i="6"/>
  <c r="EY19" i="6" s="1"/>
  <c r="CG26" i="6"/>
  <c r="EO26" i="6" s="1"/>
  <c r="CG32" i="6"/>
  <c r="EO32" i="6" s="1"/>
  <c r="CO51" i="6"/>
  <c r="EW51" i="6" s="1"/>
  <c r="CN66" i="6"/>
  <c r="EV66" i="6" s="1"/>
  <c r="GJ66" i="6" s="1"/>
  <c r="CH54" i="6"/>
  <c r="EP54" i="6" s="1"/>
  <c r="CJ22" i="6"/>
  <c r="ER22" i="6" s="1"/>
  <c r="FV22" i="6" s="1"/>
  <c r="BY66" i="6"/>
  <c r="EG66" i="6" s="1"/>
  <c r="AR89" i="6"/>
  <c r="CZ89" i="6" s="1"/>
  <c r="AZ90" i="6"/>
  <c r="DH90" i="6" s="1"/>
  <c r="FT90" i="6" s="1"/>
  <c r="AV19" i="6"/>
  <c r="DD19" i="6" s="1"/>
  <c r="FQ19" i="6" s="1"/>
  <c r="AY55" i="6"/>
  <c r="DG55" i="6" s="1"/>
  <c r="AT33" i="6"/>
  <c r="DB33" i="6" s="1"/>
  <c r="FF33" i="6" s="1"/>
  <c r="AT63" i="6"/>
  <c r="DB63" i="6" s="1"/>
  <c r="FF63" i="6" s="1"/>
  <c r="AR27" i="6"/>
  <c r="CZ27" i="6" s="1"/>
  <c r="BF58" i="6"/>
  <c r="DN58" i="6" s="1"/>
  <c r="GI58" i="6" s="1"/>
  <c r="BA64" i="6"/>
  <c r="DI64" i="6" s="1"/>
  <c r="GG64" i="6" s="1"/>
  <c r="AY29" i="6"/>
  <c r="DG29" i="6" s="1"/>
  <c r="AZ9" i="6"/>
  <c r="DH9" i="6" s="1"/>
  <c r="FZ9" i="6" s="1"/>
  <c r="AS9" i="6"/>
  <c r="DA9" i="6" s="1"/>
  <c r="AU26" i="6"/>
  <c r="DC26" i="6" s="1"/>
  <c r="CI62" i="6"/>
  <c r="EQ62" i="6" s="1"/>
  <c r="FO62" i="6" s="1"/>
  <c r="CG51" i="6"/>
  <c r="EO51" i="6" s="1"/>
  <c r="CJ30" i="6"/>
  <c r="ER30" i="6" s="1"/>
  <c r="FV30" i="6" s="1"/>
  <c r="CC57" i="6"/>
  <c r="EK57" i="6" s="1"/>
  <c r="CR16" i="6"/>
  <c r="EZ16" i="6" s="1"/>
  <c r="CO17" i="6"/>
  <c r="EW17" i="6" s="1"/>
  <c r="BO19" i="6"/>
  <c r="DW19" i="6" s="1"/>
  <c r="FR19" i="6" s="1"/>
  <c r="BD61" i="6"/>
  <c r="DL61" i="6" s="1"/>
  <c r="AW65" i="6"/>
  <c r="DE65" i="6" s="1"/>
  <c r="FX65" i="6" s="1"/>
  <c r="BB68" i="6"/>
  <c r="DJ68" i="6" s="1"/>
  <c r="AW91" i="6"/>
  <c r="DE91" i="6" s="1"/>
  <c r="GD91" i="6" s="1"/>
  <c r="AS91" i="6"/>
  <c r="DA91" i="6" s="1"/>
  <c r="BH27" i="6"/>
  <c r="DP27" i="6" s="1"/>
  <c r="BG15" i="6"/>
  <c r="DO15" i="6" s="1"/>
  <c r="BE64" i="6"/>
  <c r="DM64" i="6" s="1"/>
  <c r="BC44" i="6"/>
  <c r="DK44" i="6" s="1"/>
  <c r="BA22" i="6"/>
  <c r="DI22" i="6" s="1"/>
  <c r="GG22" i="6" s="1"/>
  <c r="CC69" i="6"/>
  <c r="EK69" i="6" s="1"/>
  <c r="CN58" i="6"/>
  <c r="EV58" i="6" s="1"/>
  <c r="GJ58" i="6" s="1"/>
  <c r="CL58" i="6"/>
  <c r="ET58" i="6" s="1"/>
  <c r="CR26" i="6"/>
  <c r="EZ26" i="6" s="1"/>
  <c r="CF26" i="6"/>
  <c r="EN26" i="6" s="1"/>
  <c r="CC88" i="6"/>
  <c r="EK88" i="6" s="1"/>
  <c r="CR66" i="6"/>
  <c r="EZ66" i="6" s="1"/>
  <c r="CB49" i="6"/>
  <c r="EJ49" i="6" s="1"/>
  <c r="CL9" i="6"/>
  <c r="ET9" i="6" s="1"/>
  <c r="CE9" i="6"/>
  <c r="EM9" i="6" s="1"/>
  <c r="CB30" i="6"/>
  <c r="EJ30" i="6" s="1"/>
  <c r="CF52" i="6"/>
  <c r="EN52" i="6" s="1"/>
  <c r="CJ16" i="6"/>
  <c r="ER16" i="6" s="1"/>
  <c r="FV16" i="6" s="1"/>
  <c r="CM22" i="6"/>
  <c r="EU22" i="6" s="1"/>
  <c r="BK42" i="6"/>
  <c r="DS42" i="6" s="1"/>
  <c r="BC59" i="6"/>
  <c r="DK59" i="6" s="1"/>
  <c r="BG27" i="6"/>
  <c r="DO27" i="6" s="1"/>
  <c r="BB58" i="6"/>
  <c r="DJ58" i="6" s="1"/>
  <c r="BC17" i="6"/>
  <c r="DK17" i="6" s="1"/>
  <c r="AU39" i="6"/>
  <c r="DC39" i="6" s="1"/>
  <c r="BF44" i="6"/>
  <c r="DN44" i="6" s="1"/>
  <c r="GI44" i="6" s="1"/>
  <c r="AZ37" i="6"/>
  <c r="DH37" i="6" s="1"/>
  <c r="FT37" i="6" s="1"/>
  <c r="AU22" i="6"/>
  <c r="DC22" i="6" s="1"/>
  <c r="CM26" i="6"/>
  <c r="EU26" i="6" s="1"/>
  <c r="CB65" i="6"/>
  <c r="EJ65" i="6" s="1"/>
  <c r="CR44" i="6"/>
  <c r="EZ44" i="6" s="1"/>
  <c r="CO44" i="6"/>
  <c r="EW44" i="6" s="1"/>
  <c r="CC52" i="6"/>
  <c r="EK52" i="6" s="1"/>
  <c r="CD33" i="6"/>
  <c r="EL33" i="6" s="1"/>
  <c r="FG33" i="6" s="1"/>
  <c r="BV51" i="6"/>
  <c r="ED51" i="6" s="1"/>
  <c r="BY26" i="6"/>
  <c r="EG26" i="6" s="1"/>
  <c r="BH69" i="6"/>
  <c r="DP69" i="6" s="1"/>
  <c r="AW62" i="6"/>
  <c r="DE62" i="6" s="1"/>
  <c r="FX62" i="6" s="1"/>
  <c r="BB66" i="6"/>
  <c r="DJ66" i="6" s="1"/>
  <c r="AX23" i="6"/>
  <c r="DF23" i="6" s="1"/>
  <c r="AU51" i="6"/>
  <c r="DC51" i="6" s="1"/>
  <c r="AP49" i="6"/>
  <c r="CX49" i="6" s="1"/>
  <c r="AR33" i="6"/>
  <c r="CZ33" i="6" s="1"/>
  <c r="BH24" i="6"/>
  <c r="DP24" i="6" s="1"/>
  <c r="BA91" i="6"/>
  <c r="DI91" i="6" s="1"/>
  <c r="GG91" i="6" s="1"/>
  <c r="AT58" i="6"/>
  <c r="DB58" i="6" s="1"/>
  <c r="FF58" i="6" s="1"/>
  <c r="BE58" i="6"/>
  <c r="DM58" i="6" s="1"/>
  <c r="AZ64" i="6"/>
  <c r="DH64" i="6" s="1"/>
  <c r="FZ64" i="6" s="1"/>
  <c r="BA71" i="6"/>
  <c r="DI71" i="6" s="1"/>
  <c r="GG71" i="6" s="1"/>
  <c r="AW9" i="6"/>
  <c r="DE9" i="6" s="1"/>
  <c r="GD9" i="6" s="1"/>
  <c r="CL37" i="6"/>
  <c r="ET37" i="6" s="1"/>
  <c r="CJ43" i="6"/>
  <c r="ER43" i="6" s="1"/>
  <c r="FV43" i="6" s="1"/>
  <c r="CB66" i="6"/>
  <c r="EJ66" i="6" s="1"/>
  <c r="CL31" i="6"/>
  <c r="ET31" i="6" s="1"/>
  <c r="CF33" i="6"/>
  <c r="EN33" i="6" s="1"/>
  <c r="GQ4" i="6"/>
  <c r="CA55" i="6"/>
  <c r="EI55" i="6" s="1"/>
  <c r="BX19" i="6"/>
  <c r="EF19" i="6" s="1"/>
  <c r="AX43" i="6"/>
  <c r="DF43" i="6" s="1"/>
  <c r="BF23" i="6"/>
  <c r="DN23" i="6" s="1"/>
  <c r="GI23" i="6" s="1"/>
  <c r="AV54" i="6"/>
  <c r="DD54" i="6" s="1"/>
  <c r="FL54" i="6" s="1"/>
  <c r="BF89" i="6"/>
  <c r="DN89" i="6" s="1"/>
  <c r="GI89" i="6" s="1"/>
  <c r="AX30" i="6"/>
  <c r="DF30" i="6" s="1"/>
  <c r="AZ43" i="6"/>
  <c r="DH43" i="6" s="1"/>
  <c r="FN43" i="6" s="1"/>
  <c r="BD25" i="6"/>
  <c r="DL25" i="6" s="1"/>
  <c r="BH55" i="6"/>
  <c r="DP55" i="6" s="1"/>
  <c r="AY16" i="6"/>
  <c r="DG16" i="6" s="1"/>
  <c r="BA31" i="6"/>
  <c r="DI31" i="6" s="1"/>
  <c r="GG31" i="6" s="1"/>
  <c r="AR45" i="6"/>
  <c r="CZ45" i="6" s="1"/>
  <c r="AZ36" i="6"/>
  <c r="DH36" i="6" s="1"/>
  <c r="FN36" i="6" s="1"/>
  <c r="AS68" i="6"/>
  <c r="DA68" i="6" s="1"/>
  <c r="AR64" i="6"/>
  <c r="CZ64" i="6" s="1"/>
  <c r="AT52" i="6"/>
  <c r="DB52" i="6" s="1"/>
  <c r="FF52" i="6" s="1"/>
  <c r="AQ52" i="6"/>
  <c r="CY52" i="6" s="1"/>
  <c r="AT26" i="6"/>
  <c r="DB26" i="6" s="1"/>
  <c r="FF26" i="6" s="1"/>
  <c r="CL62" i="6"/>
  <c r="ET62" i="6" s="1"/>
  <c r="CT69" i="6"/>
  <c r="FB69" i="6" s="1"/>
  <c r="CR58" i="6"/>
  <c r="EZ58" i="6" s="1"/>
  <c r="CP25" i="6"/>
  <c r="EX25" i="6" s="1"/>
  <c r="GK25" i="6" s="1"/>
  <c r="CT51" i="6"/>
  <c r="FB51" i="6" s="1"/>
  <c r="CI51" i="6"/>
  <c r="EQ51" i="6" s="1"/>
  <c r="FO51" i="6" s="1"/>
  <c r="CE14" i="6"/>
  <c r="EM14" i="6" s="1"/>
  <c r="CG22" i="6"/>
  <c r="EO22" i="6" s="1"/>
  <c r="BS62" i="6"/>
  <c r="EA62" i="6" s="1"/>
  <c r="CA51" i="6"/>
  <c r="EI51" i="6" s="1"/>
  <c r="BK36" i="6"/>
  <c r="DS36" i="6" s="1"/>
  <c r="BI40" i="6"/>
  <c r="DQ40" i="6" s="1"/>
  <c r="BA90" i="6"/>
  <c r="DI90" i="6" s="1"/>
  <c r="GG90" i="6" s="1"/>
  <c r="AZ30" i="6"/>
  <c r="DH30" i="6" s="1"/>
  <c r="FT30" i="6" s="1"/>
  <c r="AZ89" i="6"/>
  <c r="DH89" i="6" s="1"/>
  <c r="FN89" i="6" s="1"/>
  <c r="AV89" i="6"/>
  <c r="DD89" i="6" s="1"/>
  <c r="FK89" i="6" s="1"/>
  <c r="BG69" i="6"/>
  <c r="DO69" i="6" s="1"/>
  <c r="BF25" i="6"/>
  <c r="DN25" i="6" s="1"/>
  <c r="GI25" i="6" s="1"/>
  <c r="AW49" i="6"/>
  <c r="DE49" i="6" s="1"/>
  <c r="GD49" i="6" s="1"/>
  <c r="AS59" i="6"/>
  <c r="DA59" i="6" s="1"/>
  <c r="BC63" i="6"/>
  <c r="DK63" i="6" s="1"/>
  <c r="BE21" i="6"/>
  <c r="DM21" i="6" s="1"/>
  <c r="AV36" i="6"/>
  <c r="DD36" i="6" s="1"/>
  <c r="FK36" i="6" s="1"/>
  <c r="AR36" i="6"/>
  <c r="CZ36" i="6" s="1"/>
  <c r="AU27" i="6"/>
  <c r="DC27" i="6" s="1"/>
  <c r="AZ58" i="6"/>
  <c r="DH58" i="6" s="1"/>
  <c r="FZ58" i="6" s="1"/>
  <c r="AW39" i="6"/>
  <c r="DE39" i="6" s="1"/>
  <c r="FX39" i="6" s="1"/>
  <c r="AX22" i="6"/>
  <c r="DF22" i="6" s="1"/>
  <c r="BA26" i="6"/>
  <c r="DI26" i="6" s="1"/>
  <c r="GG26" i="6" s="1"/>
  <c r="CF58" i="6"/>
  <c r="EN58" i="6" s="1"/>
  <c r="CP32" i="6"/>
  <c r="EX32" i="6" s="1"/>
  <c r="GK32" i="6" s="1"/>
  <c r="CT40" i="6"/>
  <c r="FB40" i="6" s="1"/>
  <c r="CD63" i="6"/>
  <c r="EL63" i="6" s="1"/>
  <c r="FG63" i="6" s="1"/>
  <c r="CK4" i="6"/>
  <c r="ES4" i="6" s="1"/>
  <c r="CG75" i="6"/>
  <c r="EO75" i="6" s="1"/>
  <c r="CL30" i="6"/>
  <c r="ET30" i="6" s="1"/>
  <c r="CG57" i="6"/>
  <c r="EO57" i="6" s="1"/>
  <c r="BU68" i="6"/>
  <c r="EC68" i="6" s="1"/>
  <c r="GA68" i="6" s="1"/>
  <c r="CM20" i="6"/>
  <c r="EU20" i="6" s="1"/>
  <c r="CO21" i="6"/>
  <c r="EW21" i="6" s="1"/>
  <c r="CP45" i="6"/>
  <c r="EX45" i="6" s="1"/>
  <c r="GK45" i="6" s="1"/>
  <c r="CP6" i="6"/>
  <c r="EX6" i="6" s="1"/>
  <c r="GK6" i="6" s="1"/>
  <c r="GP8" i="6"/>
  <c r="GP53" i="6"/>
  <c r="GO48" i="6"/>
  <c r="BO61" i="6"/>
  <c r="DW61" i="6" s="1"/>
  <c r="FR61" i="6" s="1"/>
  <c r="BT31" i="6"/>
  <c r="EB31" i="6" s="1"/>
  <c r="GL31" i="6" s="1"/>
  <c r="BO36" i="6"/>
  <c r="DW36" i="6" s="1"/>
  <c r="FR36" i="6" s="1"/>
  <c r="CP31" i="6"/>
  <c r="EX31" i="6" s="1"/>
  <c r="GK31" i="6" s="1"/>
  <c r="CM4" i="6"/>
  <c r="EU4" i="6" s="1"/>
  <c r="CR27" i="6"/>
  <c r="EZ27" i="6" s="1"/>
  <c r="CP7" i="6"/>
  <c r="EX7" i="6" s="1"/>
  <c r="GK7" i="6" s="1"/>
  <c r="CK52" i="6"/>
  <c r="ES52" i="6" s="1"/>
  <c r="CM21" i="6"/>
  <c r="EU21" i="6" s="1"/>
  <c r="CQ28" i="6"/>
  <c r="EY28" i="6" s="1"/>
  <c r="CM29" i="6"/>
  <c r="EU29" i="6" s="1"/>
  <c r="CI33" i="6"/>
  <c r="EQ33" i="6" s="1"/>
  <c r="FO33" i="6" s="1"/>
  <c r="GN9" i="6"/>
  <c r="BT52" i="6"/>
  <c r="EB52" i="6" s="1"/>
  <c r="GL52" i="6" s="1"/>
  <c r="CL16" i="6"/>
  <c r="ET16" i="6" s="1"/>
  <c r="CT29" i="6"/>
  <c r="FB29" i="6" s="1"/>
  <c r="CH33" i="6"/>
  <c r="EP33" i="6" s="1"/>
  <c r="GE75" i="6"/>
  <c r="GQ9" i="6"/>
  <c r="GQ8" i="6"/>
  <c r="GR53" i="6"/>
  <c r="GQ48" i="6"/>
  <c r="CN8" i="6"/>
  <c r="EV8" i="6" s="1"/>
  <c r="GJ8" i="6" s="1"/>
  <c r="CJ20" i="6"/>
  <c r="ER20" i="6" s="1"/>
  <c r="FV20" i="6" s="1"/>
  <c r="CF20" i="6"/>
  <c r="EN20" i="6" s="1"/>
  <c r="CS27" i="6"/>
  <c r="FA27" i="6" s="1"/>
  <c r="CL64" i="6"/>
  <c r="ET64" i="6" s="1"/>
  <c r="CI39" i="6"/>
  <c r="EQ39" i="6" s="1"/>
  <c r="FO39" i="6" s="1"/>
  <c r="CI24" i="6"/>
  <c r="EQ24" i="6" s="1"/>
  <c r="FO24" i="6" s="1"/>
  <c r="CR23" i="6"/>
  <c r="EZ23" i="6" s="1"/>
  <c r="CE68" i="6"/>
  <c r="EM68" i="6" s="1"/>
  <c r="CT47" i="6"/>
  <c r="FB47" i="6" s="1"/>
  <c r="CO33" i="6"/>
  <c r="EW33" i="6" s="1"/>
  <c r="GE49" i="6"/>
  <c r="GP4" i="6"/>
  <c r="BW49" i="6"/>
  <c r="EE49" i="6" s="1"/>
  <c r="GB49" i="6" s="1"/>
  <c r="BK45" i="6"/>
  <c r="DS45" i="6" s="1"/>
  <c r="BR29" i="6"/>
  <c r="DZ29" i="6" s="1"/>
  <c r="BQ39" i="6"/>
  <c r="DY39" i="6" s="1"/>
  <c r="FW39" i="6" s="1"/>
  <c r="BF9" i="6"/>
  <c r="DN9" i="6" s="1"/>
  <c r="GI9" i="6" s="1"/>
  <c r="CG63" i="6"/>
  <c r="EO63" i="6" s="1"/>
  <c r="CM9" i="6"/>
  <c r="EU9" i="6" s="1"/>
  <c r="CO59" i="6"/>
  <c r="EW59" i="6" s="1"/>
  <c r="CC30" i="6"/>
  <c r="EK30" i="6" s="1"/>
  <c r="CD64" i="6"/>
  <c r="EL64" i="6" s="1"/>
  <c r="FG64" i="6" s="1"/>
  <c r="CN7" i="6"/>
  <c r="EV7" i="6" s="1"/>
  <c r="GJ7" i="6" s="1"/>
  <c r="CK55" i="6"/>
  <c r="ES55" i="6" s="1"/>
  <c r="CJ23" i="6"/>
  <c r="ER23" i="6" s="1"/>
  <c r="FV23" i="6" s="1"/>
  <c r="CN33" i="6"/>
  <c r="EV33" i="6" s="1"/>
  <c r="GJ33" i="6" s="1"/>
  <c r="GR4" i="6"/>
  <c r="BT64" i="6"/>
  <c r="EB64" i="6" s="1"/>
  <c r="GL64" i="6" s="1"/>
  <c r="BZ46" i="6"/>
  <c r="EH46" i="6" s="1"/>
  <c r="CR9" i="6"/>
  <c r="EZ9" i="6" s="1"/>
  <c r="CO24" i="6"/>
  <c r="EW24" i="6" s="1"/>
  <c r="CK45" i="6"/>
  <c r="ES45" i="6" s="1"/>
  <c r="AO4" i="6"/>
  <c r="BK55" i="6"/>
  <c r="DS55" i="6" s="1"/>
  <c r="BT48" i="6"/>
  <c r="EB48" i="6" s="1"/>
  <c r="GL48" i="6" s="1"/>
  <c r="BN39" i="6"/>
  <c r="DV39" i="6" s="1"/>
  <c r="FP39" i="6" s="1"/>
  <c r="CJ9" i="6"/>
  <c r="ER9" i="6" s="1"/>
  <c r="FV9" i="6" s="1"/>
  <c r="CG8" i="6"/>
  <c r="EO8" i="6" s="1"/>
  <c r="CQ7" i="6"/>
  <c r="EY7" i="6" s="1"/>
  <c r="BP47" i="6"/>
  <c r="DX47" i="6" s="1"/>
  <c r="FY47" i="6" s="1"/>
  <c r="BL59" i="6"/>
  <c r="DT59" i="6" s="1"/>
  <c r="FI59" i="6" s="1"/>
  <c r="BW14" i="6"/>
  <c r="EE14" i="6" s="1"/>
  <c r="GB14" i="6" s="1"/>
  <c r="AR22" i="6"/>
  <c r="CZ22" i="6" s="1"/>
  <c r="CT27" i="6"/>
  <c r="FB27" i="6" s="1"/>
  <c r="CM71" i="6"/>
  <c r="EU71" i="6" s="1"/>
  <c r="CG16" i="6"/>
  <c r="EO16" i="6" s="1"/>
  <c r="CQ21" i="6"/>
  <c r="EY21" i="6" s="1"/>
  <c r="CH28" i="6"/>
  <c r="EP28" i="6" s="1"/>
  <c r="CA47" i="6"/>
  <c r="EI47" i="6" s="1"/>
  <c r="BV49" i="6"/>
  <c r="ED49" i="6" s="1"/>
  <c r="BB7" i="6"/>
  <c r="DJ7" i="6" s="1"/>
  <c r="AY9" i="6"/>
  <c r="DG9" i="6" s="1"/>
  <c r="CR25" i="6"/>
  <c r="EZ25" i="6" s="1"/>
  <c r="CO63" i="6"/>
  <c r="EW63" i="6" s="1"/>
  <c r="CF8" i="6"/>
  <c r="EN8" i="6" s="1"/>
  <c r="CI30" i="6"/>
  <c r="EQ30" i="6" s="1"/>
  <c r="FO30" i="6" s="1"/>
  <c r="CQ64" i="6"/>
  <c r="EY64" i="6" s="1"/>
  <c r="CB48" i="6"/>
  <c r="EJ48" i="6" s="1"/>
  <c r="CM16" i="6"/>
  <c r="EU16" i="6" s="1"/>
  <c r="CD22" i="6"/>
  <c r="EL22" i="6" s="1"/>
  <c r="FG22" i="6" s="1"/>
  <c r="CR15" i="6"/>
  <c r="EZ15" i="6" s="1"/>
  <c r="CL33" i="6"/>
  <c r="ET33" i="6" s="1"/>
  <c r="AX9" i="6"/>
  <c r="DF9" i="6" s="1"/>
  <c r="CT31" i="6"/>
  <c r="FB31" i="6" s="1"/>
  <c r="CD27" i="6"/>
  <c r="EL27" i="6" s="1"/>
  <c r="FG27" i="6" s="1"/>
  <c r="CO7" i="6"/>
  <c r="EW7" i="6" s="1"/>
  <c r="CI18" i="6"/>
  <c r="EQ18" i="6" s="1"/>
  <c r="FO18" i="6" s="1"/>
  <c r="CS15" i="6"/>
  <c r="FA15" i="6" s="1"/>
  <c r="BU12" i="6"/>
  <c r="EC12" i="6" s="1"/>
  <c r="GA12" i="6" s="1"/>
  <c r="BP48" i="6"/>
  <c r="DX48" i="6" s="1"/>
  <c r="FY48" i="6" s="1"/>
  <c r="GO14" i="6"/>
  <c r="GQ18" i="6"/>
  <c r="CM75" i="6"/>
  <c r="EU75" i="6" s="1"/>
  <c r="GN18" i="6"/>
  <c r="BA75" i="6"/>
  <c r="DI75" i="6" s="1"/>
  <c r="GG75" i="6" s="1"/>
  <c r="GN14" i="6"/>
  <c r="AZ61" i="6"/>
  <c r="DH61" i="6" s="1"/>
  <c r="FZ61" i="6" s="1"/>
  <c r="AU59" i="6"/>
  <c r="DC59" i="6" s="1"/>
  <c r="AQ47" i="6"/>
  <c r="CY47" i="6" s="1"/>
  <c r="BD68" i="6"/>
  <c r="DL68" i="6" s="1"/>
  <c r="AP14" i="6"/>
  <c r="CX14" i="6" s="1"/>
  <c r="AT27" i="6"/>
  <c r="DB27" i="6" s="1"/>
  <c r="FF27" i="6" s="1"/>
  <c r="AW15" i="6"/>
  <c r="DE15" i="6" s="1"/>
  <c r="FX15" i="6" s="1"/>
  <c r="AQ58" i="6"/>
  <c r="CY58" i="6" s="1"/>
  <c r="BB71" i="6"/>
  <c r="DJ71" i="6" s="1"/>
  <c r="AS7" i="6"/>
  <c r="DA7" i="6" s="1"/>
  <c r="BC4" i="6"/>
  <c r="DK4" i="6" s="1"/>
  <c r="AX11" i="6"/>
  <c r="DF11" i="6" s="1"/>
  <c r="CF43" i="6"/>
  <c r="EN43" i="6" s="1"/>
  <c r="CB25" i="6"/>
  <c r="EJ25" i="6" s="1"/>
  <c r="CS65" i="6"/>
  <c r="FA65" i="6" s="1"/>
  <c r="CH32" i="6"/>
  <c r="EP32" i="6" s="1"/>
  <c r="CS12" i="6"/>
  <c r="FA12" i="6" s="1"/>
  <c r="CM46" i="6"/>
  <c r="EU46" i="6" s="1"/>
  <c r="CO14" i="6"/>
  <c r="EW14" i="6" s="1"/>
  <c r="CC53" i="6"/>
  <c r="EK53" i="6" s="1"/>
  <c r="CH21" i="6"/>
  <c r="EP21" i="6" s="1"/>
  <c r="CG68" i="6"/>
  <c r="EO68" i="6" s="1"/>
  <c r="CD47" i="6"/>
  <c r="EL47" i="6" s="1"/>
  <c r="FG47" i="6" s="1"/>
  <c r="CI15" i="6"/>
  <c r="EQ15" i="6" s="1"/>
  <c r="FO15" i="6" s="1"/>
  <c r="CJ29" i="6"/>
  <c r="ER29" i="6" s="1"/>
  <c r="FV29" i="6" s="1"/>
  <c r="GO7" i="6"/>
  <c r="GN5" i="6"/>
  <c r="GQ68" i="6"/>
  <c r="GR21" i="6"/>
  <c r="GN29" i="6"/>
  <c r="BS61" i="6"/>
  <c r="EA61" i="6" s="1"/>
  <c r="BR43" i="6"/>
  <c r="DZ43" i="6" s="1"/>
  <c r="BV55" i="6"/>
  <c r="ED55" i="6" s="1"/>
  <c r="CA53" i="6"/>
  <c r="EI53" i="6" s="1"/>
  <c r="BK24" i="6"/>
  <c r="DS24" i="6" s="1"/>
  <c r="BI14" i="6"/>
  <c r="DQ14" i="6" s="1"/>
  <c r="BO17" i="6"/>
  <c r="DW17" i="6" s="1"/>
  <c r="FR17" i="6" s="1"/>
  <c r="BW24" i="6"/>
  <c r="EE24" i="6" s="1"/>
  <c r="GB24" i="6" s="1"/>
  <c r="BS11" i="6"/>
  <c r="EA11" i="6" s="1"/>
  <c r="AT43" i="6"/>
  <c r="DB43" i="6" s="1"/>
  <c r="FF43" i="6" s="1"/>
  <c r="BB25" i="6"/>
  <c r="DJ25" i="6" s="1"/>
  <c r="AV49" i="6"/>
  <c r="DD49" i="6" s="1"/>
  <c r="FQ49" i="6" s="1"/>
  <c r="BH53" i="6"/>
  <c r="DP53" i="6" s="1"/>
  <c r="AV21" i="6"/>
  <c r="DD21" i="6" s="1"/>
  <c r="FS21" i="6" s="1"/>
  <c r="BB36" i="6"/>
  <c r="DJ36" i="6" s="1"/>
  <c r="BG12" i="6"/>
  <c r="DO12" i="6" s="1"/>
  <c r="BE18" i="6"/>
  <c r="DM18" i="6" s="1"/>
  <c r="BG17" i="6"/>
  <c r="DO17" i="6" s="1"/>
  <c r="BH7" i="6"/>
  <c r="DP7" i="6" s="1"/>
  <c r="BE32" i="6"/>
  <c r="DM32" i="6" s="1"/>
  <c r="CS58" i="6"/>
  <c r="FA58" i="6" s="1"/>
  <c r="CS32" i="6"/>
  <c r="FA32" i="6" s="1"/>
  <c r="CH63" i="6"/>
  <c r="EP63" i="6" s="1"/>
  <c r="CE31" i="6"/>
  <c r="EM31" i="6" s="1"/>
  <c r="CP8" i="6"/>
  <c r="EX8" i="6" s="1"/>
  <c r="GK8" i="6" s="1"/>
  <c r="CR53" i="6"/>
  <c r="EZ53" i="6" s="1"/>
  <c r="CD48" i="6"/>
  <c r="EL48" i="6" s="1"/>
  <c r="FG48" i="6" s="1"/>
  <c r="CS13" i="6"/>
  <c r="FA13" i="6" s="1"/>
  <c r="GN7" i="6"/>
  <c r="GO5" i="6"/>
  <c r="AO68" i="6"/>
  <c r="GQ21" i="6"/>
  <c r="GR16" i="6"/>
  <c r="GO29" i="6"/>
  <c r="BU53" i="6"/>
  <c r="EC53" i="6" s="1"/>
  <c r="GA53" i="6" s="1"/>
  <c r="BO63" i="6"/>
  <c r="DW63" i="6" s="1"/>
  <c r="FR63" i="6" s="1"/>
  <c r="BS45" i="6"/>
  <c r="EA45" i="6" s="1"/>
  <c r="CA4" i="6"/>
  <c r="EI4" i="6" s="1"/>
  <c r="BW17" i="6"/>
  <c r="EE17" i="6" s="1"/>
  <c r="GB17" i="6" s="1"/>
  <c r="BK31" i="6"/>
  <c r="DS31" i="6" s="1"/>
  <c r="BV4" i="6"/>
  <c r="ED4" i="6" s="1"/>
  <c r="BT15" i="6"/>
  <c r="EB15" i="6" s="1"/>
  <c r="GL15" i="6" s="1"/>
  <c r="BI12" i="6"/>
  <c r="DQ12" i="6" s="1"/>
  <c r="BQ11" i="6"/>
  <c r="DY11" i="6" s="1"/>
  <c r="FW11" i="6" s="1"/>
  <c r="CC58" i="6"/>
  <c r="EK58" i="6" s="1"/>
  <c r="CF32" i="6"/>
  <c r="EN32" i="6" s="1"/>
  <c r="CT4" i="6"/>
  <c r="FB4" i="6" s="1"/>
  <c r="CS54" i="6"/>
  <c r="FA54" i="6" s="1"/>
  <c r="CL45" i="6"/>
  <c r="ET45" i="6" s="1"/>
  <c r="CD6" i="6"/>
  <c r="EL6" i="6" s="1"/>
  <c r="FG6" i="6" s="1"/>
  <c r="CC47" i="6"/>
  <c r="EK47" i="6" s="1"/>
  <c r="CT5" i="6"/>
  <c r="FB5" i="6" s="1"/>
  <c r="AO7" i="6"/>
  <c r="GN21" i="6"/>
  <c r="GO16" i="6"/>
  <c r="BZ48" i="6"/>
  <c r="EH48" i="6" s="1"/>
  <c r="BJ43" i="6"/>
  <c r="DR43" i="6" s="1"/>
  <c r="FH43" i="6" s="1"/>
  <c r="BO4" i="6"/>
  <c r="DW4" i="6" s="1"/>
  <c r="FR4" i="6" s="1"/>
  <c r="CA5" i="6"/>
  <c r="EI5" i="6" s="1"/>
  <c r="BU36" i="6"/>
  <c r="EC36" i="6" s="1"/>
  <c r="GA36" i="6" s="1"/>
  <c r="BZ17" i="6"/>
  <c r="EH17" i="6" s="1"/>
  <c r="BJ27" i="6"/>
  <c r="DR27" i="6" s="1"/>
  <c r="FH27" i="6" s="1"/>
  <c r="BM18" i="6"/>
  <c r="DU18" i="6" s="1"/>
  <c r="AT46" i="6"/>
  <c r="DB46" i="6" s="1"/>
  <c r="FF46" i="6" s="1"/>
  <c r="BD8" i="6"/>
  <c r="DL8" i="6" s="1"/>
  <c r="AT23" i="6"/>
  <c r="DB23" i="6" s="1"/>
  <c r="FF23" i="6" s="1"/>
  <c r="AP25" i="6"/>
  <c r="CX25" i="6" s="1"/>
  <c r="BG65" i="6"/>
  <c r="DO65" i="6" s="1"/>
  <c r="AR31" i="6"/>
  <c r="CZ31" i="6" s="1"/>
  <c r="BA15" i="6"/>
  <c r="DI15" i="6" s="1"/>
  <c r="GG15" i="6" s="1"/>
  <c r="BE17" i="6"/>
  <c r="DM17" i="6" s="1"/>
  <c r="AV13" i="6"/>
  <c r="DD13" i="6" s="1"/>
  <c r="FK13" i="6" s="1"/>
  <c r="AX29" i="6"/>
  <c r="DF29" i="6" s="1"/>
  <c r="AV32" i="6"/>
  <c r="DD32" i="6" s="1"/>
  <c r="FQ32" i="6" s="1"/>
  <c r="AR6" i="6"/>
  <c r="CZ6" i="6" s="1"/>
  <c r="CB12" i="6"/>
  <c r="EJ12" i="6" s="1"/>
  <c r="CR8" i="6"/>
  <c r="EZ8" i="6" s="1"/>
  <c r="CO53" i="6"/>
  <c r="EW53" i="6" s="1"/>
  <c r="CE27" i="6"/>
  <c r="EM27" i="6" s="1"/>
  <c r="CF23" i="6"/>
  <c r="EN23" i="6" s="1"/>
  <c r="CB18" i="6"/>
  <c r="EJ18" i="6" s="1"/>
  <c r="CQ17" i="6"/>
  <c r="EY17" i="6" s="1"/>
  <c r="CM28" i="6"/>
  <c r="EU28" i="6" s="1"/>
  <c r="GP68" i="6"/>
  <c r="GO21" i="6"/>
  <c r="GQ23" i="6"/>
  <c r="GP16" i="6"/>
  <c r="BZ54" i="6"/>
  <c r="EH54" i="6" s="1"/>
  <c r="BJ53" i="6"/>
  <c r="DR53" i="6" s="1"/>
  <c r="FH53" i="6" s="1"/>
  <c r="BU71" i="6"/>
  <c r="EC71" i="6" s="1"/>
  <c r="GA71" i="6" s="1"/>
  <c r="BY53" i="6"/>
  <c r="EG53" i="6" s="1"/>
  <c r="BX31" i="6"/>
  <c r="EF31" i="6" s="1"/>
  <c r="BL5" i="6"/>
  <c r="DT5" i="6" s="1"/>
  <c r="FI5" i="6" s="1"/>
  <c r="BX36" i="6"/>
  <c r="EF36" i="6" s="1"/>
  <c r="BI13" i="6"/>
  <c r="DQ13" i="6" s="1"/>
  <c r="BA46" i="6"/>
  <c r="DI46" i="6" s="1"/>
  <c r="GG46" i="6" s="1"/>
  <c r="AY8" i="6"/>
  <c r="DG8" i="6" s="1"/>
  <c r="BB53" i="6"/>
  <c r="DJ53" i="6" s="1"/>
  <c r="AS63" i="6"/>
  <c r="DA63" i="6" s="1"/>
  <c r="BH21" i="6"/>
  <c r="DP21" i="6" s="1"/>
  <c r="AW17" i="6"/>
  <c r="DE17" i="6" s="1"/>
  <c r="GD17" i="6" s="1"/>
  <c r="BC29" i="6"/>
  <c r="DK29" i="6" s="1"/>
  <c r="AT32" i="6"/>
  <c r="DB32" i="6" s="1"/>
  <c r="FF32" i="6" s="1"/>
  <c r="CC43" i="6"/>
  <c r="EK43" i="6" s="1"/>
  <c r="CC25" i="6"/>
  <c r="EK25" i="6" s="1"/>
  <c r="CH49" i="6"/>
  <c r="EP49" i="6" s="1"/>
  <c r="CH4" i="6"/>
  <c r="EP4" i="6" s="1"/>
  <c r="CF46" i="6"/>
  <c r="EN46" i="6" s="1"/>
  <c r="CM59" i="6"/>
  <c r="EU59" i="6" s="1"/>
  <c r="CR52" i="6"/>
  <c r="EZ52" i="6" s="1"/>
  <c r="CP20" i="6"/>
  <c r="EX20" i="6" s="1"/>
  <c r="GK20" i="6" s="1"/>
  <c r="CE16" i="6"/>
  <c r="EM16" i="6" s="1"/>
  <c r="CQ18" i="6"/>
  <c r="EY18" i="6" s="1"/>
  <c r="CP68" i="6"/>
  <c r="EX68" i="6" s="1"/>
  <c r="GK68" i="6" s="1"/>
  <c r="CI17" i="6"/>
  <c r="EQ17" i="6" s="1"/>
  <c r="FO17" i="6" s="1"/>
  <c r="CO29" i="6"/>
  <c r="EW29" i="6" s="1"/>
  <c r="CL11" i="6"/>
  <c r="ET11" i="6" s="1"/>
  <c r="GR5" i="6"/>
  <c r="GO68" i="6"/>
  <c r="GO23" i="6"/>
  <c r="GN16" i="6"/>
  <c r="GR29" i="6"/>
  <c r="BT59" i="6"/>
  <c r="EB59" i="6" s="1"/>
  <c r="GL59" i="6" s="1"/>
  <c r="CA21" i="6"/>
  <c r="EI21" i="6" s="1"/>
  <c r="BU25" i="6"/>
  <c r="EC25" i="6" s="1"/>
  <c r="GA25" i="6" s="1"/>
  <c r="BG58" i="6"/>
  <c r="DO58" i="6" s="1"/>
  <c r="BD17" i="6"/>
  <c r="DL17" i="6" s="1"/>
  <c r="CE63" i="6"/>
  <c r="EM63" i="6" s="1"/>
  <c r="CF36" i="6"/>
  <c r="EN36" i="6" s="1"/>
  <c r="CF59" i="6"/>
  <c r="EN59" i="6" s="1"/>
  <c r="CE7" i="6"/>
  <c r="EM7" i="6" s="1"/>
  <c r="CP24" i="6"/>
  <c r="EX24" i="6" s="1"/>
  <c r="GK24" i="6" s="1"/>
  <c r="CR24" i="6"/>
  <c r="EZ24" i="6" s="1"/>
  <c r="CT16" i="6"/>
  <c r="FB16" i="6" s="1"/>
  <c r="CB13" i="6"/>
  <c r="EJ13" i="6" s="1"/>
  <c r="GQ7" i="6"/>
  <c r="GQ5" i="6"/>
  <c r="GN68" i="6"/>
  <c r="GQ29" i="6"/>
  <c r="BM59" i="6"/>
  <c r="DU59" i="6" s="1"/>
  <c r="BF8" i="6"/>
  <c r="DN8" i="6" s="1"/>
  <c r="GI8" i="6" s="1"/>
  <c r="AY30" i="6"/>
  <c r="DG30" i="6" s="1"/>
  <c r="BA28" i="6"/>
  <c r="DI28" i="6" s="1"/>
  <c r="GG28" i="6" s="1"/>
  <c r="AS16" i="6"/>
  <c r="DA16" i="6" s="1"/>
  <c r="AP18" i="6"/>
  <c r="CX18" i="6" s="1"/>
  <c r="AV17" i="6"/>
  <c r="DD17" i="6" s="1"/>
  <c r="FQ17" i="6" s="1"/>
  <c r="CQ32" i="6"/>
  <c r="EY32" i="6" s="1"/>
  <c r="CH14" i="6"/>
  <c r="EP14" i="6" s="1"/>
  <c r="CT7" i="6"/>
  <c r="FB7" i="6" s="1"/>
  <c r="GP23" i="6"/>
  <c r="GP61" i="6"/>
  <c r="BK14" i="6"/>
  <c r="DS14" i="6" s="1"/>
  <c r="FY53" i="6"/>
  <c r="GN23" i="6"/>
  <c r="GO61" i="6"/>
  <c r="GR23" i="6"/>
  <c r="AO61" i="6"/>
  <c r="GO20" i="6"/>
  <c r="GO4" i="6"/>
  <c r="BR46" i="6"/>
  <c r="DZ46" i="6" s="1"/>
  <c r="GL29" i="6"/>
  <c r="GH29" i="6"/>
  <c r="GL6" i="6"/>
  <c r="GH6" i="6"/>
  <c r="GL21" i="6"/>
  <c r="GH21" i="6"/>
  <c r="GL41" i="6"/>
  <c r="GL79" i="6"/>
  <c r="GH79" i="6"/>
  <c r="BG46" i="6"/>
  <c r="DO46" i="6" s="1"/>
  <c r="AP33" i="6"/>
  <c r="CX33" i="6" s="1"/>
  <c r="AQ31" i="6"/>
  <c r="CY31" i="6" s="1"/>
  <c r="AS21" i="6"/>
  <c r="DA21" i="6" s="1"/>
  <c r="AW24" i="6"/>
  <c r="DE24" i="6" s="1"/>
  <c r="GD24" i="6" s="1"/>
  <c r="AU14" i="6"/>
  <c r="DC14" i="6" s="1"/>
  <c r="BB12" i="6"/>
  <c r="DJ12" i="6" s="1"/>
  <c r="CQ9" i="6"/>
  <c r="EY9" i="6" s="1"/>
  <c r="CO16" i="6"/>
  <c r="EW16" i="6" s="1"/>
  <c r="CL6" i="6"/>
  <c r="ET6" i="6" s="1"/>
  <c r="CK23" i="6"/>
  <c r="ES23" i="6" s="1"/>
  <c r="CR29" i="6"/>
  <c r="EZ29" i="6" s="1"/>
  <c r="GL23" i="6"/>
  <c r="GH23" i="6"/>
  <c r="GL87" i="6"/>
  <c r="GH87" i="6"/>
  <c r="GL78" i="6"/>
  <c r="GH78" i="6"/>
  <c r="GR59" i="6"/>
  <c r="GL82" i="6"/>
  <c r="GH82" i="6"/>
  <c r="GL80" i="6"/>
  <c r="GH80" i="6"/>
  <c r="BJ46" i="6"/>
  <c r="DR46" i="6" s="1"/>
  <c r="FH46" i="6" s="1"/>
  <c r="BQ52" i="6"/>
  <c r="DY52" i="6" s="1"/>
  <c r="FW52" i="6" s="1"/>
  <c r="BS59" i="6"/>
  <c r="EA59" i="6" s="1"/>
  <c r="BK13" i="6"/>
  <c r="DS13" i="6" s="1"/>
  <c r="BV24" i="6"/>
  <c r="ED24" i="6" s="1"/>
  <c r="BT18" i="6"/>
  <c r="EB18" i="6" s="1"/>
  <c r="GL46" i="6"/>
  <c r="GH46" i="6"/>
  <c r="AQ46" i="6"/>
  <c r="CY46" i="6" s="1"/>
  <c r="BH23" i="6"/>
  <c r="DP23" i="6" s="1"/>
  <c r="BB16" i="6"/>
  <c r="DJ16" i="6" s="1"/>
  <c r="AS33" i="6"/>
  <c r="DA33" i="6" s="1"/>
  <c r="BC73" i="6"/>
  <c r="DK73" i="6" s="1"/>
  <c r="BF29" i="6"/>
  <c r="DN29" i="6" s="1"/>
  <c r="GI29" i="6" s="1"/>
  <c r="BD22" i="6"/>
  <c r="DL22" i="6" s="1"/>
  <c r="BC9" i="6"/>
  <c r="DK9" i="6" s="1"/>
  <c r="GL24" i="6"/>
  <c r="GH24" i="6"/>
  <c r="GL28" i="6"/>
  <c r="GH28" i="6"/>
  <c r="FY65" i="6"/>
  <c r="GQ59" i="6"/>
  <c r="GL84" i="6"/>
  <c r="GH84" i="6"/>
  <c r="BV45" i="6"/>
  <c r="ED45" i="6" s="1"/>
  <c r="GL70" i="6"/>
  <c r="GH70" i="6"/>
  <c r="BY14" i="6"/>
  <c r="EG14" i="6" s="1"/>
  <c r="BX29" i="6"/>
  <c r="EF29" i="6" s="1"/>
  <c r="GL5" i="6"/>
  <c r="GH5" i="6"/>
  <c r="GL57" i="6"/>
  <c r="GH57" i="6"/>
  <c r="BH87" i="6"/>
  <c r="DP87" i="6" s="1"/>
  <c r="BE16" i="6"/>
  <c r="DM16" i="6" s="1"/>
  <c r="BH33" i="6"/>
  <c r="DP33" i="6" s="1"/>
  <c r="BB47" i="6"/>
  <c r="DJ47" i="6" s="1"/>
  <c r="BF14" i="6"/>
  <c r="DN14" i="6" s="1"/>
  <c r="GI14" i="6" s="1"/>
  <c r="AR13" i="6"/>
  <c r="CZ13" i="6" s="1"/>
  <c r="CF65" i="6"/>
  <c r="EN65" i="6" s="1"/>
  <c r="CK59" i="6"/>
  <c r="ES59" i="6" s="1"/>
  <c r="CJ59" i="6"/>
  <c r="ER59" i="6" s="1"/>
  <c r="FV59" i="6" s="1"/>
  <c r="CL48" i="6"/>
  <c r="ET48" i="6" s="1"/>
  <c r="CJ52" i="6"/>
  <c r="ER52" i="6" s="1"/>
  <c r="FV52" i="6" s="1"/>
  <c r="CN16" i="6"/>
  <c r="EV16" i="6" s="1"/>
  <c r="GJ16" i="6" s="1"/>
  <c r="CP5" i="6"/>
  <c r="EX5" i="6" s="1"/>
  <c r="GK5" i="6" s="1"/>
  <c r="GL2" i="6"/>
  <c r="GL8" i="6"/>
  <c r="GH8" i="6"/>
  <c r="GL20" i="6"/>
  <c r="GH20" i="6"/>
  <c r="GL11" i="6"/>
  <c r="GH11" i="6"/>
  <c r="GP59" i="6"/>
  <c r="GL86" i="6"/>
  <c r="GH86" i="6"/>
  <c r="GL63" i="6"/>
  <c r="GH63" i="6"/>
  <c r="GL69" i="6"/>
  <c r="GH69" i="6"/>
  <c r="GL34" i="6"/>
  <c r="GH34" i="6"/>
  <c r="BC48" i="6"/>
  <c r="DK48" i="6" s="1"/>
  <c r="AX59" i="6"/>
  <c r="DF59" i="6" s="1"/>
  <c r="BG14" i="6"/>
  <c r="DO14" i="6" s="1"/>
  <c r="AY81" i="6"/>
  <c r="DG81" i="6" s="1"/>
  <c r="AW6" i="6"/>
  <c r="DE6" i="6" s="1"/>
  <c r="FX6" i="6" s="1"/>
  <c r="BB9" i="6"/>
  <c r="DJ9" i="6" s="1"/>
  <c r="CI4" i="6"/>
  <c r="EQ4" i="6" s="1"/>
  <c r="FO4" i="6" s="1"/>
  <c r="CE4" i="6"/>
  <c r="EM4" i="6" s="1"/>
  <c r="CO9" i="6"/>
  <c r="EW9" i="6" s="1"/>
  <c r="CI52" i="6"/>
  <c r="EQ52" i="6" s="1"/>
  <c r="FO52" i="6" s="1"/>
  <c r="CP22" i="6"/>
  <c r="EX22" i="6" s="1"/>
  <c r="GK22" i="6" s="1"/>
  <c r="CM18" i="6"/>
  <c r="EU18" i="6" s="1"/>
  <c r="CK5" i="6"/>
  <c r="ES5" i="6" s="1"/>
  <c r="CH29" i="6"/>
  <c r="EP29" i="6" s="1"/>
  <c r="GL30" i="6"/>
  <c r="GH30" i="6"/>
  <c r="GL14" i="6"/>
  <c r="GH14" i="6"/>
  <c r="GL7" i="6"/>
  <c r="GH7" i="6"/>
  <c r="GL9" i="6"/>
  <c r="GH9" i="6"/>
  <c r="GL16" i="6"/>
  <c r="GH16" i="6"/>
  <c r="GO59" i="6"/>
  <c r="BM65" i="6"/>
  <c r="DU65" i="6" s="1"/>
  <c r="GL45" i="6"/>
  <c r="GH45" i="6"/>
  <c r="GL56" i="6"/>
  <c r="GH56" i="6"/>
  <c r="GL50" i="6"/>
  <c r="GH50" i="6"/>
  <c r="GL62" i="6"/>
  <c r="GH62" i="6"/>
  <c r="BP4" i="6"/>
  <c r="DX4" i="6" s="1"/>
  <c r="GE4" i="6" s="1"/>
  <c r="BO29" i="6"/>
  <c r="DW29" i="6" s="1"/>
  <c r="FR29" i="6" s="1"/>
  <c r="BW5" i="6"/>
  <c r="EE5" i="6" s="1"/>
  <c r="GB5" i="6" s="1"/>
  <c r="AY59" i="6"/>
  <c r="DG59" i="6" s="1"/>
  <c r="BC45" i="6"/>
  <c r="DK45" i="6" s="1"/>
  <c r="AY5" i="6"/>
  <c r="DG5" i="6" s="1"/>
  <c r="BE29" i="6"/>
  <c r="DM29" i="6" s="1"/>
  <c r="BA6" i="6"/>
  <c r="DI6" i="6" s="1"/>
  <c r="GG6" i="6" s="1"/>
  <c r="CQ46" i="6"/>
  <c r="EY46" i="6" s="1"/>
  <c r="CC9" i="6"/>
  <c r="EK9" i="6" s="1"/>
  <c r="CN9" i="6"/>
  <c r="EV9" i="6" s="1"/>
  <c r="GJ9" i="6" s="1"/>
  <c r="CG14" i="6"/>
  <c r="EO14" i="6" s="1"/>
  <c r="CT30" i="6"/>
  <c r="FB30" i="6" s="1"/>
  <c r="CT33" i="6"/>
  <c r="FB33" i="6" s="1"/>
  <c r="CB33" i="6"/>
  <c r="EJ33" i="6" s="1"/>
  <c r="GL38" i="6"/>
  <c r="GH38" i="6"/>
  <c r="GL12" i="6"/>
  <c r="GH12" i="6"/>
  <c r="GN59" i="6"/>
  <c r="BX46" i="6"/>
  <c r="EF46" i="6" s="1"/>
  <c r="BU47" i="6"/>
  <c r="EC47" i="6" s="1"/>
  <c r="GA47" i="6" s="1"/>
  <c r="BX12" i="6"/>
  <c r="EF12" i="6" s="1"/>
  <c r="GL22" i="6"/>
  <c r="GH22" i="6"/>
  <c r="GL55" i="6"/>
  <c r="GH55" i="6"/>
  <c r="BH30" i="6"/>
  <c r="DP30" i="6" s="1"/>
  <c r="AY23" i="6"/>
  <c r="DG23" i="6" s="1"/>
  <c r="BF86" i="6"/>
  <c r="DN86" i="6" s="1"/>
  <c r="GI86" i="6" s="1"/>
  <c r="AP65" i="6"/>
  <c r="CX65" i="6" s="1"/>
  <c r="BB45" i="6"/>
  <c r="DJ45" i="6" s="1"/>
  <c r="BB85" i="6"/>
  <c r="DJ85" i="6" s="1"/>
  <c r="BF22" i="6"/>
  <c r="DN22" i="6" s="1"/>
  <c r="GI22" i="6" s="1"/>
  <c r="AQ9" i="6"/>
  <c r="CY9" i="6" s="1"/>
  <c r="CT59" i="6"/>
  <c r="FB59" i="6" s="1"/>
  <c r="CQ16" i="6"/>
  <c r="EY16" i="6" s="1"/>
  <c r="CK22" i="6"/>
  <c r="ES22" i="6" s="1"/>
  <c r="CM6" i="6"/>
  <c r="EU6" i="6" s="1"/>
  <c r="CT23" i="6"/>
  <c r="FB23" i="6" s="1"/>
  <c r="CR5" i="6"/>
  <c r="EZ5" i="6" s="1"/>
  <c r="GL66" i="6"/>
  <c r="GH66" i="6"/>
  <c r="GL17" i="6"/>
  <c r="GH17" i="6"/>
  <c r="GL4" i="6"/>
  <c r="GH4" i="6"/>
  <c r="GL27" i="6"/>
  <c r="GH27" i="6"/>
  <c r="GL26" i="6"/>
  <c r="GH26" i="6"/>
  <c r="GL61" i="6"/>
  <c r="GH61" i="6"/>
  <c r="CA24" i="6"/>
  <c r="EI24" i="6" s="1"/>
  <c r="GL37" i="6"/>
  <c r="GH37" i="6"/>
  <c r="BU45" i="6"/>
  <c r="EC45" i="6" s="1"/>
  <c r="GA45" i="6" s="1"/>
  <c r="BD23" i="6"/>
  <c r="DL23" i="6" s="1"/>
  <c r="BE12" i="6"/>
  <c r="DM12" i="6" s="1"/>
  <c r="BF5" i="6"/>
  <c r="DN5" i="6" s="1"/>
  <c r="GI5" i="6" s="1"/>
  <c r="AY22" i="6"/>
  <c r="DG22" i="6" s="1"/>
  <c r="BE9" i="6"/>
  <c r="DM9" i="6" s="1"/>
  <c r="AW52" i="6"/>
  <c r="DE52" i="6" s="1"/>
  <c r="FX52" i="6" s="1"/>
  <c r="CI65" i="6"/>
  <c r="EQ65" i="6" s="1"/>
  <c r="FO65" i="6" s="1"/>
  <c r="CO48" i="6"/>
  <c r="EW48" i="6" s="1"/>
  <c r="GL60" i="6"/>
  <c r="GH60" i="6"/>
  <c r="GL33" i="6"/>
  <c r="GH33" i="6"/>
  <c r="GL25" i="6"/>
  <c r="GH25" i="6"/>
  <c r="GL36" i="6"/>
  <c r="GH36" i="6"/>
  <c r="GL13" i="6"/>
  <c r="GH13" i="6"/>
  <c r="GL83" i="6"/>
  <c r="GH83" i="6"/>
  <c r="GL81" i="6"/>
  <c r="GH81" i="6"/>
  <c r="GL71" i="6"/>
  <c r="GH71" i="6"/>
  <c r="GL75" i="6"/>
  <c r="GH75" i="6"/>
  <c r="GL47" i="6"/>
  <c r="GH47" i="6"/>
  <c r="GL85" i="6"/>
  <c r="GH85" i="6"/>
  <c r="AR30" i="6"/>
  <c r="CZ30" i="6" s="1"/>
  <c r="AT30" i="6"/>
  <c r="DB30" i="6" s="1"/>
  <c r="FF30" i="6" s="1"/>
  <c r="BC23" i="6"/>
  <c r="DK23" i="6" s="1"/>
  <c r="AU33" i="6"/>
  <c r="DC33" i="6" s="1"/>
  <c r="BB31" i="6"/>
  <c r="DJ31" i="6" s="1"/>
  <c r="BF20" i="6"/>
  <c r="DN20" i="6" s="1"/>
  <c r="GI20" i="6" s="1"/>
  <c r="BC15" i="6"/>
  <c r="DK15" i="6" s="1"/>
  <c r="BE22" i="6"/>
  <c r="DM22" i="6" s="1"/>
  <c r="CL65" i="6"/>
  <c r="ET65" i="6" s="1"/>
  <c r="CG31" i="6"/>
  <c r="EO31" i="6" s="1"/>
  <c r="CO12" i="6"/>
  <c r="EW12" i="6" s="1"/>
  <c r="CD14" i="6"/>
  <c r="EL14" i="6" s="1"/>
  <c r="FG14" i="6" s="1"/>
  <c r="CD30" i="6"/>
  <c r="EL30" i="6" s="1"/>
  <c r="FG30" i="6" s="1"/>
  <c r="CR21" i="6"/>
  <c r="EZ21" i="6" s="1"/>
  <c r="CI47" i="6"/>
  <c r="EQ47" i="6" s="1"/>
  <c r="FO47" i="6" s="1"/>
  <c r="CN13" i="6"/>
  <c r="EV13" i="6" s="1"/>
  <c r="GJ13" i="6" s="1"/>
  <c r="BY21" i="6"/>
  <c r="EG21" i="6" s="1"/>
  <c r="BO15" i="6"/>
  <c r="DW15" i="6" s="1"/>
  <c r="FR15" i="6" s="1"/>
  <c r="BJ12" i="6"/>
  <c r="DR12" i="6" s="1"/>
  <c r="FH12" i="6" s="1"/>
  <c r="AS30" i="6"/>
  <c r="DA30" i="6" s="1"/>
  <c r="AU23" i="6"/>
  <c r="DC23" i="6" s="1"/>
  <c r="AV16" i="6"/>
  <c r="DD16" i="6" s="1"/>
  <c r="FQ16" i="6" s="1"/>
  <c r="AU31" i="6"/>
  <c r="DC31" i="6" s="1"/>
  <c r="AT24" i="6"/>
  <c r="DB24" i="6" s="1"/>
  <c r="FF24" i="6" s="1"/>
  <c r="AQ12" i="6"/>
  <c r="CY12" i="6" s="1"/>
  <c r="AU18" i="6"/>
  <c r="DC18" i="6" s="1"/>
  <c r="AV7" i="6"/>
  <c r="DD7" i="6" s="1"/>
  <c r="FQ7" i="6" s="1"/>
  <c r="BB13" i="6"/>
  <c r="DJ13" i="6" s="1"/>
  <c r="AU5" i="6"/>
  <c r="DC5" i="6" s="1"/>
  <c r="AU29" i="6"/>
  <c r="DC29" i="6" s="1"/>
  <c r="CN31" i="6"/>
  <c r="EV31" i="6" s="1"/>
  <c r="GJ31" i="6" s="1"/>
  <c r="CL4" i="6"/>
  <c r="ET4" i="6" s="1"/>
  <c r="CS14" i="6"/>
  <c r="FA14" i="6" s="1"/>
  <c r="CP14" i="6"/>
  <c r="EX14" i="6" s="1"/>
  <c r="GK14" i="6" s="1"/>
  <c r="CB27" i="6"/>
  <c r="EJ27" i="6" s="1"/>
  <c r="CR20" i="6"/>
  <c r="EZ20" i="6" s="1"/>
  <c r="CF24" i="6"/>
  <c r="EN24" i="6" s="1"/>
  <c r="CH16" i="6"/>
  <c r="EP16" i="6" s="1"/>
  <c r="CE21" i="6"/>
  <c r="EM21" i="6" s="1"/>
  <c r="CO23" i="6"/>
  <c r="EW23" i="6" s="1"/>
  <c r="CH79" i="6"/>
  <c r="EP79" i="6" s="1"/>
  <c r="CT28" i="6"/>
  <c r="FB28" i="6" s="1"/>
  <c r="CM5" i="6"/>
  <c r="EU5" i="6" s="1"/>
  <c r="CG33" i="6"/>
  <c r="EO33" i="6" s="1"/>
  <c r="GR24" i="6"/>
  <c r="GQ47" i="6"/>
  <c r="BY65" i="6"/>
  <c r="EG65" i="6" s="1"/>
  <c r="BT65" i="6"/>
  <c r="EB65" i="6" s="1"/>
  <c r="BL25" i="6"/>
  <c r="DT25" i="6" s="1"/>
  <c r="FI25" i="6" s="1"/>
  <c r="BF80" i="6"/>
  <c r="DN80" i="6" s="1"/>
  <c r="GI80" i="6" s="1"/>
  <c r="BE14" i="6"/>
  <c r="DM14" i="6" s="1"/>
  <c r="AP27" i="6"/>
  <c r="CX27" i="6" s="1"/>
  <c r="AV15" i="6"/>
  <c r="DD15" i="6" s="1"/>
  <c r="FK15" i="6" s="1"/>
  <c r="AT7" i="6"/>
  <c r="DB7" i="6" s="1"/>
  <c r="FF7" i="6" s="1"/>
  <c r="AS4" i="6"/>
  <c r="DA4" i="6" s="1"/>
  <c r="BE13" i="6"/>
  <c r="DM13" i="6" s="1"/>
  <c r="BA5" i="6"/>
  <c r="DI5" i="6" s="1"/>
  <c r="GG5" i="6" s="1"/>
  <c r="CK30" i="6"/>
  <c r="ES30" i="6" s="1"/>
  <c r="CQ27" i="6"/>
  <c r="EY27" i="6" s="1"/>
  <c r="CB7" i="6"/>
  <c r="EJ7" i="6" s="1"/>
  <c r="CF7" i="6"/>
  <c r="EN7" i="6" s="1"/>
  <c r="CF16" i="6"/>
  <c r="EN16" i="6" s="1"/>
  <c r="CG23" i="6"/>
  <c r="EO23" i="6" s="1"/>
  <c r="CT15" i="6"/>
  <c r="FB15" i="6" s="1"/>
  <c r="CJ5" i="6"/>
  <c r="ER5" i="6" s="1"/>
  <c r="FV5" i="6" s="1"/>
  <c r="GQ24" i="6"/>
  <c r="GP47" i="6"/>
  <c r="CA15" i="6"/>
  <c r="EI15" i="6" s="1"/>
  <c r="BQ5" i="6"/>
  <c r="DY5" i="6" s="1"/>
  <c r="FW5" i="6" s="1"/>
  <c r="BP12" i="6"/>
  <c r="DX12" i="6" s="1"/>
  <c r="GE12" i="6" s="1"/>
  <c r="AR8" i="6"/>
  <c r="CZ8" i="6" s="1"/>
  <c r="AQ23" i="6"/>
  <c r="CY23" i="6" s="1"/>
  <c r="BE86" i="6"/>
  <c r="DM86" i="6" s="1"/>
  <c r="AZ65" i="6"/>
  <c r="DH65" i="6" s="1"/>
  <c r="FZ65" i="6" s="1"/>
  <c r="AZ24" i="6"/>
  <c r="DH24" i="6" s="1"/>
  <c r="FZ24" i="6" s="1"/>
  <c r="AW18" i="6"/>
  <c r="DE18" i="6" s="1"/>
  <c r="FX18" i="6" s="1"/>
  <c r="BE27" i="6"/>
  <c r="DM27" i="6" s="1"/>
  <c r="BF6" i="6"/>
  <c r="DN6" i="6" s="1"/>
  <c r="GI6" i="6" s="1"/>
  <c r="CT65" i="6"/>
  <c r="FB65" i="6" s="1"/>
  <c r="CH9" i="6"/>
  <c r="EP9" i="6" s="1"/>
  <c r="CI27" i="6"/>
  <c r="EQ27" i="6" s="1"/>
  <c r="FO27" i="6" s="1"/>
  <c r="CR6" i="6"/>
  <c r="EZ6" i="6" s="1"/>
  <c r="CC23" i="6"/>
  <c r="EK23" i="6" s="1"/>
  <c r="CG29" i="6"/>
  <c r="EO29" i="6" s="1"/>
  <c r="GO24" i="6"/>
  <c r="GO47" i="6"/>
  <c r="BS24" i="6"/>
  <c r="EA24" i="6" s="1"/>
  <c r="BV13" i="6"/>
  <c r="ED13" i="6" s="1"/>
  <c r="BP29" i="6"/>
  <c r="DX29" i="6" s="1"/>
  <c r="GE29" i="6" s="1"/>
  <c r="AT16" i="6"/>
  <c r="DB16" i="6" s="1"/>
  <c r="FF16" i="6" s="1"/>
  <c r="AW27" i="6"/>
  <c r="DE27" i="6" s="1"/>
  <c r="FX27" i="6" s="1"/>
  <c r="AP7" i="6"/>
  <c r="CX7" i="6" s="1"/>
  <c r="AZ4" i="6"/>
  <c r="DH4" i="6" s="1"/>
  <c r="FN4" i="6" s="1"/>
  <c r="AX6" i="6"/>
  <c r="DF6" i="6" s="1"/>
  <c r="CE25" i="6"/>
  <c r="EM25" i="6" s="1"/>
  <c r="CF30" i="6"/>
  <c r="EN30" i="6" s="1"/>
  <c r="CN22" i="6"/>
  <c r="EV22" i="6" s="1"/>
  <c r="GJ22" i="6" s="1"/>
  <c r="CJ6" i="6"/>
  <c r="ER6" i="6" s="1"/>
  <c r="FV6" i="6" s="1"/>
  <c r="CG18" i="6"/>
  <c r="EO18" i="6" s="1"/>
  <c r="CO15" i="6"/>
  <c r="EW15" i="6" s="1"/>
  <c r="GP24" i="6"/>
  <c r="GN47" i="6"/>
  <c r="BX13" i="6"/>
  <c r="EF13" i="6" s="1"/>
  <c r="BH28" i="6"/>
  <c r="DP28" i="6" s="1"/>
  <c r="AP16" i="6"/>
  <c r="CX16" i="6" s="1"/>
  <c r="BG33" i="6"/>
  <c r="DO33" i="6" s="1"/>
  <c r="BC13" i="6"/>
  <c r="DK13" i="6" s="1"/>
  <c r="AS29" i="6"/>
  <c r="DA29" i="6" s="1"/>
  <c r="AV9" i="6"/>
  <c r="DD9" i="6" s="1"/>
  <c r="FQ9" i="6" s="1"/>
  <c r="CC31" i="6"/>
  <c r="EK31" i="6" s="1"/>
  <c r="CI12" i="6"/>
  <c r="EQ12" i="6" s="1"/>
  <c r="FO12" i="6" s="1"/>
  <c r="CG9" i="6"/>
  <c r="EO9" i="6" s="1"/>
  <c r="CP61" i="6"/>
  <c r="EX61" i="6" s="1"/>
  <c r="GK61" i="6" s="1"/>
  <c r="CE30" i="6"/>
  <c r="EM30" i="6" s="1"/>
  <c r="CB16" i="6"/>
  <c r="EJ16" i="6" s="1"/>
  <c r="GN24" i="6"/>
  <c r="GR47" i="6"/>
  <c r="CA65" i="6"/>
  <c r="EI65" i="6" s="1"/>
  <c r="BN5" i="6"/>
  <c r="DV5" i="6" s="1"/>
  <c r="FP5" i="6" s="1"/>
  <c r="BC8" i="6"/>
  <c r="DK8" i="6" s="1"/>
  <c r="BH80" i="6"/>
  <c r="DP80" i="6" s="1"/>
  <c r="BB22" i="6"/>
  <c r="DJ22" i="6" s="1"/>
  <c r="CO8" i="6"/>
  <c r="EW8" i="6" s="1"/>
  <c r="CD8" i="6"/>
  <c r="EL8" i="6" s="1"/>
  <c r="FG8" i="6" s="1"/>
  <c r="CH7" i="6"/>
  <c r="EP7" i="6" s="1"/>
  <c r="CQ22" i="6"/>
  <c r="EY22" i="6" s="1"/>
  <c r="CS33" i="6"/>
  <c r="FA33" i="6" s="1"/>
  <c r="CO75" i="6"/>
  <c r="EW75" i="6" s="1"/>
  <c r="AP80" i="6"/>
  <c r="CX80" i="6" s="1"/>
  <c r="AZ75" i="6"/>
  <c r="DH75" i="6" s="1"/>
  <c r="FN75" i="6" s="1"/>
  <c r="CL80" i="6"/>
  <c r="ET80" i="6" s="1"/>
  <c r="BC75" i="6"/>
  <c r="DK75" i="6" s="1"/>
  <c r="BF75" i="6"/>
  <c r="DN75" i="6" s="1"/>
  <c r="GI75" i="6" s="1"/>
  <c r="CL75" i="6"/>
  <c r="ET75" i="6" s="1"/>
  <c r="CR75" i="6"/>
  <c r="EZ75" i="6" s="1"/>
  <c r="GE52" i="6"/>
  <c r="CI82" i="6"/>
  <c r="EQ82" i="6" s="1"/>
  <c r="FO82" i="6" s="1"/>
  <c r="BG80" i="6"/>
  <c r="DO80" i="6" s="1"/>
  <c r="BF84" i="6"/>
  <c r="DN84" i="6" s="1"/>
  <c r="GI84" i="6" s="1"/>
  <c r="BB80" i="6"/>
  <c r="DJ80" i="6" s="1"/>
  <c r="AW84" i="6"/>
  <c r="DE84" i="6" s="1"/>
  <c r="GD84" i="6" s="1"/>
  <c r="CM80" i="6"/>
  <c r="EU80" i="6" s="1"/>
  <c r="CE86" i="6"/>
  <c r="EM86" i="6" s="1"/>
  <c r="CE80" i="6"/>
  <c r="EM80" i="6" s="1"/>
  <c r="FY61" i="6"/>
  <c r="GQ79" i="6"/>
  <c r="GR79" i="6"/>
  <c r="GO86" i="6"/>
  <c r="GP86" i="6"/>
  <c r="GN86" i="6"/>
  <c r="GO79" i="6"/>
  <c r="GN79" i="6"/>
  <c r="AO79" i="6"/>
  <c r="FY62" i="6"/>
  <c r="AU80" i="6"/>
  <c r="DC80" i="6" s="1"/>
  <c r="CM86" i="6"/>
  <c r="EU86" i="6" s="1"/>
  <c r="BG79" i="6"/>
  <c r="DO79" i="6" s="1"/>
  <c r="CB75" i="6"/>
  <c r="EJ75" i="6" s="1"/>
  <c r="GE58" i="6"/>
  <c r="AQ82" i="6"/>
  <c r="CY82" i="6" s="1"/>
  <c r="BB86" i="6"/>
  <c r="DJ86" i="6" s="1"/>
  <c r="CC86" i="6"/>
  <c r="EK86" i="6" s="1"/>
  <c r="AS83" i="6"/>
  <c r="DA83" i="6" s="1"/>
  <c r="BB79" i="6"/>
  <c r="DJ79" i="6" s="1"/>
  <c r="CD79" i="6"/>
  <c r="EL79" i="6" s="1"/>
  <c r="FG79" i="6" s="1"/>
  <c r="AP75" i="6"/>
  <c r="CX75" i="6" s="1"/>
  <c r="CG77" i="6"/>
  <c r="EO77" i="6" s="1"/>
  <c r="CN82" i="6"/>
  <c r="EV82" i="6" s="1"/>
  <c r="GJ82" i="6" s="1"/>
  <c r="GR85" i="6"/>
  <c r="GP85" i="6"/>
  <c r="GR86" i="6"/>
  <c r="AO86" i="6"/>
  <c r="CD86" i="6"/>
  <c r="EL86" i="6" s="1"/>
  <c r="FG86" i="6" s="1"/>
  <c r="GE80" i="6"/>
  <c r="AP86" i="6"/>
  <c r="CX86" i="6" s="1"/>
  <c r="BH85" i="6"/>
  <c r="DP85" i="6" s="1"/>
  <c r="CB79" i="6"/>
  <c r="EJ79" i="6" s="1"/>
  <c r="AU79" i="6"/>
  <c r="DC79" i="6" s="1"/>
  <c r="BC86" i="6"/>
  <c r="DK86" i="6" s="1"/>
  <c r="BC80" i="6"/>
  <c r="DK80" i="6" s="1"/>
  <c r="AY86" i="6"/>
  <c r="DG86" i="6" s="1"/>
  <c r="BB76" i="6"/>
  <c r="DJ76" i="6" s="1"/>
  <c r="CI74" i="6"/>
  <c r="EQ74" i="6" s="1"/>
  <c r="FO74" i="6" s="1"/>
  <c r="AP83" i="6"/>
  <c r="CX83" i="6" s="1"/>
  <c r="CO74" i="6"/>
  <c r="EW74" i="6" s="1"/>
  <c r="AW74" i="6"/>
  <c r="DE74" i="6" s="1"/>
  <c r="GD74" i="6" s="1"/>
  <c r="BC74" i="6"/>
  <c r="DK74" i="6" s="1"/>
  <c r="AU77" i="6"/>
  <c r="DC77" i="6" s="1"/>
  <c r="AV87" i="6"/>
  <c r="DD87" i="6" s="1"/>
  <c r="FL87" i="6" s="1"/>
  <c r="AX86" i="6"/>
  <c r="DF86" i="6" s="1"/>
  <c r="CC79" i="6"/>
  <c r="EK79" i="6" s="1"/>
  <c r="GQ80" i="6"/>
  <c r="GO73" i="6"/>
  <c r="BF85" i="6"/>
  <c r="DN85" i="6" s="1"/>
  <c r="GI85" i="6" s="1"/>
  <c r="GR73" i="6"/>
  <c r="GQ73" i="6"/>
  <c r="AV81" i="6"/>
  <c r="DD81" i="6" s="1"/>
  <c r="FS81" i="6" s="1"/>
  <c r="GP73" i="6"/>
  <c r="BC81" i="6"/>
  <c r="DK81" i="6" s="1"/>
  <c r="AV86" i="6"/>
  <c r="DD86" i="6" s="1"/>
  <c r="FQ86" i="6" s="1"/>
  <c r="AT79" i="6"/>
  <c r="DB79" i="6" s="1"/>
  <c r="FF79" i="6" s="1"/>
  <c r="GE54" i="6"/>
  <c r="FY54" i="6"/>
  <c r="CO73" i="6"/>
  <c r="EW73" i="6" s="1"/>
  <c r="CN76" i="6"/>
  <c r="EV76" i="6" s="1"/>
  <c r="GJ76" i="6" s="1"/>
  <c r="GE46" i="6"/>
  <c r="FY46" i="6"/>
  <c r="BC85" i="6"/>
  <c r="DK85" i="6" s="1"/>
  <c r="GO80" i="6"/>
  <c r="BD80" i="6"/>
  <c r="DL80" i="6" s="1"/>
  <c r="AW86" i="6"/>
  <c r="DE86" i="6" s="1"/>
  <c r="GD86" i="6" s="1"/>
  <c r="AZ79" i="6"/>
  <c r="DH79" i="6" s="1"/>
  <c r="FN79" i="6" s="1"/>
  <c r="CG78" i="6"/>
  <c r="EO78" i="6" s="1"/>
  <c r="CP82" i="6"/>
  <c r="EX82" i="6" s="1"/>
  <c r="GK82" i="6" s="1"/>
  <c r="CH80" i="6"/>
  <c r="EP80" i="6" s="1"/>
  <c r="GP80" i="6"/>
  <c r="CS86" i="6"/>
  <c r="FA86" i="6" s="1"/>
  <c r="CO79" i="6"/>
  <c r="EW79" i="6" s="1"/>
  <c r="CE79" i="6"/>
  <c r="EM79" i="6" s="1"/>
  <c r="GN80" i="6"/>
  <c r="AO80" i="6"/>
  <c r="AR75" i="6"/>
  <c r="CZ75" i="6" s="1"/>
  <c r="CD75" i="6"/>
  <c r="EL75" i="6" s="1"/>
  <c r="FG75" i="6" s="1"/>
  <c r="BD86" i="6"/>
  <c r="DL86" i="6" s="1"/>
  <c r="FY71" i="6"/>
  <c r="GE71" i="6"/>
  <c r="FY79" i="6"/>
  <c r="AO73" i="6"/>
  <c r="FY60" i="6"/>
  <c r="GE50" i="6"/>
  <c r="FY50" i="6"/>
  <c r="GE66" i="6"/>
  <c r="FY66" i="6"/>
  <c r="FY43" i="6"/>
  <c r="GE43" i="6"/>
  <c r="AT86" i="6"/>
  <c r="DB86" i="6" s="1"/>
  <c r="FF86" i="6" s="1"/>
  <c r="AU86" i="6"/>
  <c r="DC86" i="6" s="1"/>
  <c r="CT86" i="6"/>
  <c r="FB86" i="6" s="1"/>
  <c r="CI79" i="6"/>
  <c r="EQ79" i="6" s="1"/>
  <c r="FO79" i="6" s="1"/>
  <c r="GE59" i="6"/>
  <c r="AU76" i="6"/>
  <c r="DC76" i="6" s="1"/>
  <c r="BN76" i="6"/>
  <c r="DV76" i="6" s="1"/>
  <c r="FP76" i="6" s="1"/>
  <c r="GE45" i="6"/>
  <c r="FY45" i="6"/>
  <c r="FY67" i="6"/>
  <c r="GE67" i="6"/>
  <c r="BH76" i="6"/>
  <c r="DP76" i="6" s="1"/>
  <c r="CA76" i="6"/>
  <c r="EI76" i="6" s="1"/>
  <c r="AV73" i="6"/>
  <c r="DD73" i="6" s="1"/>
  <c r="FQ73" i="6" s="1"/>
  <c r="BO73" i="6"/>
  <c r="DW73" i="6" s="1"/>
  <c r="FR73" i="6" s="1"/>
  <c r="CC77" i="6"/>
  <c r="EK77" i="6" s="1"/>
  <c r="BJ77" i="6"/>
  <c r="DR77" i="6" s="1"/>
  <c r="FH77" i="6" s="1"/>
  <c r="CO77" i="6"/>
  <c r="EW77" i="6" s="1"/>
  <c r="BV77" i="6"/>
  <c r="ED77" i="6" s="1"/>
  <c r="CP74" i="6"/>
  <c r="EX74" i="6" s="1"/>
  <c r="GK74" i="6" s="1"/>
  <c r="BW74" i="6"/>
  <c r="EE74" i="6" s="1"/>
  <c r="GB74" i="6" s="1"/>
  <c r="AS76" i="6"/>
  <c r="DA76" i="6" s="1"/>
  <c r="BL76" i="6"/>
  <c r="DT76" i="6" s="1"/>
  <c r="FI76" i="6" s="1"/>
  <c r="AY74" i="6"/>
  <c r="DG74" i="6" s="1"/>
  <c r="BR74" i="6"/>
  <c r="DZ74" i="6" s="1"/>
  <c r="BG74" i="6"/>
  <c r="DO74" i="6" s="1"/>
  <c r="BZ74" i="6"/>
  <c r="EH74" i="6" s="1"/>
  <c r="CO42" i="6"/>
  <c r="EW42" i="6" s="1"/>
  <c r="BV42" i="6"/>
  <c r="ED42" i="6" s="1"/>
  <c r="AV77" i="6"/>
  <c r="DD77" i="6" s="1"/>
  <c r="FS77" i="6" s="1"/>
  <c r="BO77" i="6"/>
  <c r="DW77" i="6" s="1"/>
  <c r="FR77" i="6" s="1"/>
  <c r="AR76" i="6"/>
  <c r="CZ76" i="6" s="1"/>
  <c r="BK76" i="6"/>
  <c r="DS76" i="6" s="1"/>
  <c r="CP77" i="6"/>
  <c r="EX77" i="6" s="1"/>
  <c r="GK77" i="6" s="1"/>
  <c r="BW77" i="6"/>
  <c r="EE77" i="6" s="1"/>
  <c r="GB77" i="6" s="1"/>
  <c r="CK77" i="6"/>
  <c r="ES77" i="6" s="1"/>
  <c r="BR77" i="6"/>
  <c r="DZ77" i="6" s="1"/>
  <c r="BF77" i="6"/>
  <c r="DN77" i="6" s="1"/>
  <c r="GI77" i="6" s="1"/>
  <c r="BY77" i="6"/>
  <c r="EG77" i="6" s="1"/>
  <c r="AY76" i="6"/>
  <c r="DG76" i="6" s="1"/>
  <c r="BR76" i="6"/>
  <c r="DZ76" i="6" s="1"/>
  <c r="CI73" i="6"/>
  <c r="EQ73" i="6" s="1"/>
  <c r="FO73" i="6" s="1"/>
  <c r="BP73" i="6"/>
  <c r="DX73" i="6" s="1"/>
  <c r="GE73" i="6" s="1"/>
  <c r="GE68" i="6"/>
  <c r="FY68" i="6"/>
  <c r="CE73" i="6"/>
  <c r="EM73" i="6" s="1"/>
  <c r="BL73" i="6"/>
  <c r="DT73" i="6" s="1"/>
  <c r="FI73" i="6" s="1"/>
  <c r="CM73" i="6"/>
  <c r="EU73" i="6" s="1"/>
  <c r="BT73" i="6"/>
  <c r="EB73" i="6" s="1"/>
  <c r="CI77" i="6"/>
  <c r="EQ77" i="6" s="1"/>
  <c r="FO77" i="6" s="1"/>
  <c r="BP77" i="6"/>
  <c r="DX77" i="6" s="1"/>
  <c r="GE77" i="6" s="1"/>
  <c r="BA74" i="6"/>
  <c r="DI74" i="6" s="1"/>
  <c r="GG74" i="6" s="1"/>
  <c r="BT74" i="6"/>
  <c r="EB74" i="6" s="1"/>
  <c r="CM77" i="6"/>
  <c r="EU77" i="6" s="1"/>
  <c r="BT77" i="6"/>
  <c r="EB77" i="6" s="1"/>
  <c r="AW76" i="6"/>
  <c r="DE76" i="6" s="1"/>
  <c r="GD76" i="6" s="1"/>
  <c r="BP76" i="6"/>
  <c r="DX76" i="6" s="1"/>
  <c r="GE76" i="6" s="1"/>
  <c r="CB73" i="6"/>
  <c r="EJ73" i="6" s="1"/>
  <c r="BI73" i="6"/>
  <c r="DQ73" i="6" s="1"/>
  <c r="CH76" i="6"/>
  <c r="EP76" i="6" s="1"/>
  <c r="BO76" i="6"/>
  <c r="DW76" i="6" s="1"/>
  <c r="FR76" i="6" s="1"/>
  <c r="CG73" i="6"/>
  <c r="EO73" i="6" s="1"/>
  <c r="BN73" i="6"/>
  <c r="DV73" i="6" s="1"/>
  <c r="FP73" i="6" s="1"/>
  <c r="BG76" i="6"/>
  <c r="DO76" i="6" s="1"/>
  <c r="BZ76" i="6"/>
  <c r="EH76" i="6" s="1"/>
  <c r="BH42" i="6"/>
  <c r="DP42" i="6" s="1"/>
  <c r="CA42" i="6"/>
  <c r="EI42" i="6" s="1"/>
  <c r="CP42" i="6"/>
  <c r="EX42" i="6" s="1"/>
  <c r="GK42" i="6" s="1"/>
  <c r="BW42" i="6"/>
  <c r="EE42" i="6" s="1"/>
  <c r="GB42" i="6" s="1"/>
  <c r="CH42" i="6"/>
  <c r="EP42" i="6" s="1"/>
  <c r="BO42" i="6"/>
  <c r="DW42" i="6" s="1"/>
  <c r="FR42" i="6" s="1"/>
  <c r="AT73" i="6"/>
  <c r="DB73" i="6" s="1"/>
  <c r="FF73" i="6" s="1"/>
  <c r="BM73" i="6"/>
  <c r="DU73" i="6" s="1"/>
  <c r="CB77" i="6"/>
  <c r="EJ77" i="6" s="1"/>
  <c r="BI77" i="6"/>
  <c r="DQ77" i="6" s="1"/>
  <c r="CH74" i="6"/>
  <c r="EP74" i="6" s="1"/>
  <c r="BO74" i="6"/>
  <c r="DW74" i="6" s="1"/>
  <c r="FR74" i="6" s="1"/>
  <c r="BB74" i="6"/>
  <c r="DJ74" i="6" s="1"/>
  <c r="BU74" i="6"/>
  <c r="EC74" i="6" s="1"/>
  <c r="GA74" i="6" s="1"/>
  <c r="CS77" i="6"/>
  <c r="FA77" i="6" s="1"/>
  <c r="BZ77" i="6"/>
  <c r="EH77" i="6" s="1"/>
  <c r="AX73" i="6"/>
  <c r="DF73" i="6" s="1"/>
  <c r="BQ73" i="6"/>
  <c r="DY73" i="6" s="1"/>
  <c r="FW73" i="6" s="1"/>
  <c r="AZ76" i="6"/>
  <c r="DH76" i="6" s="1"/>
  <c r="FZ76" i="6" s="1"/>
  <c r="BS76" i="6"/>
  <c r="EA76" i="6" s="1"/>
  <c r="AU74" i="6"/>
  <c r="DC74" i="6" s="1"/>
  <c r="BN74" i="6"/>
  <c r="DV74" i="6" s="1"/>
  <c r="FP74" i="6" s="1"/>
  <c r="CP73" i="6"/>
  <c r="EX73" i="6" s="1"/>
  <c r="GK73" i="6" s="1"/>
  <c r="BW73" i="6"/>
  <c r="EE73" i="6" s="1"/>
  <c r="GB73" i="6" s="1"/>
  <c r="BQ42" i="6"/>
  <c r="DY42" i="6" s="1"/>
  <c r="FW42" i="6" s="1"/>
  <c r="CS42" i="6"/>
  <c r="FA42" i="6" s="1"/>
  <c r="BZ42" i="6"/>
  <c r="EH42" i="6" s="1"/>
  <c r="BJ42" i="6"/>
  <c r="DR42" i="6" s="1"/>
  <c r="FH42" i="6" s="1"/>
  <c r="CS73" i="6"/>
  <c r="FA73" i="6" s="1"/>
  <c r="BZ73" i="6"/>
  <c r="EH73" i="6" s="1"/>
  <c r="CC74" i="6"/>
  <c r="EK74" i="6" s="1"/>
  <c r="BJ74" i="6"/>
  <c r="DR74" i="6" s="1"/>
  <c r="FH74" i="6" s="1"/>
  <c r="BL42" i="6"/>
  <c r="DT42" i="6" s="1"/>
  <c r="FI42" i="6" s="1"/>
  <c r="BT42" i="6"/>
  <c r="EB42" i="6" s="1"/>
  <c r="CN73" i="6"/>
  <c r="EV73" i="6" s="1"/>
  <c r="GJ73" i="6" s="1"/>
  <c r="BU73" i="6"/>
  <c r="EC73" i="6" s="1"/>
  <c r="GA73" i="6" s="1"/>
  <c r="AX77" i="6"/>
  <c r="DF77" i="6" s="1"/>
  <c r="BQ77" i="6"/>
  <c r="DY77" i="6" s="1"/>
  <c r="FW77" i="6" s="1"/>
  <c r="CP76" i="6"/>
  <c r="EX76" i="6" s="1"/>
  <c r="GK76" i="6" s="1"/>
  <c r="BW76" i="6"/>
  <c r="EE76" i="6" s="1"/>
  <c r="GB76" i="6" s="1"/>
  <c r="CQ77" i="6"/>
  <c r="EY77" i="6" s="1"/>
  <c r="BX77" i="6"/>
  <c r="EF77" i="6" s="1"/>
  <c r="AP76" i="6"/>
  <c r="CX76" i="6" s="1"/>
  <c r="BI76" i="6"/>
  <c r="DQ76" i="6" s="1"/>
  <c r="AR77" i="6"/>
  <c r="CZ77" i="6" s="1"/>
  <c r="BK77" i="6"/>
  <c r="DS77" i="6" s="1"/>
  <c r="AZ77" i="6"/>
  <c r="DH77" i="6" s="1"/>
  <c r="FT77" i="6" s="1"/>
  <c r="BS77" i="6"/>
  <c r="EA77" i="6" s="1"/>
  <c r="CN42" i="6"/>
  <c r="EV42" i="6" s="1"/>
  <c r="GJ42" i="6" s="1"/>
  <c r="BU42" i="6"/>
  <c r="EC42" i="6" s="1"/>
  <c r="GA42" i="6" s="1"/>
  <c r="CB74" i="6"/>
  <c r="EJ74" i="6" s="1"/>
  <c r="BI74" i="6"/>
  <c r="DQ74" i="6" s="1"/>
  <c r="CJ74" i="6"/>
  <c r="ER74" i="6" s="1"/>
  <c r="FV74" i="6" s="1"/>
  <c r="BQ74" i="6"/>
  <c r="DY74" i="6" s="1"/>
  <c r="FW74" i="6" s="1"/>
  <c r="CR73" i="6"/>
  <c r="EZ73" i="6" s="1"/>
  <c r="BY73" i="6"/>
  <c r="EG73" i="6" s="1"/>
  <c r="AZ74" i="6"/>
  <c r="DH74" i="6" s="1"/>
  <c r="FT74" i="6" s="1"/>
  <c r="BS74" i="6"/>
  <c r="EA74" i="6" s="1"/>
  <c r="CT77" i="6"/>
  <c r="FB77" i="6" s="1"/>
  <c r="CA77" i="6"/>
  <c r="EI77" i="6" s="1"/>
  <c r="CF77" i="6"/>
  <c r="EN77" i="6" s="1"/>
  <c r="BM77" i="6"/>
  <c r="DU77" i="6" s="1"/>
  <c r="CN77" i="6"/>
  <c r="EV77" i="6" s="1"/>
  <c r="GJ77" i="6" s="1"/>
  <c r="BU77" i="6"/>
  <c r="EC77" i="6" s="1"/>
  <c r="GA77" i="6" s="1"/>
  <c r="AR73" i="6"/>
  <c r="CZ73" i="6" s="1"/>
  <c r="BK73" i="6"/>
  <c r="DS73" i="6" s="1"/>
  <c r="BP42" i="6"/>
  <c r="DX42" i="6" s="1"/>
  <c r="BN42" i="6"/>
  <c r="DV42" i="6" s="1"/>
  <c r="FP42" i="6" s="1"/>
  <c r="CF76" i="6"/>
  <c r="EN76" i="6" s="1"/>
  <c r="BM76" i="6"/>
  <c r="DU76" i="6" s="1"/>
  <c r="CK73" i="6"/>
  <c r="ES73" i="6" s="1"/>
  <c r="BR73" i="6"/>
  <c r="DZ73" i="6" s="1"/>
  <c r="BE73" i="6"/>
  <c r="DM73" i="6" s="1"/>
  <c r="BX73" i="6"/>
  <c r="EF73" i="6" s="1"/>
  <c r="BE74" i="6"/>
  <c r="DM74" i="6" s="1"/>
  <c r="BX74" i="6"/>
  <c r="EF74" i="6" s="1"/>
  <c r="CC73" i="6"/>
  <c r="EK73" i="6" s="1"/>
  <c r="BJ73" i="6"/>
  <c r="DR73" i="6" s="1"/>
  <c r="FH73" i="6" s="1"/>
  <c r="CE77" i="6"/>
  <c r="EM77" i="6" s="1"/>
  <c r="BL77" i="6"/>
  <c r="DT77" i="6" s="1"/>
  <c r="FI77" i="6" s="1"/>
  <c r="BA76" i="6"/>
  <c r="DI76" i="6" s="1"/>
  <c r="GG76" i="6" s="1"/>
  <c r="BT76" i="6"/>
  <c r="EB76" i="6" s="1"/>
  <c r="CO76" i="6"/>
  <c r="EW76" i="6" s="1"/>
  <c r="BV76" i="6"/>
  <c r="ED76" i="6" s="1"/>
  <c r="AZ73" i="6"/>
  <c r="DH73" i="6" s="1"/>
  <c r="FT73" i="6" s="1"/>
  <c r="BS73" i="6"/>
  <c r="EA73" i="6" s="1"/>
  <c r="CR74" i="6"/>
  <c r="EZ74" i="6" s="1"/>
  <c r="BY74" i="6"/>
  <c r="EG74" i="6" s="1"/>
  <c r="BX42" i="6"/>
  <c r="EF42" i="6" s="1"/>
  <c r="CB42" i="6"/>
  <c r="EJ42" i="6" s="1"/>
  <c r="BI42" i="6"/>
  <c r="DQ42" i="6" s="1"/>
  <c r="CC76" i="6"/>
  <c r="EK76" i="6" s="1"/>
  <c r="BJ76" i="6"/>
  <c r="DR76" i="6" s="1"/>
  <c r="FH76" i="6" s="1"/>
  <c r="CD74" i="6"/>
  <c r="EL74" i="6" s="1"/>
  <c r="FG74" i="6" s="1"/>
  <c r="BK74" i="6"/>
  <c r="DS74" i="6" s="1"/>
  <c r="CT73" i="6"/>
  <c r="FB73" i="6" s="1"/>
  <c r="CA73" i="6"/>
  <c r="EI73" i="6" s="1"/>
  <c r="CF74" i="6"/>
  <c r="EN74" i="6" s="1"/>
  <c r="BM74" i="6"/>
  <c r="DU74" i="6" s="1"/>
  <c r="AS74" i="6"/>
  <c r="DA74" i="6" s="1"/>
  <c r="BL74" i="6"/>
  <c r="DT74" i="6" s="1"/>
  <c r="FI74" i="6" s="1"/>
  <c r="AX76" i="6"/>
  <c r="DF76" i="6" s="1"/>
  <c r="BQ76" i="6"/>
  <c r="DY76" i="6" s="1"/>
  <c r="FW76" i="6" s="1"/>
  <c r="CT74" i="6"/>
  <c r="FB74" i="6" s="1"/>
  <c r="CA74" i="6"/>
  <c r="EI74" i="6" s="1"/>
  <c r="CQ76" i="6"/>
  <c r="EY76" i="6" s="1"/>
  <c r="BX76" i="6"/>
  <c r="EF76" i="6" s="1"/>
  <c r="CR76" i="6"/>
  <c r="EZ76" i="6" s="1"/>
  <c r="BY76" i="6"/>
  <c r="EG76" i="6" s="1"/>
  <c r="CK42" i="6"/>
  <c r="ES42" i="6" s="1"/>
  <c r="BR42" i="6"/>
  <c r="DZ42" i="6" s="1"/>
  <c r="BM42" i="6"/>
  <c r="DU42" i="6" s="1"/>
  <c r="BS42" i="6"/>
  <c r="EA42" i="6" s="1"/>
  <c r="CL86" i="6"/>
  <c r="ET86" i="6" s="1"/>
  <c r="BC87" i="6"/>
  <c r="DK87" i="6" s="1"/>
  <c r="CL82" i="6"/>
  <c r="ET82" i="6" s="1"/>
  <c r="BG82" i="6"/>
  <c r="DO82" i="6" s="1"/>
  <c r="GR42" i="6"/>
  <c r="AY79" i="6"/>
  <c r="DG79" i="6" s="1"/>
  <c r="BC42" i="6"/>
  <c r="DK42" i="6" s="1"/>
  <c r="AV85" i="6"/>
  <c r="DD85" i="6" s="1"/>
  <c r="FS85" i="6" s="1"/>
  <c r="GQ42" i="6"/>
  <c r="AU82" i="6"/>
  <c r="DC82" i="6" s="1"/>
  <c r="CH77" i="6"/>
  <c r="EP77" i="6" s="1"/>
  <c r="CP79" i="6"/>
  <c r="EX79" i="6" s="1"/>
  <c r="GK79" i="6" s="1"/>
  <c r="GP42" i="6"/>
  <c r="AU84" i="6"/>
  <c r="DC84" i="6" s="1"/>
  <c r="CD84" i="6"/>
  <c r="EL84" i="6" s="1"/>
  <c r="FG84" i="6" s="1"/>
  <c r="GO42" i="6"/>
  <c r="GE86" i="6"/>
  <c r="GN42" i="6"/>
  <c r="BD74" i="6"/>
  <c r="DL74" i="6" s="1"/>
  <c r="BH79" i="6"/>
  <c r="DP79" i="6" s="1"/>
  <c r="BA79" i="6"/>
  <c r="DI79" i="6" s="1"/>
  <c r="GG79" i="6" s="1"/>
  <c r="BD84" i="6"/>
  <c r="DL84" i="6" s="1"/>
  <c r="GQ85" i="6"/>
  <c r="BD42" i="6"/>
  <c r="DL42" i="6" s="1"/>
  <c r="CN84" i="6"/>
  <c r="EV84" i="6" s="1"/>
  <c r="GJ84" i="6" s="1"/>
  <c r="CK82" i="6"/>
  <c r="ES82" i="6" s="1"/>
  <c r="FY84" i="6"/>
  <c r="GO85" i="6"/>
  <c r="AV42" i="6"/>
  <c r="DD42" i="6" s="1"/>
  <c r="FK42" i="6" s="1"/>
  <c r="CF84" i="6"/>
  <c r="EN84" i="6" s="1"/>
  <c r="CI76" i="6"/>
  <c r="EQ76" i="6" s="1"/>
  <c r="FO76" i="6" s="1"/>
  <c r="GN85" i="6"/>
  <c r="CE84" i="6"/>
  <c r="EM84" i="6" s="1"/>
  <c r="CM74" i="6"/>
  <c r="EU74" i="6" s="1"/>
  <c r="AO82" i="6"/>
  <c r="AY42" i="6"/>
  <c r="DG42" i="6" s="1"/>
  <c r="BE84" i="6"/>
  <c r="DM84" i="6" s="1"/>
  <c r="AT42" i="6"/>
  <c r="DB42" i="6" s="1"/>
  <c r="FF42" i="6" s="1"/>
  <c r="CL42" i="6"/>
  <c r="ET42" i="6" s="1"/>
  <c r="CJ77" i="6"/>
  <c r="ER77" i="6" s="1"/>
  <c r="FV77" i="6" s="1"/>
  <c r="CL84" i="6"/>
  <c r="ET84" i="6" s="1"/>
  <c r="AT81" i="6"/>
  <c r="DB81" i="6" s="1"/>
  <c r="FF81" i="6" s="1"/>
  <c r="AZ85" i="6"/>
  <c r="DH85" i="6" s="1"/>
  <c r="FT85" i="6" s="1"/>
  <c r="AS42" i="6"/>
  <c r="DA42" i="6" s="1"/>
  <c r="BA81" i="6"/>
  <c r="DI81" i="6" s="1"/>
  <c r="GG81" i="6" s="1"/>
  <c r="CC84" i="6"/>
  <c r="EK84" i="6" s="1"/>
  <c r="CG81" i="6"/>
  <c r="EO81" i="6" s="1"/>
  <c r="BD76" i="6"/>
  <c r="DL76" i="6" s="1"/>
  <c r="CL77" i="6"/>
  <c r="ET77" i="6" s="1"/>
  <c r="AP81" i="6"/>
  <c r="CX81" i="6" s="1"/>
  <c r="CD77" i="6"/>
  <c r="EL77" i="6" s="1"/>
  <c r="FG77" i="6" s="1"/>
  <c r="CF87" i="6"/>
  <c r="EN87" i="6" s="1"/>
  <c r="BE87" i="6"/>
  <c r="DM87" i="6" s="1"/>
  <c r="BE77" i="6"/>
  <c r="DM77" i="6" s="1"/>
  <c r="BB73" i="6"/>
  <c r="DJ73" i="6" s="1"/>
  <c r="CB76" i="6"/>
  <c r="EJ76" i="6" s="1"/>
  <c r="CM42" i="6"/>
  <c r="EU42" i="6" s="1"/>
  <c r="AX82" i="6"/>
  <c r="DF82" i="6" s="1"/>
  <c r="AS85" i="6"/>
  <c r="DA85" i="6" s="1"/>
  <c r="CE42" i="6"/>
  <c r="EM42" i="6" s="1"/>
  <c r="BA42" i="6"/>
  <c r="DI42" i="6" s="1"/>
  <c r="GG42" i="6" s="1"/>
  <c r="CG42" i="6"/>
  <c r="EO42" i="6" s="1"/>
  <c r="CB85" i="6"/>
  <c r="EJ85" i="6" s="1"/>
  <c r="AW42" i="6"/>
  <c r="DE42" i="6" s="1"/>
  <c r="FX42" i="6" s="1"/>
  <c r="AX85" i="6"/>
  <c r="DF85" i="6" s="1"/>
  <c r="AQ85" i="6"/>
  <c r="CY85" i="6" s="1"/>
  <c r="BF78" i="6"/>
  <c r="DN78" i="6" s="1"/>
  <c r="GI78" i="6" s="1"/>
  <c r="BF82" i="6"/>
  <c r="DN82" i="6" s="1"/>
  <c r="GI82" i="6" s="1"/>
  <c r="CM76" i="6"/>
  <c r="EU76" i="6" s="1"/>
  <c r="BC76" i="6"/>
  <c r="DK76" i="6" s="1"/>
  <c r="AT85" i="6"/>
  <c r="DB85" i="6" s="1"/>
  <c r="FF85" i="6" s="1"/>
  <c r="AX84" i="6"/>
  <c r="DF84" i="6" s="1"/>
  <c r="AS77" i="6"/>
  <c r="DA77" i="6" s="1"/>
  <c r="CD73" i="6"/>
  <c r="EL73" i="6" s="1"/>
  <c r="FG73" i="6" s="1"/>
  <c r="AU42" i="6"/>
  <c r="DC42" i="6" s="1"/>
  <c r="CI42" i="6"/>
  <c r="EQ42" i="6" s="1"/>
  <c r="FO42" i="6" s="1"/>
  <c r="GR84" i="6"/>
  <c r="AO84" i="6"/>
  <c r="BC77" i="6"/>
  <c r="DK77" i="6" s="1"/>
  <c r="BB87" i="6"/>
  <c r="DJ87" i="6" s="1"/>
  <c r="CF82" i="6"/>
  <c r="EN82" i="6" s="1"/>
  <c r="AT83" i="6"/>
  <c r="DB83" i="6" s="1"/>
  <c r="FF83" i="6" s="1"/>
  <c r="BF74" i="6"/>
  <c r="DN74" i="6" s="1"/>
  <c r="GI74" i="6" s="1"/>
  <c r="BE42" i="6"/>
  <c r="DM42" i="6" s="1"/>
  <c r="BA85" i="6"/>
  <c r="DI85" i="6" s="1"/>
  <c r="GG85" i="6" s="1"/>
  <c r="BH83" i="6"/>
  <c r="DP83" i="6" s="1"/>
  <c r="BA73" i="6"/>
  <c r="DI73" i="6" s="1"/>
  <c r="GG73" i="6" s="1"/>
  <c r="GN84" i="6"/>
  <c r="GQ84" i="6"/>
  <c r="GP84" i="6"/>
  <c r="CM82" i="6"/>
  <c r="EU82" i="6" s="1"/>
  <c r="GR82" i="6"/>
  <c r="AZ42" i="6"/>
  <c r="DH42" i="6" s="1"/>
  <c r="FT42" i="6" s="1"/>
  <c r="CF42" i="6"/>
  <c r="EN42" i="6" s="1"/>
  <c r="GP82" i="6"/>
  <c r="GQ82" i="6"/>
  <c r="GO82" i="6"/>
  <c r="AP82" i="6"/>
  <c r="CX82" i="6" s="1"/>
  <c r="BC82" i="6"/>
  <c r="DK82" i="6" s="1"/>
  <c r="FY85" i="6"/>
  <c r="CO78" i="6"/>
  <c r="EW78" i="6" s="1"/>
  <c r="CD76" i="6"/>
  <c r="EL76" i="6" s="1"/>
  <c r="FG76" i="6" s="1"/>
  <c r="CK84" i="6"/>
  <c r="ES84" i="6" s="1"/>
  <c r="CG74" i="6"/>
  <c r="EO74" i="6" s="1"/>
  <c r="AY78" i="6"/>
  <c r="DG78" i="6" s="1"/>
  <c r="BF83" i="6"/>
  <c r="DN83" i="6" s="1"/>
  <c r="GI83" i="6" s="1"/>
  <c r="BF87" i="6"/>
  <c r="DN87" i="6" s="1"/>
  <c r="GI87" i="6" s="1"/>
  <c r="BE82" i="6"/>
  <c r="DM82" i="6" s="1"/>
  <c r="AW85" i="6"/>
  <c r="DE85" i="6" s="1"/>
  <c r="GD85" i="6" s="1"/>
  <c r="BD73" i="6"/>
  <c r="DL73" i="6" s="1"/>
  <c r="GE82" i="6"/>
  <c r="BB42" i="6"/>
  <c r="DJ42" i="6" s="1"/>
  <c r="BG84" i="6"/>
  <c r="DO84" i="6" s="1"/>
  <c r="CF73" i="6"/>
  <c r="EN73" i="6" s="1"/>
  <c r="CH82" i="6"/>
  <c r="EP82" i="6" s="1"/>
  <c r="CL76" i="6"/>
  <c r="ET76" i="6" s="1"/>
  <c r="BD85" i="6"/>
  <c r="DL85" i="6" s="1"/>
  <c r="CL83" i="6"/>
  <c r="ET83" i="6" s="1"/>
  <c r="CT84" i="6"/>
  <c r="FB84" i="6" s="1"/>
  <c r="CJ73" i="6"/>
  <c r="ER73" i="6" s="1"/>
  <c r="FV73" i="6" s="1"/>
  <c r="CN74" i="6"/>
  <c r="EV74" i="6" s="1"/>
  <c r="GJ74" i="6" s="1"/>
  <c r="CF78" i="6"/>
  <c r="EN78" i="6" s="1"/>
  <c r="CT82" i="6"/>
  <c r="FB82" i="6" s="1"/>
  <c r="CE87" i="6"/>
  <c r="EM87" i="6" s="1"/>
  <c r="BG77" i="6"/>
  <c r="DO77" i="6" s="1"/>
  <c r="CQ85" i="6"/>
  <c r="EY85" i="6" s="1"/>
  <c r="CD82" i="6"/>
  <c r="EL82" i="6" s="1"/>
  <c r="FG82" i="6" s="1"/>
  <c r="AP77" i="6"/>
  <c r="CX77" i="6" s="1"/>
  <c r="CK85" i="6"/>
  <c r="ES85" i="6" s="1"/>
  <c r="BA84" i="6"/>
  <c r="DI84" i="6" s="1"/>
  <c r="GG84" i="6" s="1"/>
  <c r="AQ42" i="6"/>
  <c r="CY42" i="6" s="1"/>
  <c r="AR85" i="6"/>
  <c r="CZ85" i="6" s="1"/>
  <c r="CC42" i="6"/>
  <c r="EK42" i="6" s="1"/>
  <c r="AS82" i="6"/>
  <c r="DA82" i="6" s="1"/>
  <c r="AX42" i="6"/>
  <c r="DF42" i="6" s="1"/>
  <c r="CJ42" i="6"/>
  <c r="ER42" i="6" s="1"/>
  <c r="FV42" i="6" s="1"/>
  <c r="BB78" i="6"/>
  <c r="DJ78" i="6" s="1"/>
  <c r="AP84" i="6"/>
  <c r="CX84" i="6" s="1"/>
  <c r="CJ81" i="6"/>
  <c r="ER81" i="6" s="1"/>
  <c r="FV81" i="6" s="1"/>
  <c r="BG42" i="6"/>
  <c r="DO42" i="6" s="1"/>
  <c r="BE78" i="6"/>
  <c r="DM78" i="6" s="1"/>
  <c r="AR81" i="6"/>
  <c r="CZ81" i="6" s="1"/>
  <c r="CK74" i="6"/>
  <c r="ES74" i="6" s="1"/>
  <c r="CB78" i="6"/>
  <c r="EJ78" i="6" s="1"/>
  <c r="FY74" i="6"/>
  <c r="AS78" i="6"/>
  <c r="DA78" i="6" s="1"/>
  <c r="AW78" i="6"/>
  <c r="DE78" i="6" s="1"/>
  <c r="FX78" i="6" s="1"/>
  <c r="CS74" i="6"/>
  <c r="FA74" i="6" s="1"/>
  <c r="BG81" i="6"/>
  <c r="DO81" i="6" s="1"/>
  <c r="CE76" i="6"/>
  <c r="EM76" i="6" s="1"/>
  <c r="CG76" i="6"/>
  <c r="EO76" i="6" s="1"/>
  <c r="AY87" i="6"/>
  <c r="DG87" i="6" s="1"/>
  <c r="CT76" i="6"/>
  <c r="FB76" i="6" s="1"/>
  <c r="AQ78" i="6"/>
  <c r="CY78" i="6" s="1"/>
  <c r="CH73" i="6"/>
  <c r="EP73" i="6" s="1"/>
  <c r="CR77" i="6"/>
  <c r="EZ77" i="6" s="1"/>
  <c r="CM83" i="6"/>
  <c r="EU83" i="6" s="1"/>
  <c r="BG87" i="6"/>
  <c r="DO87" i="6" s="1"/>
  <c r="BH81" i="6"/>
  <c r="DP81" i="6" s="1"/>
  <c r="FY81" i="6"/>
  <c r="BD77" i="6"/>
  <c r="DL77" i="6" s="1"/>
  <c r="AT74" i="6"/>
  <c r="DB74" i="6" s="1"/>
  <c r="FF74" i="6" s="1"/>
  <c r="AY83" i="6"/>
  <c r="DG83" i="6" s="1"/>
  <c r="BA78" i="6"/>
  <c r="DI78" i="6" s="1"/>
  <c r="GG78" i="6" s="1"/>
  <c r="CC83" i="6"/>
  <c r="EK83" i="6" s="1"/>
  <c r="CQ81" i="6"/>
  <c r="EY81" i="6" s="1"/>
  <c r="CJ76" i="6"/>
  <c r="ER76" i="6" s="1"/>
  <c r="FV76" i="6" s="1"/>
  <c r="CC87" i="6"/>
  <c r="EK87" i="6" s="1"/>
  <c r="BB81" i="6"/>
  <c r="DJ81" i="6" s="1"/>
  <c r="CE74" i="6"/>
  <c r="EM74" i="6" s="1"/>
  <c r="AX74" i="6"/>
  <c r="DF74" i="6" s="1"/>
  <c r="BH74" i="6"/>
  <c r="DP74" i="6" s="1"/>
  <c r="AZ81" i="6"/>
  <c r="DH81" i="6" s="1"/>
  <c r="FN81" i="6" s="1"/>
  <c r="CD78" i="6"/>
  <c r="EL78" i="6" s="1"/>
  <c r="FG78" i="6" s="1"/>
  <c r="CS76" i="6"/>
  <c r="FA76" i="6" s="1"/>
  <c r="AY77" i="6"/>
  <c r="DG77" i="6" s="1"/>
  <c r="AQ76" i="6"/>
  <c r="CY76" i="6" s="1"/>
  <c r="AR74" i="6"/>
  <c r="CZ74" i="6" s="1"/>
  <c r="BF73" i="6"/>
  <c r="DN73" i="6" s="1"/>
  <c r="GI73" i="6" s="1"/>
  <c r="AT77" i="6"/>
  <c r="DB77" i="6" s="1"/>
  <c r="FF77" i="6" s="1"/>
  <c r="CP78" i="6"/>
  <c r="EX78" i="6" s="1"/>
  <c r="GK78" i="6" s="1"/>
  <c r="BD83" i="6"/>
  <c r="DL83" i="6" s="1"/>
  <c r="CG83" i="6"/>
  <c r="EO83" i="6" s="1"/>
  <c r="CL74" i="6"/>
  <c r="ET74" i="6" s="1"/>
  <c r="GE87" i="6"/>
  <c r="BH77" i="6"/>
  <c r="DP77" i="6" s="1"/>
  <c r="CJ83" i="6"/>
  <c r="ER83" i="6" s="1"/>
  <c r="FV83" i="6" s="1"/>
  <c r="CT78" i="6"/>
  <c r="FB78" i="6" s="1"/>
  <c r="AX78" i="6"/>
  <c r="DF78" i="6" s="1"/>
  <c r="AP74" i="6"/>
  <c r="CX74" i="6" s="1"/>
  <c r="GP74" i="6"/>
  <c r="AR83" i="6"/>
  <c r="CZ83" i="6" s="1"/>
  <c r="CQ74" i="6"/>
  <c r="EY74" i="6" s="1"/>
  <c r="AP87" i="6"/>
  <c r="CX87" i="6" s="1"/>
  <c r="BF76" i="6"/>
  <c r="DN76" i="6" s="1"/>
  <c r="GI76" i="6" s="1"/>
  <c r="AW73" i="6"/>
  <c r="DE73" i="6" s="1"/>
  <c r="GD73" i="6" s="1"/>
  <c r="CI81" i="6"/>
  <c r="EQ81" i="6" s="1"/>
  <c r="FO81" i="6" s="1"/>
  <c r="GR74" i="6"/>
  <c r="BH73" i="6"/>
  <c r="DP73" i="6" s="1"/>
  <c r="CD87" i="6"/>
  <c r="EL87" i="6" s="1"/>
  <c r="FG87" i="6" s="1"/>
  <c r="GQ74" i="6"/>
  <c r="CO83" i="6"/>
  <c r="EW83" i="6" s="1"/>
  <c r="CK76" i="6"/>
  <c r="ES76" i="6" s="1"/>
  <c r="CP87" i="6"/>
  <c r="EX87" i="6" s="1"/>
  <c r="GK87" i="6" s="1"/>
  <c r="GO74" i="6"/>
  <c r="BB77" i="6"/>
  <c r="DJ77" i="6" s="1"/>
  <c r="AQ77" i="6"/>
  <c r="CY77" i="6" s="1"/>
  <c r="CJ87" i="6"/>
  <c r="ER87" i="6" s="1"/>
  <c r="FV87" i="6" s="1"/>
  <c r="GN74" i="6"/>
  <c r="BE76" i="6"/>
  <c r="DM76" i="6" s="1"/>
  <c r="GE83" i="6"/>
  <c r="BA77" i="6"/>
  <c r="DI77" i="6" s="1"/>
  <c r="GG77" i="6" s="1"/>
  <c r="BG73" i="6"/>
  <c r="DO73" i="6" s="1"/>
  <c r="AU73" i="6"/>
  <c r="DC73" i="6" s="1"/>
  <c r="CC81" i="6"/>
  <c r="EK81" i="6" s="1"/>
  <c r="BG78" i="6"/>
  <c r="DO78" i="6" s="1"/>
  <c r="AW83" i="6"/>
  <c r="DE83" i="6" s="1"/>
  <c r="FX83" i="6" s="1"/>
  <c r="AV76" i="6"/>
  <c r="DD76" i="6" s="1"/>
  <c r="FQ76" i="6" s="1"/>
  <c r="BF81" i="6"/>
  <c r="DN81" i="6" s="1"/>
  <c r="GI81" i="6" s="1"/>
  <c r="AZ78" i="6"/>
  <c r="DH78" i="6" s="1"/>
  <c r="FN78" i="6" s="1"/>
  <c r="AS73" i="6"/>
  <c r="DA73" i="6" s="1"/>
  <c r="AW77" i="6"/>
  <c r="DE77" i="6" s="1"/>
  <c r="FX77" i="6" s="1"/>
  <c r="AP73" i="6"/>
  <c r="CX73" i="6" s="1"/>
  <c r="AQ74" i="6"/>
  <c r="CY74" i="6" s="1"/>
  <c r="BA87" i="6"/>
  <c r="DI87" i="6" s="1"/>
  <c r="GG87" i="6" s="1"/>
  <c r="CL87" i="6"/>
  <c r="ET87" i="6" s="1"/>
  <c r="CG87" i="6"/>
  <c r="EO87" i="6" s="1"/>
  <c r="GE78" i="6"/>
  <c r="AO81" i="6"/>
  <c r="GP81" i="6"/>
  <c r="GQ81" i="6"/>
  <c r="GR81" i="6"/>
  <c r="GN81" i="6"/>
  <c r="GO81" i="6"/>
  <c r="AY73" i="6"/>
  <c r="DG73" i="6" s="1"/>
  <c r="AQ73" i="6"/>
  <c r="CY73" i="6" s="1"/>
  <c r="AS81" i="6"/>
  <c r="DA81" i="6" s="1"/>
  <c r="CQ73" i="6"/>
  <c r="EY73" i="6" s="1"/>
  <c r="CH78" i="6"/>
  <c r="EP78" i="6" s="1"/>
  <c r="CP81" i="6"/>
  <c r="EX81" i="6" s="1"/>
  <c r="GK81" i="6" s="1"/>
  <c r="AO77" i="6"/>
  <c r="GO77" i="6"/>
  <c r="GN77" i="6"/>
  <c r="GP77" i="6"/>
  <c r="GQ77" i="6"/>
  <c r="GR77" i="6"/>
  <c r="AO78" i="6"/>
  <c r="GO78" i="6"/>
  <c r="GP78" i="6"/>
  <c r="GQ78" i="6"/>
  <c r="GR78" i="6"/>
  <c r="GN78" i="6"/>
  <c r="AO83" i="6"/>
  <c r="GN83" i="6"/>
  <c r="GO83" i="6"/>
  <c r="GQ83" i="6"/>
  <c r="GP83" i="6"/>
  <c r="GR83" i="6"/>
  <c r="AW87" i="6"/>
  <c r="DE87" i="6" s="1"/>
  <c r="FX87" i="6" s="1"/>
  <c r="AT76" i="6"/>
  <c r="DB76" i="6" s="1"/>
  <c r="FF76" i="6" s="1"/>
  <c r="AO76" i="6"/>
  <c r="GQ76" i="6"/>
  <c r="GR76" i="6"/>
  <c r="GN76" i="6"/>
  <c r="GO76" i="6"/>
  <c r="GP76" i="6"/>
  <c r="AO87" i="6"/>
  <c r="GN87" i="6"/>
  <c r="GO87" i="6"/>
  <c r="GP87" i="6"/>
  <c r="GR87" i="6"/>
  <c r="GQ87" i="6"/>
  <c r="AV83" i="6"/>
  <c r="DD83" i="6" s="1"/>
  <c r="FL83" i="6" s="1"/>
  <c r="BG83" i="6"/>
  <c r="DO83" i="6" s="1"/>
  <c r="CQ83" i="6"/>
  <c r="EY83" i="6" s="1"/>
  <c r="FS78" i="6"/>
  <c r="FK78" i="6"/>
  <c r="FL78" i="6"/>
  <c r="FQ78" i="6"/>
  <c r="FN59" i="6"/>
  <c r="FZ59" i="6"/>
  <c r="FT59" i="6"/>
  <c r="FZ45" i="6"/>
  <c r="FT45" i="6"/>
  <c r="FN45" i="6"/>
  <c r="FQ50" i="6"/>
  <c r="FT50" i="6"/>
  <c r="FN50" i="6"/>
  <c r="FZ50" i="6"/>
  <c r="FZ60" i="6"/>
  <c r="FT60" i="6"/>
  <c r="FN60" i="6"/>
  <c r="FY23" i="6"/>
  <c r="GE23" i="6"/>
  <c r="FY31" i="6"/>
  <c r="GE31" i="6"/>
  <c r="GE34" i="6"/>
  <c r="FY34" i="6"/>
  <c r="FL79" i="6"/>
  <c r="FQ79" i="6"/>
  <c r="FS79" i="6"/>
  <c r="FK79" i="6"/>
  <c r="FQ20" i="6"/>
  <c r="FS20" i="6"/>
  <c r="FK20" i="6"/>
  <c r="FL20" i="6"/>
  <c r="FK3" i="6"/>
  <c r="FL3" i="6"/>
  <c r="FQ3" i="6"/>
  <c r="FS3" i="6"/>
  <c r="FX81" i="6"/>
  <c r="GD81" i="6"/>
  <c r="FT11" i="6"/>
  <c r="FN11" i="6"/>
  <c r="FZ11" i="6"/>
  <c r="FY18" i="6"/>
  <c r="GE18" i="6"/>
  <c r="GE13" i="6"/>
  <c r="FY13" i="6"/>
  <c r="GE9" i="6"/>
  <c r="FY9" i="6"/>
  <c r="FY19" i="6"/>
  <c r="GE19" i="6"/>
  <c r="FY26" i="6"/>
  <c r="GE26" i="6"/>
  <c r="FY7" i="6"/>
  <c r="GE7" i="6"/>
  <c r="GE17" i="6"/>
  <c r="FY17" i="6"/>
  <c r="FN87" i="6"/>
  <c r="FZ87" i="6"/>
  <c r="FT87" i="6"/>
  <c r="FZ84" i="6"/>
  <c r="FT84" i="6"/>
  <c r="FN84" i="6"/>
  <c r="GD64" i="6"/>
  <c r="FX64" i="6"/>
  <c r="GE24" i="6"/>
  <c r="FY24" i="6"/>
  <c r="FY30" i="6"/>
  <c r="GE30" i="6"/>
  <c r="GE8" i="6"/>
  <c r="FY8" i="6"/>
  <c r="FY39" i="6"/>
  <c r="GE39" i="6"/>
  <c r="GE2" i="6"/>
  <c r="FY2" i="6"/>
  <c r="FS38" i="6"/>
  <c r="FK38" i="6"/>
  <c r="FL38" i="6"/>
  <c r="FQ38" i="6"/>
  <c r="FN83" i="6"/>
  <c r="FZ83" i="6"/>
  <c r="FT83" i="6"/>
  <c r="FS74" i="6"/>
  <c r="FK74" i="6"/>
  <c r="FL74" i="6"/>
  <c r="FQ74" i="6"/>
  <c r="FZ80" i="6"/>
  <c r="FT80" i="6"/>
  <c r="FN80" i="6"/>
  <c r="FT62" i="6"/>
  <c r="FN62" i="6"/>
  <c r="FZ62" i="6"/>
  <c r="FS29" i="6"/>
  <c r="FK29" i="6"/>
  <c r="FL29" i="6"/>
  <c r="FQ29" i="6"/>
  <c r="GE33" i="6"/>
  <c r="FY33" i="6"/>
  <c r="GE38" i="6"/>
  <c r="FY38" i="6"/>
  <c r="GE16" i="6"/>
  <c r="FY16" i="6"/>
  <c r="FN19" i="6"/>
  <c r="FZ19" i="6"/>
  <c r="FT19" i="6"/>
  <c r="GD28" i="6"/>
  <c r="FX28" i="6"/>
  <c r="FZ2" i="6"/>
  <c r="FN2" i="6"/>
  <c r="FT2" i="6"/>
  <c r="FQ57" i="6"/>
  <c r="FS57" i="6"/>
  <c r="FK57" i="6"/>
  <c r="FL57" i="6"/>
  <c r="FL63" i="6"/>
  <c r="FQ63" i="6"/>
  <c r="FS63" i="6"/>
  <c r="FK63" i="6"/>
  <c r="FX4" i="6"/>
  <c r="GD4" i="6"/>
  <c r="FQ4" i="6"/>
  <c r="FS4" i="6"/>
  <c r="FK4" i="6"/>
  <c r="FL4" i="6"/>
  <c r="FN44" i="6"/>
  <c r="FZ44" i="6"/>
  <c r="FT44" i="6"/>
  <c r="FX29" i="6"/>
  <c r="GD29" i="6"/>
  <c r="FY22" i="6"/>
  <c r="GE22" i="6"/>
  <c r="FY3" i="6"/>
  <c r="GE3" i="6"/>
  <c r="FY6" i="6"/>
  <c r="GE6" i="6"/>
  <c r="GE20" i="6"/>
  <c r="FY20" i="6"/>
  <c r="FY14" i="6"/>
  <c r="GE14" i="6"/>
  <c r="GE5" i="6"/>
  <c r="FY5" i="6"/>
  <c r="FQ80" i="6"/>
  <c r="FS80" i="6"/>
  <c r="FK80" i="6"/>
  <c r="FL80" i="6"/>
  <c r="FX59" i="6"/>
  <c r="GD59" i="6"/>
  <c r="FX12" i="6"/>
  <c r="GD12" i="6"/>
  <c r="FQ88" i="6"/>
  <c r="FS88" i="6"/>
  <c r="FK88" i="6"/>
  <c r="FL88" i="6"/>
  <c r="FT35" i="6"/>
  <c r="FN35" i="6"/>
  <c r="FZ35" i="6"/>
  <c r="FY15" i="6"/>
  <c r="GE15" i="6"/>
  <c r="FY36" i="6"/>
  <c r="GE36" i="6"/>
  <c r="FK34" i="6"/>
  <c r="FX82" i="6"/>
  <c r="GD82" i="6"/>
  <c r="FS82" i="6"/>
  <c r="FK82" i="6"/>
  <c r="FL82" i="6"/>
  <c r="FQ82" i="6"/>
  <c r="FT82" i="6"/>
  <c r="FN82" i="6"/>
  <c r="FZ82" i="6"/>
  <c r="GD2" i="6"/>
  <c r="FX2" i="6"/>
  <c r="FS70" i="6"/>
  <c r="FK70" i="6"/>
  <c r="FL70" i="6"/>
  <c r="FQ70" i="6"/>
  <c r="FX35" i="6"/>
  <c r="GD35" i="6"/>
  <c r="FX11" i="6"/>
  <c r="GD11" i="6"/>
  <c r="GD72" i="6"/>
  <c r="FX72" i="6"/>
  <c r="GE37" i="6"/>
  <c r="FY37" i="6"/>
  <c r="FY27" i="6"/>
  <c r="GE27" i="6"/>
  <c r="FK2" i="6"/>
  <c r="FS2" i="6"/>
  <c r="FL2" i="6"/>
  <c r="FQ2" i="6"/>
  <c r="FX69" i="6"/>
  <c r="GD69" i="6"/>
  <c r="FX34" i="6"/>
  <c r="GD34" i="6"/>
  <c r="GD41" i="6"/>
  <c r="FX41" i="6"/>
  <c r="FT86" i="6"/>
  <c r="FN86" i="6"/>
  <c r="FZ86" i="6"/>
  <c r="FL59" i="6"/>
  <c r="FQ59" i="6"/>
  <c r="FS59" i="6"/>
  <c r="FK59" i="6"/>
  <c r="FX47" i="6"/>
  <c r="GD47" i="6"/>
  <c r="FS10" i="6"/>
  <c r="FK10" i="6"/>
  <c r="FL10" i="6"/>
  <c r="FQ10" i="6"/>
  <c r="FX79" i="6"/>
  <c r="GD79" i="6"/>
  <c r="FQ84" i="6"/>
  <c r="FS84" i="6"/>
  <c r="FK84" i="6"/>
  <c r="FL84" i="6"/>
  <c r="FL52" i="6"/>
  <c r="FQ52" i="6"/>
  <c r="FS52" i="6"/>
  <c r="FK52" i="6"/>
  <c r="GE25" i="6"/>
  <c r="FY25" i="6"/>
  <c r="GE32" i="6"/>
  <c r="FY32" i="6"/>
  <c r="GE21" i="6"/>
  <c r="FY21" i="6"/>
  <c r="FY35" i="6"/>
  <c r="GE35" i="6"/>
  <c r="FY56" i="6"/>
  <c r="GE56" i="6"/>
  <c r="FY51" i="6"/>
  <c r="GE51" i="6"/>
  <c r="K13" i="16"/>
  <c r="BK13" i="16" s="1"/>
  <c r="AA13" i="16"/>
  <c r="AB13" i="16"/>
  <c r="S13" i="16"/>
  <c r="J13" i="16"/>
  <c r="BJ13" i="16" s="1"/>
  <c r="T13" i="16"/>
  <c r="L13" i="16"/>
  <c r="BL13" i="16" s="1"/>
  <c r="R13" i="16"/>
  <c r="F13" i="16"/>
  <c r="BF13" i="16" s="1"/>
  <c r="N13" i="16"/>
  <c r="Z13" i="16"/>
  <c r="M13" i="16"/>
  <c r="U13" i="16"/>
  <c r="P13" i="16"/>
  <c r="V13" i="16"/>
  <c r="H13" i="16"/>
  <c r="BH13" i="16" s="1"/>
  <c r="AC13" i="16"/>
  <c r="O13" i="16"/>
  <c r="G13" i="16"/>
  <c r="BG13" i="16" s="1"/>
  <c r="W13" i="16"/>
  <c r="X13" i="16"/>
  <c r="Q13" i="16"/>
  <c r="I13" i="16"/>
  <c r="BI13" i="16" s="1"/>
  <c r="Y13" i="16"/>
  <c r="J15" i="15"/>
  <c r="Y15" i="15"/>
  <c r="S15" i="15"/>
  <c r="Z15" i="15"/>
  <c r="L15" i="15"/>
  <c r="I15" i="15"/>
  <c r="R15" i="15"/>
  <c r="K15" i="15"/>
  <c r="AA15" i="15"/>
  <c r="AC15" i="15"/>
  <c r="AB15" i="15"/>
  <c r="F15" i="15"/>
  <c r="U15" i="15"/>
  <c r="M15" i="15"/>
  <c r="V15" i="15"/>
  <c r="T15" i="15"/>
  <c r="N15" i="15"/>
  <c r="G15" i="15"/>
  <c r="O15" i="15"/>
  <c r="W15" i="15"/>
  <c r="Q15" i="15"/>
  <c r="X15" i="15"/>
  <c r="P15" i="15"/>
  <c r="H15" i="15"/>
  <c r="G15" i="14"/>
  <c r="F15" i="14"/>
  <c r="H15" i="14"/>
  <c r="I15" i="14"/>
  <c r="J15" i="14"/>
  <c r="K15" i="14"/>
  <c r="L8" i="14"/>
  <c r="BL8" i="14" s="1"/>
  <c r="L10" i="14"/>
  <c r="BL10" i="14" s="1"/>
  <c r="L12" i="14"/>
  <c r="L14" i="14"/>
  <c r="BL14" i="14" s="1"/>
  <c r="L7" i="14"/>
  <c r="L9" i="14"/>
  <c r="L11" i="14"/>
  <c r="L13" i="14"/>
  <c r="BL13" i="14" s="1"/>
  <c r="L15" i="14"/>
  <c r="L6" i="14"/>
  <c r="BL6" i="14" s="1"/>
  <c r="A14" i="11"/>
  <c r="B14" i="11"/>
  <c r="V9" i="10"/>
  <c r="BV9" i="10" s="1"/>
  <c r="I9" i="10"/>
  <c r="BI9" i="10" s="1"/>
  <c r="O9" i="10"/>
  <c r="BO9" i="10" s="1"/>
  <c r="S9" i="10"/>
  <c r="BS9" i="10" s="1"/>
  <c r="R9" i="10"/>
  <c r="BR9" i="10" s="1"/>
  <c r="AA9" i="10"/>
  <c r="CA9" i="10" s="1"/>
  <c r="U9" i="10"/>
  <c r="BU9" i="10" s="1"/>
  <c r="AC9" i="10"/>
  <c r="CC9" i="10" s="1"/>
  <c r="W9" i="10"/>
  <c r="BW9" i="10" s="1"/>
  <c r="Y9" i="10"/>
  <c r="BY9" i="10" s="1"/>
  <c r="BL12" i="16"/>
  <c r="AE16" i="16"/>
  <c r="AM16" i="16" s="1"/>
  <c r="AG15" i="16"/>
  <c r="AF15" i="16"/>
  <c r="AH15" i="16"/>
  <c r="AI15" i="16"/>
  <c r="AJ15" i="16"/>
  <c r="AK15" i="16"/>
  <c r="E14" i="16"/>
  <c r="AM10" i="16"/>
  <c r="BM10" i="16" s="1"/>
  <c r="AM12" i="16"/>
  <c r="BM12" i="16" s="1"/>
  <c r="AM13" i="16"/>
  <c r="AM14" i="16"/>
  <c r="AM8" i="16"/>
  <c r="BM8" i="16" s="1"/>
  <c r="AM6" i="16"/>
  <c r="BM6" i="16" s="1"/>
  <c r="AM9" i="16"/>
  <c r="BM9" i="16" s="1"/>
  <c r="AM11" i="16"/>
  <c r="BM11" i="16" s="1"/>
  <c r="AM7" i="16"/>
  <c r="BM7" i="16" s="1"/>
  <c r="AM15" i="16"/>
  <c r="AM10" i="15"/>
  <c r="BM10" i="15" s="1"/>
  <c r="AM11" i="15"/>
  <c r="BM11" i="15" s="1"/>
  <c r="AM12" i="15"/>
  <c r="BM12" i="15" s="1"/>
  <c r="AM13" i="15"/>
  <c r="BM13" i="15" s="1"/>
  <c r="AM6" i="15"/>
  <c r="BM6" i="15" s="1"/>
  <c r="AM9" i="15"/>
  <c r="BM9" i="15" s="1"/>
  <c r="AM7" i="15"/>
  <c r="BM7" i="15" s="1"/>
  <c r="AM8" i="15"/>
  <c r="BM8" i="15" s="1"/>
  <c r="AG13" i="15"/>
  <c r="BG13" i="15" s="1"/>
  <c r="AF13" i="15"/>
  <c r="BF13" i="15" s="1"/>
  <c r="AE14" i="15"/>
  <c r="AM14" i="15" s="1"/>
  <c r="BM14" i="15" s="1"/>
  <c r="AH13" i="15"/>
  <c r="BH13" i="15" s="1"/>
  <c r="AI13" i="15"/>
  <c r="BI13" i="15" s="1"/>
  <c r="AJ13" i="15"/>
  <c r="BJ13" i="15" s="1"/>
  <c r="AK13" i="15"/>
  <c r="BK13" i="15" s="1"/>
  <c r="E16" i="15"/>
  <c r="BK8" i="14"/>
  <c r="BK7" i="14"/>
  <c r="BL9" i="14"/>
  <c r="M3" i="14"/>
  <c r="BK6" i="14"/>
  <c r="BJ13" i="14"/>
  <c r="BK9" i="14"/>
  <c r="BK13" i="14"/>
  <c r="BK11" i="14"/>
  <c r="AE15" i="14"/>
  <c r="AM15" i="14" s="1"/>
  <c r="AF14" i="14"/>
  <c r="BF14" i="14" s="1"/>
  <c r="AG14" i="14"/>
  <c r="AH14" i="14"/>
  <c r="AI14" i="14"/>
  <c r="AJ14" i="14"/>
  <c r="AK14" i="14"/>
  <c r="AM14" i="14"/>
  <c r="AM12" i="14"/>
  <c r="AM8" i="14"/>
  <c r="AM7" i="14"/>
  <c r="AM6" i="14"/>
  <c r="AM13" i="14"/>
  <c r="AM11" i="14"/>
  <c r="AM10" i="14"/>
  <c r="AM9" i="14"/>
  <c r="BI13" i="14"/>
  <c r="BH13" i="14"/>
  <c r="E16" i="14"/>
  <c r="L16" i="14" s="1"/>
  <c r="BL12" i="11"/>
  <c r="AM7" i="11"/>
  <c r="BM7" i="11" s="1"/>
  <c r="AM14" i="11"/>
  <c r="AM13" i="11"/>
  <c r="AM12" i="11"/>
  <c r="BM12" i="11" s="1"/>
  <c r="AM11" i="11"/>
  <c r="BM11" i="11" s="1"/>
  <c r="AM10" i="11"/>
  <c r="BM10" i="11" s="1"/>
  <c r="AM9" i="11"/>
  <c r="BM9" i="11" s="1"/>
  <c r="AM6" i="11"/>
  <c r="BM6" i="11" s="1"/>
  <c r="AM8" i="11"/>
  <c r="BM8" i="11" s="1"/>
  <c r="AE15" i="11"/>
  <c r="AF14" i="11"/>
  <c r="AG14" i="11"/>
  <c r="AH14" i="11"/>
  <c r="AI14" i="11"/>
  <c r="AJ14" i="11"/>
  <c r="AK14" i="11"/>
  <c r="E15" i="11"/>
  <c r="AB13" i="11"/>
  <c r="U13" i="11"/>
  <c r="V13" i="11"/>
  <c r="T13" i="11"/>
  <c r="AA13" i="11"/>
  <c r="M13" i="11"/>
  <c r="BM13" i="11" s="1"/>
  <c r="K13" i="11"/>
  <c r="BK13" i="11" s="1"/>
  <c r="F13" i="11"/>
  <c r="BF13" i="11" s="1"/>
  <c r="J13" i="11"/>
  <c r="BJ13" i="11" s="1"/>
  <c r="L13" i="11"/>
  <c r="BL13" i="11" s="1"/>
  <c r="Z13" i="11"/>
  <c r="R13" i="11"/>
  <c r="AC13" i="11"/>
  <c r="N13" i="11"/>
  <c r="S13" i="11"/>
  <c r="G13" i="11"/>
  <c r="BG13" i="11" s="1"/>
  <c r="O13" i="11"/>
  <c r="X13" i="11"/>
  <c r="P13" i="11"/>
  <c r="I13" i="11"/>
  <c r="BI13" i="11" s="1"/>
  <c r="W13" i="11"/>
  <c r="H13" i="11"/>
  <c r="BH13" i="11" s="1"/>
  <c r="Q13" i="11"/>
  <c r="Y13" i="11"/>
  <c r="AL14" i="11"/>
  <c r="Z9" i="10"/>
  <c r="BZ9" i="10" s="1"/>
  <c r="AB9" i="10"/>
  <c r="CB9" i="10" s="1"/>
  <c r="K9" i="10"/>
  <c r="BK9" i="10" s="1"/>
  <c r="X9" i="10"/>
  <c r="BX9" i="10" s="1"/>
  <c r="L9" i="10"/>
  <c r="BL9" i="10" s="1"/>
  <c r="Q9" i="10"/>
  <c r="BQ9" i="10" s="1"/>
  <c r="J9" i="10"/>
  <c r="BJ9" i="10" s="1"/>
  <c r="P9" i="10"/>
  <c r="BP9" i="10" s="1"/>
  <c r="M9" i="10"/>
  <c r="BM9" i="10" s="1"/>
  <c r="AE12" i="10"/>
  <c r="AI11" i="10"/>
  <c r="AQ11" i="10"/>
  <c r="AY11" i="10"/>
  <c r="AJ11" i="10"/>
  <c r="AR11" i="10"/>
  <c r="AZ11" i="10"/>
  <c r="AK11" i="10"/>
  <c r="AS11" i="10"/>
  <c r="BA11" i="10"/>
  <c r="AL11" i="10"/>
  <c r="AT11" i="10"/>
  <c r="BB11" i="10"/>
  <c r="AM11" i="10"/>
  <c r="AU11" i="10"/>
  <c r="BC11" i="10"/>
  <c r="AN11" i="10"/>
  <c r="AV11" i="10"/>
  <c r="AG11" i="10"/>
  <c r="AO11" i="10"/>
  <c r="AW11" i="10"/>
  <c r="AH11" i="10"/>
  <c r="AP11" i="10"/>
  <c r="AX11" i="10"/>
  <c r="AF11" i="10"/>
  <c r="G9" i="10"/>
  <c r="BG9" i="10" s="1"/>
  <c r="T9" i="10"/>
  <c r="BT9" i="10" s="1"/>
  <c r="H9" i="10"/>
  <c r="BH9" i="10" s="1"/>
  <c r="F9" i="10"/>
  <c r="BF9" i="10" s="1"/>
  <c r="N9" i="10"/>
  <c r="BN9" i="10" s="1"/>
  <c r="A10" i="10"/>
  <c r="B10" i="10"/>
  <c r="E143" i="6"/>
  <c r="D143" i="6"/>
  <c r="E142" i="6"/>
  <c r="D142" i="6"/>
  <c r="E141" i="6"/>
  <c r="D141" i="6"/>
  <c r="E144" i="6"/>
  <c r="D144" i="6"/>
  <c r="B140" i="6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GD75" i="6" l="1"/>
  <c r="FS44" i="6"/>
  <c r="BM13" i="16"/>
  <c r="GH10" i="6"/>
  <c r="FL14" i="6"/>
  <c r="FS40" i="6"/>
  <c r="GE88" i="6"/>
  <c r="FY64" i="6"/>
  <c r="FL75" i="6"/>
  <c r="GH40" i="6"/>
  <c r="FL40" i="6"/>
  <c r="FT28" i="6"/>
  <c r="FK40" i="6"/>
  <c r="FS37" i="6"/>
  <c r="FN41" i="6"/>
  <c r="FT41" i="6"/>
  <c r="FS34" i="6"/>
  <c r="FQ34" i="6"/>
  <c r="FQ44" i="6"/>
  <c r="FY11" i="6"/>
  <c r="FN64" i="6"/>
  <c r="GH91" i="6"/>
  <c r="GL44" i="6"/>
  <c r="FK56" i="6"/>
  <c r="GD60" i="6"/>
  <c r="FN15" i="6"/>
  <c r="FS56" i="6"/>
  <c r="FS28" i="6"/>
  <c r="FY90" i="6"/>
  <c r="FK61" i="6"/>
  <c r="FT91" i="6"/>
  <c r="GH67" i="6"/>
  <c r="GH90" i="6"/>
  <c r="FN34" i="6"/>
  <c r="FZ67" i="6"/>
  <c r="FK50" i="6"/>
  <c r="FK72" i="6"/>
  <c r="FQ37" i="6"/>
  <c r="GH68" i="6"/>
  <c r="FL37" i="6"/>
  <c r="FN55" i="6"/>
  <c r="FZ17" i="6"/>
  <c r="FT55" i="6"/>
  <c r="FN17" i="6"/>
  <c r="FL72" i="6"/>
  <c r="FL50" i="6"/>
  <c r="FL66" i="6"/>
  <c r="FL60" i="6"/>
  <c r="FQ72" i="6"/>
  <c r="FK67" i="6"/>
  <c r="FK60" i="6"/>
  <c r="FS67" i="6"/>
  <c r="FS60" i="6"/>
  <c r="FQ67" i="6"/>
  <c r="GD48" i="6"/>
  <c r="GH89" i="6"/>
  <c r="GD14" i="6"/>
  <c r="FY89" i="6"/>
  <c r="GE91" i="6"/>
  <c r="GH88" i="6"/>
  <c r="FT10" i="6"/>
  <c r="FS75" i="6"/>
  <c r="GD43" i="6"/>
  <c r="FX67" i="6"/>
  <c r="FN28" i="6"/>
  <c r="FQ14" i="6"/>
  <c r="FQ75" i="6"/>
  <c r="FK14" i="6"/>
  <c r="FY41" i="6"/>
  <c r="FY40" i="6"/>
  <c r="FZ10" i="6"/>
  <c r="FT15" i="6"/>
  <c r="FL61" i="6"/>
  <c r="FK44" i="6"/>
  <c r="GD36" i="6"/>
  <c r="GL51" i="6"/>
  <c r="FZ43" i="6"/>
  <c r="FT63" i="6"/>
  <c r="GD16" i="6"/>
  <c r="FN53" i="6"/>
  <c r="GD25" i="6"/>
  <c r="FT43" i="6"/>
  <c r="FZ63" i="6"/>
  <c r="FT25" i="6"/>
  <c r="FZ25" i="6"/>
  <c r="FQ56" i="6"/>
  <c r="FZ53" i="6"/>
  <c r="FZ13" i="6"/>
  <c r="FS61" i="6"/>
  <c r="GD46" i="6"/>
  <c r="FN13" i="6"/>
  <c r="FN8" i="6"/>
  <c r="FZ91" i="6"/>
  <c r="FL28" i="6"/>
  <c r="GE72" i="6"/>
  <c r="FX33" i="6"/>
  <c r="GE28" i="6"/>
  <c r="FZ38" i="6"/>
  <c r="GH3" i="6"/>
  <c r="FT38" i="6"/>
  <c r="FS26" i="6"/>
  <c r="FT34" i="6"/>
  <c r="FS22" i="6"/>
  <c r="FN47" i="6"/>
  <c r="FX24" i="6"/>
  <c r="FQ27" i="6"/>
  <c r="GD54" i="6"/>
  <c r="GD57" i="6"/>
  <c r="FQ35" i="6"/>
  <c r="GH35" i="6"/>
  <c r="FY44" i="6"/>
  <c r="GD66" i="6"/>
  <c r="FQ26" i="6"/>
  <c r="FL26" i="6"/>
  <c r="GD3" i="6"/>
  <c r="FK33" i="6"/>
  <c r="FN67" i="6"/>
  <c r="FT47" i="6"/>
  <c r="FZ14" i="6"/>
  <c r="FT14" i="6"/>
  <c r="FQ22" i="6"/>
  <c r="FL22" i="6"/>
  <c r="FQ90" i="6"/>
  <c r="FQ39" i="6"/>
  <c r="FX56" i="6"/>
  <c r="FK11" i="6"/>
  <c r="FL8" i="6"/>
  <c r="FQ23" i="6"/>
  <c r="FN72" i="6"/>
  <c r="FN20" i="6"/>
  <c r="FS24" i="6"/>
  <c r="FT72" i="6"/>
  <c r="FZ54" i="6"/>
  <c r="FK46" i="6"/>
  <c r="FK41" i="6"/>
  <c r="FZ3" i="6"/>
  <c r="FN3" i="6"/>
  <c r="GE70" i="6"/>
  <c r="FS33" i="6"/>
  <c r="FN57" i="6"/>
  <c r="FL90" i="6"/>
  <c r="FX90" i="6"/>
  <c r="FL39" i="6"/>
  <c r="GD26" i="6"/>
  <c r="FT57" i="6"/>
  <c r="FK90" i="6"/>
  <c r="FK39" i="6"/>
  <c r="FT49" i="6"/>
  <c r="FT68" i="6"/>
  <c r="FT56" i="6"/>
  <c r="FT33" i="6"/>
  <c r="GH72" i="6"/>
  <c r="FN68" i="6"/>
  <c r="FZ33" i="6"/>
  <c r="FT40" i="6"/>
  <c r="FZ49" i="6"/>
  <c r="FZ56" i="6"/>
  <c r="GE63" i="6"/>
  <c r="FZ40" i="6"/>
  <c r="FX37" i="6"/>
  <c r="FQ33" i="6"/>
  <c r="GE55" i="6"/>
  <c r="FY69" i="6"/>
  <c r="FL68" i="6"/>
  <c r="FS41" i="6"/>
  <c r="FK66" i="6"/>
  <c r="FK68" i="6"/>
  <c r="FQ41" i="6"/>
  <c r="FS66" i="6"/>
  <c r="FS68" i="6"/>
  <c r="FL53" i="6"/>
  <c r="FK53" i="6"/>
  <c r="FS53" i="6"/>
  <c r="FL27" i="6"/>
  <c r="GD70" i="6"/>
  <c r="FL35" i="6"/>
  <c r="FX5" i="6"/>
  <c r="FK35" i="6"/>
  <c r="FS27" i="6"/>
  <c r="FT46" i="6"/>
  <c r="GD32" i="6"/>
  <c r="FQ43" i="6"/>
  <c r="FN39" i="6"/>
  <c r="FS58" i="6"/>
  <c r="FN7" i="6"/>
  <c r="FQ12" i="6"/>
  <c r="FL5" i="6"/>
  <c r="GH19" i="6"/>
  <c r="FK5" i="6"/>
  <c r="FQ91" i="6"/>
  <c r="FS5" i="6"/>
  <c r="FL91" i="6"/>
  <c r="FK91" i="6"/>
  <c r="GD30" i="6"/>
  <c r="FX63" i="6"/>
  <c r="FT7" i="6"/>
  <c r="FT69" i="6"/>
  <c r="FX80" i="6"/>
  <c r="GH58" i="6"/>
  <c r="FX53" i="6"/>
  <c r="FQ58" i="6"/>
  <c r="FL12" i="6"/>
  <c r="FL58" i="6"/>
  <c r="FK12" i="6"/>
  <c r="FZ32" i="6"/>
  <c r="FL43" i="6"/>
  <c r="FT39" i="6"/>
  <c r="FZ66" i="6"/>
  <c r="GD7" i="6"/>
  <c r="FK43" i="6"/>
  <c r="FK65" i="6"/>
  <c r="GD38" i="6"/>
  <c r="FL47" i="6"/>
  <c r="FK8" i="6"/>
  <c r="FX88" i="6"/>
  <c r="FQ62" i="6"/>
  <c r="FN54" i="6"/>
  <c r="FQ24" i="6"/>
  <c r="FL23" i="6"/>
  <c r="FZ6" i="6"/>
  <c r="FN88" i="6"/>
  <c r="FT20" i="6"/>
  <c r="FS8" i="6"/>
  <c r="FL62" i="6"/>
  <c r="FN6" i="6"/>
  <c r="FX19" i="6"/>
  <c r="FT88" i="6"/>
  <c r="FK62" i="6"/>
  <c r="FQ21" i="6"/>
  <c r="FT31" i="6"/>
  <c r="FX31" i="6"/>
  <c r="FZ31" i="6"/>
  <c r="FS11" i="6"/>
  <c r="GL54" i="6"/>
  <c r="FX91" i="6"/>
  <c r="FL24" i="6"/>
  <c r="FS23" i="6"/>
  <c r="FQ11" i="6"/>
  <c r="FQ46" i="6"/>
  <c r="FK21" i="6"/>
  <c r="FL46" i="6"/>
  <c r="FL21" i="6"/>
  <c r="FL51" i="6"/>
  <c r="GE47" i="6"/>
  <c r="FK47" i="6"/>
  <c r="FS47" i="6"/>
  <c r="FZ51" i="6"/>
  <c r="GD71" i="6"/>
  <c r="FX13" i="6"/>
  <c r="FS65" i="6"/>
  <c r="FN66" i="6"/>
  <c r="FT16" i="6"/>
  <c r="FN51" i="6"/>
  <c r="FT12" i="6"/>
  <c r="FZ12" i="6"/>
  <c r="FN16" i="6"/>
  <c r="FT48" i="6"/>
  <c r="FS48" i="6"/>
  <c r="FQ65" i="6"/>
  <c r="FZ48" i="6"/>
  <c r="GD58" i="6"/>
  <c r="FZ5" i="6"/>
  <c r="FK64" i="6"/>
  <c r="FN21" i="6"/>
  <c r="FT5" i="6"/>
  <c r="FX20" i="6"/>
  <c r="FX21" i="6"/>
  <c r="FT21" i="6"/>
  <c r="FX68" i="6"/>
  <c r="GH43" i="6"/>
  <c r="GH53" i="6"/>
  <c r="FK69" i="6"/>
  <c r="FK54" i="6"/>
  <c r="FX61" i="6"/>
  <c r="FK25" i="6"/>
  <c r="FS25" i="6"/>
  <c r="FL49" i="6"/>
  <c r="FS69" i="6"/>
  <c r="FX45" i="6"/>
  <c r="FS54" i="6"/>
  <c r="FK49" i="6"/>
  <c r="FQ6" i="6"/>
  <c r="FS49" i="6"/>
  <c r="GD65" i="6"/>
  <c r="FX8" i="6"/>
  <c r="FN58" i="6"/>
  <c r="FK6" i="6"/>
  <c r="FX50" i="6"/>
  <c r="GD51" i="6"/>
  <c r="FT58" i="6"/>
  <c r="FS6" i="6"/>
  <c r="FQ25" i="6"/>
  <c r="FQ69" i="6"/>
  <c r="FQ54" i="6"/>
  <c r="GE48" i="6"/>
  <c r="FL89" i="6"/>
  <c r="FK51" i="6"/>
  <c r="FQ30" i="6"/>
  <c r="FT23" i="6"/>
  <c r="FS51" i="6"/>
  <c r="FL30" i="6"/>
  <c r="FZ23" i="6"/>
  <c r="FS31" i="6"/>
  <c r="FK31" i="6"/>
  <c r="FS30" i="6"/>
  <c r="FZ22" i="6"/>
  <c r="FN70" i="6"/>
  <c r="GD23" i="6"/>
  <c r="FZ70" i="6"/>
  <c r="FZ46" i="6"/>
  <c r="FQ31" i="6"/>
  <c r="FN22" i="6"/>
  <c r="FL71" i="6"/>
  <c r="FK28" i="6"/>
  <c r="FT64" i="6"/>
  <c r="FT27" i="6"/>
  <c r="FZ27" i="6"/>
  <c r="GD10" i="6"/>
  <c r="GH32" i="6"/>
  <c r="FN71" i="6"/>
  <c r="FT8" i="6"/>
  <c r="FL36" i="6"/>
  <c r="FZ89" i="6"/>
  <c r="GD15" i="6"/>
  <c r="GH31" i="6"/>
  <c r="FZ69" i="6"/>
  <c r="GD22" i="6"/>
  <c r="GH52" i="6"/>
  <c r="GD18" i="6"/>
  <c r="GD39" i="6"/>
  <c r="FQ45" i="6"/>
  <c r="FL86" i="6"/>
  <c r="FZ52" i="6"/>
  <c r="FS18" i="6"/>
  <c r="FX44" i="6"/>
  <c r="FZ18" i="6"/>
  <c r="FN18" i="6"/>
  <c r="FT32" i="6"/>
  <c r="FN52" i="6"/>
  <c r="FS64" i="6"/>
  <c r="FX17" i="6"/>
  <c r="FQ64" i="6"/>
  <c r="GH39" i="6"/>
  <c r="FT36" i="6"/>
  <c r="GE10" i="6"/>
  <c r="FZ36" i="6"/>
  <c r="FY29" i="6"/>
  <c r="FX49" i="6"/>
  <c r="GD89" i="6"/>
  <c r="FL45" i="6"/>
  <c r="GD62" i="6"/>
  <c r="FK45" i="6"/>
  <c r="FZ26" i="6"/>
  <c r="FQ48" i="6"/>
  <c r="FN26" i="6"/>
  <c r="FL48" i="6"/>
  <c r="GD55" i="6"/>
  <c r="FZ29" i="6"/>
  <c r="FT29" i="6"/>
  <c r="FN61" i="6"/>
  <c r="FS19" i="6"/>
  <c r="FN9" i="6"/>
  <c r="FS71" i="6"/>
  <c r="FT71" i="6"/>
  <c r="FL18" i="6"/>
  <c r="FL19" i="6"/>
  <c r="FS36" i="6"/>
  <c r="FK55" i="6"/>
  <c r="FT89" i="6"/>
  <c r="FN90" i="6"/>
  <c r="FT9" i="6"/>
  <c r="FQ71" i="6"/>
  <c r="FK18" i="6"/>
  <c r="FQ36" i="6"/>
  <c r="FS55" i="6"/>
  <c r="FZ90" i="6"/>
  <c r="FN65" i="6"/>
  <c r="GD40" i="6"/>
  <c r="FT65" i="6"/>
  <c r="FZ30" i="6"/>
  <c r="GH48" i="6"/>
  <c r="FX9" i="6"/>
  <c r="FK19" i="6"/>
  <c r="FQ55" i="6"/>
  <c r="FN30" i="6"/>
  <c r="GH15" i="6"/>
  <c r="FN37" i="6"/>
  <c r="FL17" i="6"/>
  <c r="FS89" i="6"/>
  <c r="FK32" i="6"/>
  <c r="FZ37" i="6"/>
  <c r="FK17" i="6"/>
  <c r="GH64" i="6"/>
  <c r="FL32" i="6"/>
  <c r="FQ89" i="6"/>
  <c r="FS32" i="6"/>
  <c r="FS17" i="6"/>
  <c r="FT75" i="6"/>
  <c r="FT4" i="6"/>
  <c r="FZ75" i="6"/>
  <c r="FS15" i="6"/>
  <c r="FZ4" i="6"/>
  <c r="FQ15" i="6"/>
  <c r="FL15" i="6"/>
  <c r="FL9" i="6"/>
  <c r="FT61" i="6"/>
  <c r="FY12" i="6"/>
  <c r="GH59" i="6"/>
  <c r="FK9" i="6"/>
  <c r="GD52" i="6"/>
  <c r="FS9" i="6"/>
  <c r="FL16" i="6"/>
  <c r="FY4" i="6"/>
  <c r="FK16" i="6"/>
  <c r="FS16" i="6"/>
  <c r="FS13" i="6"/>
  <c r="FQ13" i="6"/>
  <c r="GD27" i="6"/>
  <c r="FL7" i="6"/>
  <c r="FL13" i="6"/>
  <c r="GD6" i="6"/>
  <c r="FK7" i="6"/>
  <c r="GL76" i="6"/>
  <c r="GH76" i="6"/>
  <c r="GL42" i="6"/>
  <c r="GH42" i="6"/>
  <c r="GL74" i="6"/>
  <c r="GH74" i="6"/>
  <c r="GL65" i="6"/>
  <c r="GH65" i="6"/>
  <c r="GL18" i="6"/>
  <c r="GH18" i="6"/>
  <c r="FN24" i="6"/>
  <c r="GL73" i="6"/>
  <c r="GH73" i="6"/>
  <c r="FT24" i="6"/>
  <c r="FS7" i="6"/>
  <c r="GL77" i="6"/>
  <c r="GH77" i="6"/>
  <c r="FX84" i="6"/>
  <c r="FL73" i="6"/>
  <c r="FX74" i="6"/>
  <c r="FX76" i="6"/>
  <c r="FX86" i="6"/>
  <c r="FK86" i="6"/>
  <c r="FQ77" i="6"/>
  <c r="FK73" i="6"/>
  <c r="FS86" i="6"/>
  <c r="FL77" i="6"/>
  <c r="FS73" i="6"/>
  <c r="FZ73" i="6"/>
  <c r="FK77" i="6"/>
  <c r="FN73" i="6"/>
  <c r="FZ77" i="6"/>
  <c r="FN77" i="6"/>
  <c r="FZ74" i="6"/>
  <c r="FN74" i="6"/>
  <c r="FQ85" i="6"/>
  <c r="FQ81" i="6"/>
  <c r="FK87" i="6"/>
  <c r="FL81" i="6"/>
  <c r="FS87" i="6"/>
  <c r="FK81" i="6"/>
  <c r="FQ87" i="6"/>
  <c r="FS42" i="6"/>
  <c r="FY76" i="6"/>
  <c r="FL85" i="6"/>
  <c r="FK85" i="6"/>
  <c r="FT79" i="6"/>
  <c r="FY77" i="6"/>
  <c r="FY73" i="6"/>
  <c r="FZ79" i="6"/>
  <c r="FN76" i="6"/>
  <c r="FT76" i="6"/>
  <c r="GE42" i="6"/>
  <c r="FY42" i="6"/>
  <c r="FQ42" i="6"/>
  <c r="FL42" i="6"/>
  <c r="GD42" i="6"/>
  <c r="FX85" i="6"/>
  <c r="FZ85" i="6"/>
  <c r="FN85" i="6"/>
  <c r="FZ42" i="6"/>
  <c r="FN42" i="6"/>
  <c r="GD78" i="6"/>
  <c r="FK83" i="6"/>
  <c r="FS83" i="6"/>
  <c r="FQ83" i="6"/>
  <c r="GD83" i="6"/>
  <c r="FT78" i="6"/>
  <c r="FT81" i="6"/>
  <c r="FX73" i="6"/>
  <c r="FZ81" i="6"/>
  <c r="FZ78" i="6"/>
  <c r="FL76" i="6"/>
  <c r="FK76" i="6"/>
  <c r="FS76" i="6"/>
  <c r="GD87" i="6"/>
  <c r="GD77" i="6"/>
  <c r="AA14" i="16"/>
  <c r="AB14" i="16"/>
  <c r="T14" i="16"/>
  <c r="S14" i="16"/>
  <c r="L14" i="16"/>
  <c r="BL14" i="16" s="1"/>
  <c r="J14" i="16"/>
  <c r="R14" i="16"/>
  <c r="K14" i="16"/>
  <c r="BK14" i="16" s="1"/>
  <c r="Z14" i="16"/>
  <c r="M14" i="16"/>
  <c r="BM14" i="16" s="1"/>
  <c r="U14" i="16"/>
  <c r="AC14" i="16"/>
  <c r="F14" i="16"/>
  <c r="BF14" i="16" s="1"/>
  <c r="V14" i="16"/>
  <c r="O14" i="16"/>
  <c r="H14" i="16"/>
  <c r="N14" i="16"/>
  <c r="P14" i="16"/>
  <c r="Q14" i="16"/>
  <c r="G14" i="16"/>
  <c r="BG14" i="16" s="1"/>
  <c r="I14" i="16"/>
  <c r="BI14" i="16" s="1"/>
  <c r="W14" i="16"/>
  <c r="Y14" i="16"/>
  <c r="X14" i="16"/>
  <c r="R16" i="15"/>
  <c r="J16" i="15"/>
  <c r="Y16" i="15"/>
  <c r="S16" i="15"/>
  <c r="Z16" i="15"/>
  <c r="K16" i="15"/>
  <c r="AA16" i="15"/>
  <c r="I16" i="15"/>
  <c r="AB16" i="15"/>
  <c r="AC16" i="15"/>
  <c r="F16" i="15"/>
  <c r="U16" i="15"/>
  <c r="L16" i="15"/>
  <c r="V16" i="15"/>
  <c r="T16" i="15"/>
  <c r="M16" i="15"/>
  <c r="G16" i="15"/>
  <c r="P16" i="15"/>
  <c r="X16" i="15"/>
  <c r="O16" i="15"/>
  <c r="W16" i="15"/>
  <c r="Q16" i="15"/>
  <c r="H16" i="15"/>
  <c r="N16" i="15"/>
  <c r="G16" i="14"/>
  <c r="F16" i="14"/>
  <c r="H16" i="14"/>
  <c r="I16" i="14"/>
  <c r="J16" i="14"/>
  <c r="K16" i="14"/>
  <c r="M8" i="14"/>
  <c r="M10" i="14"/>
  <c r="M12" i="14"/>
  <c r="M14" i="14"/>
  <c r="M16" i="14"/>
  <c r="M7" i="14"/>
  <c r="M9" i="14"/>
  <c r="M11" i="14"/>
  <c r="BM11" i="14" s="1"/>
  <c r="M13" i="14"/>
  <c r="M15" i="14"/>
  <c r="M6" i="14"/>
  <c r="A15" i="11"/>
  <c r="B15" i="11"/>
  <c r="AE17" i="16"/>
  <c r="AG16" i="16"/>
  <c r="AF16" i="16"/>
  <c r="AH16" i="16"/>
  <c r="AI16" i="16"/>
  <c r="AJ16" i="16"/>
  <c r="AK16" i="16"/>
  <c r="AL16" i="16"/>
  <c r="AN17" i="16"/>
  <c r="AN11" i="16"/>
  <c r="BN11" i="16" s="1"/>
  <c r="AN16" i="16"/>
  <c r="AN13" i="16"/>
  <c r="BN13" i="16" s="1"/>
  <c r="AN14" i="16"/>
  <c r="AN15" i="16"/>
  <c r="AN9" i="16"/>
  <c r="BN9" i="16" s="1"/>
  <c r="AN6" i="16"/>
  <c r="BN6" i="16" s="1"/>
  <c r="AN7" i="16"/>
  <c r="BN7" i="16" s="1"/>
  <c r="AN12" i="16"/>
  <c r="BN12" i="16" s="1"/>
  <c r="AN8" i="16"/>
  <c r="BN8" i="16" s="1"/>
  <c r="AN10" i="16"/>
  <c r="BN10" i="16" s="1"/>
  <c r="BN14" i="16"/>
  <c r="E15" i="16"/>
  <c r="BJ14" i="16"/>
  <c r="BH14" i="16"/>
  <c r="AG14" i="15"/>
  <c r="BG14" i="15" s="1"/>
  <c r="AF14" i="15"/>
  <c r="BF14" i="15" s="1"/>
  <c r="AE15" i="15"/>
  <c r="AH14" i="15"/>
  <c r="BH14" i="15" s="1"/>
  <c r="AI14" i="15"/>
  <c r="BI14" i="15" s="1"/>
  <c r="AJ14" i="15"/>
  <c r="BJ14" i="15" s="1"/>
  <c r="AK14" i="15"/>
  <c r="BK14" i="15" s="1"/>
  <c r="AL14" i="15"/>
  <c r="BL14" i="15" s="1"/>
  <c r="AN11" i="15"/>
  <c r="BN11" i="15" s="1"/>
  <c r="AN12" i="15"/>
  <c r="BN12" i="15" s="1"/>
  <c r="AN13" i="15"/>
  <c r="BN13" i="15" s="1"/>
  <c r="AN14" i="15"/>
  <c r="BN14" i="15" s="1"/>
  <c r="AN15" i="15"/>
  <c r="BN15" i="15" s="1"/>
  <c r="AN9" i="15"/>
  <c r="BN9" i="15" s="1"/>
  <c r="AN10" i="15"/>
  <c r="BN10" i="15" s="1"/>
  <c r="AN7" i="15"/>
  <c r="BN7" i="15" s="1"/>
  <c r="AN8" i="15"/>
  <c r="BN8" i="15" s="1"/>
  <c r="AN6" i="15"/>
  <c r="BN6" i="15" s="1"/>
  <c r="E17" i="15"/>
  <c r="N3" i="14"/>
  <c r="BL7" i="14"/>
  <c r="BK14" i="14"/>
  <c r="BH14" i="14"/>
  <c r="BL12" i="14"/>
  <c r="BL11" i="14"/>
  <c r="E17" i="14"/>
  <c r="M17" i="14" s="1"/>
  <c r="BG14" i="14"/>
  <c r="AN14" i="14"/>
  <c r="AN13" i="14"/>
  <c r="AN15" i="14"/>
  <c r="AN7" i="14"/>
  <c r="AN6" i="14"/>
  <c r="AN12" i="14"/>
  <c r="AN11" i="14"/>
  <c r="AN10" i="14"/>
  <c r="AN9" i="14"/>
  <c r="AN8" i="14"/>
  <c r="AG15" i="14"/>
  <c r="AF15" i="14"/>
  <c r="AE16" i="14"/>
  <c r="AH15" i="14"/>
  <c r="AI15" i="14"/>
  <c r="AJ15" i="14"/>
  <c r="AK15" i="14"/>
  <c r="AL15" i="14"/>
  <c r="BJ14" i="14"/>
  <c r="BI14" i="14"/>
  <c r="AG15" i="11"/>
  <c r="AF15" i="11"/>
  <c r="AE16" i="11"/>
  <c r="AN16" i="11" s="1"/>
  <c r="AH15" i="11"/>
  <c r="AI15" i="11"/>
  <c r="AJ15" i="11"/>
  <c r="AK15" i="11"/>
  <c r="AL15" i="11"/>
  <c r="V14" i="11"/>
  <c r="AC14" i="11"/>
  <c r="AA14" i="11"/>
  <c r="AB14" i="11"/>
  <c r="K14" i="11"/>
  <c r="BK14" i="11" s="1"/>
  <c r="F14" i="11"/>
  <c r="BF14" i="11" s="1"/>
  <c r="R14" i="11"/>
  <c r="L14" i="11"/>
  <c r="BL14" i="11" s="1"/>
  <c r="S14" i="11"/>
  <c r="Z14" i="11"/>
  <c r="M14" i="11"/>
  <c r="BM14" i="11" s="1"/>
  <c r="T14" i="11"/>
  <c r="N14" i="11"/>
  <c r="U14" i="11"/>
  <c r="G14" i="11"/>
  <c r="BG14" i="11" s="1"/>
  <c r="O14" i="11"/>
  <c r="W14" i="11"/>
  <c r="P14" i="11"/>
  <c r="I14" i="11"/>
  <c r="BI14" i="11" s="1"/>
  <c r="H14" i="11"/>
  <c r="BH14" i="11" s="1"/>
  <c r="J14" i="11"/>
  <c r="BJ14" i="11" s="1"/>
  <c r="Q14" i="11"/>
  <c r="X14" i="11"/>
  <c r="Y14" i="11"/>
  <c r="AM15" i="11"/>
  <c r="AN14" i="11"/>
  <c r="AN13" i="11"/>
  <c r="BN13" i="11" s="1"/>
  <c r="AN12" i="11"/>
  <c r="BN12" i="11" s="1"/>
  <c r="AN11" i="11"/>
  <c r="BN11" i="11" s="1"/>
  <c r="AN10" i="11"/>
  <c r="BN10" i="11" s="1"/>
  <c r="AN9" i="11"/>
  <c r="BN9" i="11" s="1"/>
  <c r="AN8" i="11"/>
  <c r="BN8" i="11" s="1"/>
  <c r="AN15" i="11"/>
  <c r="AN7" i="11"/>
  <c r="BN7" i="11" s="1"/>
  <c r="AN6" i="11"/>
  <c r="BN6" i="11" s="1"/>
  <c r="E16" i="11"/>
  <c r="AE13" i="10"/>
  <c r="AH12" i="10"/>
  <c r="AP12" i="10"/>
  <c r="AX12" i="10"/>
  <c r="AI12" i="10"/>
  <c r="AQ12" i="10"/>
  <c r="AY12" i="10"/>
  <c r="AJ12" i="10"/>
  <c r="AR12" i="10"/>
  <c r="AZ12" i="10"/>
  <c r="AK12" i="10"/>
  <c r="AS12" i="10"/>
  <c r="BA12" i="10"/>
  <c r="AL12" i="10"/>
  <c r="AT12" i="10"/>
  <c r="BB12" i="10"/>
  <c r="AM12" i="10"/>
  <c r="AU12" i="10"/>
  <c r="BC12" i="10"/>
  <c r="AN12" i="10"/>
  <c r="AV12" i="10"/>
  <c r="AG12" i="10"/>
  <c r="AO12" i="10"/>
  <c r="AW12" i="10"/>
  <c r="AF12" i="10"/>
  <c r="F10" i="10"/>
  <c r="BF10" i="10" s="1"/>
  <c r="H10" i="10"/>
  <c r="BH10" i="10" s="1"/>
  <c r="G10" i="10"/>
  <c r="BG10" i="10" s="1"/>
  <c r="W10" i="10"/>
  <c r="BW10" i="10" s="1"/>
  <c r="L10" i="10"/>
  <c r="BL10" i="10" s="1"/>
  <c r="N10" i="10"/>
  <c r="BN10" i="10" s="1"/>
  <c r="O10" i="10"/>
  <c r="BO10" i="10" s="1"/>
  <c r="K10" i="10"/>
  <c r="BK10" i="10" s="1"/>
  <c r="Y10" i="10"/>
  <c r="BY10" i="10" s="1"/>
  <c r="X10" i="10"/>
  <c r="BX10" i="10" s="1"/>
  <c r="Q10" i="10"/>
  <c r="BQ10" i="10" s="1"/>
  <c r="M10" i="10"/>
  <c r="BM10" i="10" s="1"/>
  <c r="J10" i="10"/>
  <c r="BJ10" i="10" s="1"/>
  <c r="P10" i="10"/>
  <c r="BP10" i="10" s="1"/>
  <c r="AA10" i="10"/>
  <c r="CA10" i="10" s="1"/>
  <c r="I10" i="10"/>
  <c r="BI10" i="10" s="1"/>
  <c r="Z10" i="10"/>
  <c r="BZ10" i="10" s="1"/>
  <c r="V10" i="10"/>
  <c r="BV10" i="10" s="1"/>
  <c r="R10" i="10"/>
  <c r="BR10" i="10" s="1"/>
  <c r="S10" i="10"/>
  <c r="BS10" i="10" s="1"/>
  <c r="AB10" i="10"/>
  <c r="CB10" i="10" s="1"/>
  <c r="T10" i="10"/>
  <c r="BT10" i="10" s="1"/>
  <c r="U10" i="10"/>
  <c r="BU10" i="10" s="1"/>
  <c r="AC10" i="10"/>
  <c r="CC10" i="10" s="1"/>
  <c r="A11" i="10"/>
  <c r="B11" i="10"/>
  <c r="B141" i="6"/>
  <c r="B142" i="6" s="1"/>
  <c r="B143" i="6" s="1"/>
  <c r="B144" i="6" s="1"/>
  <c r="C141" i="6"/>
  <c r="C142" i="6" s="1"/>
  <c r="C143" i="6" s="1"/>
  <c r="C144" i="6" s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2" i="7"/>
  <c r="K15" i="16" l="1"/>
  <c r="AA15" i="16"/>
  <c r="L15" i="16"/>
  <c r="AB15" i="16"/>
  <c r="T15" i="16"/>
  <c r="M15" i="16"/>
  <c r="BM15" i="16" s="1"/>
  <c r="U15" i="16"/>
  <c r="S15" i="16"/>
  <c r="R15" i="16"/>
  <c r="F15" i="16"/>
  <c r="N15" i="16"/>
  <c r="Z15" i="16"/>
  <c r="J15" i="16"/>
  <c r="P15" i="16"/>
  <c r="V15" i="16"/>
  <c r="H15" i="16"/>
  <c r="BH15" i="16" s="1"/>
  <c r="O15" i="16"/>
  <c r="AC15" i="16"/>
  <c r="Y15" i="16"/>
  <c r="G15" i="16"/>
  <c r="X15" i="16"/>
  <c r="Q15" i="16"/>
  <c r="I15" i="16"/>
  <c r="BI15" i="16" s="1"/>
  <c r="W15" i="16"/>
  <c r="R17" i="15"/>
  <c r="K17" i="15"/>
  <c r="AA17" i="15"/>
  <c r="J17" i="15"/>
  <c r="Y17" i="15"/>
  <c r="S17" i="15"/>
  <c r="Z17" i="15"/>
  <c r="L17" i="15"/>
  <c r="I17" i="15"/>
  <c r="T17" i="15"/>
  <c r="N17" i="15"/>
  <c r="AC17" i="15"/>
  <c r="AB17" i="15"/>
  <c r="F17" i="15"/>
  <c r="U17" i="15"/>
  <c r="M17" i="15"/>
  <c r="V17" i="15"/>
  <c r="W17" i="15"/>
  <c r="O17" i="15"/>
  <c r="G17" i="15"/>
  <c r="Q17" i="15"/>
  <c r="H17" i="15"/>
  <c r="X17" i="15"/>
  <c r="P17" i="15"/>
  <c r="G17" i="14"/>
  <c r="F17" i="14"/>
  <c r="H17" i="14"/>
  <c r="I17" i="14"/>
  <c r="J17" i="14"/>
  <c r="K17" i="14"/>
  <c r="L17" i="14"/>
  <c r="N7" i="14"/>
  <c r="N9" i="14"/>
  <c r="N11" i="14"/>
  <c r="N13" i="14"/>
  <c r="N15" i="14"/>
  <c r="BN15" i="14" s="1"/>
  <c r="N17" i="14"/>
  <c r="N8" i="14"/>
  <c r="N10" i="14"/>
  <c r="N12" i="14"/>
  <c r="N14" i="14"/>
  <c r="N16" i="14"/>
  <c r="N6" i="14"/>
  <c r="BN6" i="14" s="1"/>
  <c r="A16" i="11"/>
  <c r="B16" i="11"/>
  <c r="AF17" i="16"/>
  <c r="AE18" i="16"/>
  <c r="AG17" i="16"/>
  <c r="AH17" i="16"/>
  <c r="AI17" i="16"/>
  <c r="AJ17" i="16"/>
  <c r="AK17" i="16"/>
  <c r="AL17" i="16"/>
  <c r="AM17" i="16"/>
  <c r="AO18" i="16"/>
  <c r="AO16" i="16"/>
  <c r="AO12" i="16"/>
  <c r="BO12" i="16" s="1"/>
  <c r="AO13" i="16"/>
  <c r="BO13" i="16" s="1"/>
  <c r="AO14" i="16"/>
  <c r="BO14" i="16" s="1"/>
  <c r="AO15" i="16"/>
  <c r="AO10" i="16"/>
  <c r="BO10" i="16" s="1"/>
  <c r="AO6" i="16"/>
  <c r="BO6" i="16" s="1"/>
  <c r="AO17" i="16"/>
  <c r="AO9" i="16"/>
  <c r="BO9" i="16" s="1"/>
  <c r="AO7" i="16"/>
  <c r="BO7" i="16" s="1"/>
  <c r="AO11" i="16"/>
  <c r="BO11" i="16" s="1"/>
  <c r="AO8" i="16"/>
  <c r="BO8" i="16" s="1"/>
  <c r="BO15" i="16"/>
  <c r="BG15" i="16"/>
  <c r="BN15" i="16"/>
  <c r="BF15" i="16"/>
  <c r="E16" i="16"/>
  <c r="BL15" i="16"/>
  <c r="BK15" i="16"/>
  <c r="BJ15" i="16"/>
  <c r="E18" i="15"/>
  <c r="AE16" i="15"/>
  <c r="AG15" i="15"/>
  <c r="BG15" i="15" s="1"/>
  <c r="AF15" i="15"/>
  <c r="BF15" i="15" s="1"/>
  <c r="AH15" i="15"/>
  <c r="BH15" i="15" s="1"/>
  <c r="AI15" i="15"/>
  <c r="BI15" i="15" s="1"/>
  <c r="AJ15" i="15"/>
  <c r="BJ15" i="15" s="1"/>
  <c r="AK15" i="15"/>
  <c r="BK15" i="15" s="1"/>
  <c r="AL15" i="15"/>
  <c r="BL15" i="15" s="1"/>
  <c r="AM15" i="15"/>
  <c r="BM15" i="15" s="1"/>
  <c r="AO12" i="15"/>
  <c r="BO12" i="15" s="1"/>
  <c r="AO13" i="15"/>
  <c r="BO13" i="15" s="1"/>
  <c r="AO14" i="15"/>
  <c r="BO14" i="15" s="1"/>
  <c r="AO10" i="15"/>
  <c r="BO10" i="15" s="1"/>
  <c r="AO7" i="15"/>
  <c r="BO7" i="15" s="1"/>
  <c r="AO11" i="15"/>
  <c r="BO11" i="15" s="1"/>
  <c r="AO8" i="15"/>
  <c r="BO8" i="15" s="1"/>
  <c r="AO15" i="15"/>
  <c r="BO15" i="15" s="1"/>
  <c r="AO6" i="15"/>
  <c r="BO6" i="15" s="1"/>
  <c r="AO9" i="15"/>
  <c r="BO9" i="15" s="1"/>
  <c r="BM9" i="14"/>
  <c r="BM7" i="14"/>
  <c r="BM12" i="14"/>
  <c r="BM13" i="14"/>
  <c r="BN9" i="14"/>
  <c r="BN14" i="14"/>
  <c r="BM6" i="14"/>
  <c r="BM14" i="14"/>
  <c r="BF15" i="14"/>
  <c r="BM10" i="14"/>
  <c r="O3" i="14"/>
  <c r="BM15" i="14"/>
  <c r="BM8" i="14"/>
  <c r="BI15" i="14"/>
  <c r="BH15" i="14"/>
  <c r="AG16" i="14"/>
  <c r="BG16" i="14" s="1"/>
  <c r="AE17" i="14"/>
  <c r="AO17" i="14" s="1"/>
  <c r="AF16" i="14"/>
  <c r="BF16" i="14" s="1"/>
  <c r="AH16" i="14"/>
  <c r="BH16" i="14" s="1"/>
  <c r="AI16" i="14"/>
  <c r="AJ16" i="14"/>
  <c r="AK16" i="14"/>
  <c r="AL16" i="14"/>
  <c r="AM16" i="14"/>
  <c r="AN16" i="14"/>
  <c r="BJ15" i="14"/>
  <c r="BG15" i="14"/>
  <c r="AO13" i="14"/>
  <c r="AO12" i="14"/>
  <c r="AO16" i="14"/>
  <c r="AO14" i="14"/>
  <c r="AO11" i="14"/>
  <c r="AO10" i="14"/>
  <c r="AO9" i="14"/>
  <c r="AO8" i="14"/>
  <c r="AO15" i="14"/>
  <c r="AO7" i="14"/>
  <c r="AO6" i="14"/>
  <c r="BK15" i="14"/>
  <c r="E18" i="14"/>
  <c r="N18" i="14" s="1"/>
  <c r="BL15" i="14"/>
  <c r="AO13" i="11"/>
  <c r="BO13" i="11" s="1"/>
  <c r="AO12" i="11"/>
  <c r="BO12" i="11" s="1"/>
  <c r="AO11" i="11"/>
  <c r="BO11" i="11" s="1"/>
  <c r="AO10" i="11"/>
  <c r="BO10" i="11" s="1"/>
  <c r="AO9" i="11"/>
  <c r="BO9" i="11" s="1"/>
  <c r="AO16" i="11"/>
  <c r="AO8" i="11"/>
  <c r="BO8" i="11" s="1"/>
  <c r="AO15" i="11"/>
  <c r="AO7" i="11"/>
  <c r="BO7" i="11" s="1"/>
  <c r="AO14" i="11"/>
  <c r="BO14" i="11" s="1"/>
  <c r="AO6" i="11"/>
  <c r="BO6" i="11" s="1"/>
  <c r="AG16" i="11"/>
  <c r="AE17" i="11"/>
  <c r="AF16" i="11"/>
  <c r="AH16" i="11"/>
  <c r="AI16" i="11"/>
  <c r="AJ16" i="11"/>
  <c r="AK16" i="11"/>
  <c r="AL16" i="11"/>
  <c r="AM16" i="11"/>
  <c r="BN14" i="11"/>
  <c r="AA15" i="11"/>
  <c r="AB15" i="11"/>
  <c r="F15" i="11"/>
  <c r="BF15" i="11" s="1"/>
  <c r="R15" i="11"/>
  <c r="Z15" i="11"/>
  <c r="M15" i="11"/>
  <c r="BM15" i="11" s="1"/>
  <c r="V15" i="11"/>
  <c r="H15" i="11"/>
  <c r="BH15" i="11" s="1"/>
  <c r="N15" i="11"/>
  <c r="BN15" i="11" s="1"/>
  <c r="U15" i="11"/>
  <c r="L15" i="11"/>
  <c r="BL15" i="11" s="1"/>
  <c r="G15" i="11"/>
  <c r="BG15" i="11" s="1"/>
  <c r="O15" i="11"/>
  <c r="AC15" i="11"/>
  <c r="T15" i="11"/>
  <c r="W15" i="11"/>
  <c r="J15" i="11"/>
  <c r="BJ15" i="11" s="1"/>
  <c r="Q15" i="11"/>
  <c r="P15" i="11"/>
  <c r="K15" i="11"/>
  <c r="BK15" i="11" s="1"/>
  <c r="Y15" i="11"/>
  <c r="S15" i="11"/>
  <c r="X15" i="11"/>
  <c r="I15" i="11"/>
  <c r="BI15" i="11" s="1"/>
  <c r="E17" i="11"/>
  <c r="AE14" i="10"/>
  <c r="AG13" i="10"/>
  <c r="AH13" i="10"/>
  <c r="AP13" i="10"/>
  <c r="AX13" i="10"/>
  <c r="AI13" i="10"/>
  <c r="AQ13" i="10"/>
  <c r="AY13" i="10"/>
  <c r="AJ13" i="10"/>
  <c r="AR13" i="10"/>
  <c r="AZ13" i="10"/>
  <c r="AK13" i="10"/>
  <c r="AS13" i="10"/>
  <c r="BA13" i="10"/>
  <c r="AL13" i="10"/>
  <c r="AT13" i="10"/>
  <c r="BB13" i="10"/>
  <c r="AM13" i="10"/>
  <c r="AU13" i="10"/>
  <c r="BC13" i="10"/>
  <c r="AO13" i="10"/>
  <c r="AV13" i="10"/>
  <c r="AW13" i="10"/>
  <c r="AN13" i="10"/>
  <c r="AF13" i="10"/>
  <c r="A12" i="10"/>
  <c r="B12" i="10"/>
  <c r="G11" i="10"/>
  <c r="BG11" i="10" s="1"/>
  <c r="H11" i="10"/>
  <c r="BH11" i="10" s="1"/>
  <c r="AA11" i="10"/>
  <c r="CA11" i="10" s="1"/>
  <c r="S11" i="10"/>
  <c r="BS11" i="10" s="1"/>
  <c r="F11" i="10"/>
  <c r="BF11" i="10" s="1"/>
  <c r="T11" i="10"/>
  <c r="BT11" i="10" s="1"/>
  <c r="AC11" i="10"/>
  <c r="CC11" i="10" s="1"/>
  <c r="AB11" i="10"/>
  <c r="CB11" i="10" s="1"/>
  <c r="Z11" i="10"/>
  <c r="BZ11" i="10" s="1"/>
  <c r="Y11" i="10"/>
  <c r="BY11" i="10" s="1"/>
  <c r="X11" i="10"/>
  <c r="BX11" i="10" s="1"/>
  <c r="N11" i="10"/>
  <c r="BN11" i="10" s="1"/>
  <c r="P11" i="10"/>
  <c r="BP11" i="10" s="1"/>
  <c r="M11" i="10"/>
  <c r="BM11" i="10" s="1"/>
  <c r="I11" i="10"/>
  <c r="BI11" i="10" s="1"/>
  <c r="J11" i="10"/>
  <c r="BJ11" i="10" s="1"/>
  <c r="Q11" i="10"/>
  <c r="BQ11" i="10" s="1"/>
  <c r="R11" i="10"/>
  <c r="BR11" i="10" s="1"/>
  <c r="V11" i="10"/>
  <c r="BV11" i="10" s="1"/>
  <c r="L11" i="10"/>
  <c r="BL11" i="10" s="1"/>
  <c r="W11" i="10"/>
  <c r="BW11" i="10" s="1"/>
  <c r="K11" i="10"/>
  <c r="BK11" i="10" s="1"/>
  <c r="O11" i="10"/>
  <c r="BO11" i="10" s="1"/>
  <c r="U11" i="10"/>
  <c r="BU11" i="10" s="1"/>
  <c r="BO15" i="11" l="1"/>
  <c r="K16" i="16"/>
  <c r="AA16" i="16"/>
  <c r="AB16" i="16"/>
  <c r="T16" i="16"/>
  <c r="S16" i="16"/>
  <c r="L16" i="16"/>
  <c r="BL16" i="16" s="1"/>
  <c r="J16" i="16"/>
  <c r="BJ16" i="16" s="1"/>
  <c r="M16" i="16"/>
  <c r="BM16" i="16" s="1"/>
  <c r="U16" i="16"/>
  <c r="AC16" i="16"/>
  <c r="F16" i="16"/>
  <c r="BF16" i="16" s="1"/>
  <c r="N16" i="16"/>
  <c r="BN16" i="16" s="1"/>
  <c r="V16" i="16"/>
  <c r="R16" i="16"/>
  <c r="G16" i="16"/>
  <c r="BG16" i="16" s="1"/>
  <c r="W16" i="16"/>
  <c r="X16" i="16"/>
  <c r="H16" i="16"/>
  <c r="P16" i="16"/>
  <c r="Z16" i="16"/>
  <c r="O16" i="16"/>
  <c r="Q16" i="16"/>
  <c r="Y16" i="16"/>
  <c r="I16" i="16"/>
  <c r="BI16" i="16" s="1"/>
  <c r="R18" i="15"/>
  <c r="K18" i="15"/>
  <c r="S18" i="15"/>
  <c r="AA18" i="15"/>
  <c r="J18" i="15"/>
  <c r="Y18" i="15"/>
  <c r="Z18" i="15"/>
  <c r="I18" i="15"/>
  <c r="L18" i="15"/>
  <c r="AC18" i="15"/>
  <c r="F18" i="15"/>
  <c r="AB18" i="15"/>
  <c r="U18" i="15"/>
  <c r="T18" i="15"/>
  <c r="V18" i="15"/>
  <c r="N18" i="15"/>
  <c r="G18" i="15"/>
  <c r="P18" i="15"/>
  <c r="M18" i="15"/>
  <c r="X18" i="15"/>
  <c r="O18" i="15"/>
  <c r="Q18" i="15"/>
  <c r="H18" i="15"/>
  <c r="W18" i="15"/>
  <c r="G18" i="14"/>
  <c r="F18" i="14"/>
  <c r="H18" i="14"/>
  <c r="I18" i="14"/>
  <c r="J18" i="14"/>
  <c r="K18" i="14"/>
  <c r="L18" i="14"/>
  <c r="M18" i="14"/>
  <c r="O7" i="14"/>
  <c r="O9" i="14"/>
  <c r="O11" i="14"/>
  <c r="O13" i="14"/>
  <c r="O15" i="14"/>
  <c r="O17" i="14"/>
  <c r="O8" i="14"/>
  <c r="O10" i="14"/>
  <c r="O12" i="14"/>
  <c r="O14" i="14"/>
  <c r="BO14" i="14" s="1"/>
  <c r="O16" i="14"/>
  <c r="O18" i="14"/>
  <c r="O6" i="14"/>
  <c r="A17" i="11"/>
  <c r="B17" i="11"/>
  <c r="AG18" i="16"/>
  <c r="AF18" i="16"/>
  <c r="AE19" i="16"/>
  <c r="AH18" i="16"/>
  <c r="AI18" i="16"/>
  <c r="AJ18" i="16"/>
  <c r="AK18" i="16"/>
  <c r="AL18" i="16"/>
  <c r="AM18" i="16"/>
  <c r="AN18" i="16"/>
  <c r="BH16" i="16"/>
  <c r="E17" i="16"/>
  <c r="BO16" i="16"/>
  <c r="BK16" i="16"/>
  <c r="AP19" i="16"/>
  <c r="AP18" i="16"/>
  <c r="AP13" i="16"/>
  <c r="BP13" i="16" s="1"/>
  <c r="AP14" i="16"/>
  <c r="BP14" i="16" s="1"/>
  <c r="AP15" i="16"/>
  <c r="BP15" i="16" s="1"/>
  <c r="AP17" i="16"/>
  <c r="AP11" i="16"/>
  <c r="BP11" i="16" s="1"/>
  <c r="AP9" i="16"/>
  <c r="BP9" i="16" s="1"/>
  <c r="AP7" i="16"/>
  <c r="BP7" i="16" s="1"/>
  <c r="AP16" i="16"/>
  <c r="AP8" i="16"/>
  <c r="BP8" i="16" s="1"/>
  <c r="AP12" i="16"/>
  <c r="BP12" i="16" s="1"/>
  <c r="AP10" i="16"/>
  <c r="BP10" i="16" s="1"/>
  <c r="AP6" i="16"/>
  <c r="BP6" i="16" s="1"/>
  <c r="AE17" i="15"/>
  <c r="AP17" i="15" s="1"/>
  <c r="BP17" i="15" s="1"/>
  <c r="AF16" i="15"/>
  <c r="BF16" i="15" s="1"/>
  <c r="AG16" i="15"/>
  <c r="BG16" i="15" s="1"/>
  <c r="AH16" i="15"/>
  <c r="BH16" i="15" s="1"/>
  <c r="AI16" i="15"/>
  <c r="BI16" i="15" s="1"/>
  <c r="AJ16" i="15"/>
  <c r="BJ16" i="15" s="1"/>
  <c r="AK16" i="15"/>
  <c r="BK16" i="15" s="1"/>
  <c r="AL16" i="15"/>
  <c r="BL16" i="15" s="1"/>
  <c r="AM16" i="15"/>
  <c r="BM16" i="15" s="1"/>
  <c r="AN16" i="15"/>
  <c r="BN16" i="15" s="1"/>
  <c r="AO16" i="15"/>
  <c r="BO16" i="15" s="1"/>
  <c r="AP16" i="15"/>
  <c r="BP16" i="15" s="1"/>
  <c r="AP13" i="15"/>
  <c r="BP13" i="15" s="1"/>
  <c r="AP14" i="15"/>
  <c r="BP14" i="15" s="1"/>
  <c r="AP12" i="15"/>
  <c r="BP12" i="15" s="1"/>
  <c r="AP11" i="15"/>
  <c r="BP11" i="15" s="1"/>
  <c r="AP8" i="15"/>
  <c r="BP8" i="15" s="1"/>
  <c r="AP15" i="15"/>
  <c r="BP15" i="15" s="1"/>
  <c r="AP6" i="15"/>
  <c r="BP6" i="15" s="1"/>
  <c r="AP9" i="15"/>
  <c r="BP9" i="15" s="1"/>
  <c r="AP10" i="15"/>
  <c r="BP10" i="15" s="1"/>
  <c r="AP7" i="15"/>
  <c r="BP7" i="15" s="1"/>
  <c r="E19" i="15"/>
  <c r="P3" i="14"/>
  <c r="BN12" i="14"/>
  <c r="BN11" i="14"/>
  <c r="BM16" i="14"/>
  <c r="BN13" i="14"/>
  <c r="BL16" i="14"/>
  <c r="BK16" i="14"/>
  <c r="BN10" i="14"/>
  <c r="BN8" i="14"/>
  <c r="BJ16" i="14"/>
  <c r="BO16" i="14"/>
  <c r="BN7" i="14"/>
  <c r="AG17" i="14"/>
  <c r="BG17" i="14" s="1"/>
  <c r="AE18" i="14"/>
  <c r="AP18" i="14" s="1"/>
  <c r="AF17" i="14"/>
  <c r="AH17" i="14"/>
  <c r="BH17" i="14" s="1"/>
  <c r="AI17" i="14"/>
  <c r="AJ17" i="14"/>
  <c r="BJ17" i="14" s="1"/>
  <c r="AK17" i="14"/>
  <c r="BK17" i="14" s="1"/>
  <c r="AL17" i="14"/>
  <c r="BL17" i="14" s="1"/>
  <c r="AM17" i="14"/>
  <c r="BM17" i="14" s="1"/>
  <c r="AN17" i="14"/>
  <c r="BN17" i="14" s="1"/>
  <c r="BI16" i="14"/>
  <c r="BN16" i="14"/>
  <c r="E19" i="14"/>
  <c r="O19" i="14" s="1"/>
  <c r="AP12" i="14"/>
  <c r="AP17" i="14"/>
  <c r="AP16" i="14"/>
  <c r="AP14" i="14"/>
  <c r="AP11" i="14"/>
  <c r="AP8" i="14"/>
  <c r="AP13" i="14"/>
  <c r="AP10" i="14"/>
  <c r="AP9" i="14"/>
  <c r="AP15" i="14"/>
  <c r="AP7" i="14"/>
  <c r="AP6" i="14"/>
  <c r="S16" i="11"/>
  <c r="J16" i="11"/>
  <c r="BJ16" i="11" s="1"/>
  <c r="F16" i="11"/>
  <c r="BF16" i="11" s="1"/>
  <c r="T16" i="11"/>
  <c r="AA16" i="11"/>
  <c r="M16" i="11"/>
  <c r="BM16" i="11" s="1"/>
  <c r="V16" i="11"/>
  <c r="K16" i="11"/>
  <c r="BK16" i="11" s="1"/>
  <c r="AC16" i="11"/>
  <c r="AB16" i="11"/>
  <c r="L16" i="11"/>
  <c r="BL16" i="11" s="1"/>
  <c r="G16" i="11"/>
  <c r="BG16" i="11" s="1"/>
  <c r="P16" i="11"/>
  <c r="W16" i="11"/>
  <c r="R16" i="11"/>
  <c r="H16" i="11"/>
  <c r="BH16" i="11" s="1"/>
  <c r="U16" i="11"/>
  <c r="Y16" i="11"/>
  <c r="Q16" i="11"/>
  <c r="I16" i="11"/>
  <c r="BI16" i="11" s="1"/>
  <c r="N16" i="11"/>
  <c r="BN16" i="11" s="1"/>
  <c r="X16" i="11"/>
  <c r="Z16" i="11"/>
  <c r="O16" i="11"/>
  <c r="BO16" i="11" s="1"/>
  <c r="E18" i="11"/>
  <c r="AP12" i="11"/>
  <c r="BP12" i="11" s="1"/>
  <c r="AP11" i="11"/>
  <c r="BP11" i="11" s="1"/>
  <c r="AP10" i="11"/>
  <c r="BP10" i="11" s="1"/>
  <c r="AP9" i="11"/>
  <c r="BP9" i="11" s="1"/>
  <c r="AP17" i="11"/>
  <c r="AP16" i="11"/>
  <c r="AP8" i="11"/>
  <c r="BP8" i="11" s="1"/>
  <c r="AP15" i="11"/>
  <c r="BP15" i="11" s="1"/>
  <c r="AP7" i="11"/>
  <c r="BP7" i="11" s="1"/>
  <c r="AP14" i="11"/>
  <c r="BP14" i="11" s="1"/>
  <c r="AP13" i="11"/>
  <c r="BP13" i="11" s="1"/>
  <c r="AP6" i="11"/>
  <c r="BP6" i="11" s="1"/>
  <c r="AE18" i="11"/>
  <c r="AP18" i="11" s="1"/>
  <c r="AG17" i="11"/>
  <c r="AF17" i="11"/>
  <c r="AH17" i="11"/>
  <c r="AI17" i="11"/>
  <c r="AJ17" i="11"/>
  <c r="AK17" i="11"/>
  <c r="AL17" i="11"/>
  <c r="AM17" i="11"/>
  <c r="AN17" i="11"/>
  <c r="AO17" i="11"/>
  <c r="AE15" i="10"/>
  <c r="AG14" i="10"/>
  <c r="AO14" i="10"/>
  <c r="AW14" i="10"/>
  <c r="AH14" i="10"/>
  <c r="AP14" i="10"/>
  <c r="AX14" i="10"/>
  <c r="AI14" i="10"/>
  <c r="AQ14" i="10"/>
  <c r="AY14" i="10"/>
  <c r="AJ14" i="10"/>
  <c r="AR14" i="10"/>
  <c r="AZ14" i="10"/>
  <c r="AK14" i="10"/>
  <c r="AS14" i="10"/>
  <c r="BA14" i="10"/>
  <c r="AL14" i="10"/>
  <c r="AT14" i="10"/>
  <c r="BB14" i="10"/>
  <c r="AM14" i="10"/>
  <c r="AN14" i="10"/>
  <c r="AU14" i="10"/>
  <c r="AV14" i="10"/>
  <c r="BC14" i="10"/>
  <c r="AF14" i="10"/>
  <c r="F12" i="10"/>
  <c r="BF12" i="10" s="1"/>
  <c r="H12" i="10"/>
  <c r="BH12" i="10" s="1"/>
  <c r="AA12" i="10"/>
  <c r="CA12" i="10" s="1"/>
  <c r="Q12" i="10"/>
  <c r="BQ12" i="10" s="1"/>
  <c r="J12" i="10"/>
  <c r="BJ12" i="10" s="1"/>
  <c r="G12" i="10"/>
  <c r="BG12" i="10" s="1"/>
  <c r="T12" i="10"/>
  <c r="BT12" i="10" s="1"/>
  <c r="X12" i="10"/>
  <c r="BX12" i="10" s="1"/>
  <c r="Y12" i="10"/>
  <c r="BY12" i="10" s="1"/>
  <c r="N12" i="10"/>
  <c r="BN12" i="10" s="1"/>
  <c r="Z12" i="10"/>
  <c r="BZ12" i="10" s="1"/>
  <c r="I12" i="10"/>
  <c r="BI12" i="10" s="1"/>
  <c r="R12" i="10"/>
  <c r="BR12" i="10" s="1"/>
  <c r="V12" i="10"/>
  <c r="BV12" i="10" s="1"/>
  <c r="P12" i="10"/>
  <c r="BP12" i="10" s="1"/>
  <c r="S12" i="10"/>
  <c r="BS12" i="10" s="1"/>
  <c r="K12" i="10"/>
  <c r="BK12" i="10" s="1"/>
  <c r="M12" i="10"/>
  <c r="BM12" i="10" s="1"/>
  <c r="L12" i="10"/>
  <c r="BL12" i="10" s="1"/>
  <c r="AB12" i="10"/>
  <c r="CB12" i="10" s="1"/>
  <c r="W12" i="10"/>
  <c r="BW12" i="10" s="1"/>
  <c r="AC12" i="10"/>
  <c r="CC12" i="10" s="1"/>
  <c r="O12" i="10"/>
  <c r="BO12" i="10" s="1"/>
  <c r="U12" i="10"/>
  <c r="BU12" i="10" s="1"/>
  <c r="A13" i="10"/>
  <c r="B13" i="10"/>
  <c r="T17" i="16" l="1"/>
  <c r="R17" i="16"/>
  <c r="K17" i="16"/>
  <c r="AA17" i="16"/>
  <c r="AB17" i="16"/>
  <c r="L17" i="16"/>
  <c r="BL17" i="16" s="1"/>
  <c r="J17" i="16"/>
  <c r="BJ17" i="16" s="1"/>
  <c r="M17" i="16"/>
  <c r="BM17" i="16" s="1"/>
  <c r="S17" i="16"/>
  <c r="U17" i="16"/>
  <c r="Z17" i="16"/>
  <c r="AC17" i="16"/>
  <c r="F17" i="16"/>
  <c r="BF17" i="16" s="1"/>
  <c r="G17" i="16"/>
  <c r="W17" i="16"/>
  <c r="X17" i="16"/>
  <c r="P17" i="16"/>
  <c r="N17" i="16"/>
  <c r="V17" i="16"/>
  <c r="H17" i="16"/>
  <c r="BH17" i="16" s="1"/>
  <c r="O17" i="16"/>
  <c r="BO17" i="16" s="1"/>
  <c r="Y17" i="16"/>
  <c r="Q17" i="16"/>
  <c r="I17" i="16"/>
  <c r="BI17" i="16" s="1"/>
  <c r="I19" i="15"/>
  <c r="R19" i="15"/>
  <c r="K19" i="15"/>
  <c r="AA19" i="15"/>
  <c r="J19" i="15"/>
  <c r="Y19" i="15"/>
  <c r="S19" i="15"/>
  <c r="Z19" i="15"/>
  <c r="L19" i="15"/>
  <c r="T19" i="15"/>
  <c r="N19" i="15"/>
  <c r="AC19" i="15"/>
  <c r="AB19" i="15"/>
  <c r="F19" i="15"/>
  <c r="U19" i="15"/>
  <c r="M19" i="15"/>
  <c r="O19" i="15"/>
  <c r="X19" i="15"/>
  <c r="V19" i="15"/>
  <c r="G19" i="15"/>
  <c r="H19" i="15"/>
  <c r="W19" i="15"/>
  <c r="Q19" i="15"/>
  <c r="P19" i="15"/>
  <c r="G19" i="14"/>
  <c r="F19" i="14"/>
  <c r="H19" i="14"/>
  <c r="I19" i="14"/>
  <c r="J19" i="14"/>
  <c r="K19" i="14"/>
  <c r="L19" i="14"/>
  <c r="M19" i="14"/>
  <c r="N19" i="14"/>
  <c r="P7" i="14"/>
  <c r="P9" i="14"/>
  <c r="P11" i="14"/>
  <c r="BP11" i="14" s="1"/>
  <c r="P13" i="14"/>
  <c r="BP13" i="14" s="1"/>
  <c r="P15" i="14"/>
  <c r="P17" i="14"/>
  <c r="BP17" i="14" s="1"/>
  <c r="P19" i="14"/>
  <c r="P14" i="14"/>
  <c r="P16" i="14"/>
  <c r="P18" i="14"/>
  <c r="P8" i="14"/>
  <c r="P10" i="14"/>
  <c r="BP10" i="14" s="1"/>
  <c r="P12" i="14"/>
  <c r="BP12" i="14" s="1"/>
  <c r="P6" i="14"/>
  <c r="A18" i="11"/>
  <c r="B18" i="11"/>
  <c r="BP16" i="16"/>
  <c r="AQ14" i="16"/>
  <c r="BQ14" i="16" s="1"/>
  <c r="AQ15" i="16"/>
  <c r="BQ15" i="16" s="1"/>
  <c r="AQ17" i="16"/>
  <c r="AQ16" i="16"/>
  <c r="BQ16" i="16" s="1"/>
  <c r="AQ12" i="16"/>
  <c r="BQ12" i="16" s="1"/>
  <c r="AQ9" i="16"/>
  <c r="BQ9" i="16" s="1"/>
  <c r="AQ7" i="16"/>
  <c r="BQ7" i="16" s="1"/>
  <c r="AQ10" i="16"/>
  <c r="BQ10" i="16" s="1"/>
  <c r="AQ8" i="16"/>
  <c r="BQ8" i="16" s="1"/>
  <c r="AQ18" i="16"/>
  <c r="AQ11" i="16"/>
  <c r="BQ11" i="16" s="1"/>
  <c r="AQ13" i="16"/>
  <c r="BQ13" i="16" s="1"/>
  <c r="AQ6" i="16"/>
  <c r="BQ6" i="16" s="1"/>
  <c r="AQ19" i="16"/>
  <c r="BK17" i="16"/>
  <c r="BN17" i="16"/>
  <c r="BG17" i="16"/>
  <c r="E18" i="16"/>
  <c r="BP17" i="16"/>
  <c r="AG19" i="16"/>
  <c r="AF19" i="16"/>
  <c r="AE20" i="16"/>
  <c r="AQ20" i="16" s="1"/>
  <c r="AH19" i="16"/>
  <c r="AI19" i="16"/>
  <c r="AJ19" i="16"/>
  <c r="AK19" i="16"/>
  <c r="AL19" i="16"/>
  <c r="AM19" i="16"/>
  <c r="AN19" i="16"/>
  <c r="AO19" i="16"/>
  <c r="E20" i="15"/>
  <c r="AQ14" i="15"/>
  <c r="BQ14" i="15" s="1"/>
  <c r="AQ17" i="15"/>
  <c r="BQ17" i="15" s="1"/>
  <c r="AQ15" i="15"/>
  <c r="BQ15" i="15" s="1"/>
  <c r="AQ9" i="15"/>
  <c r="BQ9" i="15" s="1"/>
  <c r="AQ12" i="15"/>
  <c r="BQ12" i="15" s="1"/>
  <c r="AQ16" i="15"/>
  <c r="BQ16" i="15" s="1"/>
  <c r="AQ13" i="15"/>
  <c r="BQ13" i="15" s="1"/>
  <c r="AQ6" i="15"/>
  <c r="BQ6" i="15" s="1"/>
  <c r="AQ10" i="15"/>
  <c r="BQ10" i="15" s="1"/>
  <c r="AQ7" i="15"/>
  <c r="BQ7" i="15" s="1"/>
  <c r="AQ11" i="15"/>
  <c r="BQ11" i="15" s="1"/>
  <c r="AQ8" i="15"/>
  <c r="BQ8" i="15" s="1"/>
  <c r="AF17" i="15"/>
  <c r="BF17" i="15" s="1"/>
  <c r="AE18" i="15"/>
  <c r="AQ18" i="15" s="1"/>
  <c r="BQ18" i="15" s="1"/>
  <c r="AG17" i="15"/>
  <c r="BG17" i="15" s="1"/>
  <c r="AH17" i="15"/>
  <c r="BH17" i="15" s="1"/>
  <c r="AI17" i="15"/>
  <c r="BI17" i="15" s="1"/>
  <c r="AJ17" i="15"/>
  <c r="BJ17" i="15" s="1"/>
  <c r="AK17" i="15"/>
  <c r="BK17" i="15" s="1"/>
  <c r="AL17" i="15"/>
  <c r="BL17" i="15" s="1"/>
  <c r="AM17" i="15"/>
  <c r="BM17" i="15" s="1"/>
  <c r="AN17" i="15"/>
  <c r="BN17" i="15" s="1"/>
  <c r="AO17" i="15"/>
  <c r="BO17" i="15" s="1"/>
  <c r="BO12" i="14"/>
  <c r="BO17" i="14"/>
  <c r="BF17" i="14"/>
  <c r="BO13" i="14"/>
  <c r="BO6" i="14"/>
  <c r="BO11" i="14"/>
  <c r="BO10" i="14"/>
  <c r="BO8" i="14"/>
  <c r="BP14" i="14"/>
  <c r="BO9" i="14"/>
  <c r="Q3" i="14"/>
  <c r="BO15" i="14"/>
  <c r="BO7" i="14"/>
  <c r="E20" i="14"/>
  <c r="AG18" i="14"/>
  <c r="AE19" i="14"/>
  <c r="AQ19" i="14" s="1"/>
  <c r="AF18" i="14"/>
  <c r="AH18" i="14"/>
  <c r="AI18" i="14"/>
  <c r="AJ18" i="14"/>
  <c r="AK18" i="14"/>
  <c r="BK18" i="14" s="1"/>
  <c r="AL18" i="14"/>
  <c r="AM18" i="14"/>
  <c r="AN18" i="14"/>
  <c r="AO18" i="14"/>
  <c r="BP18" i="14"/>
  <c r="BJ18" i="14"/>
  <c r="BI17" i="14"/>
  <c r="AQ18" i="14"/>
  <c r="AQ17" i="14"/>
  <c r="AQ16" i="14"/>
  <c r="AQ15" i="14"/>
  <c r="AQ14" i="14"/>
  <c r="AQ11" i="14"/>
  <c r="AQ13" i="14"/>
  <c r="AQ10" i="14"/>
  <c r="AQ12" i="14"/>
  <c r="AQ9" i="14"/>
  <c r="AQ8" i="14"/>
  <c r="AQ7" i="14"/>
  <c r="AQ6" i="14"/>
  <c r="AQ18" i="11"/>
  <c r="AQ17" i="11"/>
  <c r="AQ11" i="11"/>
  <c r="BQ11" i="11" s="1"/>
  <c r="AQ10" i="11"/>
  <c r="BQ10" i="11" s="1"/>
  <c r="AQ9" i="11"/>
  <c r="BQ9" i="11" s="1"/>
  <c r="AQ16" i="11"/>
  <c r="BQ16" i="11" s="1"/>
  <c r="AQ8" i="11"/>
  <c r="BQ8" i="11" s="1"/>
  <c r="AQ15" i="11"/>
  <c r="BQ15" i="11" s="1"/>
  <c r="AQ7" i="11"/>
  <c r="BQ7" i="11" s="1"/>
  <c r="AQ14" i="11"/>
  <c r="BQ14" i="11" s="1"/>
  <c r="AQ13" i="11"/>
  <c r="BQ13" i="11" s="1"/>
  <c r="AQ6" i="11"/>
  <c r="BQ6" i="11" s="1"/>
  <c r="AQ12" i="11"/>
  <c r="BQ12" i="11" s="1"/>
  <c r="AE19" i="11"/>
  <c r="AF18" i="11"/>
  <c r="AG18" i="11"/>
  <c r="AH18" i="11"/>
  <c r="AI18" i="11"/>
  <c r="AJ18" i="11"/>
  <c r="AK18" i="11"/>
  <c r="AL18" i="11"/>
  <c r="AM18" i="11"/>
  <c r="AN18" i="11"/>
  <c r="AO18" i="11"/>
  <c r="Q17" i="11"/>
  <c r="F17" i="11"/>
  <c r="BF17" i="11" s="1"/>
  <c r="T17" i="11"/>
  <c r="AA17" i="11"/>
  <c r="M17" i="11"/>
  <c r="BM17" i="11" s="1"/>
  <c r="V17" i="11"/>
  <c r="K17" i="11"/>
  <c r="BK17" i="11" s="1"/>
  <c r="AC17" i="11"/>
  <c r="R17" i="11"/>
  <c r="Z17" i="11"/>
  <c r="AB17" i="11"/>
  <c r="S17" i="11"/>
  <c r="O17" i="11"/>
  <c r="BO17" i="11" s="1"/>
  <c r="W17" i="11"/>
  <c r="I17" i="11"/>
  <c r="BI17" i="11" s="1"/>
  <c r="J17" i="11"/>
  <c r="BJ17" i="11" s="1"/>
  <c r="H17" i="11"/>
  <c r="BH17" i="11" s="1"/>
  <c r="Y17" i="11"/>
  <c r="N17" i="11"/>
  <c r="BN17" i="11" s="1"/>
  <c r="U17" i="11"/>
  <c r="L17" i="11"/>
  <c r="BL17" i="11" s="1"/>
  <c r="X17" i="11"/>
  <c r="P17" i="11"/>
  <c r="BP17" i="11" s="1"/>
  <c r="G17" i="11"/>
  <c r="BG17" i="11" s="1"/>
  <c r="E19" i="11"/>
  <c r="BP16" i="11"/>
  <c r="AE16" i="10"/>
  <c r="AN15" i="10"/>
  <c r="AV15" i="10"/>
  <c r="AG15" i="10"/>
  <c r="AO15" i="10"/>
  <c r="AW15" i="10"/>
  <c r="AH15" i="10"/>
  <c r="AP15" i="10"/>
  <c r="AX15" i="10"/>
  <c r="AI15" i="10"/>
  <c r="AQ15" i="10"/>
  <c r="AY15" i="10"/>
  <c r="AJ15" i="10"/>
  <c r="AR15" i="10"/>
  <c r="AZ15" i="10"/>
  <c r="AK15" i="10"/>
  <c r="AS15" i="10"/>
  <c r="BA15" i="10"/>
  <c r="AM15" i="10"/>
  <c r="AT15" i="10"/>
  <c r="AU15" i="10"/>
  <c r="BB15" i="10"/>
  <c r="BC15" i="10"/>
  <c r="AL15" i="10"/>
  <c r="AF15" i="10"/>
  <c r="H13" i="10"/>
  <c r="BH13" i="10" s="1"/>
  <c r="T13" i="10"/>
  <c r="BT13" i="10" s="1"/>
  <c r="U13" i="10"/>
  <c r="BU13" i="10" s="1"/>
  <c r="G13" i="10"/>
  <c r="BG13" i="10" s="1"/>
  <c r="F13" i="10"/>
  <c r="BF13" i="10" s="1"/>
  <c r="Q13" i="10"/>
  <c r="BQ13" i="10" s="1"/>
  <c r="J13" i="10"/>
  <c r="BJ13" i="10" s="1"/>
  <c r="P13" i="10"/>
  <c r="BP13" i="10" s="1"/>
  <c r="AA13" i="10"/>
  <c r="CA13" i="10" s="1"/>
  <c r="M13" i="10"/>
  <c r="BM13" i="10" s="1"/>
  <c r="Y13" i="10"/>
  <c r="BY13" i="10" s="1"/>
  <c r="N13" i="10"/>
  <c r="BN13" i="10" s="1"/>
  <c r="X13" i="10"/>
  <c r="BX13" i="10" s="1"/>
  <c r="Z13" i="10"/>
  <c r="BZ13" i="10" s="1"/>
  <c r="R13" i="10"/>
  <c r="BR13" i="10" s="1"/>
  <c r="I13" i="10"/>
  <c r="BI13" i="10" s="1"/>
  <c r="S13" i="10"/>
  <c r="BS13" i="10" s="1"/>
  <c r="V13" i="10"/>
  <c r="BV13" i="10" s="1"/>
  <c r="K13" i="10"/>
  <c r="BK13" i="10" s="1"/>
  <c r="AB13" i="10"/>
  <c r="CB13" i="10" s="1"/>
  <c r="L13" i="10"/>
  <c r="BL13" i="10" s="1"/>
  <c r="W13" i="10"/>
  <c r="BW13" i="10" s="1"/>
  <c r="AC13" i="10"/>
  <c r="CC13" i="10" s="1"/>
  <c r="O13" i="10"/>
  <c r="BO13" i="10" s="1"/>
  <c r="A14" i="10"/>
  <c r="B14" i="10"/>
  <c r="BQ17" i="16" l="1"/>
  <c r="K18" i="16"/>
  <c r="AA18" i="16"/>
  <c r="AB18" i="16"/>
  <c r="T18" i="16"/>
  <c r="S18" i="16"/>
  <c r="R18" i="16"/>
  <c r="M18" i="16"/>
  <c r="BM18" i="16" s="1"/>
  <c r="U18" i="16"/>
  <c r="J18" i="16"/>
  <c r="L18" i="16"/>
  <c r="Z18" i="16"/>
  <c r="AC18" i="16"/>
  <c r="G18" i="16"/>
  <c r="BG18" i="16" s="1"/>
  <c r="W18" i="16"/>
  <c r="H18" i="16"/>
  <c r="BH18" i="16" s="1"/>
  <c r="X18" i="16"/>
  <c r="F18" i="16"/>
  <c r="V18" i="16"/>
  <c r="O18" i="16"/>
  <c r="BO18" i="16" s="1"/>
  <c r="Y18" i="16"/>
  <c r="I18" i="16"/>
  <c r="BI18" i="16" s="1"/>
  <c r="Q18" i="16"/>
  <c r="BQ18" i="16" s="1"/>
  <c r="P18" i="16"/>
  <c r="BP18" i="16" s="1"/>
  <c r="N18" i="16"/>
  <c r="Z20" i="15"/>
  <c r="AA20" i="15"/>
  <c r="I20" i="15"/>
  <c r="R20" i="15"/>
  <c r="J20" i="15"/>
  <c r="Y20" i="15"/>
  <c r="S20" i="15"/>
  <c r="K20" i="15"/>
  <c r="T20" i="15"/>
  <c r="N20" i="15"/>
  <c r="AB20" i="15"/>
  <c r="AC20" i="15"/>
  <c r="F20" i="15"/>
  <c r="U20" i="15"/>
  <c r="M20" i="15"/>
  <c r="Q20" i="15"/>
  <c r="G20" i="15"/>
  <c r="P20" i="15"/>
  <c r="X20" i="15"/>
  <c r="V20" i="15"/>
  <c r="O20" i="15"/>
  <c r="L20" i="15"/>
  <c r="W20" i="15"/>
  <c r="H20" i="15"/>
  <c r="G20" i="14"/>
  <c r="F20" i="14"/>
  <c r="H20" i="14"/>
  <c r="I20" i="14"/>
  <c r="J20" i="14"/>
  <c r="K20" i="14"/>
  <c r="L20" i="14"/>
  <c r="M20" i="14"/>
  <c r="N20" i="14"/>
  <c r="O20" i="14"/>
  <c r="P20" i="14"/>
  <c r="Q7" i="14"/>
  <c r="Q9" i="14"/>
  <c r="Q11" i="14"/>
  <c r="BQ11" i="14" s="1"/>
  <c r="Q13" i="14"/>
  <c r="BQ13" i="14" s="1"/>
  <c r="Q15" i="14"/>
  <c r="Q17" i="14"/>
  <c r="Q19" i="14"/>
  <c r="Q8" i="14"/>
  <c r="Q10" i="14"/>
  <c r="Q12" i="14"/>
  <c r="Q14" i="14"/>
  <c r="Q16" i="14"/>
  <c r="Q18" i="14"/>
  <c r="BQ18" i="14" s="1"/>
  <c r="Q20" i="14"/>
  <c r="Q6" i="14"/>
  <c r="A19" i="11"/>
  <c r="B19" i="11"/>
  <c r="BQ17" i="11"/>
  <c r="E19" i="16"/>
  <c r="BL18" i="16"/>
  <c r="BJ18" i="16"/>
  <c r="BK18" i="16"/>
  <c r="BF18" i="16"/>
  <c r="BN18" i="16"/>
  <c r="AR15" i="16"/>
  <c r="BR15" i="16" s="1"/>
  <c r="AR18" i="16"/>
  <c r="AR17" i="16"/>
  <c r="BR17" i="16" s="1"/>
  <c r="AR20" i="16"/>
  <c r="AR19" i="16"/>
  <c r="AR13" i="16"/>
  <c r="BR13" i="16" s="1"/>
  <c r="AR14" i="16"/>
  <c r="BR14" i="16" s="1"/>
  <c r="AR8" i="16"/>
  <c r="BR8" i="16" s="1"/>
  <c r="AR16" i="16"/>
  <c r="BR16" i="16" s="1"/>
  <c r="AR11" i="16"/>
  <c r="BR11" i="16" s="1"/>
  <c r="AR12" i="16"/>
  <c r="BR12" i="16" s="1"/>
  <c r="AR6" i="16"/>
  <c r="BR6" i="16" s="1"/>
  <c r="AR10" i="16"/>
  <c r="BR10" i="16" s="1"/>
  <c r="AR9" i="16"/>
  <c r="BR9" i="16" s="1"/>
  <c r="AR7" i="16"/>
  <c r="BR7" i="16" s="1"/>
  <c r="AG20" i="16"/>
  <c r="AE21" i="16"/>
  <c r="AR21" i="16" s="1"/>
  <c r="AF20" i="16"/>
  <c r="AH20" i="16"/>
  <c r="AI20" i="16"/>
  <c r="AJ20" i="16"/>
  <c r="AK20" i="16"/>
  <c r="AL20" i="16"/>
  <c r="AM20" i="16"/>
  <c r="AN20" i="16"/>
  <c r="AO20" i="16"/>
  <c r="AP20" i="16"/>
  <c r="AR18" i="15"/>
  <c r="BR18" i="15" s="1"/>
  <c r="AR17" i="15"/>
  <c r="BR17" i="15" s="1"/>
  <c r="AR15" i="15"/>
  <c r="BR15" i="15" s="1"/>
  <c r="AR9" i="15"/>
  <c r="BR9" i="15" s="1"/>
  <c r="AR10" i="15"/>
  <c r="BR10" i="15" s="1"/>
  <c r="AR16" i="15"/>
  <c r="BR16" i="15" s="1"/>
  <c r="AR13" i="15"/>
  <c r="BR13" i="15" s="1"/>
  <c r="AR14" i="15"/>
  <c r="BR14" i="15" s="1"/>
  <c r="AR7" i="15"/>
  <c r="BR7" i="15" s="1"/>
  <c r="AR12" i="15"/>
  <c r="BR12" i="15" s="1"/>
  <c r="AR6" i="15"/>
  <c r="BR6" i="15" s="1"/>
  <c r="AR11" i="15"/>
  <c r="BR11" i="15" s="1"/>
  <c r="AR8" i="15"/>
  <c r="BR8" i="15" s="1"/>
  <c r="E21" i="15"/>
  <c r="AG18" i="15"/>
  <c r="BG18" i="15" s="1"/>
  <c r="AF18" i="15"/>
  <c r="BF18" i="15" s="1"/>
  <c r="AE19" i="15"/>
  <c r="AH18" i="15"/>
  <c r="BH18" i="15" s="1"/>
  <c r="AI18" i="15"/>
  <c r="BI18" i="15" s="1"/>
  <c r="AJ18" i="15"/>
  <c r="BJ18" i="15" s="1"/>
  <c r="AK18" i="15"/>
  <c r="BK18" i="15" s="1"/>
  <c r="AL18" i="15"/>
  <c r="BL18" i="15" s="1"/>
  <c r="AM18" i="15"/>
  <c r="BM18" i="15" s="1"/>
  <c r="AN18" i="15"/>
  <c r="BN18" i="15" s="1"/>
  <c r="AO18" i="15"/>
  <c r="BO18" i="15" s="1"/>
  <c r="AP18" i="15"/>
  <c r="BP18" i="15" s="1"/>
  <c r="BP8" i="14"/>
  <c r="BP6" i="14"/>
  <c r="BM18" i="14"/>
  <c r="R3" i="14"/>
  <c r="BL18" i="14"/>
  <c r="BN18" i="14"/>
  <c r="BG18" i="14"/>
  <c r="BF18" i="14"/>
  <c r="BP16" i="14"/>
  <c r="BP9" i="14"/>
  <c r="BO18" i="14"/>
  <c r="BP15" i="14"/>
  <c r="BP7" i="14"/>
  <c r="AR18" i="14"/>
  <c r="AR17" i="14"/>
  <c r="AR16" i="14"/>
  <c r="AR15" i="14"/>
  <c r="AR14" i="14"/>
  <c r="AR11" i="14"/>
  <c r="AR13" i="14"/>
  <c r="AR10" i="14"/>
  <c r="AR12" i="14"/>
  <c r="AR9" i="14"/>
  <c r="AR8" i="14"/>
  <c r="AR7" i="14"/>
  <c r="AR6" i="14"/>
  <c r="AR19" i="14"/>
  <c r="BI18" i="14"/>
  <c r="AG19" i="14"/>
  <c r="AE20" i="14"/>
  <c r="AF19" i="14"/>
  <c r="BF19" i="14" s="1"/>
  <c r="AH19" i="14"/>
  <c r="AI19" i="14"/>
  <c r="AJ19" i="14"/>
  <c r="BJ19" i="14" s="1"/>
  <c r="AK19" i="14"/>
  <c r="AL19" i="14"/>
  <c r="BL19" i="14" s="1"/>
  <c r="AM19" i="14"/>
  <c r="BM19" i="14" s="1"/>
  <c r="AN19" i="14"/>
  <c r="BN19" i="14" s="1"/>
  <c r="AO19" i="14"/>
  <c r="AP19" i="14"/>
  <c r="BI19" i="14"/>
  <c r="BH18" i="14"/>
  <c r="E21" i="14"/>
  <c r="Q21" i="14" s="1"/>
  <c r="AG19" i="11"/>
  <c r="AF19" i="11"/>
  <c r="AE20" i="11"/>
  <c r="AR20" i="11" s="1"/>
  <c r="AH19" i="11"/>
  <c r="AI19" i="11"/>
  <c r="AJ19" i="11"/>
  <c r="AK19" i="11"/>
  <c r="AL19" i="11"/>
  <c r="AM19" i="11"/>
  <c r="AN19" i="11"/>
  <c r="AO19" i="11"/>
  <c r="AP19" i="11"/>
  <c r="AA18" i="11"/>
  <c r="K18" i="11"/>
  <c r="BK18" i="11" s="1"/>
  <c r="M18" i="11"/>
  <c r="BM18" i="11" s="1"/>
  <c r="F18" i="11"/>
  <c r="BF18" i="11" s="1"/>
  <c r="S18" i="11"/>
  <c r="Z18" i="11"/>
  <c r="V18" i="11"/>
  <c r="N18" i="11"/>
  <c r="BN18" i="11" s="1"/>
  <c r="U18" i="11"/>
  <c r="G18" i="11"/>
  <c r="BG18" i="11" s="1"/>
  <c r="R18" i="11"/>
  <c r="AC18" i="11"/>
  <c r="W18" i="11"/>
  <c r="AB18" i="11"/>
  <c r="L18" i="11"/>
  <c r="BL18" i="11" s="1"/>
  <c r="O18" i="11"/>
  <c r="BO18" i="11" s="1"/>
  <c r="T18" i="11"/>
  <c r="J18" i="11"/>
  <c r="BJ18" i="11" s="1"/>
  <c r="H18" i="11"/>
  <c r="BH18" i="11" s="1"/>
  <c r="Y18" i="11"/>
  <c r="X18" i="11"/>
  <c r="I18" i="11"/>
  <c r="BI18" i="11" s="1"/>
  <c r="Q18" i="11"/>
  <c r="BQ18" i="11" s="1"/>
  <c r="P18" i="11"/>
  <c r="BP18" i="11" s="1"/>
  <c r="E20" i="11"/>
  <c r="AQ19" i="11"/>
  <c r="AR19" i="11"/>
  <c r="AR18" i="11"/>
  <c r="AR10" i="11"/>
  <c r="BR10" i="11" s="1"/>
  <c r="AR9" i="11"/>
  <c r="BR9" i="11" s="1"/>
  <c r="AR16" i="11"/>
  <c r="BR16" i="11" s="1"/>
  <c r="AR8" i="11"/>
  <c r="BR8" i="11" s="1"/>
  <c r="AR17" i="11"/>
  <c r="BR17" i="11" s="1"/>
  <c r="AR15" i="11"/>
  <c r="BR15" i="11" s="1"/>
  <c r="AR7" i="11"/>
  <c r="BR7" i="11" s="1"/>
  <c r="AR14" i="11"/>
  <c r="BR14" i="11" s="1"/>
  <c r="AR13" i="11"/>
  <c r="BR13" i="11" s="1"/>
  <c r="AR12" i="11"/>
  <c r="BR12" i="11" s="1"/>
  <c r="AR6" i="11"/>
  <c r="BR6" i="11" s="1"/>
  <c r="AR11" i="11"/>
  <c r="BR11" i="11" s="1"/>
  <c r="AE17" i="10"/>
  <c r="AM16" i="10"/>
  <c r="AU16" i="10"/>
  <c r="BC16" i="10"/>
  <c r="AG16" i="10"/>
  <c r="AO16" i="10"/>
  <c r="AW16" i="10"/>
  <c r="AH16" i="10"/>
  <c r="AP16" i="10"/>
  <c r="AX16" i="10"/>
  <c r="AI16" i="10"/>
  <c r="AQ16" i="10"/>
  <c r="AY16" i="10"/>
  <c r="AJ16" i="10"/>
  <c r="AR16" i="10"/>
  <c r="AZ16" i="10"/>
  <c r="AL16" i="10"/>
  <c r="AN16" i="10"/>
  <c r="AS16" i="10"/>
  <c r="AT16" i="10"/>
  <c r="AV16" i="10"/>
  <c r="BA16" i="10"/>
  <c r="BB16" i="10"/>
  <c r="AK16" i="10"/>
  <c r="AF16" i="10"/>
  <c r="B15" i="10"/>
  <c r="A15" i="10"/>
  <c r="G14" i="10"/>
  <c r="BG14" i="10" s="1"/>
  <c r="W14" i="10"/>
  <c r="BW14" i="10" s="1"/>
  <c r="M14" i="10"/>
  <c r="BM14" i="10" s="1"/>
  <c r="L14" i="10"/>
  <c r="BL14" i="10" s="1"/>
  <c r="K14" i="10"/>
  <c r="BK14" i="10" s="1"/>
  <c r="H14" i="10"/>
  <c r="BH14" i="10" s="1"/>
  <c r="F14" i="10"/>
  <c r="BF14" i="10" s="1"/>
  <c r="S14" i="10"/>
  <c r="BS14" i="10" s="1"/>
  <c r="V14" i="10"/>
  <c r="BV14" i="10" s="1"/>
  <c r="P14" i="10"/>
  <c r="BP14" i="10" s="1"/>
  <c r="X14" i="10"/>
  <c r="BX14" i="10" s="1"/>
  <c r="N14" i="10"/>
  <c r="BN14" i="10" s="1"/>
  <c r="T14" i="10"/>
  <c r="BT14" i="10" s="1"/>
  <c r="Y14" i="10"/>
  <c r="BY14" i="10" s="1"/>
  <c r="Z14" i="10"/>
  <c r="BZ14" i="10" s="1"/>
  <c r="I14" i="10"/>
  <c r="BI14" i="10" s="1"/>
  <c r="R14" i="10"/>
  <c r="BR14" i="10" s="1"/>
  <c r="J14" i="10"/>
  <c r="BJ14" i="10" s="1"/>
  <c r="AA14" i="10"/>
  <c r="CA14" i="10" s="1"/>
  <c r="Q14" i="10"/>
  <c r="BQ14" i="10" s="1"/>
  <c r="AB14" i="10"/>
  <c r="CB14" i="10" s="1"/>
  <c r="O14" i="10"/>
  <c r="BO14" i="10" s="1"/>
  <c r="AC14" i="10"/>
  <c r="CC14" i="10" s="1"/>
  <c r="U14" i="10"/>
  <c r="BU14" i="10" s="1"/>
  <c r="F6" i="17" l="1"/>
  <c r="N6" i="17"/>
  <c r="V6" i="17"/>
  <c r="G6" i="17"/>
  <c r="O6" i="17"/>
  <c r="W6" i="17"/>
  <c r="H6" i="17"/>
  <c r="P6" i="17"/>
  <c r="X6" i="17"/>
  <c r="I6" i="17"/>
  <c r="Q6" i="17"/>
  <c r="Y6" i="17"/>
  <c r="J6" i="17"/>
  <c r="R6" i="17"/>
  <c r="Z6" i="17"/>
  <c r="K6" i="17"/>
  <c r="S6" i="17"/>
  <c r="AA6" i="17"/>
  <c r="L6" i="17"/>
  <c r="T6" i="17"/>
  <c r="AB6" i="17"/>
  <c r="M6" i="17"/>
  <c r="U6" i="17"/>
  <c r="AC6" i="17"/>
  <c r="A6" i="17"/>
  <c r="B6" i="17"/>
  <c r="AY6" i="17"/>
  <c r="AQ6" i="17"/>
  <c r="AI6" i="17"/>
  <c r="AX6" i="17"/>
  <c r="AP6" i="17"/>
  <c r="AH6" i="17"/>
  <c r="AW6" i="17"/>
  <c r="AO6" i="17"/>
  <c r="AG6" i="17"/>
  <c r="AV6" i="17"/>
  <c r="AN6" i="17"/>
  <c r="AF6" i="17"/>
  <c r="BC6" i="17"/>
  <c r="AU6" i="17"/>
  <c r="AM6" i="17"/>
  <c r="BB6" i="17"/>
  <c r="AT6" i="17"/>
  <c r="AL6" i="17"/>
  <c r="BA6" i="17"/>
  <c r="AS6" i="17"/>
  <c r="AK6" i="17"/>
  <c r="AZ6" i="17"/>
  <c r="AR6" i="17"/>
  <c r="AJ6" i="17"/>
  <c r="S19" i="16"/>
  <c r="L19" i="16"/>
  <c r="BL19" i="16" s="1"/>
  <c r="J19" i="16"/>
  <c r="R19" i="16"/>
  <c r="K19" i="16"/>
  <c r="AA19" i="16"/>
  <c r="M19" i="16"/>
  <c r="BM19" i="16" s="1"/>
  <c r="T19" i="16"/>
  <c r="U19" i="16"/>
  <c r="AC19" i="16"/>
  <c r="F19" i="16"/>
  <c r="N19" i="16"/>
  <c r="V19" i="16"/>
  <c r="AB19" i="16"/>
  <c r="G19" i="16"/>
  <c r="BG19" i="16" s="1"/>
  <c r="W19" i="16"/>
  <c r="X19" i="16"/>
  <c r="P19" i="16"/>
  <c r="BP19" i="16" s="1"/>
  <c r="H19" i="16"/>
  <c r="BH19" i="16" s="1"/>
  <c r="Z19" i="16"/>
  <c r="O19" i="16"/>
  <c r="Y19" i="16"/>
  <c r="Q19" i="16"/>
  <c r="I19" i="16"/>
  <c r="BI19" i="16" s="1"/>
  <c r="Z21" i="15"/>
  <c r="L21" i="15"/>
  <c r="I21" i="15"/>
  <c r="R21" i="15"/>
  <c r="K21" i="15"/>
  <c r="AA21" i="15"/>
  <c r="J21" i="15"/>
  <c r="Y21" i="15"/>
  <c r="S21" i="15"/>
  <c r="M21" i="15"/>
  <c r="V21" i="15"/>
  <c r="T21" i="15"/>
  <c r="AC21" i="15"/>
  <c r="AB21" i="15"/>
  <c r="F21" i="15"/>
  <c r="Q21" i="15"/>
  <c r="X21" i="15"/>
  <c r="W21" i="15"/>
  <c r="P21" i="15"/>
  <c r="N21" i="15"/>
  <c r="O21" i="15"/>
  <c r="U21" i="15"/>
  <c r="G21" i="15"/>
  <c r="H21" i="15"/>
  <c r="G21" i="14"/>
  <c r="F21" i="14"/>
  <c r="H21" i="14"/>
  <c r="I21" i="14"/>
  <c r="J21" i="14"/>
  <c r="K21" i="14"/>
  <c r="L21" i="14"/>
  <c r="M21" i="14"/>
  <c r="N21" i="14"/>
  <c r="O21" i="14"/>
  <c r="P21" i="14"/>
  <c r="R8" i="14"/>
  <c r="R10" i="14"/>
  <c r="BR10" i="14" s="1"/>
  <c r="R12" i="14"/>
  <c r="R14" i="14"/>
  <c r="R16" i="14"/>
  <c r="R18" i="14"/>
  <c r="R20" i="14"/>
  <c r="R7" i="14"/>
  <c r="R9" i="14"/>
  <c r="BR9" i="14" s="1"/>
  <c r="R11" i="14"/>
  <c r="R13" i="14"/>
  <c r="R15" i="14"/>
  <c r="R17" i="14"/>
  <c r="BR17" i="14" s="1"/>
  <c r="R19" i="14"/>
  <c r="BR19" i="14" s="1"/>
  <c r="R21" i="14"/>
  <c r="R6" i="14"/>
  <c r="B20" i="11"/>
  <c r="A20" i="11"/>
  <c r="BR18" i="16"/>
  <c r="AF21" i="16"/>
  <c r="AE22" i="16"/>
  <c r="AG21" i="16"/>
  <c r="AH21" i="16"/>
  <c r="AI21" i="16"/>
  <c r="AJ21" i="16"/>
  <c r="AK21" i="16"/>
  <c r="AL21" i="16"/>
  <c r="AM21" i="16"/>
  <c r="AN21" i="16"/>
  <c r="AO21" i="16"/>
  <c r="AP21" i="16"/>
  <c r="AQ21" i="16"/>
  <c r="AS16" i="16"/>
  <c r="BS16" i="16" s="1"/>
  <c r="AS19" i="16"/>
  <c r="AS15" i="16"/>
  <c r="BS15" i="16" s="1"/>
  <c r="AS21" i="16"/>
  <c r="AS17" i="16"/>
  <c r="BS17" i="16" s="1"/>
  <c r="AS20" i="16"/>
  <c r="AS12" i="16"/>
  <c r="BS12" i="16" s="1"/>
  <c r="AS18" i="16"/>
  <c r="BS18" i="16" s="1"/>
  <c r="AS14" i="16"/>
  <c r="BS14" i="16" s="1"/>
  <c r="AS11" i="16"/>
  <c r="BS11" i="16" s="1"/>
  <c r="AS13" i="16"/>
  <c r="BS13" i="16" s="1"/>
  <c r="AS10" i="16"/>
  <c r="BS10" i="16" s="1"/>
  <c r="AS6" i="16"/>
  <c r="BS6" i="16" s="1"/>
  <c r="AS9" i="16"/>
  <c r="BS9" i="16" s="1"/>
  <c r="AS7" i="16"/>
  <c r="BS7" i="16" s="1"/>
  <c r="AS8" i="16"/>
  <c r="BS8" i="16" s="1"/>
  <c r="E20" i="16"/>
  <c r="BK19" i="16"/>
  <c r="BQ19" i="16"/>
  <c r="BR19" i="16"/>
  <c r="BO19" i="16"/>
  <c r="BN19" i="16"/>
  <c r="BJ19" i="16"/>
  <c r="BF19" i="16"/>
  <c r="AS18" i="15"/>
  <c r="BS18" i="15" s="1"/>
  <c r="AS15" i="15"/>
  <c r="BS15" i="15" s="1"/>
  <c r="AS16" i="15"/>
  <c r="BS16" i="15" s="1"/>
  <c r="AS17" i="15"/>
  <c r="BS17" i="15" s="1"/>
  <c r="AS9" i="15"/>
  <c r="BS9" i="15" s="1"/>
  <c r="AS10" i="15"/>
  <c r="BS10" i="15" s="1"/>
  <c r="AS11" i="15"/>
  <c r="BS11" i="15" s="1"/>
  <c r="AS14" i="15"/>
  <c r="BS14" i="15" s="1"/>
  <c r="AS12" i="15"/>
  <c r="BS12" i="15" s="1"/>
  <c r="AS6" i="15"/>
  <c r="BS6" i="15" s="1"/>
  <c r="AS19" i="15"/>
  <c r="BS19" i="15" s="1"/>
  <c r="AS7" i="15"/>
  <c r="BS7" i="15" s="1"/>
  <c r="AS8" i="15"/>
  <c r="BS8" i="15" s="1"/>
  <c r="AS13" i="15"/>
  <c r="BS13" i="15" s="1"/>
  <c r="AE20" i="15"/>
  <c r="AG19" i="15"/>
  <c r="BG19" i="15" s="1"/>
  <c r="AF19" i="15"/>
  <c r="BF19" i="15" s="1"/>
  <c r="AH19" i="15"/>
  <c r="BH19" i="15" s="1"/>
  <c r="AI19" i="15"/>
  <c r="BI19" i="15" s="1"/>
  <c r="AJ19" i="15"/>
  <c r="BJ19" i="15" s="1"/>
  <c r="AK19" i="15"/>
  <c r="BK19" i="15" s="1"/>
  <c r="AL19" i="15"/>
  <c r="BL19" i="15" s="1"/>
  <c r="AM19" i="15"/>
  <c r="BM19" i="15" s="1"/>
  <c r="AN19" i="15"/>
  <c r="BN19" i="15" s="1"/>
  <c r="AO19" i="15"/>
  <c r="BO19" i="15" s="1"/>
  <c r="AP19" i="15"/>
  <c r="BP19" i="15" s="1"/>
  <c r="AQ19" i="15"/>
  <c r="BQ19" i="15" s="1"/>
  <c r="E22" i="15"/>
  <c r="AR19" i="15"/>
  <c r="BR19" i="15" s="1"/>
  <c r="BK19" i="14"/>
  <c r="BR18" i="14"/>
  <c r="BQ12" i="14"/>
  <c r="S3" i="14"/>
  <c r="BQ10" i="14"/>
  <c r="BQ19" i="14"/>
  <c r="BQ17" i="14"/>
  <c r="BQ6" i="14"/>
  <c r="BQ16" i="14"/>
  <c r="BQ9" i="14"/>
  <c r="BQ15" i="14"/>
  <c r="BQ8" i="14"/>
  <c r="BO19" i="14"/>
  <c r="BQ14" i="14"/>
  <c r="BQ7" i="14"/>
  <c r="BH19" i="14"/>
  <c r="AG20" i="14"/>
  <c r="AE21" i="14"/>
  <c r="AS21" i="14" s="1"/>
  <c r="AF20" i="14"/>
  <c r="AH20" i="14"/>
  <c r="BH20" i="14" s="1"/>
  <c r="AI20" i="14"/>
  <c r="AJ20" i="14"/>
  <c r="BJ20" i="14" s="1"/>
  <c r="AK20" i="14"/>
  <c r="BK20" i="14" s="1"/>
  <c r="AL20" i="14"/>
  <c r="AM20" i="14"/>
  <c r="AN20" i="14"/>
  <c r="BN20" i="14" s="1"/>
  <c r="AO20" i="14"/>
  <c r="AP20" i="14"/>
  <c r="AQ20" i="14"/>
  <c r="BQ20" i="14" s="1"/>
  <c r="AR20" i="14"/>
  <c r="BP19" i="14"/>
  <c r="E22" i="14"/>
  <c r="R22" i="14" s="1"/>
  <c r="AS17" i="14"/>
  <c r="AS16" i="14"/>
  <c r="AS15" i="14"/>
  <c r="AS14" i="14"/>
  <c r="AS13" i="14"/>
  <c r="AS20" i="14"/>
  <c r="AS10" i="14"/>
  <c r="AS18" i="14"/>
  <c r="AS12" i="14"/>
  <c r="AS9" i="14"/>
  <c r="AS8" i="14"/>
  <c r="AS7" i="14"/>
  <c r="AS6" i="14"/>
  <c r="AS19" i="14"/>
  <c r="AS11" i="14"/>
  <c r="BG19" i="14"/>
  <c r="AS20" i="11"/>
  <c r="AS19" i="11"/>
  <c r="AS18" i="11"/>
  <c r="BS18" i="11" s="1"/>
  <c r="AS9" i="11"/>
  <c r="BS9" i="11" s="1"/>
  <c r="AS16" i="11"/>
  <c r="BS16" i="11" s="1"/>
  <c r="AS8" i="11"/>
  <c r="BS8" i="11" s="1"/>
  <c r="AS17" i="11"/>
  <c r="BS17" i="11" s="1"/>
  <c r="AS15" i="11"/>
  <c r="BS15" i="11" s="1"/>
  <c r="AS14" i="11"/>
  <c r="BS14" i="11" s="1"/>
  <c r="AS13" i="11"/>
  <c r="BS13" i="11" s="1"/>
  <c r="AS12" i="11"/>
  <c r="BS12" i="11" s="1"/>
  <c r="AS11" i="11"/>
  <c r="BS11" i="11" s="1"/>
  <c r="AS6" i="11"/>
  <c r="BS6" i="11" s="1"/>
  <c r="AS10" i="11"/>
  <c r="BS10" i="11" s="1"/>
  <c r="AS7" i="11"/>
  <c r="BS7" i="11" s="1"/>
  <c r="K19" i="11"/>
  <c r="BK19" i="11" s="1"/>
  <c r="M19" i="11"/>
  <c r="BM19" i="11" s="1"/>
  <c r="F19" i="11"/>
  <c r="BF19" i="11" s="1"/>
  <c r="S19" i="11"/>
  <c r="BS19" i="11" s="1"/>
  <c r="R19" i="11"/>
  <c r="BR19" i="11" s="1"/>
  <c r="Z19" i="11"/>
  <c r="V19" i="11"/>
  <c r="AB19" i="11"/>
  <c r="AC19" i="11"/>
  <c r="AA19" i="11"/>
  <c r="G19" i="11"/>
  <c r="BG19" i="11" s="1"/>
  <c r="W19" i="11"/>
  <c r="T19" i="11"/>
  <c r="J19" i="11"/>
  <c r="BJ19" i="11" s="1"/>
  <c r="H19" i="11"/>
  <c r="BH19" i="11" s="1"/>
  <c r="X19" i="11"/>
  <c r="U19" i="11"/>
  <c r="L19" i="11"/>
  <c r="BL19" i="11" s="1"/>
  <c r="I19" i="11"/>
  <c r="BI19" i="11" s="1"/>
  <c r="Y19" i="11"/>
  <c r="N19" i="11"/>
  <c r="BN19" i="11" s="1"/>
  <c r="O19" i="11"/>
  <c r="BO19" i="11" s="1"/>
  <c r="P19" i="11"/>
  <c r="BP19" i="11" s="1"/>
  <c r="Q19" i="11"/>
  <c r="BQ19" i="11" s="1"/>
  <c r="BR18" i="11"/>
  <c r="E21" i="11"/>
  <c r="AG20" i="11"/>
  <c r="AE21" i="11"/>
  <c r="AS21" i="11" s="1"/>
  <c r="AF20" i="11"/>
  <c r="AH20" i="11"/>
  <c r="AI20" i="11"/>
  <c r="AJ20" i="11"/>
  <c r="AK20" i="11"/>
  <c r="AL20" i="11"/>
  <c r="AM20" i="11"/>
  <c r="AN20" i="11"/>
  <c r="AO20" i="11"/>
  <c r="AP20" i="11"/>
  <c r="AQ20" i="11"/>
  <c r="AE18" i="10"/>
  <c r="AL17" i="10"/>
  <c r="AT17" i="10"/>
  <c r="BB17" i="10"/>
  <c r="AN17" i="10"/>
  <c r="AV17" i="10"/>
  <c r="AG17" i="10"/>
  <c r="AO17" i="10"/>
  <c r="AW17" i="10"/>
  <c r="AH17" i="10"/>
  <c r="AP17" i="10"/>
  <c r="AX17" i="10"/>
  <c r="AI17" i="10"/>
  <c r="AQ17" i="10"/>
  <c r="AY17" i="10"/>
  <c r="BA17" i="10"/>
  <c r="AJ17" i="10"/>
  <c r="BC17" i="10"/>
  <c r="AK17" i="10"/>
  <c r="AM17" i="10"/>
  <c r="AR17" i="10"/>
  <c r="AS17" i="10"/>
  <c r="AU17" i="10"/>
  <c r="AZ17" i="10"/>
  <c r="AF17" i="10"/>
  <c r="F15" i="10"/>
  <c r="BF15" i="10" s="1"/>
  <c r="G15" i="10"/>
  <c r="BG15" i="10" s="1"/>
  <c r="Z15" i="10"/>
  <c r="BZ15" i="10" s="1"/>
  <c r="H15" i="10"/>
  <c r="BH15" i="10" s="1"/>
  <c r="AA15" i="10"/>
  <c r="CA15" i="10" s="1"/>
  <c r="AB15" i="10"/>
  <c r="CB15" i="10" s="1"/>
  <c r="T15" i="10"/>
  <c r="BT15" i="10" s="1"/>
  <c r="S15" i="10"/>
  <c r="BS15" i="10" s="1"/>
  <c r="O15" i="10"/>
  <c r="BO15" i="10" s="1"/>
  <c r="Y15" i="10"/>
  <c r="BY15" i="10" s="1"/>
  <c r="Q15" i="10"/>
  <c r="BQ15" i="10" s="1"/>
  <c r="N15" i="10"/>
  <c r="BN15" i="10" s="1"/>
  <c r="X15" i="10"/>
  <c r="BX15" i="10" s="1"/>
  <c r="P15" i="10"/>
  <c r="BP15" i="10" s="1"/>
  <c r="I15" i="10"/>
  <c r="BI15" i="10" s="1"/>
  <c r="V15" i="10"/>
  <c r="BV15" i="10" s="1"/>
  <c r="J15" i="10"/>
  <c r="BJ15" i="10" s="1"/>
  <c r="R15" i="10"/>
  <c r="BR15" i="10" s="1"/>
  <c r="K15" i="10"/>
  <c r="BK15" i="10" s="1"/>
  <c r="L15" i="10"/>
  <c r="BL15" i="10" s="1"/>
  <c r="M15" i="10"/>
  <c r="BM15" i="10" s="1"/>
  <c r="U15" i="10"/>
  <c r="BU15" i="10" s="1"/>
  <c r="AC15" i="10"/>
  <c r="CC15" i="10" s="1"/>
  <c r="W15" i="10"/>
  <c r="BW15" i="10" s="1"/>
  <c r="B16" i="10"/>
  <c r="A16" i="10"/>
  <c r="F7" i="17" l="1"/>
  <c r="N7" i="17"/>
  <c r="V7" i="17"/>
  <c r="G7" i="17"/>
  <c r="O7" i="17"/>
  <c r="W7" i="17"/>
  <c r="H7" i="17"/>
  <c r="P7" i="17"/>
  <c r="X7" i="17"/>
  <c r="I7" i="17"/>
  <c r="Q7" i="17"/>
  <c r="Y7" i="17"/>
  <c r="J7" i="17"/>
  <c r="R7" i="17"/>
  <c r="Z7" i="17"/>
  <c r="K7" i="17"/>
  <c r="S7" i="17"/>
  <c r="AA7" i="17"/>
  <c r="L7" i="17"/>
  <c r="T7" i="17"/>
  <c r="AB7" i="17"/>
  <c r="M7" i="17"/>
  <c r="U7" i="17"/>
  <c r="AC7" i="17"/>
  <c r="B7" i="17"/>
  <c r="A7" i="17"/>
  <c r="BB7" i="17"/>
  <c r="AT7" i="17"/>
  <c r="AL7" i="17"/>
  <c r="BA7" i="17"/>
  <c r="AS7" i="17"/>
  <c r="AK7" i="17"/>
  <c r="AZ7" i="17"/>
  <c r="AR7" i="17"/>
  <c r="AJ7" i="17"/>
  <c r="AY7" i="17"/>
  <c r="AQ7" i="17"/>
  <c r="AI7" i="17"/>
  <c r="AX7" i="17"/>
  <c r="AP7" i="17"/>
  <c r="AH7" i="17"/>
  <c r="AW7" i="17"/>
  <c r="AO7" i="17"/>
  <c r="AG7" i="17"/>
  <c r="AV7" i="17"/>
  <c r="AN7" i="17"/>
  <c r="AF7" i="17"/>
  <c r="BC7" i="17"/>
  <c r="AU7" i="17"/>
  <c r="AM7" i="17"/>
  <c r="BF6" i="17"/>
  <c r="BN6" i="17"/>
  <c r="BI6" i="17"/>
  <c r="BR6" i="17"/>
  <c r="BZ6" i="17"/>
  <c r="BP6" i="17"/>
  <c r="BX6" i="17"/>
  <c r="BW6" i="17"/>
  <c r="BH6" i="17"/>
  <c r="BG6" i="17"/>
  <c r="BO6" i="17"/>
  <c r="BQ6" i="17"/>
  <c r="BL6" i="17"/>
  <c r="CB6" i="17"/>
  <c r="BY6" i="17"/>
  <c r="BJ6" i="17"/>
  <c r="BU6" i="17"/>
  <c r="BK6" i="17"/>
  <c r="BS6" i="17"/>
  <c r="CA6" i="17"/>
  <c r="BM6" i="17"/>
  <c r="CC6" i="17"/>
  <c r="BV6" i="17"/>
  <c r="BT6" i="17"/>
  <c r="R20" i="16"/>
  <c r="Z20" i="16"/>
  <c r="K20" i="16"/>
  <c r="AA20" i="16"/>
  <c r="AB20" i="16"/>
  <c r="S20" i="16"/>
  <c r="BS20" i="16" s="1"/>
  <c r="M20" i="16"/>
  <c r="BM20" i="16" s="1"/>
  <c r="U20" i="16"/>
  <c r="T20" i="16"/>
  <c r="J20" i="16"/>
  <c r="BJ20" i="16" s="1"/>
  <c r="AC20" i="16"/>
  <c r="F20" i="16"/>
  <c r="BF20" i="16" s="1"/>
  <c r="N20" i="16"/>
  <c r="BN20" i="16" s="1"/>
  <c r="G20" i="16"/>
  <c r="BG20" i="16" s="1"/>
  <c r="W20" i="16"/>
  <c r="L20" i="16"/>
  <c r="BL20" i="16" s="1"/>
  <c r="H20" i="16"/>
  <c r="P20" i="16"/>
  <c r="V20" i="16"/>
  <c r="X20" i="16"/>
  <c r="Q20" i="16"/>
  <c r="BQ20" i="16" s="1"/>
  <c r="O20" i="16"/>
  <c r="BO20" i="16" s="1"/>
  <c r="I20" i="16"/>
  <c r="BI20" i="16" s="1"/>
  <c r="Y20" i="16"/>
  <c r="K22" i="15"/>
  <c r="AA22" i="15"/>
  <c r="S22" i="15"/>
  <c r="I22" i="15"/>
  <c r="R22" i="15"/>
  <c r="Z22" i="15"/>
  <c r="J22" i="15"/>
  <c r="Y22" i="15"/>
  <c r="L22" i="15"/>
  <c r="M22" i="15"/>
  <c r="N22" i="15"/>
  <c r="AB22" i="15"/>
  <c r="AC22" i="15"/>
  <c r="F22" i="15"/>
  <c r="V22" i="15"/>
  <c r="Q22" i="15"/>
  <c r="H22" i="15"/>
  <c r="G22" i="15"/>
  <c r="P22" i="15"/>
  <c r="W22" i="15"/>
  <c r="O22" i="15"/>
  <c r="X22" i="15"/>
  <c r="U22" i="15"/>
  <c r="T22" i="15"/>
  <c r="G22" i="14"/>
  <c r="F22" i="14"/>
  <c r="H22" i="14"/>
  <c r="I22" i="14"/>
  <c r="J22" i="14"/>
  <c r="K22" i="14"/>
  <c r="L22" i="14"/>
  <c r="M22" i="14"/>
  <c r="N22" i="14"/>
  <c r="O22" i="14"/>
  <c r="P22" i="14"/>
  <c r="Q22" i="14"/>
  <c r="S8" i="14"/>
  <c r="S10" i="14"/>
  <c r="S12" i="14"/>
  <c r="S14" i="14"/>
  <c r="BS14" i="14" s="1"/>
  <c r="S16" i="14"/>
  <c r="S18" i="14"/>
  <c r="S20" i="14"/>
  <c r="S22" i="14"/>
  <c r="S7" i="14"/>
  <c r="S9" i="14"/>
  <c r="S11" i="14"/>
  <c r="BS11" i="14" s="1"/>
  <c r="S13" i="14"/>
  <c r="S15" i="14"/>
  <c r="S17" i="14"/>
  <c r="S19" i="14"/>
  <c r="S21" i="14"/>
  <c r="BS21" i="14" s="1"/>
  <c r="S6" i="14"/>
  <c r="BS6" i="14" s="1"/>
  <c r="B21" i="11"/>
  <c r="A21" i="11"/>
  <c r="E21" i="16"/>
  <c r="BR20" i="16"/>
  <c r="BP20" i="16"/>
  <c r="BK20" i="16"/>
  <c r="BH20" i="16"/>
  <c r="BS19" i="16"/>
  <c r="AG22" i="16"/>
  <c r="AE23" i="16"/>
  <c r="AT23" i="16" s="1"/>
  <c r="AF22" i="16"/>
  <c r="AH22" i="16"/>
  <c r="AI22" i="16"/>
  <c r="AJ22" i="16"/>
  <c r="AK22" i="16"/>
  <c r="AL22" i="16"/>
  <c r="AM22" i="16"/>
  <c r="AN22" i="16"/>
  <c r="AO22" i="16"/>
  <c r="AP22" i="16"/>
  <c r="AQ22" i="16"/>
  <c r="AR22" i="16"/>
  <c r="AS22" i="16"/>
  <c r="AT15" i="16"/>
  <c r="BT15" i="16" s="1"/>
  <c r="AT17" i="16"/>
  <c r="BT17" i="16" s="1"/>
  <c r="AT19" i="16"/>
  <c r="BT19" i="16" s="1"/>
  <c r="AT20" i="16"/>
  <c r="AT21" i="16"/>
  <c r="AT9" i="16"/>
  <c r="BT9" i="16" s="1"/>
  <c r="AT16" i="16"/>
  <c r="BT16" i="16" s="1"/>
  <c r="AT13" i="16"/>
  <c r="BT13" i="16" s="1"/>
  <c r="AT22" i="16"/>
  <c r="AT18" i="16"/>
  <c r="BT18" i="16" s="1"/>
  <c r="AT12" i="16"/>
  <c r="BT12" i="16" s="1"/>
  <c r="AT10" i="16"/>
  <c r="BT10" i="16" s="1"/>
  <c r="AT7" i="16"/>
  <c r="BT7" i="16" s="1"/>
  <c r="AT6" i="16"/>
  <c r="BT6" i="16" s="1"/>
  <c r="AT8" i="16"/>
  <c r="BT8" i="16" s="1"/>
  <c r="AT14" i="16"/>
  <c r="BT14" i="16" s="1"/>
  <c r="AT11" i="16"/>
  <c r="BT11" i="16" s="1"/>
  <c r="AE21" i="15"/>
  <c r="AG20" i="15"/>
  <c r="BG20" i="15" s="1"/>
  <c r="AF20" i="15"/>
  <c r="BF20" i="15" s="1"/>
  <c r="AH20" i="15"/>
  <c r="BH20" i="15" s="1"/>
  <c r="AI20" i="15"/>
  <c r="BI20" i="15" s="1"/>
  <c r="AJ20" i="15"/>
  <c r="BJ20" i="15" s="1"/>
  <c r="AK20" i="15"/>
  <c r="BK20" i="15" s="1"/>
  <c r="AL20" i="15"/>
  <c r="BL20" i="15" s="1"/>
  <c r="AM20" i="15"/>
  <c r="BM20" i="15" s="1"/>
  <c r="AN20" i="15"/>
  <c r="BN20" i="15" s="1"/>
  <c r="AO20" i="15"/>
  <c r="BO20" i="15" s="1"/>
  <c r="AP20" i="15"/>
  <c r="BP20" i="15" s="1"/>
  <c r="AQ20" i="15"/>
  <c r="BQ20" i="15" s="1"/>
  <c r="AR20" i="15"/>
  <c r="BR20" i="15" s="1"/>
  <c r="AS20" i="15"/>
  <c r="BS20" i="15" s="1"/>
  <c r="AT19" i="15"/>
  <c r="BT19" i="15" s="1"/>
  <c r="AT21" i="15"/>
  <c r="BT21" i="15" s="1"/>
  <c r="AT15" i="15"/>
  <c r="BT15" i="15" s="1"/>
  <c r="AT16" i="15"/>
  <c r="BT16" i="15" s="1"/>
  <c r="AT20" i="15"/>
  <c r="BT20" i="15" s="1"/>
  <c r="AT17" i="15"/>
  <c r="BT17" i="15" s="1"/>
  <c r="AT9" i="15"/>
  <c r="BT9" i="15" s="1"/>
  <c r="AT10" i="15"/>
  <c r="BT10" i="15" s="1"/>
  <c r="AT11" i="15"/>
  <c r="BT11" i="15" s="1"/>
  <c r="AT12" i="15"/>
  <c r="BT12" i="15" s="1"/>
  <c r="AT18" i="15"/>
  <c r="BT18" i="15" s="1"/>
  <c r="AT6" i="15"/>
  <c r="BT6" i="15" s="1"/>
  <c r="AT14" i="15"/>
  <c r="BT14" i="15" s="1"/>
  <c r="AT7" i="15"/>
  <c r="BT7" i="15" s="1"/>
  <c r="AT8" i="15"/>
  <c r="BT8" i="15" s="1"/>
  <c r="AT13" i="15"/>
  <c r="BT13" i="15" s="1"/>
  <c r="E23" i="15"/>
  <c r="BR15" i="14"/>
  <c r="BR7" i="14"/>
  <c r="BR20" i="14"/>
  <c r="BP20" i="14"/>
  <c r="BS20" i="14"/>
  <c r="BS7" i="14"/>
  <c r="BS15" i="14"/>
  <c r="BS16" i="14"/>
  <c r="BR14" i="14"/>
  <c r="BR6" i="14"/>
  <c r="BI20" i="14"/>
  <c r="BR16" i="14"/>
  <c r="T3" i="14"/>
  <c r="BR13" i="14"/>
  <c r="BR8" i="14"/>
  <c r="BR12" i="14"/>
  <c r="BF20" i="14"/>
  <c r="BO20" i="14"/>
  <c r="BR11" i="14"/>
  <c r="AT16" i="14"/>
  <c r="AT15" i="14"/>
  <c r="AT14" i="14"/>
  <c r="AT21" i="14"/>
  <c r="AT13" i="14"/>
  <c r="AT20" i="14"/>
  <c r="AT12" i="14"/>
  <c r="AT19" i="14"/>
  <c r="AT18" i="14"/>
  <c r="AT9" i="14"/>
  <c r="AT8" i="14"/>
  <c r="AT7" i="14"/>
  <c r="AT6" i="14"/>
  <c r="AT17" i="14"/>
  <c r="AT11" i="14"/>
  <c r="AT10" i="14"/>
  <c r="BL20" i="14"/>
  <c r="BM20" i="14"/>
  <c r="BG20" i="14"/>
  <c r="E23" i="14"/>
  <c r="AE22" i="14"/>
  <c r="AG21" i="14"/>
  <c r="AF21" i="14"/>
  <c r="AH21" i="14"/>
  <c r="AI21" i="14"/>
  <c r="AJ21" i="14"/>
  <c r="AK21" i="14"/>
  <c r="AL21" i="14"/>
  <c r="BL21" i="14" s="1"/>
  <c r="AM21" i="14"/>
  <c r="AN21" i="14"/>
  <c r="AO21" i="14"/>
  <c r="AP21" i="14"/>
  <c r="AQ21" i="14"/>
  <c r="AR21" i="14"/>
  <c r="AT20" i="11"/>
  <c r="AT19" i="11"/>
  <c r="BT19" i="11" s="1"/>
  <c r="AT17" i="11"/>
  <c r="BT17" i="11" s="1"/>
  <c r="AT18" i="11"/>
  <c r="BT18" i="11" s="1"/>
  <c r="AT16" i="11"/>
  <c r="BT16" i="11" s="1"/>
  <c r="AT8" i="11"/>
  <c r="BT8" i="11" s="1"/>
  <c r="AT15" i="11"/>
  <c r="BT15" i="11" s="1"/>
  <c r="AT7" i="11"/>
  <c r="BT7" i="11" s="1"/>
  <c r="AT14" i="11"/>
  <c r="BT14" i="11" s="1"/>
  <c r="AT21" i="11"/>
  <c r="AT13" i="11"/>
  <c r="BT13" i="11" s="1"/>
  <c r="AT12" i="11"/>
  <c r="BT12" i="11" s="1"/>
  <c r="AT11" i="11"/>
  <c r="BT11" i="11" s="1"/>
  <c r="AT10" i="11"/>
  <c r="BT10" i="11" s="1"/>
  <c r="AT9" i="11"/>
  <c r="BT9" i="11" s="1"/>
  <c r="AT6" i="11"/>
  <c r="BT6" i="11" s="1"/>
  <c r="F20" i="11"/>
  <c r="BF20" i="11" s="1"/>
  <c r="AA20" i="11"/>
  <c r="J20" i="11"/>
  <c r="BJ20" i="11" s="1"/>
  <c r="K20" i="11"/>
  <c r="BK20" i="11" s="1"/>
  <c r="Z20" i="11"/>
  <c r="V20" i="11"/>
  <c r="R20" i="11"/>
  <c r="BR20" i="11" s="1"/>
  <c r="AB20" i="11"/>
  <c r="AC20" i="11"/>
  <c r="S20" i="11"/>
  <c r="BS20" i="11" s="1"/>
  <c r="M20" i="11"/>
  <c r="BM20" i="11" s="1"/>
  <c r="O20" i="11"/>
  <c r="BO20" i="11" s="1"/>
  <c r="T20" i="11"/>
  <c r="N20" i="11"/>
  <c r="BN20" i="11" s="1"/>
  <c r="L20" i="11"/>
  <c r="BL20" i="11" s="1"/>
  <c r="U20" i="11"/>
  <c r="G20" i="11"/>
  <c r="BG20" i="11" s="1"/>
  <c r="W20" i="11"/>
  <c r="I20" i="11"/>
  <c r="BI20" i="11" s="1"/>
  <c r="Y20" i="11"/>
  <c r="H20" i="11"/>
  <c r="BH20" i="11" s="1"/>
  <c r="P20" i="11"/>
  <c r="BP20" i="11" s="1"/>
  <c r="Q20" i="11"/>
  <c r="BQ20" i="11" s="1"/>
  <c r="X20" i="11"/>
  <c r="AG21" i="11"/>
  <c r="AE22" i="11"/>
  <c r="AT22" i="11" s="1"/>
  <c r="AF21" i="11"/>
  <c r="AH21" i="11"/>
  <c r="AI21" i="11"/>
  <c r="AJ21" i="11"/>
  <c r="AK21" i="11"/>
  <c r="AL21" i="11"/>
  <c r="AM21" i="11"/>
  <c r="AN21" i="11"/>
  <c r="AO21" i="11"/>
  <c r="AP21" i="11"/>
  <c r="AQ21" i="11"/>
  <c r="AR21" i="11"/>
  <c r="E22" i="11"/>
  <c r="AE19" i="10"/>
  <c r="AK18" i="10"/>
  <c r="AS18" i="10"/>
  <c r="BA18" i="10"/>
  <c r="AM18" i="10"/>
  <c r="AU18" i="10"/>
  <c r="BC18" i="10"/>
  <c r="AN18" i="10"/>
  <c r="AV18" i="10"/>
  <c r="AG18" i="10"/>
  <c r="AO18" i="10"/>
  <c r="AW18" i="10"/>
  <c r="AH18" i="10"/>
  <c r="AP18" i="10"/>
  <c r="AX18" i="10"/>
  <c r="AT18" i="10"/>
  <c r="AY18" i="10"/>
  <c r="AZ18" i="10"/>
  <c r="AI18" i="10"/>
  <c r="BB18" i="10"/>
  <c r="AJ18" i="10"/>
  <c r="AL18" i="10"/>
  <c r="AQ18" i="10"/>
  <c r="AR18" i="10"/>
  <c r="AF18" i="10"/>
  <c r="A17" i="10"/>
  <c r="B17" i="10"/>
  <c r="H16" i="10"/>
  <c r="BH16" i="10" s="1"/>
  <c r="F16" i="10"/>
  <c r="BF16" i="10" s="1"/>
  <c r="O16" i="10"/>
  <c r="BO16" i="10" s="1"/>
  <c r="Z16" i="10"/>
  <c r="BZ16" i="10" s="1"/>
  <c r="G16" i="10"/>
  <c r="BG16" i="10" s="1"/>
  <c r="U16" i="10"/>
  <c r="BU16" i="10" s="1"/>
  <c r="AA16" i="10"/>
  <c r="CA16" i="10" s="1"/>
  <c r="T16" i="10"/>
  <c r="BT16" i="10" s="1"/>
  <c r="V16" i="10"/>
  <c r="BV16" i="10" s="1"/>
  <c r="M16" i="10"/>
  <c r="BM16" i="10" s="1"/>
  <c r="Y16" i="10"/>
  <c r="BY16" i="10" s="1"/>
  <c r="N16" i="10"/>
  <c r="BN16" i="10" s="1"/>
  <c r="Q16" i="10"/>
  <c r="BQ16" i="10" s="1"/>
  <c r="X16" i="10"/>
  <c r="BX16" i="10" s="1"/>
  <c r="P16" i="10"/>
  <c r="BP16" i="10" s="1"/>
  <c r="J16" i="10"/>
  <c r="BJ16" i="10" s="1"/>
  <c r="S16" i="10"/>
  <c r="BS16" i="10" s="1"/>
  <c r="I16" i="10"/>
  <c r="BI16" i="10" s="1"/>
  <c r="AB16" i="10"/>
  <c r="CB16" i="10" s="1"/>
  <c r="R16" i="10"/>
  <c r="BR16" i="10" s="1"/>
  <c r="K16" i="10"/>
  <c r="BK16" i="10" s="1"/>
  <c r="L16" i="10"/>
  <c r="BL16" i="10" s="1"/>
  <c r="W16" i="10"/>
  <c r="BW16" i="10" s="1"/>
  <c r="AC16" i="10"/>
  <c r="CC16" i="10" s="1"/>
  <c r="BT20" i="11" l="1"/>
  <c r="F8" i="17"/>
  <c r="N8" i="17"/>
  <c r="V8" i="17"/>
  <c r="G8" i="17"/>
  <c r="O8" i="17"/>
  <c r="W8" i="17"/>
  <c r="H8" i="17"/>
  <c r="P8" i="17"/>
  <c r="X8" i="17"/>
  <c r="I8" i="17"/>
  <c r="Q8" i="17"/>
  <c r="Y8" i="17"/>
  <c r="J8" i="17"/>
  <c r="R8" i="17"/>
  <c r="Z8" i="17"/>
  <c r="K8" i="17"/>
  <c r="S8" i="17"/>
  <c r="AA8" i="17"/>
  <c r="L8" i="17"/>
  <c r="T8" i="17"/>
  <c r="AB8" i="17"/>
  <c r="AC8" i="17"/>
  <c r="M8" i="17"/>
  <c r="U8" i="17"/>
  <c r="A8" i="17"/>
  <c r="B8" i="17"/>
  <c r="AW8" i="17"/>
  <c r="AO8" i="17"/>
  <c r="AG8" i="17"/>
  <c r="AV8" i="17"/>
  <c r="AN8" i="17"/>
  <c r="AF8" i="17"/>
  <c r="BC8" i="17"/>
  <c r="AU8" i="17"/>
  <c r="AM8" i="17"/>
  <c r="BB8" i="17"/>
  <c r="AT8" i="17"/>
  <c r="AL8" i="17"/>
  <c r="BA8" i="17"/>
  <c r="AS8" i="17"/>
  <c r="AK8" i="17"/>
  <c r="AZ8" i="17"/>
  <c r="AR8" i="17"/>
  <c r="AJ8" i="17"/>
  <c r="AY8" i="17"/>
  <c r="AQ8" i="17"/>
  <c r="AI8" i="17"/>
  <c r="AX8" i="17"/>
  <c r="AP8" i="17"/>
  <c r="AH8" i="17"/>
  <c r="BP7" i="17"/>
  <c r="BX7" i="17"/>
  <c r="BH7" i="17"/>
  <c r="BG7" i="17"/>
  <c r="BO7" i="17"/>
  <c r="BW7" i="17"/>
  <c r="BF7" i="17"/>
  <c r="BN7" i="17"/>
  <c r="BV7" i="17"/>
  <c r="BI7" i="17"/>
  <c r="BQ7" i="17"/>
  <c r="BY7" i="17"/>
  <c r="BJ7" i="17"/>
  <c r="BM7" i="17"/>
  <c r="BU7" i="17"/>
  <c r="CC7" i="17"/>
  <c r="BZ7" i="17"/>
  <c r="BS7" i="17"/>
  <c r="CA7" i="17"/>
  <c r="BK7" i="17"/>
  <c r="BL7" i="17"/>
  <c r="BT7" i="17"/>
  <c r="CB7" i="17"/>
  <c r="BR7" i="17"/>
  <c r="L21" i="16"/>
  <c r="BL21" i="16" s="1"/>
  <c r="AB21" i="16"/>
  <c r="T21" i="16"/>
  <c r="S21" i="16"/>
  <c r="BS21" i="16" s="1"/>
  <c r="J21" i="16"/>
  <c r="R21" i="16"/>
  <c r="K21" i="16"/>
  <c r="AA21" i="16"/>
  <c r="U21" i="16"/>
  <c r="BU21" i="16" s="1"/>
  <c r="M21" i="16"/>
  <c r="AC21" i="16"/>
  <c r="Z21" i="16"/>
  <c r="F21" i="16"/>
  <c r="BF21" i="16" s="1"/>
  <c r="G21" i="16"/>
  <c r="W21" i="16"/>
  <c r="N21" i="16"/>
  <c r="BN21" i="16" s="1"/>
  <c r="P21" i="16"/>
  <c r="BP21" i="16" s="1"/>
  <c r="V21" i="16"/>
  <c r="H21" i="16"/>
  <c r="X21" i="16"/>
  <c r="O21" i="16"/>
  <c r="Y21" i="16"/>
  <c r="Q21" i="16"/>
  <c r="BQ21" i="16" s="1"/>
  <c r="I21" i="16"/>
  <c r="BI21" i="16" s="1"/>
  <c r="Z23" i="15"/>
  <c r="R23" i="15"/>
  <c r="K23" i="15"/>
  <c r="AA23" i="15"/>
  <c r="I23" i="15"/>
  <c r="J23" i="15"/>
  <c r="Y23" i="15"/>
  <c r="S23" i="15"/>
  <c r="L23" i="15"/>
  <c r="F23" i="15"/>
  <c r="T23" i="15"/>
  <c r="U23" i="15"/>
  <c r="N23" i="15"/>
  <c r="AC23" i="15"/>
  <c r="M23" i="15"/>
  <c r="V23" i="15"/>
  <c r="O23" i="15"/>
  <c r="W23" i="15"/>
  <c r="Q23" i="15"/>
  <c r="G23" i="15"/>
  <c r="H23" i="15"/>
  <c r="X23" i="15"/>
  <c r="AB23" i="15"/>
  <c r="P23" i="15"/>
  <c r="G23" i="14"/>
  <c r="F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8" i="14"/>
  <c r="T10" i="14"/>
  <c r="BT10" i="14" s="1"/>
  <c r="T12" i="14"/>
  <c r="T14" i="14"/>
  <c r="T16" i="14"/>
  <c r="T18" i="14"/>
  <c r="T20" i="14"/>
  <c r="T7" i="14"/>
  <c r="T21" i="14"/>
  <c r="T9" i="14"/>
  <c r="T11" i="14"/>
  <c r="T13" i="14"/>
  <c r="T15" i="14"/>
  <c r="T17" i="14"/>
  <c r="T22" i="14"/>
  <c r="T23" i="14"/>
  <c r="T19" i="14"/>
  <c r="T6" i="14"/>
  <c r="BT6" i="14" s="1"/>
  <c r="A22" i="11"/>
  <c r="B22" i="11"/>
  <c r="BT20" i="16"/>
  <c r="AU23" i="16"/>
  <c r="AU16" i="16"/>
  <c r="BU16" i="16" s="1"/>
  <c r="AU18" i="16"/>
  <c r="BU18" i="16" s="1"/>
  <c r="AU20" i="16"/>
  <c r="BU20" i="16" s="1"/>
  <c r="AU21" i="16"/>
  <c r="AU17" i="16"/>
  <c r="BU17" i="16" s="1"/>
  <c r="AU10" i="16"/>
  <c r="BU10" i="16" s="1"/>
  <c r="AU12" i="16"/>
  <c r="BU12" i="16" s="1"/>
  <c r="AU19" i="16"/>
  <c r="BU19" i="16" s="1"/>
  <c r="AU13" i="16"/>
  <c r="BU13" i="16" s="1"/>
  <c r="AU14" i="16"/>
  <c r="BU14" i="16" s="1"/>
  <c r="AU22" i="16"/>
  <c r="AU6" i="16"/>
  <c r="BU6" i="16" s="1"/>
  <c r="AU8" i="16"/>
  <c r="BU8" i="16" s="1"/>
  <c r="AU7" i="16"/>
  <c r="BU7" i="16" s="1"/>
  <c r="AU9" i="16"/>
  <c r="BU9" i="16" s="1"/>
  <c r="AU15" i="16"/>
  <c r="BU15" i="16" s="1"/>
  <c r="AU11" i="16"/>
  <c r="BU11" i="16" s="1"/>
  <c r="AF23" i="16"/>
  <c r="AE24" i="16"/>
  <c r="AU24" i="16" s="1"/>
  <c r="AG23" i="16"/>
  <c r="AH23" i="16"/>
  <c r="AI23" i="16"/>
  <c r="AJ23" i="16"/>
  <c r="AK23" i="16"/>
  <c r="AL23" i="16"/>
  <c r="AM23" i="16"/>
  <c r="AN23" i="16"/>
  <c r="AO23" i="16"/>
  <c r="AP23" i="16"/>
  <c r="AQ23" i="16"/>
  <c r="AR23" i="16"/>
  <c r="AS23" i="16"/>
  <c r="BO21" i="16"/>
  <c r="BG21" i="16"/>
  <c r="BM21" i="16"/>
  <c r="BK21" i="16"/>
  <c r="BR21" i="16"/>
  <c r="BJ21" i="16"/>
  <c r="E22" i="16"/>
  <c r="BH21" i="16"/>
  <c r="BT21" i="16"/>
  <c r="AU20" i="15"/>
  <c r="BU20" i="15" s="1"/>
  <c r="AU21" i="15"/>
  <c r="BU21" i="15" s="1"/>
  <c r="AU16" i="15"/>
  <c r="BU16" i="15" s="1"/>
  <c r="AU17" i="15"/>
  <c r="BU17" i="15" s="1"/>
  <c r="AU19" i="15"/>
  <c r="BU19" i="15" s="1"/>
  <c r="AU10" i="15"/>
  <c r="BU10" i="15" s="1"/>
  <c r="AU15" i="15"/>
  <c r="BU15" i="15" s="1"/>
  <c r="AU11" i="15"/>
  <c r="BU11" i="15" s="1"/>
  <c r="AU12" i="15"/>
  <c r="BU12" i="15" s="1"/>
  <c r="AU13" i="15"/>
  <c r="BU13" i="15" s="1"/>
  <c r="AU18" i="15"/>
  <c r="BU18" i="15" s="1"/>
  <c r="AU6" i="15"/>
  <c r="BU6" i="15" s="1"/>
  <c r="AU14" i="15"/>
  <c r="BU14" i="15" s="1"/>
  <c r="AU7" i="15"/>
  <c r="BU7" i="15" s="1"/>
  <c r="AU9" i="15"/>
  <c r="BU9" i="15" s="1"/>
  <c r="AU8" i="15"/>
  <c r="BU8" i="15" s="1"/>
  <c r="AF21" i="15"/>
  <c r="BF21" i="15" s="1"/>
  <c r="AE22" i="15"/>
  <c r="AG21" i="15"/>
  <c r="BG21" i="15" s="1"/>
  <c r="AH21" i="15"/>
  <c r="BH21" i="15" s="1"/>
  <c r="AI21" i="15"/>
  <c r="BI21" i="15" s="1"/>
  <c r="AJ21" i="15"/>
  <c r="BJ21" i="15" s="1"/>
  <c r="AK21" i="15"/>
  <c r="BK21" i="15" s="1"/>
  <c r="AL21" i="15"/>
  <c r="BL21" i="15" s="1"/>
  <c r="AM21" i="15"/>
  <c r="BM21" i="15" s="1"/>
  <c r="AN21" i="15"/>
  <c r="BN21" i="15" s="1"/>
  <c r="AO21" i="15"/>
  <c r="BO21" i="15" s="1"/>
  <c r="AP21" i="15"/>
  <c r="BP21" i="15" s="1"/>
  <c r="AQ21" i="15"/>
  <c r="BQ21" i="15" s="1"/>
  <c r="AR21" i="15"/>
  <c r="BR21" i="15" s="1"/>
  <c r="AS21" i="15"/>
  <c r="BS21" i="15" s="1"/>
  <c r="E24" i="15"/>
  <c r="BS13" i="14"/>
  <c r="BS19" i="14"/>
  <c r="BS10" i="14"/>
  <c r="BS18" i="14"/>
  <c r="BS8" i="14"/>
  <c r="BS17" i="14"/>
  <c r="BS9" i="14"/>
  <c r="BQ21" i="14"/>
  <c r="BI21" i="14"/>
  <c r="BF21" i="14"/>
  <c r="BP21" i="14"/>
  <c r="U3" i="14"/>
  <c r="BM21" i="14"/>
  <c r="BT15" i="14"/>
  <c r="BT16" i="14"/>
  <c r="BS12" i="14"/>
  <c r="BG21" i="14"/>
  <c r="BR21" i="14"/>
  <c r="AU22" i="14"/>
  <c r="AU15" i="14"/>
  <c r="AU14" i="14"/>
  <c r="AU21" i="14"/>
  <c r="AU20" i="14"/>
  <c r="AU12" i="14"/>
  <c r="AU19" i="14"/>
  <c r="AU18" i="14"/>
  <c r="AU13" i="14"/>
  <c r="AU8" i="14"/>
  <c r="AU16" i="14"/>
  <c r="AU7" i="14"/>
  <c r="AU6" i="14"/>
  <c r="AU17" i="14"/>
  <c r="AU11" i="14"/>
  <c r="AU10" i="14"/>
  <c r="AU9" i="14"/>
  <c r="BO21" i="14"/>
  <c r="E24" i="14"/>
  <c r="AG22" i="14"/>
  <c r="AE23" i="14"/>
  <c r="AF22" i="14"/>
  <c r="AH22" i="14"/>
  <c r="AI22" i="14"/>
  <c r="AJ22" i="14"/>
  <c r="AK22" i="14"/>
  <c r="AL22" i="14"/>
  <c r="AM22" i="14"/>
  <c r="AN22" i="14"/>
  <c r="AO22" i="14"/>
  <c r="AP22" i="14"/>
  <c r="AQ22" i="14"/>
  <c r="AR22" i="14"/>
  <c r="AS22" i="14"/>
  <c r="BN21" i="14"/>
  <c r="BJ21" i="14"/>
  <c r="BH21" i="14"/>
  <c r="AT22" i="14"/>
  <c r="BK21" i="14"/>
  <c r="AG22" i="11"/>
  <c r="AE23" i="11"/>
  <c r="AU23" i="11" s="1"/>
  <c r="AF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E23" i="11"/>
  <c r="AU19" i="11"/>
  <c r="BU19" i="11" s="1"/>
  <c r="AU18" i="11"/>
  <c r="BU18" i="11" s="1"/>
  <c r="AU22" i="11"/>
  <c r="AU21" i="11"/>
  <c r="AU15" i="11"/>
  <c r="BU15" i="11" s="1"/>
  <c r="AU7" i="11"/>
  <c r="BU7" i="11" s="1"/>
  <c r="AU20" i="11"/>
  <c r="BU20" i="11" s="1"/>
  <c r="AU17" i="11"/>
  <c r="BU17" i="11" s="1"/>
  <c r="AU14" i="11"/>
  <c r="BU14" i="11" s="1"/>
  <c r="AU13" i="11"/>
  <c r="BU13" i="11" s="1"/>
  <c r="AU12" i="11"/>
  <c r="BU12" i="11" s="1"/>
  <c r="AU11" i="11"/>
  <c r="BU11" i="11" s="1"/>
  <c r="AU10" i="11"/>
  <c r="BU10" i="11" s="1"/>
  <c r="AU9" i="11"/>
  <c r="BU9" i="11" s="1"/>
  <c r="AU16" i="11"/>
  <c r="BU16" i="11" s="1"/>
  <c r="AU8" i="11"/>
  <c r="BU8" i="11" s="1"/>
  <c r="AU6" i="11"/>
  <c r="BU6" i="11" s="1"/>
  <c r="K21" i="11"/>
  <c r="BK21" i="11" s="1"/>
  <c r="AB21" i="11"/>
  <c r="V21" i="11"/>
  <c r="AC21" i="11"/>
  <c r="S21" i="11"/>
  <c r="BS21" i="11" s="1"/>
  <c r="Y21" i="11"/>
  <c r="R21" i="11"/>
  <c r="BR21" i="11" s="1"/>
  <c r="Z21" i="11"/>
  <c r="M21" i="11"/>
  <c r="BM21" i="11" s="1"/>
  <c r="H21" i="11"/>
  <c r="BH21" i="11" s="1"/>
  <c r="T21" i="11"/>
  <c r="BT21" i="11" s="1"/>
  <c r="L21" i="11"/>
  <c r="BL21" i="11" s="1"/>
  <c r="N21" i="11"/>
  <c r="BN21" i="11" s="1"/>
  <c r="U21" i="11"/>
  <c r="J21" i="11"/>
  <c r="BJ21" i="11" s="1"/>
  <c r="G21" i="11"/>
  <c r="BG21" i="11" s="1"/>
  <c r="W21" i="11"/>
  <c r="O21" i="11"/>
  <c r="BO21" i="11" s="1"/>
  <c r="AA21" i="11"/>
  <c r="P21" i="11"/>
  <c r="BP21" i="11" s="1"/>
  <c r="F21" i="11"/>
  <c r="BF21" i="11" s="1"/>
  <c r="X21" i="11"/>
  <c r="I21" i="11"/>
  <c r="BI21" i="11" s="1"/>
  <c r="Q21" i="11"/>
  <c r="BQ21" i="11" s="1"/>
  <c r="AE20" i="10"/>
  <c r="AJ19" i="10"/>
  <c r="AR19" i="10"/>
  <c r="AL19" i="10"/>
  <c r="AT19" i="10"/>
  <c r="BB19" i="10"/>
  <c r="AM19" i="10"/>
  <c r="AU19" i="10"/>
  <c r="AN19" i="10"/>
  <c r="AV19" i="10"/>
  <c r="AG19" i="10"/>
  <c r="AO19" i="10"/>
  <c r="AW19" i="10"/>
  <c r="AP19" i="10"/>
  <c r="AQ19" i="10"/>
  <c r="AS19" i="10"/>
  <c r="AX19" i="10"/>
  <c r="AY19" i="10"/>
  <c r="AH19" i="10"/>
  <c r="AZ19" i="10"/>
  <c r="AI19" i="10"/>
  <c r="BA19" i="10"/>
  <c r="AK19" i="10"/>
  <c r="BC19" i="10"/>
  <c r="AF19" i="10"/>
  <c r="F17" i="10"/>
  <c r="BF17" i="10" s="1"/>
  <c r="AA17" i="10"/>
  <c r="CA17" i="10" s="1"/>
  <c r="H17" i="10"/>
  <c r="BH17" i="10" s="1"/>
  <c r="G17" i="10"/>
  <c r="BG17" i="10" s="1"/>
  <c r="T17" i="10"/>
  <c r="BT17" i="10" s="1"/>
  <c r="AB17" i="10"/>
  <c r="CB17" i="10" s="1"/>
  <c r="Z17" i="10"/>
  <c r="BZ17" i="10" s="1"/>
  <c r="N17" i="10"/>
  <c r="BN17" i="10" s="1"/>
  <c r="Y17" i="10"/>
  <c r="BY17" i="10" s="1"/>
  <c r="Q17" i="10"/>
  <c r="BQ17" i="10" s="1"/>
  <c r="R17" i="10"/>
  <c r="BR17" i="10" s="1"/>
  <c r="J17" i="10"/>
  <c r="BJ17" i="10" s="1"/>
  <c r="I17" i="10"/>
  <c r="BI17" i="10" s="1"/>
  <c r="P17" i="10"/>
  <c r="BP17" i="10" s="1"/>
  <c r="X17" i="10"/>
  <c r="BX17" i="10" s="1"/>
  <c r="K17" i="10"/>
  <c r="BK17" i="10" s="1"/>
  <c r="S17" i="10"/>
  <c r="BS17" i="10" s="1"/>
  <c r="M17" i="10"/>
  <c r="BM17" i="10" s="1"/>
  <c r="W17" i="10"/>
  <c r="BW17" i="10" s="1"/>
  <c r="V17" i="10"/>
  <c r="BV17" i="10" s="1"/>
  <c r="AC17" i="10"/>
  <c r="CC17" i="10" s="1"/>
  <c r="U17" i="10"/>
  <c r="BU17" i="10" s="1"/>
  <c r="O17" i="10"/>
  <c r="BO17" i="10" s="1"/>
  <c r="L17" i="10"/>
  <c r="BL17" i="10" s="1"/>
  <c r="A18" i="10"/>
  <c r="B18" i="10"/>
  <c r="F9" i="17" l="1"/>
  <c r="N9" i="17"/>
  <c r="V9" i="17"/>
  <c r="G9" i="17"/>
  <c r="O9" i="17"/>
  <c r="W9" i="17"/>
  <c r="H9" i="17"/>
  <c r="P9" i="17"/>
  <c r="X9" i="17"/>
  <c r="I9" i="17"/>
  <c r="Q9" i="17"/>
  <c r="Y9" i="17"/>
  <c r="J9" i="17"/>
  <c r="R9" i="17"/>
  <c r="Z9" i="17"/>
  <c r="K9" i="17"/>
  <c r="S9" i="17"/>
  <c r="AA9" i="17"/>
  <c r="L9" i="17"/>
  <c r="T9" i="17"/>
  <c r="AB9" i="17"/>
  <c r="M9" i="17"/>
  <c r="U9" i="17"/>
  <c r="AC9" i="17"/>
  <c r="B9" i="17"/>
  <c r="A9" i="17"/>
  <c r="AZ9" i="17"/>
  <c r="AR9" i="17"/>
  <c r="AJ9" i="17"/>
  <c r="AY9" i="17"/>
  <c r="AQ9" i="17"/>
  <c r="AI9" i="17"/>
  <c r="AX9" i="17"/>
  <c r="AP9" i="17"/>
  <c r="AH9" i="17"/>
  <c r="AW9" i="17"/>
  <c r="AO9" i="17"/>
  <c r="AG9" i="17"/>
  <c r="AV9" i="17"/>
  <c r="AN9" i="17"/>
  <c r="AF9" i="17"/>
  <c r="BC9" i="17"/>
  <c r="AU9" i="17"/>
  <c r="AM9" i="17"/>
  <c r="BB9" i="17"/>
  <c r="AT9" i="17"/>
  <c r="AL9" i="17"/>
  <c r="BA9" i="17"/>
  <c r="AS9" i="17"/>
  <c r="AK9" i="17"/>
  <c r="BW8" i="17"/>
  <c r="BH8" i="17"/>
  <c r="BG8" i="17"/>
  <c r="BO8" i="17"/>
  <c r="BN8" i="17"/>
  <c r="BV8" i="17"/>
  <c r="BF8" i="17"/>
  <c r="BI8" i="17"/>
  <c r="BQ8" i="17"/>
  <c r="BY8" i="17"/>
  <c r="BJ8" i="17"/>
  <c r="BR8" i="17"/>
  <c r="BK8" i="17"/>
  <c r="BS8" i="17"/>
  <c r="CA8" i="17"/>
  <c r="BM8" i="17"/>
  <c r="CC8" i="17"/>
  <c r="BT8" i="17"/>
  <c r="BL8" i="17"/>
  <c r="CB8" i="17"/>
  <c r="BP8" i="17"/>
  <c r="BZ8" i="17"/>
  <c r="BX8" i="17"/>
  <c r="BU8" i="17"/>
  <c r="S22" i="16"/>
  <c r="L22" i="16"/>
  <c r="J22" i="16"/>
  <c r="R22" i="16"/>
  <c r="K22" i="16"/>
  <c r="BK22" i="16" s="1"/>
  <c r="AA22" i="16"/>
  <c r="AB22" i="16"/>
  <c r="Z22" i="16"/>
  <c r="AC22" i="16"/>
  <c r="F22" i="16"/>
  <c r="BF22" i="16" s="1"/>
  <c r="N22" i="16"/>
  <c r="M22" i="16"/>
  <c r="U22" i="16"/>
  <c r="BU22" i="16" s="1"/>
  <c r="T22" i="16"/>
  <c r="BT22" i="16" s="1"/>
  <c r="O22" i="16"/>
  <c r="BO22" i="16" s="1"/>
  <c r="P22" i="16"/>
  <c r="BP22" i="16" s="1"/>
  <c r="G22" i="16"/>
  <c r="W22" i="16"/>
  <c r="H22" i="16"/>
  <c r="V22" i="16"/>
  <c r="X22" i="16"/>
  <c r="Y22" i="16"/>
  <c r="Q22" i="16"/>
  <c r="BQ22" i="16" s="1"/>
  <c r="I22" i="16"/>
  <c r="BI22" i="16" s="1"/>
  <c r="Z24" i="15"/>
  <c r="Y24" i="15"/>
  <c r="J24" i="15"/>
  <c r="R24" i="15"/>
  <c r="S24" i="15"/>
  <c r="K24" i="15"/>
  <c r="AA24" i="15"/>
  <c r="I24" i="15"/>
  <c r="V24" i="15"/>
  <c r="T24" i="15"/>
  <c r="AB24" i="15"/>
  <c r="AC24" i="15"/>
  <c r="U24" i="15"/>
  <c r="L24" i="15"/>
  <c r="F24" i="15"/>
  <c r="W24" i="15"/>
  <c r="H24" i="15"/>
  <c r="Q24" i="15"/>
  <c r="M24" i="15"/>
  <c r="G24" i="15"/>
  <c r="N24" i="15"/>
  <c r="O24" i="15"/>
  <c r="X24" i="15"/>
  <c r="P24" i="15"/>
  <c r="G24" i="14"/>
  <c r="F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8" i="14"/>
  <c r="BU8" i="14" s="1"/>
  <c r="U10" i="14"/>
  <c r="U12" i="14"/>
  <c r="U14" i="14"/>
  <c r="U16" i="14"/>
  <c r="U18" i="14"/>
  <c r="BU18" i="14" s="1"/>
  <c r="U20" i="14"/>
  <c r="BU20" i="14" s="1"/>
  <c r="U7" i="14"/>
  <c r="U9" i="14"/>
  <c r="BU9" i="14" s="1"/>
  <c r="U11" i="14"/>
  <c r="U13" i="14"/>
  <c r="U15" i="14"/>
  <c r="U17" i="14"/>
  <c r="U19" i="14"/>
  <c r="BU19" i="14" s="1"/>
  <c r="U21" i="14"/>
  <c r="U23" i="14"/>
  <c r="U24" i="14"/>
  <c r="U22" i="14"/>
  <c r="U6" i="14"/>
  <c r="A23" i="11"/>
  <c r="B23" i="11"/>
  <c r="BH22" i="16"/>
  <c r="BG22" i="16"/>
  <c r="BN22" i="16"/>
  <c r="BL22" i="16"/>
  <c r="BS22" i="16"/>
  <c r="BJ22" i="16"/>
  <c r="E23" i="16"/>
  <c r="BR22" i="16"/>
  <c r="BM22" i="16"/>
  <c r="AG24" i="16"/>
  <c r="AF24" i="16"/>
  <c r="AE25" i="16"/>
  <c r="AV25" i="16" s="1"/>
  <c r="AH24" i="16"/>
  <c r="AI24" i="16"/>
  <c r="AJ24" i="16"/>
  <c r="AK24" i="16"/>
  <c r="AL24" i="16"/>
  <c r="AM24" i="16"/>
  <c r="AN24" i="16"/>
  <c r="AO24" i="16"/>
  <c r="AP24" i="16"/>
  <c r="AQ24" i="16"/>
  <c r="AR24" i="16"/>
  <c r="AS24" i="16"/>
  <c r="AT24" i="16"/>
  <c r="AV23" i="16"/>
  <c r="AV24" i="16"/>
  <c r="AV17" i="16"/>
  <c r="BV17" i="16" s="1"/>
  <c r="AV18" i="16"/>
  <c r="BV18" i="16" s="1"/>
  <c r="AV19" i="16"/>
  <c r="BV19" i="16" s="1"/>
  <c r="AV21" i="16"/>
  <c r="BV21" i="16" s="1"/>
  <c r="AV22" i="16"/>
  <c r="AV11" i="16"/>
  <c r="BV11" i="16" s="1"/>
  <c r="AV20" i="16"/>
  <c r="BV20" i="16" s="1"/>
  <c r="AV13" i="16"/>
  <c r="BV13" i="16" s="1"/>
  <c r="AV16" i="16"/>
  <c r="BV16" i="16" s="1"/>
  <c r="AV14" i="16"/>
  <c r="BV14" i="16" s="1"/>
  <c r="AV15" i="16"/>
  <c r="BV15" i="16" s="1"/>
  <c r="AV9" i="16"/>
  <c r="BV9" i="16" s="1"/>
  <c r="AV12" i="16"/>
  <c r="BV12" i="16" s="1"/>
  <c r="AV10" i="16"/>
  <c r="BV10" i="16" s="1"/>
  <c r="AV6" i="16"/>
  <c r="BV6" i="16" s="1"/>
  <c r="AV7" i="16"/>
  <c r="BV7" i="16" s="1"/>
  <c r="AV8" i="16"/>
  <c r="BV8" i="16" s="1"/>
  <c r="AG22" i="15"/>
  <c r="BG22" i="15" s="1"/>
  <c r="AE23" i="15"/>
  <c r="AV23" i="15" s="1"/>
  <c r="BV23" i="15" s="1"/>
  <c r="AF22" i="15"/>
  <c r="BF22" i="15" s="1"/>
  <c r="AH22" i="15"/>
  <c r="BH22" i="15" s="1"/>
  <c r="AI22" i="15"/>
  <c r="BI22" i="15" s="1"/>
  <c r="AJ22" i="15"/>
  <c r="BJ22" i="15" s="1"/>
  <c r="AK22" i="15"/>
  <c r="BK22" i="15" s="1"/>
  <c r="AL22" i="15"/>
  <c r="BL22" i="15" s="1"/>
  <c r="AM22" i="15"/>
  <c r="BM22" i="15" s="1"/>
  <c r="AN22" i="15"/>
  <c r="BN22" i="15" s="1"/>
  <c r="AO22" i="15"/>
  <c r="BO22" i="15" s="1"/>
  <c r="AP22" i="15"/>
  <c r="BP22" i="15" s="1"/>
  <c r="AQ22" i="15"/>
  <c r="BQ22" i="15" s="1"/>
  <c r="AR22" i="15"/>
  <c r="BR22" i="15" s="1"/>
  <c r="AS22" i="15"/>
  <c r="BS22" i="15" s="1"/>
  <c r="AT22" i="15"/>
  <c r="BT22" i="15" s="1"/>
  <c r="E25" i="15"/>
  <c r="AV21" i="15"/>
  <c r="BV21" i="15" s="1"/>
  <c r="AV18" i="15"/>
  <c r="BV18" i="15" s="1"/>
  <c r="AV17" i="15"/>
  <c r="BV17" i="15" s="1"/>
  <c r="AV20" i="15"/>
  <c r="BV20" i="15" s="1"/>
  <c r="AV19" i="15"/>
  <c r="BV19" i="15" s="1"/>
  <c r="AV22" i="15"/>
  <c r="BV22" i="15" s="1"/>
  <c r="AV16" i="15"/>
  <c r="BV16" i="15" s="1"/>
  <c r="AV15" i="15"/>
  <c r="BV15" i="15" s="1"/>
  <c r="AV11" i="15"/>
  <c r="BV11" i="15" s="1"/>
  <c r="AV12" i="15"/>
  <c r="BV12" i="15" s="1"/>
  <c r="AV13" i="15"/>
  <c r="BV13" i="15" s="1"/>
  <c r="AV14" i="15"/>
  <c r="BV14" i="15" s="1"/>
  <c r="AV7" i="15"/>
  <c r="BV7" i="15" s="1"/>
  <c r="AV8" i="15"/>
  <c r="BV8" i="15" s="1"/>
  <c r="AV10" i="15"/>
  <c r="BV10" i="15" s="1"/>
  <c r="AV9" i="15"/>
  <c r="BV9" i="15" s="1"/>
  <c r="AV6" i="15"/>
  <c r="BV6" i="15" s="1"/>
  <c r="AU22" i="15"/>
  <c r="BU22" i="15" s="1"/>
  <c r="BT7" i="14"/>
  <c r="V3" i="14"/>
  <c r="BT13" i="14"/>
  <c r="BT14" i="14"/>
  <c r="BT22" i="14"/>
  <c r="BT20" i="14"/>
  <c r="BT12" i="14"/>
  <c r="BU22" i="14"/>
  <c r="BU10" i="14"/>
  <c r="BU11" i="14"/>
  <c r="BU12" i="14"/>
  <c r="BU14" i="14"/>
  <c r="BU15" i="14"/>
  <c r="BU17" i="14"/>
  <c r="BT18" i="14"/>
  <c r="BT8" i="14"/>
  <c r="BT21" i="14"/>
  <c r="BT19" i="14"/>
  <c r="BT11" i="14"/>
  <c r="BT17" i="14"/>
  <c r="BT9" i="14"/>
  <c r="BL22" i="14"/>
  <c r="BH22" i="14"/>
  <c r="BP22" i="14"/>
  <c r="BO22" i="14"/>
  <c r="AG23" i="14"/>
  <c r="AE24" i="14"/>
  <c r="AF23" i="14"/>
  <c r="AH23" i="14"/>
  <c r="AI23" i="14"/>
  <c r="AJ23" i="14"/>
  <c r="AK23" i="14"/>
  <c r="AL23" i="14"/>
  <c r="AM23" i="14"/>
  <c r="AN23" i="14"/>
  <c r="AO23" i="14"/>
  <c r="BO23" i="14" s="1"/>
  <c r="AP23" i="14"/>
  <c r="AQ23" i="14"/>
  <c r="AR23" i="14"/>
  <c r="AS23" i="14"/>
  <c r="AT23" i="14"/>
  <c r="AV23" i="14"/>
  <c r="AV22" i="14"/>
  <c r="AV14" i="14"/>
  <c r="AV21" i="14"/>
  <c r="AV13" i="14"/>
  <c r="AV20" i="14"/>
  <c r="AV19" i="14"/>
  <c r="AV18" i="14"/>
  <c r="AV17" i="14"/>
  <c r="AV16" i="14"/>
  <c r="AV12" i="14"/>
  <c r="AV7" i="14"/>
  <c r="AV6" i="14"/>
  <c r="AV11" i="14"/>
  <c r="AV15" i="14"/>
  <c r="AV10" i="14"/>
  <c r="AV9" i="14"/>
  <c r="AV8" i="14"/>
  <c r="BI22" i="14"/>
  <c r="BK22" i="14"/>
  <c r="BQ22" i="14"/>
  <c r="AU23" i="14"/>
  <c r="BG22" i="14"/>
  <c r="E25" i="14"/>
  <c r="U25" i="14" s="1"/>
  <c r="BR22" i="14"/>
  <c r="BN22" i="14"/>
  <c r="BJ22" i="14"/>
  <c r="BS22" i="14"/>
  <c r="BF22" i="14"/>
  <c r="BM22" i="14"/>
  <c r="BU21" i="11"/>
  <c r="K22" i="11"/>
  <c r="BK22" i="11" s="1"/>
  <c r="AB22" i="11"/>
  <c r="AC22" i="11"/>
  <c r="V22" i="11"/>
  <c r="S22" i="11"/>
  <c r="BS22" i="11" s="1"/>
  <c r="R22" i="11"/>
  <c r="BR22" i="11" s="1"/>
  <c r="Z22" i="11"/>
  <c r="M22" i="11"/>
  <c r="BM22" i="11" s="1"/>
  <c r="F22" i="11"/>
  <c r="BF22" i="11" s="1"/>
  <c r="AA22" i="11"/>
  <c r="T22" i="11"/>
  <c r="BT22" i="11" s="1"/>
  <c r="H22" i="11"/>
  <c r="BH22" i="11" s="1"/>
  <c r="L22" i="11"/>
  <c r="BL22" i="11" s="1"/>
  <c r="N22" i="11"/>
  <c r="BN22" i="11" s="1"/>
  <c r="U22" i="11"/>
  <c r="BU22" i="11" s="1"/>
  <c r="J22" i="11"/>
  <c r="BJ22" i="11" s="1"/>
  <c r="G22" i="11"/>
  <c r="BG22" i="11" s="1"/>
  <c r="W22" i="11"/>
  <c r="O22" i="11"/>
  <c r="BO22" i="11" s="1"/>
  <c r="Y22" i="11"/>
  <c r="I22" i="11"/>
  <c r="BI22" i="11" s="1"/>
  <c r="X22" i="11"/>
  <c r="Q22" i="11"/>
  <c r="BQ22" i="11" s="1"/>
  <c r="P22" i="11"/>
  <c r="BP22" i="11" s="1"/>
  <c r="AV18" i="11"/>
  <c r="BV18" i="11" s="1"/>
  <c r="AV23" i="11"/>
  <c r="AV22" i="11"/>
  <c r="AV21" i="11"/>
  <c r="BV21" i="11" s="1"/>
  <c r="AV20" i="11"/>
  <c r="BV20" i="11" s="1"/>
  <c r="AV17" i="11"/>
  <c r="BV17" i="11" s="1"/>
  <c r="AV14" i="11"/>
  <c r="BV14" i="11" s="1"/>
  <c r="AV13" i="11"/>
  <c r="BV13" i="11" s="1"/>
  <c r="AV12" i="11"/>
  <c r="BV12" i="11" s="1"/>
  <c r="AV11" i="11"/>
  <c r="BV11" i="11" s="1"/>
  <c r="AV10" i="11"/>
  <c r="BV10" i="11" s="1"/>
  <c r="AV9" i="11"/>
  <c r="BV9" i="11" s="1"/>
  <c r="AV16" i="11"/>
  <c r="BV16" i="11" s="1"/>
  <c r="AV8" i="11"/>
  <c r="BV8" i="11" s="1"/>
  <c r="AV7" i="11"/>
  <c r="BV7" i="11" s="1"/>
  <c r="AV15" i="11"/>
  <c r="BV15" i="11" s="1"/>
  <c r="AV6" i="11"/>
  <c r="BV6" i="11" s="1"/>
  <c r="AV19" i="11"/>
  <c r="BV19" i="11" s="1"/>
  <c r="E24" i="11"/>
  <c r="AG23" i="11"/>
  <c r="AE24" i="11"/>
  <c r="AF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E21" i="10"/>
  <c r="AK20" i="10"/>
  <c r="AS20" i="10"/>
  <c r="BA20" i="10"/>
  <c r="AN20" i="10"/>
  <c r="AV20" i="10"/>
  <c r="AG20" i="10"/>
  <c r="AQ20" i="10"/>
  <c r="BB20" i="10"/>
  <c r="AH20" i="10"/>
  <c r="AR20" i="10"/>
  <c r="BC20" i="10"/>
  <c r="AI20" i="10"/>
  <c r="AT20" i="10"/>
  <c r="AJ20" i="10"/>
  <c r="AU20" i="10"/>
  <c r="AL20" i="10"/>
  <c r="AW20" i="10"/>
  <c r="AM20" i="10"/>
  <c r="AX20" i="10"/>
  <c r="AO20" i="10"/>
  <c r="AY20" i="10"/>
  <c r="AP20" i="10"/>
  <c r="AZ20" i="10"/>
  <c r="AF20" i="10"/>
  <c r="F18" i="10"/>
  <c r="BF18" i="10" s="1"/>
  <c r="AA18" i="10"/>
  <c r="CA18" i="10" s="1"/>
  <c r="M18" i="10"/>
  <c r="BM18" i="10" s="1"/>
  <c r="H18" i="10"/>
  <c r="BH18" i="10" s="1"/>
  <c r="G18" i="10"/>
  <c r="BG18" i="10" s="1"/>
  <c r="L18" i="10"/>
  <c r="BL18" i="10" s="1"/>
  <c r="AC18" i="10"/>
  <c r="CC18" i="10" s="1"/>
  <c r="Y18" i="10"/>
  <c r="BY18" i="10" s="1"/>
  <c r="Q18" i="10"/>
  <c r="BQ18" i="10" s="1"/>
  <c r="Z18" i="10"/>
  <c r="BZ18" i="10" s="1"/>
  <c r="X18" i="10"/>
  <c r="BX18" i="10" s="1"/>
  <c r="N18" i="10"/>
  <c r="BN18" i="10" s="1"/>
  <c r="P18" i="10"/>
  <c r="BP18" i="10" s="1"/>
  <c r="J18" i="10"/>
  <c r="BJ18" i="10" s="1"/>
  <c r="S18" i="10"/>
  <c r="BS18" i="10" s="1"/>
  <c r="R18" i="10"/>
  <c r="BR18" i="10" s="1"/>
  <c r="I18" i="10"/>
  <c r="BI18" i="10" s="1"/>
  <c r="T18" i="10"/>
  <c r="BT18" i="10" s="1"/>
  <c r="K18" i="10"/>
  <c r="BK18" i="10" s="1"/>
  <c r="AB18" i="10"/>
  <c r="CB18" i="10" s="1"/>
  <c r="W18" i="10"/>
  <c r="BW18" i="10" s="1"/>
  <c r="O18" i="10"/>
  <c r="BO18" i="10" s="1"/>
  <c r="U18" i="10"/>
  <c r="BU18" i="10" s="1"/>
  <c r="V18" i="10"/>
  <c r="BV18" i="10" s="1"/>
  <c r="A19" i="10"/>
  <c r="B19" i="10"/>
  <c r="F10" i="17" l="1"/>
  <c r="N10" i="17"/>
  <c r="V10" i="17"/>
  <c r="G10" i="17"/>
  <c r="O10" i="17"/>
  <c r="W10" i="17"/>
  <c r="H10" i="17"/>
  <c r="P10" i="17"/>
  <c r="X10" i="17"/>
  <c r="I10" i="17"/>
  <c r="Q10" i="17"/>
  <c r="Y10" i="17"/>
  <c r="J10" i="17"/>
  <c r="R10" i="17"/>
  <c r="Z10" i="17"/>
  <c r="K10" i="17"/>
  <c r="S10" i="17"/>
  <c r="AA10" i="17"/>
  <c r="L10" i="17"/>
  <c r="T10" i="17"/>
  <c r="AB10" i="17"/>
  <c r="M10" i="17"/>
  <c r="U10" i="17"/>
  <c r="AC10" i="17"/>
  <c r="A10" i="17"/>
  <c r="B10" i="17"/>
  <c r="BG9" i="17"/>
  <c r="BO9" i="17"/>
  <c r="BV9" i="17"/>
  <c r="BF9" i="17"/>
  <c r="BN9" i="17"/>
  <c r="BI9" i="17"/>
  <c r="BQ9" i="17"/>
  <c r="BZ9" i="17"/>
  <c r="BR9" i="17"/>
  <c r="BP9" i="17"/>
  <c r="BX9" i="17"/>
  <c r="BW9" i="17"/>
  <c r="BH9" i="17"/>
  <c r="BK9" i="17"/>
  <c r="CC9" i="17"/>
  <c r="BY9" i="17"/>
  <c r="BL9" i="17"/>
  <c r="BT9" i="17"/>
  <c r="CB9" i="17"/>
  <c r="BJ9" i="17"/>
  <c r="CA9" i="17"/>
  <c r="BS9" i="17"/>
  <c r="BM9" i="17"/>
  <c r="BU9" i="17"/>
  <c r="BC10" i="17"/>
  <c r="AU10" i="17"/>
  <c r="AM10" i="17"/>
  <c r="BB10" i="17"/>
  <c r="AT10" i="17"/>
  <c r="AL10" i="17"/>
  <c r="BA10" i="17"/>
  <c r="AS10" i="17"/>
  <c r="AK10" i="17"/>
  <c r="AZ10" i="17"/>
  <c r="AR10" i="17"/>
  <c r="AJ10" i="17"/>
  <c r="AY10" i="17"/>
  <c r="AQ10" i="17"/>
  <c r="AI10" i="17"/>
  <c r="AX10" i="17"/>
  <c r="AP10" i="17"/>
  <c r="AH10" i="17"/>
  <c r="AW10" i="17"/>
  <c r="AO10" i="17"/>
  <c r="AG10" i="17"/>
  <c r="AV10" i="17"/>
  <c r="AN10" i="17"/>
  <c r="AF10" i="17"/>
  <c r="K23" i="16"/>
  <c r="S23" i="16"/>
  <c r="BS23" i="16" s="1"/>
  <c r="AA23" i="16"/>
  <c r="AB23" i="16"/>
  <c r="J23" i="16"/>
  <c r="BJ23" i="16" s="1"/>
  <c r="T23" i="16"/>
  <c r="BT23" i="16" s="1"/>
  <c r="R23" i="16"/>
  <c r="Z23" i="16"/>
  <c r="U23" i="16"/>
  <c r="M23" i="16"/>
  <c r="BM23" i="16" s="1"/>
  <c r="L23" i="16"/>
  <c r="F23" i="16"/>
  <c r="O23" i="16"/>
  <c r="BO23" i="16" s="1"/>
  <c r="G23" i="16"/>
  <c r="BG23" i="16" s="1"/>
  <c r="W23" i="16"/>
  <c r="X23" i="16"/>
  <c r="AC23" i="16"/>
  <c r="N23" i="16"/>
  <c r="BN23" i="16" s="1"/>
  <c r="V23" i="16"/>
  <c r="I23" i="16"/>
  <c r="Q23" i="16"/>
  <c r="BQ23" i="16" s="1"/>
  <c r="H23" i="16"/>
  <c r="BH23" i="16" s="1"/>
  <c r="P23" i="16"/>
  <c r="BP23" i="16" s="1"/>
  <c r="Y23" i="16"/>
  <c r="S25" i="15"/>
  <c r="Z25" i="15"/>
  <c r="Y25" i="15"/>
  <c r="I25" i="15"/>
  <c r="R25" i="15"/>
  <c r="K25" i="15"/>
  <c r="AA25" i="15"/>
  <c r="J25" i="15"/>
  <c r="AC25" i="15"/>
  <c r="N25" i="15"/>
  <c r="U25" i="15"/>
  <c r="M25" i="15"/>
  <c r="L25" i="15"/>
  <c r="F25" i="15"/>
  <c r="O25" i="15"/>
  <c r="Q25" i="15"/>
  <c r="X25" i="15"/>
  <c r="G25" i="15"/>
  <c r="W25" i="15"/>
  <c r="V25" i="15"/>
  <c r="T25" i="15"/>
  <c r="H25" i="15"/>
  <c r="AB25" i="15"/>
  <c r="P25" i="15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V7" i="14"/>
  <c r="V9" i="14"/>
  <c r="V11" i="14"/>
  <c r="V13" i="14"/>
  <c r="V15" i="14"/>
  <c r="V17" i="14"/>
  <c r="V19" i="14"/>
  <c r="V21" i="14"/>
  <c r="V23" i="14"/>
  <c r="BV23" i="14" s="1"/>
  <c r="V8" i="14"/>
  <c r="V10" i="14"/>
  <c r="V12" i="14"/>
  <c r="V14" i="14"/>
  <c r="V16" i="14"/>
  <c r="V18" i="14"/>
  <c r="V20" i="14"/>
  <c r="V22" i="14"/>
  <c r="V25" i="14"/>
  <c r="V24" i="14"/>
  <c r="V6" i="14"/>
  <c r="A24" i="11"/>
  <c r="B24" i="11"/>
  <c r="AW24" i="16"/>
  <c r="AW25" i="16"/>
  <c r="AW18" i="16"/>
  <c r="BW18" i="16" s="1"/>
  <c r="AW19" i="16"/>
  <c r="BW19" i="16" s="1"/>
  <c r="AW20" i="16"/>
  <c r="BW20" i="16" s="1"/>
  <c r="AW22" i="16"/>
  <c r="BW22" i="16" s="1"/>
  <c r="AW23" i="16"/>
  <c r="AW12" i="16"/>
  <c r="BW12" i="16" s="1"/>
  <c r="AW13" i="16"/>
  <c r="BW13" i="16" s="1"/>
  <c r="AW16" i="16"/>
  <c r="BW16" i="16" s="1"/>
  <c r="AW14" i="16"/>
  <c r="BW14" i="16" s="1"/>
  <c r="AW10" i="16"/>
  <c r="BW10" i="16" s="1"/>
  <c r="AW6" i="16"/>
  <c r="BW6" i="16" s="1"/>
  <c r="AW11" i="16"/>
  <c r="BW11" i="16" s="1"/>
  <c r="AW21" i="16"/>
  <c r="BW21" i="16" s="1"/>
  <c r="AW7" i="16"/>
  <c r="BW7" i="16" s="1"/>
  <c r="AW15" i="16"/>
  <c r="BW15" i="16" s="1"/>
  <c r="AW8" i="16"/>
  <c r="BW8" i="16" s="1"/>
  <c r="AW17" i="16"/>
  <c r="BW17" i="16" s="1"/>
  <c r="AW9" i="16"/>
  <c r="BW9" i="16" s="1"/>
  <c r="AG25" i="16"/>
  <c r="AF25" i="16"/>
  <c r="AE26" i="16"/>
  <c r="AH25" i="16"/>
  <c r="AI25" i="16"/>
  <c r="AJ25" i="16"/>
  <c r="AK25" i="16"/>
  <c r="AL25" i="16"/>
  <c r="AM25" i="16"/>
  <c r="AN25" i="16"/>
  <c r="AO25" i="16"/>
  <c r="AP25" i="16"/>
  <c r="AQ25" i="16"/>
  <c r="AR25" i="16"/>
  <c r="AS25" i="16"/>
  <c r="AT25" i="16"/>
  <c r="AU25" i="16"/>
  <c r="BV22" i="16"/>
  <c r="BK23" i="16"/>
  <c r="BU23" i="16"/>
  <c r="BL23" i="16"/>
  <c r="BR23" i="16"/>
  <c r="BI23" i="16"/>
  <c r="E24" i="16"/>
  <c r="BF23" i="16"/>
  <c r="BV23" i="16"/>
  <c r="AF23" i="15"/>
  <c r="BF23" i="15" s="1"/>
  <c r="AE24" i="15"/>
  <c r="AW24" i="15" s="1"/>
  <c r="BW24" i="15" s="1"/>
  <c r="AG23" i="15"/>
  <c r="BG23" i="15" s="1"/>
  <c r="AH23" i="15"/>
  <c r="BH23" i="15" s="1"/>
  <c r="AI23" i="15"/>
  <c r="BI23" i="15" s="1"/>
  <c r="AJ23" i="15"/>
  <c r="BJ23" i="15" s="1"/>
  <c r="AK23" i="15"/>
  <c r="BK23" i="15" s="1"/>
  <c r="AL23" i="15"/>
  <c r="BL23" i="15" s="1"/>
  <c r="AM23" i="15"/>
  <c r="BM23" i="15" s="1"/>
  <c r="AN23" i="15"/>
  <c r="BN23" i="15" s="1"/>
  <c r="AO23" i="15"/>
  <c r="BO23" i="15" s="1"/>
  <c r="AP23" i="15"/>
  <c r="BP23" i="15" s="1"/>
  <c r="AQ23" i="15"/>
  <c r="BQ23" i="15" s="1"/>
  <c r="AR23" i="15"/>
  <c r="BR23" i="15" s="1"/>
  <c r="AS23" i="15"/>
  <c r="BS23" i="15" s="1"/>
  <c r="AT23" i="15"/>
  <c r="BT23" i="15" s="1"/>
  <c r="AU23" i="15"/>
  <c r="BU23" i="15" s="1"/>
  <c r="AW22" i="15"/>
  <c r="BW22" i="15" s="1"/>
  <c r="AW18" i="15"/>
  <c r="BW18" i="15" s="1"/>
  <c r="AW19" i="15"/>
  <c r="BW19" i="15" s="1"/>
  <c r="AW20" i="15"/>
  <c r="BW20" i="15" s="1"/>
  <c r="AW21" i="15"/>
  <c r="BW21" i="15" s="1"/>
  <c r="AW17" i="15"/>
  <c r="BW17" i="15" s="1"/>
  <c r="AW12" i="15"/>
  <c r="BW12" i="15" s="1"/>
  <c r="AW13" i="15"/>
  <c r="BW13" i="15" s="1"/>
  <c r="AW23" i="15"/>
  <c r="BW23" i="15" s="1"/>
  <c r="AW14" i="15"/>
  <c r="BW14" i="15" s="1"/>
  <c r="AW15" i="15"/>
  <c r="BW15" i="15" s="1"/>
  <c r="AW11" i="15"/>
  <c r="BW11" i="15" s="1"/>
  <c r="AW7" i="15"/>
  <c r="BW7" i="15" s="1"/>
  <c r="AW16" i="15"/>
  <c r="BW16" i="15" s="1"/>
  <c r="AW8" i="15"/>
  <c r="BW8" i="15" s="1"/>
  <c r="AW9" i="15"/>
  <c r="BW9" i="15" s="1"/>
  <c r="AW10" i="15"/>
  <c r="BW10" i="15" s="1"/>
  <c r="AW6" i="15"/>
  <c r="BW6" i="15" s="1"/>
  <c r="E26" i="15"/>
  <c r="BU16" i="14"/>
  <c r="BU7" i="14"/>
  <c r="BI23" i="14"/>
  <c r="BK23" i="14"/>
  <c r="W3" i="14"/>
  <c r="BS23" i="14"/>
  <c r="BU21" i="14"/>
  <c r="BU13" i="14"/>
  <c r="BU6" i="14"/>
  <c r="BT23" i="14"/>
  <c r="E26" i="14"/>
  <c r="V26" i="14" s="1"/>
  <c r="AG24" i="14"/>
  <c r="AE25" i="14"/>
  <c r="AW25" i="14" s="1"/>
  <c r="AF24" i="14"/>
  <c r="AH24" i="14"/>
  <c r="AI24" i="14"/>
  <c r="BI24" i="14" s="1"/>
  <c r="AJ24" i="14"/>
  <c r="AK24" i="14"/>
  <c r="AL24" i="14"/>
  <c r="AM24" i="14"/>
  <c r="AN24" i="14"/>
  <c r="AO24" i="14"/>
  <c r="AP24" i="14"/>
  <c r="AQ24" i="14"/>
  <c r="AR24" i="14"/>
  <c r="BR24" i="14" s="1"/>
  <c r="AS24" i="14"/>
  <c r="BS24" i="14" s="1"/>
  <c r="AT24" i="14"/>
  <c r="AU24" i="14"/>
  <c r="BM23" i="14"/>
  <c r="BG23" i="14"/>
  <c r="BP23" i="14"/>
  <c r="BU23" i="14"/>
  <c r="AV24" i="14"/>
  <c r="BJ23" i="14"/>
  <c r="BN23" i="14"/>
  <c r="BH23" i="14"/>
  <c r="AW24" i="14"/>
  <c r="AW23" i="14"/>
  <c r="AW22" i="14"/>
  <c r="AW21" i="14"/>
  <c r="AW13" i="14"/>
  <c r="AW20" i="14"/>
  <c r="AW12" i="14"/>
  <c r="AW19" i="14"/>
  <c r="AW18" i="14"/>
  <c r="AW17" i="14"/>
  <c r="AW16" i="14"/>
  <c r="AW11" i="14"/>
  <c r="AW15" i="14"/>
  <c r="AW10" i="14"/>
  <c r="AW9" i="14"/>
  <c r="AW8" i="14"/>
  <c r="AW7" i="14"/>
  <c r="AW14" i="14"/>
  <c r="AW6" i="14"/>
  <c r="BL23" i="14"/>
  <c r="BQ23" i="14"/>
  <c r="BR23" i="14"/>
  <c r="BF23" i="14"/>
  <c r="E25" i="11"/>
  <c r="AG24" i="11"/>
  <c r="AE25" i="11"/>
  <c r="AW25" i="11" s="1"/>
  <c r="AF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BV22" i="11"/>
  <c r="S23" i="11"/>
  <c r="BS23" i="11" s="1"/>
  <c r="R23" i="11"/>
  <c r="BR23" i="11" s="1"/>
  <c r="Z23" i="11"/>
  <c r="M23" i="11"/>
  <c r="BM23" i="11" s="1"/>
  <c r="F23" i="11"/>
  <c r="BF23" i="11" s="1"/>
  <c r="AA23" i="11"/>
  <c r="AB23" i="11"/>
  <c r="L23" i="11"/>
  <c r="BL23" i="11" s="1"/>
  <c r="V23" i="11"/>
  <c r="BV23" i="11" s="1"/>
  <c r="N23" i="11"/>
  <c r="BN23" i="11" s="1"/>
  <c r="U23" i="11"/>
  <c r="BU23" i="11" s="1"/>
  <c r="K23" i="11"/>
  <c r="BK23" i="11" s="1"/>
  <c r="AC23" i="11"/>
  <c r="J23" i="11"/>
  <c r="BJ23" i="11" s="1"/>
  <c r="W23" i="11"/>
  <c r="G23" i="11"/>
  <c r="BG23" i="11" s="1"/>
  <c r="O23" i="11"/>
  <c r="BO23" i="11" s="1"/>
  <c r="X23" i="11"/>
  <c r="I23" i="11"/>
  <c r="BI23" i="11" s="1"/>
  <c r="P23" i="11"/>
  <c r="BP23" i="11" s="1"/>
  <c r="T23" i="11"/>
  <c r="BT23" i="11" s="1"/>
  <c r="Q23" i="11"/>
  <c r="BQ23" i="11" s="1"/>
  <c r="Y23" i="11"/>
  <c r="H23" i="11"/>
  <c r="BH23" i="11" s="1"/>
  <c r="AW24" i="11"/>
  <c r="AW23" i="11"/>
  <c r="AW22" i="11"/>
  <c r="BW22" i="11" s="1"/>
  <c r="AW21" i="11"/>
  <c r="BW21" i="11" s="1"/>
  <c r="AW20" i="11"/>
  <c r="BW20" i="11" s="1"/>
  <c r="AW19" i="11"/>
  <c r="BW19" i="11" s="1"/>
  <c r="AW13" i="11"/>
  <c r="BW13" i="11" s="1"/>
  <c r="AW12" i="11"/>
  <c r="BW12" i="11" s="1"/>
  <c r="AW11" i="11"/>
  <c r="BW11" i="11" s="1"/>
  <c r="AW10" i="11"/>
  <c r="BW10" i="11" s="1"/>
  <c r="AW9" i="11"/>
  <c r="BW9" i="11" s="1"/>
  <c r="AW16" i="11"/>
  <c r="BW16" i="11" s="1"/>
  <c r="AW8" i="11"/>
  <c r="BW8" i="11" s="1"/>
  <c r="AW15" i="11"/>
  <c r="BW15" i="11" s="1"/>
  <c r="AW7" i="11"/>
  <c r="BW7" i="11" s="1"/>
  <c r="AW18" i="11"/>
  <c r="BW18" i="11" s="1"/>
  <c r="AW14" i="11"/>
  <c r="BW14" i="11" s="1"/>
  <c r="AW6" i="11"/>
  <c r="BW6" i="11" s="1"/>
  <c r="AW17" i="11"/>
  <c r="BW17" i="11" s="1"/>
  <c r="AV24" i="11"/>
  <c r="AE22" i="10"/>
  <c r="AH21" i="10"/>
  <c r="AP21" i="10"/>
  <c r="AX21" i="10"/>
  <c r="AI21" i="10"/>
  <c r="AQ21" i="10"/>
  <c r="AY21" i="10"/>
  <c r="AJ21" i="10"/>
  <c r="AR21" i="10"/>
  <c r="AZ21" i="10"/>
  <c r="AK21" i="10"/>
  <c r="AS21" i="10"/>
  <c r="BA21" i="10"/>
  <c r="AL21" i="10"/>
  <c r="AT21" i="10"/>
  <c r="BB21" i="10"/>
  <c r="AM21" i="10"/>
  <c r="AU21" i="10"/>
  <c r="BC21" i="10"/>
  <c r="AN21" i="10"/>
  <c r="AV21" i="10"/>
  <c r="AG21" i="10"/>
  <c r="AO21" i="10"/>
  <c r="AW21" i="10"/>
  <c r="AF21" i="10"/>
  <c r="F19" i="10"/>
  <c r="BF19" i="10" s="1"/>
  <c r="S19" i="10"/>
  <c r="BS19" i="10" s="1"/>
  <c r="AC19" i="10"/>
  <c r="CC19" i="10" s="1"/>
  <c r="G19" i="10"/>
  <c r="BG19" i="10" s="1"/>
  <c r="H19" i="10"/>
  <c r="BH19" i="10" s="1"/>
  <c r="AA19" i="10"/>
  <c r="CA19" i="10" s="1"/>
  <c r="L19" i="10"/>
  <c r="BL19" i="10" s="1"/>
  <c r="X19" i="10"/>
  <c r="BX19" i="10" s="1"/>
  <c r="M19" i="10"/>
  <c r="BM19" i="10" s="1"/>
  <c r="N19" i="10"/>
  <c r="BN19" i="10" s="1"/>
  <c r="K19" i="10"/>
  <c r="BK19" i="10" s="1"/>
  <c r="Y19" i="10"/>
  <c r="BY19" i="10" s="1"/>
  <c r="P19" i="10"/>
  <c r="BP19" i="10" s="1"/>
  <c r="Z19" i="10"/>
  <c r="BZ19" i="10" s="1"/>
  <c r="J19" i="10"/>
  <c r="BJ19" i="10" s="1"/>
  <c r="R19" i="10"/>
  <c r="BR19" i="10" s="1"/>
  <c r="I19" i="10"/>
  <c r="BI19" i="10" s="1"/>
  <c r="AB19" i="10"/>
  <c r="CB19" i="10" s="1"/>
  <c r="V19" i="10"/>
  <c r="BV19" i="10" s="1"/>
  <c r="Q19" i="10"/>
  <c r="BQ19" i="10" s="1"/>
  <c r="T19" i="10"/>
  <c r="BT19" i="10" s="1"/>
  <c r="W19" i="10"/>
  <c r="BW19" i="10" s="1"/>
  <c r="O19" i="10"/>
  <c r="BO19" i="10" s="1"/>
  <c r="U19" i="10"/>
  <c r="BU19" i="10" s="1"/>
  <c r="A20" i="10"/>
  <c r="B20" i="10"/>
  <c r="BW23" i="16" l="1"/>
  <c r="F11" i="17"/>
  <c r="N11" i="17"/>
  <c r="V11" i="17"/>
  <c r="G11" i="17"/>
  <c r="O11" i="17"/>
  <c r="W11" i="17"/>
  <c r="H11" i="17"/>
  <c r="P11" i="17"/>
  <c r="X11" i="17"/>
  <c r="I11" i="17"/>
  <c r="Q11" i="17"/>
  <c r="Y11" i="17"/>
  <c r="J11" i="17"/>
  <c r="R11" i="17"/>
  <c r="Z11" i="17"/>
  <c r="K11" i="17"/>
  <c r="S11" i="17"/>
  <c r="AA11" i="17"/>
  <c r="L11" i="17"/>
  <c r="T11" i="17"/>
  <c r="AB11" i="17"/>
  <c r="U11" i="17"/>
  <c r="AC11" i="17"/>
  <c r="B11" i="17"/>
  <c r="M11" i="17"/>
  <c r="A11" i="17"/>
  <c r="AX11" i="17"/>
  <c r="AP11" i="17"/>
  <c r="AH11" i="17"/>
  <c r="AW11" i="17"/>
  <c r="AO11" i="17"/>
  <c r="AG11" i="17"/>
  <c r="AV11" i="17"/>
  <c r="AN11" i="17"/>
  <c r="AF11" i="17"/>
  <c r="BC11" i="17"/>
  <c r="AU11" i="17"/>
  <c r="AM11" i="17"/>
  <c r="BB11" i="17"/>
  <c r="AT11" i="17"/>
  <c r="AL11" i="17"/>
  <c r="BA11" i="17"/>
  <c r="AS11" i="17"/>
  <c r="AK11" i="17"/>
  <c r="AZ11" i="17"/>
  <c r="AR11" i="17"/>
  <c r="AJ11" i="17"/>
  <c r="AY11" i="17"/>
  <c r="AQ11" i="17"/>
  <c r="AI11" i="17"/>
  <c r="BI10" i="17"/>
  <c r="BQ10" i="17"/>
  <c r="BY10" i="17"/>
  <c r="BJ10" i="17"/>
  <c r="BP10" i="17"/>
  <c r="BH10" i="17"/>
  <c r="BX10" i="17"/>
  <c r="BG10" i="17"/>
  <c r="BO10" i="17"/>
  <c r="BW10" i="17"/>
  <c r="BR10" i="17"/>
  <c r="BL10" i="17"/>
  <c r="CB10" i="17"/>
  <c r="BF10" i="17"/>
  <c r="BZ10" i="17"/>
  <c r="BU10" i="17"/>
  <c r="CC10" i="17"/>
  <c r="BN10" i="17"/>
  <c r="BK10" i="17"/>
  <c r="BS10" i="17"/>
  <c r="CA10" i="17"/>
  <c r="BM10" i="17"/>
  <c r="BV10" i="17"/>
  <c r="BT10" i="17"/>
  <c r="T24" i="16"/>
  <c r="S24" i="16"/>
  <c r="L24" i="16"/>
  <c r="BL24" i="16" s="1"/>
  <c r="J24" i="16"/>
  <c r="BJ24" i="16" s="1"/>
  <c r="R24" i="16"/>
  <c r="BR24" i="16" s="1"/>
  <c r="Z24" i="16"/>
  <c r="K24" i="16"/>
  <c r="BK24" i="16" s="1"/>
  <c r="AA24" i="16"/>
  <c r="F24" i="16"/>
  <c r="N24" i="16"/>
  <c r="M24" i="16"/>
  <c r="BM24" i="16" s="1"/>
  <c r="U24" i="16"/>
  <c r="BU24" i="16" s="1"/>
  <c r="AB24" i="16"/>
  <c r="AC24" i="16"/>
  <c r="P24" i="16"/>
  <c r="BP24" i="16" s="1"/>
  <c r="O24" i="16"/>
  <c r="BO24" i="16" s="1"/>
  <c r="W24" i="16"/>
  <c r="G24" i="16"/>
  <c r="H24" i="16"/>
  <c r="BH24" i="16" s="1"/>
  <c r="Q24" i="16"/>
  <c r="BQ24" i="16" s="1"/>
  <c r="Y24" i="16"/>
  <c r="V24" i="16"/>
  <c r="BV24" i="16" s="1"/>
  <c r="X24" i="16"/>
  <c r="I24" i="16"/>
  <c r="BI24" i="16" s="1"/>
  <c r="K26" i="15"/>
  <c r="AA26" i="15"/>
  <c r="I26" i="15"/>
  <c r="Z26" i="15"/>
  <c r="R26" i="15"/>
  <c r="S26" i="15"/>
  <c r="J26" i="15"/>
  <c r="Y26" i="15"/>
  <c r="L26" i="15"/>
  <c r="N26" i="15"/>
  <c r="T26" i="15"/>
  <c r="AC26" i="15"/>
  <c r="F26" i="15"/>
  <c r="AB26" i="15"/>
  <c r="U26" i="15"/>
  <c r="V26" i="15"/>
  <c r="M26" i="15"/>
  <c r="G26" i="15"/>
  <c r="Q26" i="15"/>
  <c r="O26" i="15"/>
  <c r="H26" i="15"/>
  <c r="W26" i="15"/>
  <c r="X26" i="15"/>
  <c r="P26" i="15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W7" i="14"/>
  <c r="W9" i="14"/>
  <c r="W11" i="14"/>
  <c r="BW11" i="14" s="1"/>
  <c r="W13" i="14"/>
  <c r="W15" i="14"/>
  <c r="BW15" i="14" s="1"/>
  <c r="W17" i="14"/>
  <c r="BW17" i="14" s="1"/>
  <c r="W19" i="14"/>
  <c r="BW19" i="14" s="1"/>
  <c r="W21" i="14"/>
  <c r="BW21" i="14" s="1"/>
  <c r="W8" i="14"/>
  <c r="W10" i="14"/>
  <c r="W12" i="14"/>
  <c r="W14" i="14"/>
  <c r="BW14" i="14" s="1"/>
  <c r="W16" i="14"/>
  <c r="BW16" i="14" s="1"/>
  <c r="W18" i="14"/>
  <c r="BW18" i="14" s="1"/>
  <c r="W20" i="14"/>
  <c r="W22" i="14"/>
  <c r="W24" i="14"/>
  <c r="W25" i="14"/>
  <c r="W26" i="14"/>
  <c r="W23" i="14"/>
  <c r="BW23" i="14" s="1"/>
  <c r="W6" i="14"/>
  <c r="BW6" i="14" s="1"/>
  <c r="A25" i="11"/>
  <c r="B25" i="11"/>
  <c r="E25" i="16"/>
  <c r="BT24" i="16"/>
  <c r="BS24" i="16"/>
  <c r="BW24" i="16"/>
  <c r="BG24" i="16"/>
  <c r="BN24" i="16"/>
  <c r="BF24" i="16"/>
  <c r="AF26" i="16"/>
  <c r="AE27" i="16"/>
  <c r="AX27" i="16" s="1"/>
  <c r="AG26" i="16"/>
  <c r="AH26" i="16"/>
  <c r="AI26" i="16"/>
  <c r="AJ26" i="16"/>
  <c r="AK26" i="16"/>
  <c r="AL26" i="16"/>
  <c r="AM26" i="16"/>
  <c r="AN26" i="16"/>
  <c r="AO26" i="16"/>
  <c r="AP26" i="16"/>
  <c r="AQ26" i="16"/>
  <c r="AR26" i="16"/>
  <c r="AS26" i="16"/>
  <c r="AT26" i="16"/>
  <c r="AU26" i="16"/>
  <c r="AV26" i="16"/>
  <c r="AX25" i="16"/>
  <c r="AX26" i="16"/>
  <c r="AX19" i="16"/>
  <c r="BX19" i="16" s="1"/>
  <c r="AX24" i="16"/>
  <c r="AX20" i="16"/>
  <c r="BX20" i="16" s="1"/>
  <c r="AX21" i="16"/>
  <c r="BX21" i="16" s="1"/>
  <c r="AX13" i="16"/>
  <c r="BX13" i="16" s="1"/>
  <c r="AX16" i="16"/>
  <c r="BX16" i="16" s="1"/>
  <c r="AX14" i="16"/>
  <c r="BX14" i="16" s="1"/>
  <c r="AX18" i="16"/>
  <c r="BX18" i="16" s="1"/>
  <c r="AX15" i="16"/>
  <c r="BX15" i="16" s="1"/>
  <c r="AX17" i="16"/>
  <c r="BX17" i="16" s="1"/>
  <c r="AX11" i="16"/>
  <c r="BX11" i="16" s="1"/>
  <c r="AX10" i="16"/>
  <c r="BX10" i="16" s="1"/>
  <c r="AX7" i="16"/>
  <c r="BX7" i="16" s="1"/>
  <c r="AX8" i="16"/>
  <c r="BX8" i="16" s="1"/>
  <c r="AX9" i="16"/>
  <c r="BX9" i="16" s="1"/>
  <c r="AX23" i="16"/>
  <c r="BX23" i="16" s="1"/>
  <c r="AX22" i="16"/>
  <c r="BX22" i="16" s="1"/>
  <c r="AX12" i="16"/>
  <c r="BX12" i="16" s="1"/>
  <c r="AX6" i="16"/>
  <c r="BX6" i="16" s="1"/>
  <c r="AW26" i="16"/>
  <c r="AX23" i="15"/>
  <c r="BX23" i="15" s="1"/>
  <c r="AX18" i="15"/>
  <c r="BX18" i="15" s="1"/>
  <c r="AX19" i="15"/>
  <c r="BX19" i="15" s="1"/>
  <c r="AX20" i="15"/>
  <c r="BX20" i="15" s="1"/>
  <c r="AX24" i="15"/>
  <c r="BX24" i="15" s="1"/>
  <c r="AX21" i="15"/>
  <c r="BX21" i="15" s="1"/>
  <c r="AX17" i="15"/>
  <c r="BX17" i="15" s="1"/>
  <c r="AX13" i="15"/>
  <c r="BX13" i="15" s="1"/>
  <c r="AX14" i="15"/>
  <c r="BX14" i="15" s="1"/>
  <c r="AX15" i="15"/>
  <c r="BX15" i="15" s="1"/>
  <c r="AX11" i="15"/>
  <c r="BX11" i="15" s="1"/>
  <c r="AX12" i="15"/>
  <c r="BX12" i="15" s="1"/>
  <c r="AX16" i="15"/>
  <c r="BX16" i="15" s="1"/>
  <c r="AX8" i="15"/>
  <c r="BX8" i="15" s="1"/>
  <c r="AX6" i="15"/>
  <c r="BX6" i="15" s="1"/>
  <c r="AX9" i="15"/>
  <c r="BX9" i="15" s="1"/>
  <c r="AX22" i="15"/>
  <c r="BX22" i="15" s="1"/>
  <c r="AX10" i="15"/>
  <c r="BX10" i="15" s="1"/>
  <c r="AX7" i="15"/>
  <c r="BX7" i="15" s="1"/>
  <c r="AG24" i="15"/>
  <c r="BG24" i="15" s="1"/>
  <c r="AF24" i="15"/>
  <c r="BF24" i="15" s="1"/>
  <c r="AE25" i="15"/>
  <c r="AH24" i="15"/>
  <c r="BH24" i="15" s="1"/>
  <c r="AI24" i="15"/>
  <c r="BI24" i="15" s="1"/>
  <c r="AJ24" i="15"/>
  <c r="BJ24" i="15" s="1"/>
  <c r="AK24" i="15"/>
  <c r="BK24" i="15" s="1"/>
  <c r="AL24" i="15"/>
  <c r="BL24" i="15" s="1"/>
  <c r="AM24" i="15"/>
  <c r="BM24" i="15" s="1"/>
  <c r="AN24" i="15"/>
  <c r="BN24" i="15" s="1"/>
  <c r="AO24" i="15"/>
  <c r="BO24" i="15" s="1"/>
  <c r="AP24" i="15"/>
  <c r="BP24" i="15" s="1"/>
  <c r="AQ24" i="15"/>
  <c r="BQ24" i="15" s="1"/>
  <c r="AR24" i="15"/>
  <c r="BR24" i="15" s="1"/>
  <c r="AS24" i="15"/>
  <c r="BS24" i="15" s="1"/>
  <c r="AT24" i="15"/>
  <c r="BT24" i="15" s="1"/>
  <c r="AU24" i="15"/>
  <c r="BU24" i="15" s="1"/>
  <c r="AV24" i="15"/>
  <c r="BV24" i="15" s="1"/>
  <c r="E27" i="15"/>
  <c r="BV21" i="14"/>
  <c r="BV15" i="14"/>
  <c r="BV13" i="14"/>
  <c r="BV6" i="14"/>
  <c r="BV22" i="14"/>
  <c r="BV14" i="14"/>
  <c r="BV7" i="14"/>
  <c r="BV20" i="14"/>
  <c r="BV12" i="14"/>
  <c r="BW9" i="14"/>
  <c r="BW8" i="14"/>
  <c r="BW10" i="14"/>
  <c r="BH24" i="14"/>
  <c r="BV19" i="14"/>
  <c r="BV11" i="14"/>
  <c r="X3" i="14"/>
  <c r="BK24" i="14"/>
  <c r="BV24" i="14"/>
  <c r="BV18" i="14"/>
  <c r="BV10" i="14"/>
  <c r="BV17" i="14"/>
  <c r="BV9" i="14"/>
  <c r="BW7" i="14"/>
  <c r="BV16" i="14"/>
  <c r="BV8" i="14"/>
  <c r="AX23" i="14"/>
  <c r="AX22" i="14"/>
  <c r="AX25" i="14"/>
  <c r="AX21" i="14"/>
  <c r="AX20" i="14"/>
  <c r="AX12" i="14"/>
  <c r="AX19" i="14"/>
  <c r="AX18" i="14"/>
  <c r="AX17" i="14"/>
  <c r="AX16" i="14"/>
  <c r="AX24" i="14"/>
  <c r="AX15" i="14"/>
  <c r="AX11" i="14"/>
  <c r="AX10" i="14"/>
  <c r="AX9" i="14"/>
  <c r="AX8" i="14"/>
  <c r="AX14" i="14"/>
  <c r="AX7" i="14"/>
  <c r="AX6" i="14"/>
  <c r="AX13" i="14"/>
  <c r="AE26" i="14"/>
  <c r="AX26" i="14" s="1"/>
  <c r="AF25" i="14"/>
  <c r="AG25" i="14"/>
  <c r="AH25" i="14"/>
  <c r="AI25" i="14"/>
  <c r="BI25" i="14" s="1"/>
  <c r="AJ25" i="14"/>
  <c r="BJ25" i="14" s="1"/>
  <c r="AK25" i="14"/>
  <c r="AL25" i="14"/>
  <c r="BL25" i="14" s="1"/>
  <c r="AM25" i="14"/>
  <c r="BM25" i="14" s="1"/>
  <c r="AN25" i="14"/>
  <c r="AO25" i="14"/>
  <c r="AP25" i="14"/>
  <c r="AQ25" i="14"/>
  <c r="BQ25" i="14" s="1"/>
  <c r="AR25" i="14"/>
  <c r="BR25" i="14" s="1"/>
  <c r="AS25" i="14"/>
  <c r="AT25" i="14"/>
  <c r="AU25" i="14"/>
  <c r="AV25" i="14"/>
  <c r="BW24" i="14"/>
  <c r="BF24" i="14"/>
  <c r="BL24" i="14"/>
  <c r="BU24" i="14"/>
  <c r="BM24" i="14"/>
  <c r="BG24" i="14"/>
  <c r="BJ24" i="14"/>
  <c r="BQ24" i="14"/>
  <c r="E27" i="14"/>
  <c r="BT24" i="14"/>
  <c r="BP24" i="14"/>
  <c r="BW25" i="14"/>
  <c r="BN24" i="14"/>
  <c r="BO24" i="14"/>
  <c r="AG25" i="11"/>
  <c r="AE26" i="11"/>
  <c r="AX26" i="11" s="1"/>
  <c r="AF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AV25" i="11"/>
  <c r="BW23" i="11"/>
  <c r="E26" i="11"/>
  <c r="AX24" i="11"/>
  <c r="AX23" i="11"/>
  <c r="BX23" i="11" s="1"/>
  <c r="AX22" i="11"/>
  <c r="BX22" i="11" s="1"/>
  <c r="AX21" i="11"/>
  <c r="BX21" i="11" s="1"/>
  <c r="AX20" i="11"/>
  <c r="BX20" i="11" s="1"/>
  <c r="AX19" i="11"/>
  <c r="BX19" i="11" s="1"/>
  <c r="AX18" i="11"/>
  <c r="BX18" i="11" s="1"/>
  <c r="AX12" i="11"/>
  <c r="BX12" i="11" s="1"/>
  <c r="AX11" i="11"/>
  <c r="BX11" i="11" s="1"/>
  <c r="AX25" i="11"/>
  <c r="AX10" i="11"/>
  <c r="BX10" i="11" s="1"/>
  <c r="AX9" i="11"/>
  <c r="BX9" i="11" s="1"/>
  <c r="AX16" i="11"/>
  <c r="BX16" i="11" s="1"/>
  <c r="AX8" i="11"/>
  <c r="BX8" i="11" s="1"/>
  <c r="AX15" i="11"/>
  <c r="BX15" i="11" s="1"/>
  <c r="AX7" i="11"/>
  <c r="BX7" i="11" s="1"/>
  <c r="AX17" i="11"/>
  <c r="BX17" i="11" s="1"/>
  <c r="AX14" i="11"/>
  <c r="BX14" i="11" s="1"/>
  <c r="AX6" i="11"/>
  <c r="BX6" i="11" s="1"/>
  <c r="AX13" i="11"/>
  <c r="BX13" i="11" s="1"/>
  <c r="F24" i="11"/>
  <c r="BF24" i="11" s="1"/>
  <c r="S24" i="11"/>
  <c r="BS24" i="11" s="1"/>
  <c r="Z24" i="11"/>
  <c r="R24" i="11"/>
  <c r="BR24" i="11" s="1"/>
  <c r="M24" i="11"/>
  <c r="BM24" i="11" s="1"/>
  <c r="T24" i="11"/>
  <c r="BT24" i="11" s="1"/>
  <c r="AA24" i="11"/>
  <c r="AB24" i="11"/>
  <c r="AC24" i="11"/>
  <c r="K24" i="11"/>
  <c r="BK24" i="11" s="1"/>
  <c r="U24" i="11"/>
  <c r="BU24" i="11" s="1"/>
  <c r="J24" i="11"/>
  <c r="BJ24" i="11" s="1"/>
  <c r="H24" i="11"/>
  <c r="BH24" i="11" s="1"/>
  <c r="V24" i="11"/>
  <c r="BV24" i="11" s="1"/>
  <c r="N24" i="11"/>
  <c r="BN24" i="11" s="1"/>
  <c r="G24" i="11"/>
  <c r="BG24" i="11" s="1"/>
  <c r="O24" i="11"/>
  <c r="BO24" i="11" s="1"/>
  <c r="W24" i="11"/>
  <c r="BW24" i="11" s="1"/>
  <c r="L24" i="11"/>
  <c r="BL24" i="11" s="1"/>
  <c r="P24" i="11"/>
  <c r="BP24" i="11" s="1"/>
  <c r="X24" i="11"/>
  <c r="Q24" i="11"/>
  <c r="BQ24" i="11" s="1"/>
  <c r="I24" i="11"/>
  <c r="BI24" i="11" s="1"/>
  <c r="Y24" i="11"/>
  <c r="AE23" i="10"/>
  <c r="AG22" i="10"/>
  <c r="AO22" i="10"/>
  <c r="AW22" i="10"/>
  <c r="AH22" i="10"/>
  <c r="AP22" i="10"/>
  <c r="AX22" i="10"/>
  <c r="AI22" i="10"/>
  <c r="AQ22" i="10"/>
  <c r="AY22" i="10"/>
  <c r="AJ22" i="10"/>
  <c r="AR22" i="10"/>
  <c r="AZ22" i="10"/>
  <c r="AK22" i="10"/>
  <c r="AS22" i="10"/>
  <c r="BA22" i="10"/>
  <c r="AL22" i="10"/>
  <c r="AT22" i="10"/>
  <c r="BB22" i="10"/>
  <c r="AM22" i="10"/>
  <c r="AU22" i="10"/>
  <c r="BC22" i="10"/>
  <c r="AN22" i="10"/>
  <c r="AV22" i="10"/>
  <c r="AF22" i="10"/>
  <c r="B21" i="10"/>
  <c r="A21" i="10"/>
  <c r="F20" i="10"/>
  <c r="BF20" i="10" s="1"/>
  <c r="G20" i="10"/>
  <c r="BG20" i="10" s="1"/>
  <c r="H20" i="10"/>
  <c r="BH20" i="10" s="1"/>
  <c r="M20" i="10"/>
  <c r="BM20" i="10" s="1"/>
  <c r="T20" i="10"/>
  <c r="BT20" i="10" s="1"/>
  <c r="V20" i="10"/>
  <c r="BV20" i="10" s="1"/>
  <c r="J20" i="10"/>
  <c r="BJ20" i="10" s="1"/>
  <c r="N20" i="10"/>
  <c r="BN20" i="10" s="1"/>
  <c r="X20" i="10"/>
  <c r="BX20" i="10" s="1"/>
  <c r="R20" i="10"/>
  <c r="BR20" i="10" s="1"/>
  <c r="AA20" i="10"/>
  <c r="CA20" i="10" s="1"/>
  <c r="Z20" i="10"/>
  <c r="BZ20" i="10" s="1"/>
  <c r="P20" i="10"/>
  <c r="BP20" i="10" s="1"/>
  <c r="Y20" i="10"/>
  <c r="BY20" i="10" s="1"/>
  <c r="Q20" i="10"/>
  <c r="BQ20" i="10" s="1"/>
  <c r="I20" i="10"/>
  <c r="BI20" i="10" s="1"/>
  <c r="K20" i="10"/>
  <c r="BK20" i="10" s="1"/>
  <c r="W20" i="10"/>
  <c r="BW20" i="10" s="1"/>
  <c r="S20" i="10"/>
  <c r="BS20" i="10" s="1"/>
  <c r="AB20" i="10"/>
  <c r="CB20" i="10" s="1"/>
  <c r="L20" i="10"/>
  <c r="BL20" i="10" s="1"/>
  <c r="AC20" i="10"/>
  <c r="CC20" i="10" s="1"/>
  <c r="O20" i="10"/>
  <c r="BO20" i="10" s="1"/>
  <c r="U20" i="10"/>
  <c r="BU20" i="10" s="1"/>
  <c r="F12" i="17" l="1"/>
  <c r="N12" i="17"/>
  <c r="V12" i="17"/>
  <c r="G12" i="17"/>
  <c r="O12" i="17"/>
  <c r="W12" i="17"/>
  <c r="H12" i="17"/>
  <c r="P12" i="17"/>
  <c r="X12" i="17"/>
  <c r="I12" i="17"/>
  <c r="Q12" i="17"/>
  <c r="Y12" i="17"/>
  <c r="J12" i="17"/>
  <c r="R12" i="17"/>
  <c r="Z12" i="17"/>
  <c r="K12" i="17"/>
  <c r="S12" i="17"/>
  <c r="AA12" i="17"/>
  <c r="L12" i="17"/>
  <c r="T12" i="17"/>
  <c r="AB12" i="17"/>
  <c r="M12" i="17"/>
  <c r="U12" i="17"/>
  <c r="AC12" i="17"/>
  <c r="A12" i="17"/>
  <c r="B12" i="17"/>
  <c r="BP11" i="17"/>
  <c r="BX11" i="17"/>
  <c r="BW11" i="17"/>
  <c r="BH11" i="17"/>
  <c r="BG11" i="17"/>
  <c r="BO11" i="17"/>
  <c r="BN11" i="17"/>
  <c r="BV11" i="17"/>
  <c r="BQ11" i="17"/>
  <c r="BY11" i="17"/>
  <c r="BF11" i="17"/>
  <c r="BI11" i="17"/>
  <c r="BZ11" i="17"/>
  <c r="BU11" i="17"/>
  <c r="BR11" i="17"/>
  <c r="BK11" i="17"/>
  <c r="BS11" i="17"/>
  <c r="CA11" i="17"/>
  <c r="BM11" i="17"/>
  <c r="CC11" i="17"/>
  <c r="BT11" i="17"/>
  <c r="BJ11" i="17"/>
  <c r="BL11" i="17"/>
  <c r="CB11" i="17"/>
  <c r="BA12" i="17"/>
  <c r="AS12" i="17"/>
  <c r="AK12" i="17"/>
  <c r="AZ12" i="17"/>
  <c r="AR12" i="17"/>
  <c r="AJ12" i="17"/>
  <c r="AY12" i="17"/>
  <c r="AQ12" i="17"/>
  <c r="AI12" i="17"/>
  <c r="AX12" i="17"/>
  <c r="AP12" i="17"/>
  <c r="AH12" i="17"/>
  <c r="AW12" i="17"/>
  <c r="AO12" i="17"/>
  <c r="AG12" i="17"/>
  <c r="AV12" i="17"/>
  <c r="AN12" i="17"/>
  <c r="AF12" i="17"/>
  <c r="BC12" i="17"/>
  <c r="AU12" i="17"/>
  <c r="AM12" i="17"/>
  <c r="BB12" i="17"/>
  <c r="AT12" i="17"/>
  <c r="AL12" i="17"/>
  <c r="T25" i="16"/>
  <c r="AB25" i="16"/>
  <c r="AA25" i="16"/>
  <c r="J25" i="16"/>
  <c r="R25" i="16"/>
  <c r="BR25" i="16" s="1"/>
  <c r="K25" i="16"/>
  <c r="BK25" i="16" s="1"/>
  <c r="F25" i="16"/>
  <c r="BF25" i="16" s="1"/>
  <c r="N25" i="16"/>
  <c r="BN25" i="16" s="1"/>
  <c r="Z25" i="16"/>
  <c r="M25" i="16"/>
  <c r="U25" i="16"/>
  <c r="L25" i="16"/>
  <c r="AC25" i="16"/>
  <c r="H25" i="16"/>
  <c r="BH25" i="16" s="1"/>
  <c r="S25" i="16"/>
  <c r="BS25" i="16" s="1"/>
  <c r="G25" i="16"/>
  <c r="BG25" i="16" s="1"/>
  <c r="W25" i="16"/>
  <c r="P25" i="16"/>
  <c r="BP25" i="16" s="1"/>
  <c r="X25" i="16"/>
  <c r="Y25" i="16"/>
  <c r="V25" i="16"/>
  <c r="BV25" i="16" s="1"/>
  <c r="I25" i="16"/>
  <c r="BI25" i="16" s="1"/>
  <c r="Q25" i="16"/>
  <c r="BQ25" i="16" s="1"/>
  <c r="O25" i="16"/>
  <c r="BO25" i="16" s="1"/>
  <c r="I27" i="15"/>
  <c r="Z27" i="15"/>
  <c r="K27" i="15"/>
  <c r="AA27" i="15"/>
  <c r="R27" i="15"/>
  <c r="Y27" i="15"/>
  <c r="L27" i="15"/>
  <c r="J27" i="15"/>
  <c r="S27" i="15"/>
  <c r="AB27" i="15"/>
  <c r="M27" i="15"/>
  <c r="V27" i="15"/>
  <c r="N27" i="15"/>
  <c r="AC27" i="15"/>
  <c r="U27" i="15"/>
  <c r="F27" i="15"/>
  <c r="H27" i="15"/>
  <c r="G27" i="15"/>
  <c r="Q27" i="15"/>
  <c r="X27" i="15"/>
  <c r="P27" i="15"/>
  <c r="T27" i="15"/>
  <c r="O27" i="15"/>
  <c r="W27" i="15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7" i="14"/>
  <c r="X9" i="14"/>
  <c r="X11" i="14"/>
  <c r="X13" i="14"/>
  <c r="X15" i="14"/>
  <c r="X17" i="14"/>
  <c r="BX17" i="14" s="1"/>
  <c r="X12" i="14"/>
  <c r="X19" i="14"/>
  <c r="X22" i="14"/>
  <c r="X23" i="14"/>
  <c r="X14" i="14"/>
  <c r="X20" i="14"/>
  <c r="X16" i="14"/>
  <c r="BX16" i="14" s="1"/>
  <c r="X21" i="14"/>
  <c r="X18" i="14"/>
  <c r="X27" i="14"/>
  <c r="X24" i="14"/>
  <c r="X25" i="14"/>
  <c r="X8" i="14"/>
  <c r="X10" i="14"/>
  <c r="BX10" i="14" s="1"/>
  <c r="X26" i="14"/>
  <c r="BX26" i="14" s="1"/>
  <c r="X6" i="14"/>
  <c r="B26" i="11"/>
  <c r="A26" i="11"/>
  <c r="AY26" i="16"/>
  <c r="AY27" i="16"/>
  <c r="AY23" i="16"/>
  <c r="BY23" i="16" s="1"/>
  <c r="AY24" i="16"/>
  <c r="BY24" i="16" s="1"/>
  <c r="AY20" i="16"/>
  <c r="BY20" i="16" s="1"/>
  <c r="AY25" i="16"/>
  <c r="BY25" i="16" s="1"/>
  <c r="AY21" i="16"/>
  <c r="BY21" i="16" s="1"/>
  <c r="AY22" i="16"/>
  <c r="BY22" i="16" s="1"/>
  <c r="AY16" i="16"/>
  <c r="BY16" i="16" s="1"/>
  <c r="AY14" i="16"/>
  <c r="BY14" i="16" s="1"/>
  <c r="AY19" i="16"/>
  <c r="BY19" i="16" s="1"/>
  <c r="AY18" i="16"/>
  <c r="BY18" i="16" s="1"/>
  <c r="AY15" i="16"/>
  <c r="BY15" i="16" s="1"/>
  <c r="AY12" i="16"/>
  <c r="BY12" i="16" s="1"/>
  <c r="AY7" i="16"/>
  <c r="BY7" i="16" s="1"/>
  <c r="AY8" i="16"/>
  <c r="BY8" i="16" s="1"/>
  <c r="AY13" i="16"/>
  <c r="BY13" i="16" s="1"/>
  <c r="AY9" i="16"/>
  <c r="BY9" i="16" s="1"/>
  <c r="AY17" i="16"/>
  <c r="BY17" i="16" s="1"/>
  <c r="AY11" i="16"/>
  <c r="BY11" i="16" s="1"/>
  <c r="AY6" i="16"/>
  <c r="BY6" i="16" s="1"/>
  <c r="AY10" i="16"/>
  <c r="BY10" i="16" s="1"/>
  <c r="AG27" i="16"/>
  <c r="AF27" i="16"/>
  <c r="AE28" i="16"/>
  <c r="AY28" i="16" s="1"/>
  <c r="AH27" i="16"/>
  <c r="AI27" i="16"/>
  <c r="AJ27" i="16"/>
  <c r="AK27" i="16"/>
  <c r="AL27" i="16"/>
  <c r="AM27" i="16"/>
  <c r="AN27" i="16"/>
  <c r="AO27" i="16"/>
  <c r="AP27" i="16"/>
  <c r="AQ27" i="16"/>
  <c r="AR27" i="16"/>
  <c r="AS27" i="16"/>
  <c r="AT27" i="16"/>
  <c r="AU27" i="16"/>
  <c r="AV27" i="16"/>
  <c r="AW27" i="16"/>
  <c r="BU25" i="16"/>
  <c r="BM25" i="16"/>
  <c r="E26" i="16"/>
  <c r="BT25" i="16"/>
  <c r="BL25" i="16"/>
  <c r="BX25" i="16"/>
  <c r="BW25" i="16"/>
  <c r="BJ25" i="16"/>
  <c r="BX24" i="16"/>
  <c r="AG25" i="15"/>
  <c r="BG25" i="15" s="1"/>
  <c r="AF25" i="15"/>
  <c r="BF25" i="15" s="1"/>
  <c r="AE26" i="15"/>
  <c r="AY26" i="15" s="1"/>
  <c r="BY26" i="15" s="1"/>
  <c r="AH25" i="15"/>
  <c r="BH25" i="15" s="1"/>
  <c r="AI25" i="15"/>
  <c r="BI25" i="15" s="1"/>
  <c r="AJ25" i="15"/>
  <c r="BJ25" i="15" s="1"/>
  <c r="AK25" i="15"/>
  <c r="BK25" i="15" s="1"/>
  <c r="AL25" i="15"/>
  <c r="BL25" i="15" s="1"/>
  <c r="AM25" i="15"/>
  <c r="BM25" i="15" s="1"/>
  <c r="AN25" i="15"/>
  <c r="BN25" i="15" s="1"/>
  <c r="AO25" i="15"/>
  <c r="BO25" i="15" s="1"/>
  <c r="AP25" i="15"/>
  <c r="BP25" i="15" s="1"/>
  <c r="AQ25" i="15"/>
  <c r="BQ25" i="15" s="1"/>
  <c r="AR25" i="15"/>
  <c r="BR25" i="15" s="1"/>
  <c r="AS25" i="15"/>
  <c r="BS25" i="15" s="1"/>
  <c r="AT25" i="15"/>
  <c r="BT25" i="15" s="1"/>
  <c r="AU25" i="15"/>
  <c r="BU25" i="15" s="1"/>
  <c r="AV25" i="15"/>
  <c r="BV25" i="15" s="1"/>
  <c r="AW25" i="15"/>
  <c r="BW25" i="15" s="1"/>
  <c r="AX25" i="15"/>
  <c r="BX25" i="15" s="1"/>
  <c r="AY24" i="15"/>
  <c r="BY24" i="15" s="1"/>
  <c r="AY18" i="15"/>
  <c r="BY18" i="15" s="1"/>
  <c r="AY19" i="15"/>
  <c r="BY19" i="15" s="1"/>
  <c r="AY20" i="15"/>
  <c r="BY20" i="15" s="1"/>
  <c r="AY21" i="15"/>
  <c r="BY21" i="15" s="1"/>
  <c r="AY25" i="15"/>
  <c r="BY25" i="15" s="1"/>
  <c r="AY23" i="15"/>
  <c r="BY23" i="15" s="1"/>
  <c r="AY14" i="15"/>
  <c r="BY14" i="15" s="1"/>
  <c r="AY17" i="15"/>
  <c r="BY17" i="15" s="1"/>
  <c r="AY16" i="15"/>
  <c r="BY16" i="15" s="1"/>
  <c r="AY9" i="15"/>
  <c r="BY9" i="15" s="1"/>
  <c r="AY12" i="15"/>
  <c r="BY12" i="15" s="1"/>
  <c r="AY13" i="15"/>
  <c r="BY13" i="15" s="1"/>
  <c r="AY15" i="15"/>
  <c r="BY15" i="15" s="1"/>
  <c r="AY10" i="15"/>
  <c r="BY10" i="15" s="1"/>
  <c r="AY11" i="15"/>
  <c r="BY11" i="15" s="1"/>
  <c r="AY22" i="15"/>
  <c r="BY22" i="15" s="1"/>
  <c r="AY6" i="15"/>
  <c r="BY6" i="15" s="1"/>
  <c r="AY7" i="15"/>
  <c r="BY7" i="15" s="1"/>
  <c r="AY8" i="15"/>
  <c r="BY8" i="15" s="1"/>
  <c r="E28" i="15"/>
  <c r="BW22" i="14"/>
  <c r="BW13" i="14"/>
  <c r="BU25" i="14"/>
  <c r="BX18" i="14"/>
  <c r="Y3" i="14"/>
  <c r="BT25" i="14"/>
  <c r="BK25" i="14"/>
  <c r="BS25" i="14"/>
  <c r="BW20" i="14"/>
  <c r="BW12" i="14"/>
  <c r="BG25" i="14"/>
  <c r="E28" i="14"/>
  <c r="BO25" i="14"/>
  <c r="BF25" i="14"/>
  <c r="BH25" i="14"/>
  <c r="AG26" i="14"/>
  <c r="BG26" i="14" s="1"/>
  <c r="AF26" i="14"/>
  <c r="BF26" i="14" s="1"/>
  <c r="AE27" i="14"/>
  <c r="AY27" i="14" s="1"/>
  <c r="AH26" i="14"/>
  <c r="AI26" i="14"/>
  <c r="AJ26" i="14"/>
  <c r="BJ26" i="14" s="1"/>
  <c r="AK26" i="14"/>
  <c r="AL26" i="14"/>
  <c r="BL26" i="14" s="1"/>
  <c r="AM26" i="14"/>
  <c r="AN26" i="14"/>
  <c r="BN26" i="14" s="1"/>
  <c r="AO26" i="14"/>
  <c r="AP26" i="14"/>
  <c r="BP26" i="14" s="1"/>
  <c r="AQ26" i="14"/>
  <c r="AR26" i="14"/>
  <c r="BR26" i="14" s="1"/>
  <c r="AS26" i="14"/>
  <c r="AT26" i="14"/>
  <c r="BT26" i="14" s="1"/>
  <c r="AU26" i="14"/>
  <c r="AV26" i="14"/>
  <c r="BV26" i="14" s="1"/>
  <c r="AW26" i="14"/>
  <c r="AY22" i="14"/>
  <c r="AY26" i="14"/>
  <c r="AY24" i="14"/>
  <c r="AY25" i="14"/>
  <c r="AY19" i="14"/>
  <c r="AY23" i="14"/>
  <c r="AY18" i="14"/>
  <c r="AY17" i="14"/>
  <c r="AY16" i="14"/>
  <c r="AY15" i="14"/>
  <c r="AY11" i="14"/>
  <c r="AY7" i="14"/>
  <c r="AY10" i="14"/>
  <c r="AY21" i="14"/>
  <c r="AY9" i="14"/>
  <c r="AY8" i="14"/>
  <c r="AY6" i="14"/>
  <c r="AY14" i="14"/>
  <c r="AY13" i="14"/>
  <c r="AY20" i="14"/>
  <c r="AY12" i="14"/>
  <c r="BV25" i="14"/>
  <c r="BP25" i="14"/>
  <c r="BN25" i="14"/>
  <c r="BH26" i="14"/>
  <c r="BI26" i="14"/>
  <c r="BQ26" i="14"/>
  <c r="BX24" i="11"/>
  <c r="AY23" i="11"/>
  <c r="BY23" i="11" s="1"/>
  <c r="AY22" i="11"/>
  <c r="BY22" i="11" s="1"/>
  <c r="AY21" i="11"/>
  <c r="BY21" i="11" s="1"/>
  <c r="AY20" i="11"/>
  <c r="BY20" i="11" s="1"/>
  <c r="AY19" i="11"/>
  <c r="BY19" i="11" s="1"/>
  <c r="AY26" i="11"/>
  <c r="AY18" i="11"/>
  <c r="BY18" i="11" s="1"/>
  <c r="AY25" i="11"/>
  <c r="AY17" i="11"/>
  <c r="BY17" i="11" s="1"/>
  <c r="AY24" i="11"/>
  <c r="BY24" i="11" s="1"/>
  <c r="AY11" i="11"/>
  <c r="BY11" i="11" s="1"/>
  <c r="AY10" i="11"/>
  <c r="BY10" i="11" s="1"/>
  <c r="AY9" i="11"/>
  <c r="BY9" i="11" s="1"/>
  <c r="AY16" i="11"/>
  <c r="BY16" i="11" s="1"/>
  <c r="AY8" i="11"/>
  <c r="BY8" i="11" s="1"/>
  <c r="AY15" i="11"/>
  <c r="BY15" i="11" s="1"/>
  <c r="AY7" i="11"/>
  <c r="BY7" i="11" s="1"/>
  <c r="AY14" i="11"/>
  <c r="BY14" i="11" s="1"/>
  <c r="AY13" i="11"/>
  <c r="BY13" i="11" s="1"/>
  <c r="AY6" i="11"/>
  <c r="BY6" i="11" s="1"/>
  <c r="AY12" i="11"/>
  <c r="BY12" i="11" s="1"/>
  <c r="E27" i="11"/>
  <c r="AE27" i="11"/>
  <c r="AY27" i="11" s="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AV26" i="11"/>
  <c r="AW26" i="11"/>
  <c r="R25" i="11"/>
  <c r="BR25" i="11" s="1"/>
  <c r="U25" i="11"/>
  <c r="BU25" i="11" s="1"/>
  <c r="AC25" i="11"/>
  <c r="T25" i="11"/>
  <c r="BT25" i="11" s="1"/>
  <c r="AA25" i="11"/>
  <c r="AB25" i="11"/>
  <c r="K25" i="11"/>
  <c r="BK25" i="11" s="1"/>
  <c r="M25" i="11"/>
  <c r="BM25" i="11" s="1"/>
  <c r="F25" i="11"/>
  <c r="BF25" i="11" s="1"/>
  <c r="J25" i="11"/>
  <c r="BJ25" i="11" s="1"/>
  <c r="Z25" i="11"/>
  <c r="V25" i="11"/>
  <c r="BV25" i="11" s="1"/>
  <c r="N25" i="11"/>
  <c r="BN25" i="11" s="1"/>
  <c r="G25" i="11"/>
  <c r="BG25" i="11" s="1"/>
  <c r="S25" i="11"/>
  <c r="BS25" i="11" s="1"/>
  <c r="W25" i="11"/>
  <c r="BW25" i="11" s="1"/>
  <c r="O25" i="11"/>
  <c r="BO25" i="11" s="1"/>
  <c r="L25" i="11"/>
  <c r="BL25" i="11" s="1"/>
  <c r="Q25" i="11"/>
  <c r="BQ25" i="11" s="1"/>
  <c r="H25" i="11"/>
  <c r="BH25" i="11" s="1"/>
  <c r="I25" i="11"/>
  <c r="BI25" i="11" s="1"/>
  <c r="X25" i="11"/>
  <c r="BX25" i="11" s="1"/>
  <c r="Y25" i="11"/>
  <c r="P25" i="11"/>
  <c r="BP25" i="11" s="1"/>
  <c r="AE24" i="10"/>
  <c r="AN23" i="10"/>
  <c r="AV23" i="10"/>
  <c r="AG23" i="10"/>
  <c r="AO23" i="10"/>
  <c r="AW23" i="10"/>
  <c r="AH23" i="10"/>
  <c r="AP23" i="10"/>
  <c r="AX23" i="10"/>
  <c r="AI23" i="10"/>
  <c r="AQ23" i="10"/>
  <c r="AY23" i="10"/>
  <c r="AJ23" i="10"/>
  <c r="AR23" i="10"/>
  <c r="AZ23" i="10"/>
  <c r="AK23" i="10"/>
  <c r="AS23" i="10"/>
  <c r="BA23" i="10"/>
  <c r="AL23" i="10"/>
  <c r="AT23" i="10"/>
  <c r="BB23" i="10"/>
  <c r="AU23" i="10"/>
  <c r="BC23" i="10"/>
  <c r="AM23" i="10"/>
  <c r="AF23" i="10"/>
  <c r="G21" i="10"/>
  <c r="BG21" i="10" s="1"/>
  <c r="F21" i="10"/>
  <c r="BF21" i="10" s="1"/>
  <c r="AA21" i="10"/>
  <c r="CA21" i="10" s="1"/>
  <c r="M21" i="10"/>
  <c r="BM21" i="10" s="1"/>
  <c r="H21" i="10"/>
  <c r="BH21" i="10" s="1"/>
  <c r="T21" i="10"/>
  <c r="BT21" i="10" s="1"/>
  <c r="Q21" i="10"/>
  <c r="BQ21" i="10" s="1"/>
  <c r="W21" i="10"/>
  <c r="BW21" i="10" s="1"/>
  <c r="Y21" i="10"/>
  <c r="BY21" i="10" s="1"/>
  <c r="N21" i="10"/>
  <c r="BN21" i="10" s="1"/>
  <c r="X21" i="10"/>
  <c r="BX21" i="10" s="1"/>
  <c r="Z21" i="10"/>
  <c r="BZ21" i="10" s="1"/>
  <c r="P21" i="10"/>
  <c r="BP21" i="10" s="1"/>
  <c r="I21" i="10"/>
  <c r="BI21" i="10" s="1"/>
  <c r="J21" i="10"/>
  <c r="BJ21" i="10" s="1"/>
  <c r="R21" i="10"/>
  <c r="BR21" i="10" s="1"/>
  <c r="AB21" i="10"/>
  <c r="CB21" i="10" s="1"/>
  <c r="V21" i="10"/>
  <c r="BV21" i="10" s="1"/>
  <c r="K21" i="10"/>
  <c r="BK21" i="10" s="1"/>
  <c r="S21" i="10"/>
  <c r="BS21" i="10" s="1"/>
  <c r="L21" i="10"/>
  <c r="BL21" i="10" s="1"/>
  <c r="U21" i="10"/>
  <c r="BU21" i="10" s="1"/>
  <c r="O21" i="10"/>
  <c r="BO21" i="10" s="1"/>
  <c r="AC21" i="10"/>
  <c r="CC21" i="10" s="1"/>
  <c r="B22" i="10"/>
  <c r="A22" i="10"/>
  <c r="F13" i="17" l="1"/>
  <c r="N13" i="17"/>
  <c r="V13" i="17"/>
  <c r="G13" i="17"/>
  <c r="O13" i="17"/>
  <c r="W13" i="17"/>
  <c r="H13" i="17"/>
  <c r="P13" i="17"/>
  <c r="X13" i="17"/>
  <c r="I13" i="17"/>
  <c r="Q13" i="17"/>
  <c r="Y13" i="17"/>
  <c r="J13" i="17"/>
  <c r="R13" i="17"/>
  <c r="Z13" i="17"/>
  <c r="K13" i="17"/>
  <c r="S13" i="17"/>
  <c r="AA13" i="17"/>
  <c r="L13" i="17"/>
  <c r="T13" i="17"/>
  <c r="AB13" i="17"/>
  <c r="M13" i="17"/>
  <c r="U13" i="17"/>
  <c r="AC13" i="17"/>
  <c r="A13" i="17"/>
  <c r="B13" i="17"/>
  <c r="AV13" i="17"/>
  <c r="AN13" i="17"/>
  <c r="AF13" i="17"/>
  <c r="BC13" i="17"/>
  <c r="AU13" i="17"/>
  <c r="AM13" i="17"/>
  <c r="BB13" i="17"/>
  <c r="AT13" i="17"/>
  <c r="AL13" i="17"/>
  <c r="BA13" i="17"/>
  <c r="AS13" i="17"/>
  <c r="AK13" i="17"/>
  <c r="AZ13" i="17"/>
  <c r="AR13" i="17"/>
  <c r="AJ13" i="17"/>
  <c r="AY13" i="17"/>
  <c r="AQ13" i="17"/>
  <c r="AI13" i="17"/>
  <c r="AX13" i="17"/>
  <c r="AP13" i="17"/>
  <c r="AH13" i="17"/>
  <c r="AW13" i="17"/>
  <c r="AO13" i="17"/>
  <c r="AG13" i="17"/>
  <c r="BH12" i="17"/>
  <c r="BG12" i="17"/>
  <c r="BO12" i="17"/>
  <c r="BW12" i="17"/>
  <c r="BY12" i="17"/>
  <c r="BJ12" i="17"/>
  <c r="BF12" i="17"/>
  <c r="BN12" i="17"/>
  <c r="BV12" i="17"/>
  <c r="BI12" i="17"/>
  <c r="BQ12" i="17"/>
  <c r="BR12" i="17"/>
  <c r="BX12" i="17"/>
  <c r="BS12" i="17"/>
  <c r="BM12" i="17"/>
  <c r="BU12" i="17"/>
  <c r="CC12" i="17"/>
  <c r="BK12" i="17"/>
  <c r="BL12" i="17"/>
  <c r="BT12" i="17"/>
  <c r="CB12" i="17"/>
  <c r="BP12" i="17"/>
  <c r="BZ12" i="17"/>
  <c r="CA12" i="17"/>
  <c r="S26" i="16"/>
  <c r="AB26" i="16"/>
  <c r="T26" i="16"/>
  <c r="K26" i="16"/>
  <c r="J26" i="16"/>
  <c r="BJ26" i="16" s="1"/>
  <c r="R26" i="16"/>
  <c r="BR26" i="16" s="1"/>
  <c r="AA26" i="16"/>
  <c r="L26" i="16"/>
  <c r="BL26" i="16" s="1"/>
  <c r="Z26" i="16"/>
  <c r="M26" i="16"/>
  <c r="U26" i="16"/>
  <c r="F26" i="16"/>
  <c r="BF26" i="16" s="1"/>
  <c r="N26" i="16"/>
  <c r="BN26" i="16" s="1"/>
  <c r="V26" i="16"/>
  <c r="X26" i="16"/>
  <c r="BX26" i="16" s="1"/>
  <c r="O26" i="16"/>
  <c r="BO26" i="16" s="1"/>
  <c r="P26" i="16"/>
  <c r="AC26" i="16"/>
  <c r="H26" i="16"/>
  <c r="G26" i="16"/>
  <c r="BG26" i="16" s="1"/>
  <c r="W26" i="16"/>
  <c r="BW26" i="16" s="1"/>
  <c r="Y26" i="16"/>
  <c r="BY26" i="16" s="1"/>
  <c r="Q26" i="16"/>
  <c r="I26" i="16"/>
  <c r="BI26" i="16" s="1"/>
  <c r="J28" i="15"/>
  <c r="Y28" i="15"/>
  <c r="K28" i="15"/>
  <c r="AA28" i="15"/>
  <c r="I28" i="15"/>
  <c r="Z28" i="15"/>
  <c r="R28" i="15"/>
  <c r="S28" i="15"/>
  <c r="L28" i="15"/>
  <c r="N28" i="15"/>
  <c r="T28" i="15"/>
  <c r="AC28" i="15"/>
  <c r="F28" i="15"/>
  <c r="M28" i="15"/>
  <c r="AB28" i="15"/>
  <c r="P28" i="15"/>
  <c r="X28" i="15"/>
  <c r="V28" i="15"/>
  <c r="G28" i="15"/>
  <c r="Q28" i="15"/>
  <c r="U28" i="15"/>
  <c r="O28" i="15"/>
  <c r="H28" i="15"/>
  <c r="W28" i="15"/>
  <c r="G28" i="14"/>
  <c r="F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7" i="14"/>
  <c r="Y9" i="14"/>
  <c r="Y11" i="14"/>
  <c r="Y13" i="14"/>
  <c r="Y15" i="14"/>
  <c r="Y17" i="14"/>
  <c r="Y19" i="14"/>
  <c r="Y8" i="14"/>
  <c r="Y10" i="14"/>
  <c r="Y12" i="14"/>
  <c r="Y14" i="14"/>
  <c r="Y16" i="14"/>
  <c r="Y18" i="14"/>
  <c r="BY18" i="14" s="1"/>
  <c r="Y20" i="14"/>
  <c r="Y22" i="14"/>
  <c r="Y26" i="14"/>
  <c r="Y28" i="14"/>
  <c r="Y23" i="14"/>
  <c r="Y21" i="14"/>
  <c r="Y27" i="14"/>
  <c r="BY27" i="14" s="1"/>
  <c r="Y24" i="14"/>
  <c r="Y25" i="14"/>
  <c r="Y6" i="14"/>
  <c r="A27" i="11"/>
  <c r="B27" i="11"/>
  <c r="BY25" i="11"/>
  <c r="BV26" i="16"/>
  <c r="BU26" i="16"/>
  <c r="BM26" i="16"/>
  <c r="E27" i="16"/>
  <c r="BS26" i="16"/>
  <c r="BK26" i="16"/>
  <c r="BQ26" i="16"/>
  <c r="BP26" i="16"/>
  <c r="BH26" i="16"/>
  <c r="BT26" i="16"/>
  <c r="AG28" i="16"/>
  <c r="AF28" i="16"/>
  <c r="AE29" i="16"/>
  <c r="AZ29" i="16" s="1"/>
  <c r="AH28" i="16"/>
  <c r="AI28" i="16"/>
  <c r="AJ28" i="16"/>
  <c r="AK28" i="16"/>
  <c r="AL28" i="16"/>
  <c r="AM28" i="16"/>
  <c r="AN28" i="16"/>
  <c r="AO28" i="16"/>
  <c r="AP28" i="16"/>
  <c r="AQ28" i="16"/>
  <c r="AR28" i="16"/>
  <c r="AS28" i="16"/>
  <c r="AT28" i="16"/>
  <c r="AU28" i="16"/>
  <c r="AV28" i="16"/>
  <c r="AW28" i="16"/>
  <c r="AX28" i="16"/>
  <c r="AZ27" i="16"/>
  <c r="AZ28" i="16"/>
  <c r="AZ24" i="16"/>
  <c r="BZ24" i="16" s="1"/>
  <c r="AZ25" i="16"/>
  <c r="BZ25" i="16" s="1"/>
  <c r="AZ21" i="16"/>
  <c r="BZ21" i="16" s="1"/>
  <c r="AZ26" i="16"/>
  <c r="AZ22" i="16"/>
  <c r="BZ22" i="16" s="1"/>
  <c r="AZ15" i="16"/>
  <c r="BZ15" i="16" s="1"/>
  <c r="AZ23" i="16"/>
  <c r="BZ23" i="16" s="1"/>
  <c r="AZ18" i="16"/>
  <c r="BZ18" i="16" s="1"/>
  <c r="AZ20" i="16"/>
  <c r="BZ20" i="16" s="1"/>
  <c r="AZ19" i="16"/>
  <c r="BZ19" i="16" s="1"/>
  <c r="AZ17" i="16"/>
  <c r="BZ17" i="16" s="1"/>
  <c r="AZ13" i="16"/>
  <c r="BZ13" i="16" s="1"/>
  <c r="AZ16" i="16"/>
  <c r="BZ16" i="16" s="1"/>
  <c r="AZ8" i="16"/>
  <c r="BZ8" i="16" s="1"/>
  <c r="AZ9" i="16"/>
  <c r="BZ9" i="16" s="1"/>
  <c r="AZ11" i="16"/>
  <c r="BZ11" i="16" s="1"/>
  <c r="AZ6" i="16"/>
  <c r="BZ6" i="16" s="1"/>
  <c r="AZ14" i="16"/>
  <c r="BZ14" i="16" s="1"/>
  <c r="AZ12" i="16"/>
  <c r="BZ12" i="16" s="1"/>
  <c r="AZ10" i="16"/>
  <c r="BZ10" i="16" s="1"/>
  <c r="AZ7" i="16"/>
  <c r="BZ7" i="16" s="1"/>
  <c r="AE27" i="15"/>
  <c r="AG26" i="15"/>
  <c r="BG26" i="15" s="1"/>
  <c r="AF26" i="15"/>
  <c r="BF26" i="15" s="1"/>
  <c r="AH26" i="15"/>
  <c r="BH26" i="15" s="1"/>
  <c r="AI26" i="15"/>
  <c r="BI26" i="15" s="1"/>
  <c r="AJ26" i="15"/>
  <c r="BJ26" i="15" s="1"/>
  <c r="AK26" i="15"/>
  <c r="BK26" i="15" s="1"/>
  <c r="AL26" i="15"/>
  <c r="BL26" i="15" s="1"/>
  <c r="AM26" i="15"/>
  <c r="BM26" i="15" s="1"/>
  <c r="AN26" i="15"/>
  <c r="BN26" i="15" s="1"/>
  <c r="AO26" i="15"/>
  <c r="BO26" i="15" s="1"/>
  <c r="AP26" i="15"/>
  <c r="BP26" i="15" s="1"/>
  <c r="AQ26" i="15"/>
  <c r="BQ26" i="15" s="1"/>
  <c r="AR26" i="15"/>
  <c r="BR26" i="15" s="1"/>
  <c r="AS26" i="15"/>
  <c r="BS26" i="15" s="1"/>
  <c r="AT26" i="15"/>
  <c r="BT26" i="15" s="1"/>
  <c r="AU26" i="15"/>
  <c r="BU26" i="15" s="1"/>
  <c r="AV26" i="15"/>
  <c r="BV26" i="15" s="1"/>
  <c r="AW26" i="15"/>
  <c r="BW26" i="15" s="1"/>
  <c r="AX26" i="15"/>
  <c r="BX26" i="15" s="1"/>
  <c r="E29" i="15"/>
  <c r="AZ26" i="15"/>
  <c r="BZ26" i="15" s="1"/>
  <c r="AZ25" i="15"/>
  <c r="BZ25" i="15" s="1"/>
  <c r="AZ19" i="15"/>
  <c r="BZ19" i="15" s="1"/>
  <c r="AZ27" i="15"/>
  <c r="BZ27" i="15" s="1"/>
  <c r="AZ20" i="15"/>
  <c r="BZ20" i="15" s="1"/>
  <c r="AZ21" i="15"/>
  <c r="BZ21" i="15" s="1"/>
  <c r="AZ22" i="15"/>
  <c r="BZ22" i="15" s="1"/>
  <c r="AZ24" i="15"/>
  <c r="BZ24" i="15" s="1"/>
  <c r="AZ23" i="15"/>
  <c r="BZ23" i="15" s="1"/>
  <c r="AZ18" i="15"/>
  <c r="BZ18" i="15" s="1"/>
  <c r="AZ17" i="15"/>
  <c r="BZ17" i="15" s="1"/>
  <c r="AZ16" i="15"/>
  <c r="BZ16" i="15" s="1"/>
  <c r="AZ9" i="15"/>
  <c r="BZ9" i="15" s="1"/>
  <c r="AZ10" i="15"/>
  <c r="BZ10" i="15" s="1"/>
  <c r="AZ13" i="15"/>
  <c r="BZ13" i="15" s="1"/>
  <c r="AZ14" i="15"/>
  <c r="BZ14" i="15" s="1"/>
  <c r="AZ15" i="15"/>
  <c r="BZ15" i="15" s="1"/>
  <c r="AZ12" i="15"/>
  <c r="BZ12" i="15" s="1"/>
  <c r="AZ6" i="15"/>
  <c r="BZ6" i="15" s="1"/>
  <c r="AZ7" i="15"/>
  <c r="BZ7" i="15" s="1"/>
  <c r="AZ11" i="15"/>
  <c r="BZ11" i="15" s="1"/>
  <c r="AZ8" i="15"/>
  <c r="BZ8" i="15" s="1"/>
  <c r="BX8" i="14"/>
  <c r="BX24" i="14"/>
  <c r="BX23" i="14"/>
  <c r="Z3" i="14"/>
  <c r="BO26" i="14"/>
  <c r="BX7" i="14"/>
  <c r="BX25" i="14"/>
  <c r="BX15" i="14"/>
  <c r="BX6" i="14"/>
  <c r="BX22" i="14"/>
  <c r="BX14" i="14"/>
  <c r="BX9" i="14"/>
  <c r="BM26" i="14"/>
  <c r="BX21" i="14"/>
  <c r="BX13" i="14"/>
  <c r="BW26" i="14"/>
  <c r="BU26" i="14"/>
  <c r="BX20" i="14"/>
  <c r="BX12" i="14"/>
  <c r="BY26" i="14"/>
  <c r="BY10" i="14"/>
  <c r="BY17" i="14"/>
  <c r="BY25" i="14"/>
  <c r="BX19" i="14"/>
  <c r="BX11" i="14"/>
  <c r="AZ21" i="14"/>
  <c r="AZ27" i="14"/>
  <c r="AZ26" i="14"/>
  <c r="AZ25" i="14"/>
  <c r="AZ23" i="14"/>
  <c r="AZ18" i="14"/>
  <c r="AZ17" i="14"/>
  <c r="AZ16" i="14"/>
  <c r="AZ15" i="14"/>
  <c r="AZ24" i="14"/>
  <c r="AZ14" i="14"/>
  <c r="AZ22" i="14"/>
  <c r="AZ11" i="14"/>
  <c r="AZ10" i="14"/>
  <c r="AZ9" i="14"/>
  <c r="AZ19" i="14"/>
  <c r="AZ8" i="14"/>
  <c r="AZ7" i="14"/>
  <c r="AZ6" i="14"/>
  <c r="AZ13" i="14"/>
  <c r="AZ20" i="14"/>
  <c r="AZ12" i="14"/>
  <c r="BS26" i="14"/>
  <c r="AG27" i="14"/>
  <c r="BG27" i="14" s="1"/>
  <c r="AE28" i="14"/>
  <c r="AZ28" i="14" s="1"/>
  <c r="AF27" i="14"/>
  <c r="AH27" i="14"/>
  <c r="BH27" i="14" s="1"/>
  <c r="AI27" i="14"/>
  <c r="BI27" i="14" s="1"/>
  <c r="AJ27" i="14"/>
  <c r="BJ27" i="14" s="1"/>
  <c r="AK27" i="14"/>
  <c r="AL27" i="14"/>
  <c r="BL27" i="14" s="1"/>
  <c r="AM27" i="14"/>
  <c r="AN27" i="14"/>
  <c r="AO27" i="14"/>
  <c r="AP27" i="14"/>
  <c r="AQ27" i="14"/>
  <c r="BQ27" i="14" s="1"/>
  <c r="AR27" i="14"/>
  <c r="AS27" i="14"/>
  <c r="AT27" i="14"/>
  <c r="BT27" i="14" s="1"/>
  <c r="AU27" i="14"/>
  <c r="BU27" i="14" s="1"/>
  <c r="AV27" i="14"/>
  <c r="BV27" i="14" s="1"/>
  <c r="AW27" i="14"/>
  <c r="BW27" i="14" s="1"/>
  <c r="AX27" i="14"/>
  <c r="BK26" i="14"/>
  <c r="E29" i="14"/>
  <c r="E28" i="11"/>
  <c r="AZ22" i="11"/>
  <c r="BZ22" i="11" s="1"/>
  <c r="AZ21" i="11"/>
  <c r="BZ21" i="11" s="1"/>
  <c r="AZ20" i="11"/>
  <c r="BZ20" i="11" s="1"/>
  <c r="AZ27" i="11"/>
  <c r="AZ19" i="11"/>
  <c r="BZ19" i="11" s="1"/>
  <c r="AZ26" i="11"/>
  <c r="AZ18" i="11"/>
  <c r="BZ18" i="11" s="1"/>
  <c r="AZ25" i="11"/>
  <c r="BZ25" i="11" s="1"/>
  <c r="AZ24" i="11"/>
  <c r="BZ24" i="11" s="1"/>
  <c r="AZ10" i="11"/>
  <c r="BZ10" i="11" s="1"/>
  <c r="AZ9" i="11"/>
  <c r="BZ9" i="11" s="1"/>
  <c r="AZ16" i="11"/>
  <c r="BZ16" i="11" s="1"/>
  <c r="AZ8" i="11"/>
  <c r="BZ8" i="11" s="1"/>
  <c r="AZ15" i="11"/>
  <c r="BZ15" i="11" s="1"/>
  <c r="AZ7" i="11"/>
  <c r="BZ7" i="11" s="1"/>
  <c r="AZ14" i="11"/>
  <c r="BZ14" i="11" s="1"/>
  <c r="AZ17" i="11"/>
  <c r="BZ17" i="11" s="1"/>
  <c r="AZ13" i="11"/>
  <c r="BZ13" i="11" s="1"/>
  <c r="AZ23" i="11"/>
  <c r="BZ23" i="11" s="1"/>
  <c r="AZ12" i="11"/>
  <c r="BZ12" i="11" s="1"/>
  <c r="AZ6" i="11"/>
  <c r="BZ6" i="11" s="1"/>
  <c r="AZ11" i="11"/>
  <c r="BZ11" i="11" s="1"/>
  <c r="AA26" i="11"/>
  <c r="K26" i="11"/>
  <c r="BK26" i="11" s="1"/>
  <c r="M26" i="11"/>
  <c r="BM26" i="11" s="1"/>
  <c r="F26" i="11"/>
  <c r="BF26" i="11" s="1"/>
  <c r="S26" i="11"/>
  <c r="BS26" i="11" s="1"/>
  <c r="Z26" i="11"/>
  <c r="V26" i="11"/>
  <c r="BV26" i="11" s="1"/>
  <c r="R26" i="11"/>
  <c r="BR26" i="11" s="1"/>
  <c r="AC26" i="11"/>
  <c r="N26" i="11"/>
  <c r="BN26" i="11" s="1"/>
  <c r="U26" i="11"/>
  <c r="BU26" i="11" s="1"/>
  <c r="G26" i="11"/>
  <c r="BG26" i="11" s="1"/>
  <c r="P26" i="11"/>
  <c r="BP26" i="11" s="1"/>
  <c r="W26" i="11"/>
  <c r="BW26" i="11" s="1"/>
  <c r="L26" i="11"/>
  <c r="BL26" i="11" s="1"/>
  <c r="O26" i="11"/>
  <c r="BO26" i="11" s="1"/>
  <c r="AB26" i="11"/>
  <c r="T26" i="11"/>
  <c r="BT26" i="11" s="1"/>
  <c r="J26" i="11"/>
  <c r="BJ26" i="11" s="1"/>
  <c r="Q26" i="11"/>
  <c r="BQ26" i="11" s="1"/>
  <c r="X26" i="11"/>
  <c r="BX26" i="11" s="1"/>
  <c r="H26" i="11"/>
  <c r="BH26" i="11" s="1"/>
  <c r="I26" i="11"/>
  <c r="BI26" i="11" s="1"/>
  <c r="Y26" i="11"/>
  <c r="BY26" i="11" s="1"/>
  <c r="AE28" i="11"/>
  <c r="AG27" i="11"/>
  <c r="AF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AV27" i="11"/>
  <c r="AW27" i="11"/>
  <c r="AX27" i="11"/>
  <c r="AE25" i="10"/>
  <c r="AM24" i="10"/>
  <c r="AU24" i="10"/>
  <c r="BC24" i="10"/>
  <c r="AN24" i="10"/>
  <c r="AV24" i="10"/>
  <c r="AG24" i="10"/>
  <c r="AO24" i="10"/>
  <c r="AW24" i="10"/>
  <c r="AH24" i="10"/>
  <c r="AP24" i="10"/>
  <c r="AX24" i="10"/>
  <c r="AI24" i="10"/>
  <c r="AQ24" i="10"/>
  <c r="AY24" i="10"/>
  <c r="AJ24" i="10"/>
  <c r="AR24" i="10"/>
  <c r="AZ24" i="10"/>
  <c r="AK24" i="10"/>
  <c r="AS24" i="10"/>
  <c r="BA24" i="10"/>
  <c r="AL24" i="10"/>
  <c r="AT24" i="10"/>
  <c r="BB24" i="10"/>
  <c r="AF24" i="10"/>
  <c r="F22" i="10"/>
  <c r="BF22" i="10" s="1"/>
  <c r="M22" i="10"/>
  <c r="BM22" i="10" s="1"/>
  <c r="H22" i="10"/>
  <c r="BH22" i="10" s="1"/>
  <c r="J22" i="10"/>
  <c r="BJ22" i="10" s="1"/>
  <c r="N22" i="10"/>
  <c r="BN22" i="10" s="1"/>
  <c r="T22" i="10"/>
  <c r="BT22" i="10" s="1"/>
  <c r="G22" i="10"/>
  <c r="BG22" i="10" s="1"/>
  <c r="Z22" i="10"/>
  <c r="BZ22" i="10" s="1"/>
  <c r="X22" i="10"/>
  <c r="BX22" i="10" s="1"/>
  <c r="Y22" i="10"/>
  <c r="BY22" i="10" s="1"/>
  <c r="AC22" i="10"/>
  <c r="CC22" i="10" s="1"/>
  <c r="R22" i="10"/>
  <c r="BR22" i="10" s="1"/>
  <c r="Q22" i="10"/>
  <c r="BQ22" i="10" s="1"/>
  <c r="P22" i="10"/>
  <c r="BP22" i="10" s="1"/>
  <c r="AA22" i="10"/>
  <c r="CA22" i="10" s="1"/>
  <c r="I22" i="10"/>
  <c r="BI22" i="10" s="1"/>
  <c r="S22" i="10"/>
  <c r="BS22" i="10" s="1"/>
  <c r="AB22" i="10"/>
  <c r="CB22" i="10" s="1"/>
  <c r="O22" i="10"/>
  <c r="BO22" i="10" s="1"/>
  <c r="K22" i="10"/>
  <c r="BK22" i="10" s="1"/>
  <c r="V22" i="10"/>
  <c r="BV22" i="10" s="1"/>
  <c r="W22" i="10"/>
  <c r="BW22" i="10" s="1"/>
  <c r="U22" i="10"/>
  <c r="BU22" i="10" s="1"/>
  <c r="L22" i="10"/>
  <c r="BL22" i="10" s="1"/>
  <c r="B23" i="10"/>
  <c r="A23" i="10"/>
  <c r="BZ26" i="11" l="1"/>
  <c r="F14" i="17"/>
  <c r="N14" i="17"/>
  <c r="V14" i="17"/>
  <c r="G14" i="17"/>
  <c r="O14" i="17"/>
  <c r="W14" i="17"/>
  <c r="H14" i="17"/>
  <c r="P14" i="17"/>
  <c r="X14" i="17"/>
  <c r="I14" i="17"/>
  <c r="Q14" i="17"/>
  <c r="Y14" i="17"/>
  <c r="J14" i="17"/>
  <c r="R14" i="17"/>
  <c r="Z14" i="17"/>
  <c r="K14" i="17"/>
  <c r="S14" i="17"/>
  <c r="AA14" i="17"/>
  <c r="L14" i="17"/>
  <c r="T14" i="17"/>
  <c r="AB14" i="17"/>
  <c r="M14" i="17"/>
  <c r="U14" i="17"/>
  <c r="AC14" i="17"/>
  <c r="B14" i="17"/>
  <c r="A14" i="17"/>
  <c r="AY14" i="17"/>
  <c r="AQ14" i="17"/>
  <c r="AI14" i="17"/>
  <c r="AX14" i="17"/>
  <c r="AP14" i="17"/>
  <c r="AH14" i="17"/>
  <c r="AW14" i="17"/>
  <c r="AO14" i="17"/>
  <c r="AG14" i="17"/>
  <c r="AV14" i="17"/>
  <c r="AN14" i="17"/>
  <c r="AF14" i="17"/>
  <c r="BC14" i="17"/>
  <c r="AU14" i="17"/>
  <c r="AM14" i="17"/>
  <c r="BB14" i="17"/>
  <c r="AT14" i="17"/>
  <c r="AL14" i="17"/>
  <c r="BA14" i="17"/>
  <c r="AS14" i="17"/>
  <c r="AK14" i="17"/>
  <c r="AZ14" i="17"/>
  <c r="AR14" i="17"/>
  <c r="AJ14" i="17"/>
  <c r="BF13" i="17"/>
  <c r="BN13" i="17"/>
  <c r="BV13" i="17"/>
  <c r="BI13" i="17"/>
  <c r="BR13" i="17"/>
  <c r="BZ13" i="17"/>
  <c r="BG13" i="17"/>
  <c r="BW13" i="17"/>
  <c r="BH13" i="17"/>
  <c r="BP13" i="17"/>
  <c r="BX13" i="17"/>
  <c r="BO13" i="17"/>
  <c r="BT13" i="17"/>
  <c r="BL13" i="17"/>
  <c r="CB13" i="17"/>
  <c r="BQ13" i="17"/>
  <c r="BU13" i="17"/>
  <c r="CC13" i="17"/>
  <c r="BY13" i="17"/>
  <c r="BK13" i="17"/>
  <c r="BS13" i="17"/>
  <c r="CA13" i="17"/>
  <c r="BM13" i="17"/>
  <c r="BJ13" i="17"/>
  <c r="T27" i="16"/>
  <c r="L27" i="16"/>
  <c r="S27" i="16"/>
  <c r="AB27" i="16"/>
  <c r="J27" i="16"/>
  <c r="BJ27" i="16" s="1"/>
  <c r="R27" i="16"/>
  <c r="AA27" i="16"/>
  <c r="Z27" i="16"/>
  <c r="BZ27" i="16" s="1"/>
  <c r="M27" i="16"/>
  <c r="U27" i="16"/>
  <c r="BU27" i="16" s="1"/>
  <c r="AC27" i="16"/>
  <c r="O27" i="16"/>
  <c r="P27" i="16"/>
  <c r="BP27" i="16" s="1"/>
  <c r="W27" i="16"/>
  <c r="BW27" i="16" s="1"/>
  <c r="H27" i="16"/>
  <c r="BH27" i="16" s="1"/>
  <c r="G27" i="16"/>
  <c r="K27" i="16"/>
  <c r="Y27" i="16"/>
  <c r="BY27" i="16" s="1"/>
  <c r="F27" i="16"/>
  <c r="BF27" i="16" s="1"/>
  <c r="Q27" i="16"/>
  <c r="BQ27" i="16" s="1"/>
  <c r="X27" i="16"/>
  <c r="BX27" i="16" s="1"/>
  <c r="I27" i="16"/>
  <c r="BI27" i="16" s="1"/>
  <c r="V27" i="16"/>
  <c r="BV27" i="16" s="1"/>
  <c r="N27" i="16"/>
  <c r="BN27" i="16" s="1"/>
  <c r="Z29" i="15"/>
  <c r="I29" i="15"/>
  <c r="K29" i="15"/>
  <c r="AA29" i="15"/>
  <c r="J29" i="15"/>
  <c r="R29" i="15"/>
  <c r="Y29" i="15"/>
  <c r="L29" i="15"/>
  <c r="S29" i="15"/>
  <c r="U29" i="15"/>
  <c r="AB29" i="15"/>
  <c r="M29" i="15"/>
  <c r="N29" i="15"/>
  <c r="T29" i="15"/>
  <c r="F29" i="15"/>
  <c r="AC29" i="15"/>
  <c r="H29" i="15"/>
  <c r="V29" i="15"/>
  <c r="G29" i="15"/>
  <c r="Q29" i="15"/>
  <c r="X29" i="15"/>
  <c r="P29" i="15"/>
  <c r="W29" i="15"/>
  <c r="O29" i="15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8" i="14"/>
  <c r="Z10" i="14"/>
  <c r="Z12" i="14"/>
  <c r="Z14" i="14"/>
  <c r="Z16" i="14"/>
  <c r="Z18" i="14"/>
  <c r="Z20" i="14"/>
  <c r="Z22" i="14"/>
  <c r="Z7" i="14"/>
  <c r="Z9" i="14"/>
  <c r="Z11" i="14"/>
  <c r="Z13" i="14"/>
  <c r="Z15" i="14"/>
  <c r="Z17" i="14"/>
  <c r="Z19" i="14"/>
  <c r="Z21" i="14"/>
  <c r="Z26" i="14"/>
  <c r="Z28" i="14"/>
  <c r="BZ28" i="14" s="1"/>
  <c r="Z23" i="14"/>
  <c r="BZ23" i="14" s="1"/>
  <c r="Z27" i="14"/>
  <c r="Z29" i="14"/>
  <c r="Z24" i="14"/>
  <c r="Z25" i="14"/>
  <c r="Z6" i="14"/>
  <c r="B28" i="11"/>
  <c r="A28" i="11"/>
  <c r="AE30" i="16"/>
  <c r="BA30" i="16" s="1"/>
  <c r="AG29" i="16"/>
  <c r="AF29" i="16"/>
  <c r="AH29" i="16"/>
  <c r="AI29" i="16"/>
  <c r="AJ29" i="16"/>
  <c r="AK29" i="16"/>
  <c r="AL29" i="16"/>
  <c r="AM29" i="16"/>
  <c r="AN29" i="16"/>
  <c r="AO29" i="16"/>
  <c r="AP29" i="16"/>
  <c r="AQ29" i="16"/>
  <c r="AR29" i="16"/>
  <c r="AS29" i="16"/>
  <c r="AT29" i="16"/>
  <c r="AU29" i="16"/>
  <c r="AV29" i="16"/>
  <c r="AW29" i="16"/>
  <c r="AX29" i="16"/>
  <c r="AY29" i="16"/>
  <c r="BZ26" i="16"/>
  <c r="BO27" i="16"/>
  <c r="BG27" i="16"/>
  <c r="BM27" i="16"/>
  <c r="E28" i="16"/>
  <c r="BT27" i="16"/>
  <c r="BL27" i="16"/>
  <c r="BS27" i="16"/>
  <c r="BK27" i="16"/>
  <c r="BR27" i="16"/>
  <c r="BA28" i="16"/>
  <c r="BA29" i="16"/>
  <c r="BA25" i="16"/>
  <c r="CA25" i="16" s="1"/>
  <c r="BA26" i="16"/>
  <c r="CA26" i="16" s="1"/>
  <c r="BA22" i="16"/>
  <c r="CA22" i="16" s="1"/>
  <c r="BA16" i="16"/>
  <c r="CA16" i="16" s="1"/>
  <c r="BA23" i="16"/>
  <c r="CA23" i="16" s="1"/>
  <c r="BA18" i="16"/>
  <c r="CA18" i="16" s="1"/>
  <c r="BA19" i="16"/>
  <c r="CA19" i="16" s="1"/>
  <c r="BA15" i="16"/>
  <c r="CA15" i="16" s="1"/>
  <c r="BA17" i="16"/>
  <c r="CA17" i="16" s="1"/>
  <c r="BA12" i="16"/>
  <c r="CA12" i="16" s="1"/>
  <c r="BA21" i="16"/>
  <c r="CA21" i="16" s="1"/>
  <c r="BA14" i="16"/>
  <c r="CA14" i="16" s="1"/>
  <c r="BA9" i="16"/>
  <c r="CA9" i="16" s="1"/>
  <c r="BA27" i="16"/>
  <c r="BA13" i="16"/>
  <c r="CA13" i="16" s="1"/>
  <c r="BA11" i="16"/>
  <c r="CA11" i="16" s="1"/>
  <c r="BA10" i="16"/>
  <c r="CA10" i="16" s="1"/>
  <c r="BA20" i="16"/>
  <c r="CA20" i="16" s="1"/>
  <c r="BA6" i="16"/>
  <c r="CA6" i="16" s="1"/>
  <c r="BA7" i="16"/>
  <c r="CA7" i="16" s="1"/>
  <c r="BA24" i="16"/>
  <c r="CA24" i="16" s="1"/>
  <c r="BA8" i="16"/>
  <c r="CA8" i="16" s="1"/>
  <c r="BA27" i="15"/>
  <c r="CA27" i="15" s="1"/>
  <c r="BA18" i="15"/>
  <c r="CA18" i="15" s="1"/>
  <c r="BA20" i="15"/>
  <c r="CA20" i="15" s="1"/>
  <c r="BA21" i="15"/>
  <c r="CA21" i="15" s="1"/>
  <c r="BA26" i="15"/>
  <c r="CA26" i="15" s="1"/>
  <c r="BA22" i="15"/>
  <c r="CA22" i="15" s="1"/>
  <c r="BA23" i="15"/>
  <c r="CA23" i="15" s="1"/>
  <c r="BA24" i="15"/>
  <c r="CA24" i="15" s="1"/>
  <c r="BA19" i="15"/>
  <c r="CA19" i="15" s="1"/>
  <c r="BA15" i="15"/>
  <c r="CA15" i="15" s="1"/>
  <c r="BA16" i="15"/>
  <c r="CA16" i="15" s="1"/>
  <c r="BA17" i="15"/>
  <c r="CA17" i="15" s="1"/>
  <c r="BA25" i="15"/>
  <c r="CA25" i="15" s="1"/>
  <c r="BA9" i="15"/>
  <c r="CA9" i="15" s="1"/>
  <c r="BA10" i="15"/>
  <c r="CA10" i="15" s="1"/>
  <c r="BA11" i="15"/>
  <c r="CA11" i="15" s="1"/>
  <c r="BA14" i="15"/>
  <c r="CA14" i="15" s="1"/>
  <c r="BA12" i="15"/>
  <c r="CA12" i="15" s="1"/>
  <c r="BA6" i="15"/>
  <c r="CA6" i="15" s="1"/>
  <c r="BA8" i="15"/>
  <c r="CA8" i="15" s="1"/>
  <c r="BA7" i="15"/>
  <c r="CA7" i="15" s="1"/>
  <c r="BA13" i="15"/>
  <c r="CA13" i="15" s="1"/>
  <c r="E30" i="15"/>
  <c r="AF27" i="15"/>
  <c r="BF27" i="15" s="1"/>
  <c r="AE28" i="15"/>
  <c r="BA28" i="15" s="1"/>
  <c r="CA28" i="15" s="1"/>
  <c r="AG27" i="15"/>
  <c r="BG27" i="15" s="1"/>
  <c r="AH27" i="15"/>
  <c r="BH27" i="15" s="1"/>
  <c r="AI27" i="15"/>
  <c r="BI27" i="15" s="1"/>
  <c r="AJ27" i="15"/>
  <c r="BJ27" i="15" s="1"/>
  <c r="AK27" i="15"/>
  <c r="BK27" i="15" s="1"/>
  <c r="AL27" i="15"/>
  <c r="BL27" i="15" s="1"/>
  <c r="AM27" i="15"/>
  <c r="BM27" i="15" s="1"/>
  <c r="AN27" i="15"/>
  <c r="BN27" i="15" s="1"/>
  <c r="AO27" i="15"/>
  <c r="BO27" i="15" s="1"/>
  <c r="AP27" i="15"/>
  <c r="BP27" i="15" s="1"/>
  <c r="AQ27" i="15"/>
  <c r="BQ27" i="15" s="1"/>
  <c r="AR27" i="15"/>
  <c r="BR27" i="15" s="1"/>
  <c r="AS27" i="15"/>
  <c r="BS27" i="15" s="1"/>
  <c r="AT27" i="15"/>
  <c r="BT27" i="15" s="1"/>
  <c r="AU27" i="15"/>
  <c r="BU27" i="15" s="1"/>
  <c r="AV27" i="15"/>
  <c r="BV27" i="15" s="1"/>
  <c r="AW27" i="15"/>
  <c r="BW27" i="15" s="1"/>
  <c r="AX27" i="15"/>
  <c r="BX27" i="15" s="1"/>
  <c r="AY27" i="15"/>
  <c r="BY27" i="15" s="1"/>
  <c r="BY24" i="14"/>
  <c r="BY16" i="14"/>
  <c r="BY6" i="14"/>
  <c r="BY23" i="14"/>
  <c r="BY15" i="14"/>
  <c r="BY9" i="14"/>
  <c r="BY22" i="14"/>
  <c r="BY14" i="14"/>
  <c r="BY7" i="14"/>
  <c r="BY21" i="14"/>
  <c r="BY13" i="14"/>
  <c r="BY8" i="14"/>
  <c r="BY20" i="14"/>
  <c r="BY12" i="14"/>
  <c r="BY19" i="14"/>
  <c r="BY11" i="14"/>
  <c r="BP27" i="14"/>
  <c r="BN27" i="14"/>
  <c r="BZ27" i="14"/>
  <c r="BZ9" i="14"/>
  <c r="BZ18" i="14"/>
  <c r="BZ22" i="14"/>
  <c r="BX27" i="14"/>
  <c r="BS27" i="14"/>
  <c r="BM27" i="14"/>
  <c r="AA3" i="14"/>
  <c r="BR27" i="14"/>
  <c r="AG28" i="14"/>
  <c r="BG28" i="14" s="1"/>
  <c r="AE29" i="14"/>
  <c r="BA29" i="14" s="1"/>
  <c r="AF28" i="14"/>
  <c r="BF28" i="14" s="1"/>
  <c r="AH28" i="14"/>
  <c r="BH28" i="14" s="1"/>
  <c r="AI28" i="14"/>
  <c r="AJ28" i="14"/>
  <c r="AK28" i="14"/>
  <c r="AL28" i="14"/>
  <c r="BL28" i="14" s="1"/>
  <c r="AM28" i="14"/>
  <c r="BM28" i="14" s="1"/>
  <c r="AN28" i="14"/>
  <c r="AO28" i="14"/>
  <c r="AP28" i="14"/>
  <c r="BP28" i="14" s="1"/>
  <c r="AQ28" i="14"/>
  <c r="BQ28" i="14" s="1"/>
  <c r="AR28" i="14"/>
  <c r="AS28" i="14"/>
  <c r="BS28" i="14" s="1"/>
  <c r="AT28" i="14"/>
  <c r="BT28" i="14" s="1"/>
  <c r="AU28" i="14"/>
  <c r="BU28" i="14" s="1"/>
  <c r="AV28" i="14"/>
  <c r="BV28" i="14" s="1"/>
  <c r="AW28" i="14"/>
  <c r="AX28" i="14"/>
  <c r="BX28" i="14" s="1"/>
  <c r="AY28" i="14"/>
  <c r="BY28" i="14" s="1"/>
  <c r="BA28" i="14"/>
  <c r="BA27" i="14"/>
  <c r="BA26" i="14"/>
  <c r="BA25" i="14"/>
  <c r="BA24" i="14"/>
  <c r="BA22" i="14"/>
  <c r="BA23" i="14"/>
  <c r="BA17" i="14"/>
  <c r="BA16" i="14"/>
  <c r="BA15" i="14"/>
  <c r="BA14" i="14"/>
  <c r="BA13" i="14"/>
  <c r="BA20" i="14"/>
  <c r="BA10" i="14"/>
  <c r="BA9" i="14"/>
  <c r="BA21" i="14"/>
  <c r="BA19" i="14"/>
  <c r="BA8" i="14"/>
  <c r="BA7" i="14"/>
  <c r="BA6" i="14"/>
  <c r="BA12" i="14"/>
  <c r="BA18" i="14"/>
  <c r="BA11" i="14"/>
  <c r="BK28" i="14"/>
  <c r="E30" i="14"/>
  <c r="Z30" i="14" s="1"/>
  <c r="BK27" i="14"/>
  <c r="BO27" i="14"/>
  <c r="BF27" i="14"/>
  <c r="AG28" i="11"/>
  <c r="AE29" i="11"/>
  <c r="AF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E29" i="11"/>
  <c r="K27" i="11"/>
  <c r="BK27" i="11" s="1"/>
  <c r="T27" i="11"/>
  <c r="BT27" i="11" s="1"/>
  <c r="S27" i="11"/>
  <c r="BS27" i="11" s="1"/>
  <c r="M27" i="11"/>
  <c r="BM27" i="11" s="1"/>
  <c r="F27" i="11"/>
  <c r="BF27" i="11" s="1"/>
  <c r="R27" i="11"/>
  <c r="BR27" i="11" s="1"/>
  <c r="Z27" i="11"/>
  <c r="BZ27" i="11" s="1"/>
  <c r="V27" i="11"/>
  <c r="BV27" i="11" s="1"/>
  <c r="AA27" i="11"/>
  <c r="AB27" i="11"/>
  <c r="AC27" i="11"/>
  <c r="W27" i="11"/>
  <c r="BW27" i="11" s="1"/>
  <c r="O27" i="11"/>
  <c r="BO27" i="11" s="1"/>
  <c r="J27" i="11"/>
  <c r="BJ27" i="11" s="1"/>
  <c r="N27" i="11"/>
  <c r="BN27" i="11" s="1"/>
  <c r="L27" i="11"/>
  <c r="BL27" i="11" s="1"/>
  <c r="U27" i="11"/>
  <c r="BU27" i="11" s="1"/>
  <c r="X27" i="11"/>
  <c r="BX27" i="11" s="1"/>
  <c r="I27" i="11"/>
  <c r="BI27" i="11" s="1"/>
  <c r="Y27" i="11"/>
  <c r="BY27" i="11" s="1"/>
  <c r="H27" i="11"/>
  <c r="BH27" i="11" s="1"/>
  <c r="G27" i="11"/>
  <c r="BG27" i="11" s="1"/>
  <c r="P27" i="11"/>
  <c r="BP27" i="11" s="1"/>
  <c r="Q27" i="11"/>
  <c r="BQ27" i="11" s="1"/>
  <c r="AZ28" i="11"/>
  <c r="BA29" i="11"/>
  <c r="BA21" i="11"/>
  <c r="CA21" i="11" s="1"/>
  <c r="BA28" i="11"/>
  <c r="BA20" i="11"/>
  <c r="CA20" i="11" s="1"/>
  <c r="BA27" i="11"/>
  <c r="BA19" i="11"/>
  <c r="CA19" i="11" s="1"/>
  <c r="BA26" i="11"/>
  <c r="CA26" i="11" s="1"/>
  <c r="BA18" i="11"/>
  <c r="CA18" i="11" s="1"/>
  <c r="BA25" i="11"/>
  <c r="CA25" i="11" s="1"/>
  <c r="BA24" i="11"/>
  <c r="CA24" i="11" s="1"/>
  <c r="BA23" i="11"/>
  <c r="CA23" i="11" s="1"/>
  <c r="BA9" i="11"/>
  <c r="CA9" i="11" s="1"/>
  <c r="BA16" i="11"/>
  <c r="CA16" i="11" s="1"/>
  <c r="BA8" i="11"/>
  <c r="CA8" i="11" s="1"/>
  <c r="BA15" i="11"/>
  <c r="CA15" i="11" s="1"/>
  <c r="BA14" i="11"/>
  <c r="CA14" i="11" s="1"/>
  <c r="BA22" i="11"/>
  <c r="CA22" i="11" s="1"/>
  <c r="BA17" i="11"/>
  <c r="CA17" i="11" s="1"/>
  <c r="BA13" i="11"/>
  <c r="CA13" i="11" s="1"/>
  <c r="BA12" i="11"/>
  <c r="CA12" i="11" s="1"/>
  <c r="BA11" i="11"/>
  <c r="CA11" i="11" s="1"/>
  <c r="BA6" i="11"/>
  <c r="CA6" i="11" s="1"/>
  <c r="BA10" i="11"/>
  <c r="CA10" i="11" s="1"/>
  <c r="BA7" i="11"/>
  <c r="CA7" i="11" s="1"/>
  <c r="AE26" i="10"/>
  <c r="AL25" i="10"/>
  <c r="AT25" i="10"/>
  <c r="BB25" i="10"/>
  <c r="AM25" i="10"/>
  <c r="AU25" i="10"/>
  <c r="BC25" i="10"/>
  <c r="AN25" i="10"/>
  <c r="AV25" i="10"/>
  <c r="AG25" i="10"/>
  <c r="AO25" i="10"/>
  <c r="AW25" i="10"/>
  <c r="AH25" i="10"/>
  <c r="AP25" i="10"/>
  <c r="AX25" i="10"/>
  <c r="AI25" i="10"/>
  <c r="AQ25" i="10"/>
  <c r="AY25" i="10"/>
  <c r="AJ25" i="10"/>
  <c r="AR25" i="10"/>
  <c r="AZ25" i="10"/>
  <c r="AK25" i="10"/>
  <c r="AS25" i="10"/>
  <c r="BA25" i="10"/>
  <c r="AF25" i="10"/>
  <c r="S23" i="10"/>
  <c r="BS23" i="10" s="1"/>
  <c r="H23" i="10"/>
  <c r="BH23" i="10" s="1"/>
  <c r="O23" i="10"/>
  <c r="BO23" i="10" s="1"/>
  <c r="F23" i="10"/>
  <c r="BF23" i="10" s="1"/>
  <c r="G23" i="10"/>
  <c r="BG23" i="10" s="1"/>
  <c r="T23" i="10"/>
  <c r="BT23" i="10" s="1"/>
  <c r="M23" i="10"/>
  <c r="BM23" i="10" s="1"/>
  <c r="N23" i="10"/>
  <c r="BN23" i="10" s="1"/>
  <c r="Z23" i="10"/>
  <c r="BZ23" i="10" s="1"/>
  <c r="Y23" i="10"/>
  <c r="BY23" i="10" s="1"/>
  <c r="X23" i="10"/>
  <c r="BX23" i="10" s="1"/>
  <c r="AA23" i="10"/>
  <c r="CA23" i="10" s="1"/>
  <c r="I23" i="10"/>
  <c r="BI23" i="10" s="1"/>
  <c r="R23" i="10"/>
  <c r="BR23" i="10" s="1"/>
  <c r="J23" i="10"/>
  <c r="BJ23" i="10" s="1"/>
  <c r="Q23" i="10"/>
  <c r="BQ23" i="10" s="1"/>
  <c r="P23" i="10"/>
  <c r="BP23" i="10" s="1"/>
  <c r="AB23" i="10"/>
  <c r="CB23" i="10" s="1"/>
  <c r="L23" i="10"/>
  <c r="BL23" i="10" s="1"/>
  <c r="AC23" i="10"/>
  <c r="CC23" i="10" s="1"/>
  <c r="W23" i="10"/>
  <c r="BW23" i="10" s="1"/>
  <c r="K23" i="10"/>
  <c r="BK23" i="10" s="1"/>
  <c r="V23" i="10"/>
  <c r="BV23" i="10" s="1"/>
  <c r="U23" i="10"/>
  <c r="BU23" i="10" s="1"/>
  <c r="B24" i="10"/>
  <c r="A24" i="10"/>
  <c r="F15" i="17" l="1"/>
  <c r="N15" i="17"/>
  <c r="V15" i="17"/>
  <c r="G15" i="17"/>
  <c r="O15" i="17"/>
  <c r="W15" i="17"/>
  <c r="H15" i="17"/>
  <c r="P15" i="17"/>
  <c r="X15" i="17"/>
  <c r="I15" i="17"/>
  <c r="Q15" i="17"/>
  <c r="Y15" i="17"/>
  <c r="J15" i="17"/>
  <c r="R15" i="17"/>
  <c r="Z15" i="17"/>
  <c r="K15" i="17"/>
  <c r="S15" i="17"/>
  <c r="AA15" i="17"/>
  <c r="L15" i="17"/>
  <c r="T15" i="17"/>
  <c r="AB15" i="17"/>
  <c r="M15" i="17"/>
  <c r="U15" i="17"/>
  <c r="AC15" i="17"/>
  <c r="A15" i="17"/>
  <c r="B15" i="17"/>
  <c r="BB15" i="17"/>
  <c r="AT15" i="17"/>
  <c r="AL15" i="17"/>
  <c r="BA15" i="17"/>
  <c r="AS15" i="17"/>
  <c r="AK15" i="17"/>
  <c r="AZ15" i="17"/>
  <c r="AR15" i="17"/>
  <c r="AJ15" i="17"/>
  <c r="AY15" i="17"/>
  <c r="AQ15" i="17"/>
  <c r="AI15" i="17"/>
  <c r="AX15" i="17"/>
  <c r="AP15" i="17"/>
  <c r="AH15" i="17"/>
  <c r="AW15" i="17"/>
  <c r="AO15" i="17"/>
  <c r="AG15" i="17"/>
  <c r="AV15" i="17"/>
  <c r="AN15" i="17"/>
  <c r="AF15" i="17"/>
  <c r="BC15" i="17"/>
  <c r="AU15" i="17"/>
  <c r="AM15" i="17"/>
  <c r="BP14" i="17"/>
  <c r="BX14" i="17"/>
  <c r="BW14" i="17"/>
  <c r="BH14" i="17"/>
  <c r="BG14" i="17"/>
  <c r="BO14" i="17"/>
  <c r="BV14" i="17"/>
  <c r="BQ14" i="17"/>
  <c r="BY14" i="17"/>
  <c r="BJ14" i="17"/>
  <c r="BL14" i="17"/>
  <c r="CB14" i="17"/>
  <c r="BU14" i="17"/>
  <c r="BK14" i="17"/>
  <c r="BS14" i="17"/>
  <c r="CA14" i="17"/>
  <c r="BM14" i="17"/>
  <c r="CC14" i="17"/>
  <c r="BF14" i="17"/>
  <c r="BI14" i="17"/>
  <c r="BZ14" i="17"/>
  <c r="BN14" i="17"/>
  <c r="BR14" i="17"/>
  <c r="BT14" i="17"/>
  <c r="S28" i="16"/>
  <c r="AB28" i="16"/>
  <c r="J28" i="16"/>
  <c r="T28" i="16"/>
  <c r="K28" i="16"/>
  <c r="BK28" i="16" s="1"/>
  <c r="R28" i="16"/>
  <c r="BR28" i="16" s="1"/>
  <c r="AA28" i="16"/>
  <c r="CA28" i="16" s="1"/>
  <c r="L28" i="16"/>
  <c r="BL28" i="16" s="1"/>
  <c r="Z28" i="16"/>
  <c r="M28" i="16"/>
  <c r="U28" i="16"/>
  <c r="F28" i="16"/>
  <c r="AC28" i="16"/>
  <c r="N28" i="16"/>
  <c r="BN28" i="16" s="1"/>
  <c r="V28" i="16"/>
  <c r="O28" i="16"/>
  <c r="BO28" i="16" s="1"/>
  <c r="P28" i="16"/>
  <c r="H28" i="16"/>
  <c r="G28" i="16"/>
  <c r="W28" i="16"/>
  <c r="X28" i="16"/>
  <c r="BX28" i="16" s="1"/>
  <c r="Y28" i="16"/>
  <c r="BY28" i="16" s="1"/>
  <c r="Q28" i="16"/>
  <c r="BQ28" i="16" s="1"/>
  <c r="I28" i="16"/>
  <c r="BI28" i="16" s="1"/>
  <c r="R30" i="15"/>
  <c r="S30" i="15"/>
  <c r="J30" i="15"/>
  <c r="Y30" i="15"/>
  <c r="K30" i="15"/>
  <c r="AA30" i="15"/>
  <c r="I30" i="15"/>
  <c r="Z30" i="15"/>
  <c r="M30" i="15"/>
  <c r="V30" i="15"/>
  <c r="L30" i="15"/>
  <c r="N30" i="15"/>
  <c r="T30" i="15"/>
  <c r="F30" i="15"/>
  <c r="AC30" i="15"/>
  <c r="AB30" i="15"/>
  <c r="U30" i="15"/>
  <c r="P30" i="15"/>
  <c r="X30" i="15"/>
  <c r="W30" i="15"/>
  <c r="G30" i="15"/>
  <c r="Q30" i="15"/>
  <c r="H30" i="15"/>
  <c r="O30" i="15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AA8" i="14"/>
  <c r="AA10" i="14"/>
  <c r="CA10" i="14" s="1"/>
  <c r="AA12" i="14"/>
  <c r="AA14" i="14"/>
  <c r="AA16" i="14"/>
  <c r="AA18" i="14"/>
  <c r="AA20" i="14"/>
  <c r="AA22" i="14"/>
  <c r="AA7" i="14"/>
  <c r="AA9" i="14"/>
  <c r="AA11" i="14"/>
  <c r="AA13" i="14"/>
  <c r="AA15" i="14"/>
  <c r="AA17" i="14"/>
  <c r="AA19" i="14"/>
  <c r="AA21" i="14"/>
  <c r="AA23" i="14"/>
  <c r="AA25" i="14"/>
  <c r="AA24" i="14"/>
  <c r="CA24" i="14" s="1"/>
  <c r="AA26" i="14"/>
  <c r="AA28" i="14"/>
  <c r="AA30" i="14"/>
  <c r="AA27" i="14"/>
  <c r="AA29" i="14"/>
  <c r="AA6" i="14"/>
  <c r="B29" i="11"/>
  <c r="A29" i="11"/>
  <c r="BB29" i="16"/>
  <c r="BB30" i="16"/>
  <c r="BB26" i="16"/>
  <c r="CB26" i="16" s="1"/>
  <c r="BB15" i="16"/>
  <c r="CB15" i="16" s="1"/>
  <c r="BB27" i="16"/>
  <c r="BB17" i="16"/>
  <c r="CB17" i="16" s="1"/>
  <c r="BB19" i="16"/>
  <c r="CB19" i="16" s="1"/>
  <c r="BB20" i="16"/>
  <c r="CB20" i="16" s="1"/>
  <c r="BB9" i="16"/>
  <c r="CB9" i="16" s="1"/>
  <c r="BB18" i="16"/>
  <c r="CB18" i="16" s="1"/>
  <c r="BB28" i="16"/>
  <c r="CB28" i="16" s="1"/>
  <c r="BB24" i="16"/>
  <c r="CB24" i="16" s="1"/>
  <c r="BB22" i="16"/>
  <c r="CB22" i="16" s="1"/>
  <c r="BB13" i="16"/>
  <c r="CB13" i="16" s="1"/>
  <c r="BB23" i="16"/>
  <c r="CB23" i="16" s="1"/>
  <c r="BB16" i="16"/>
  <c r="CB16" i="16" s="1"/>
  <c r="BB14" i="16"/>
  <c r="CB14" i="16" s="1"/>
  <c r="BB25" i="16"/>
  <c r="CB25" i="16" s="1"/>
  <c r="BB21" i="16"/>
  <c r="CB21" i="16" s="1"/>
  <c r="BB11" i="16"/>
  <c r="CB11" i="16" s="1"/>
  <c r="BB12" i="16"/>
  <c r="CB12" i="16" s="1"/>
  <c r="BB6" i="16"/>
  <c r="CB6" i="16" s="1"/>
  <c r="BB10" i="16"/>
  <c r="CB10" i="16" s="1"/>
  <c r="BB7" i="16"/>
  <c r="CB7" i="16" s="1"/>
  <c r="BB8" i="16"/>
  <c r="CB8" i="16" s="1"/>
  <c r="CA27" i="16"/>
  <c r="BP28" i="16"/>
  <c r="BH28" i="16"/>
  <c r="BW28" i="16"/>
  <c r="BG28" i="16"/>
  <c r="BV28" i="16"/>
  <c r="BF28" i="16"/>
  <c r="BU28" i="16"/>
  <c r="BM28" i="16"/>
  <c r="E29" i="16"/>
  <c r="BT28" i="16"/>
  <c r="BS28" i="16"/>
  <c r="BZ28" i="16"/>
  <c r="BJ28" i="16"/>
  <c r="CB27" i="16"/>
  <c r="AE31" i="16"/>
  <c r="BB31" i="16" s="1"/>
  <c r="AG30" i="16"/>
  <c r="AF30" i="16"/>
  <c r="AH30" i="16"/>
  <c r="AI30" i="16"/>
  <c r="AJ30" i="16"/>
  <c r="AK30" i="16"/>
  <c r="AL30" i="16"/>
  <c r="AM30" i="16"/>
  <c r="AN30" i="16"/>
  <c r="AO30" i="16"/>
  <c r="AP30" i="16"/>
  <c r="AQ30" i="16"/>
  <c r="AR30" i="16"/>
  <c r="AS30" i="16"/>
  <c r="AT30" i="16"/>
  <c r="AU30" i="16"/>
  <c r="AV30" i="16"/>
  <c r="AW30" i="16"/>
  <c r="AX30" i="16"/>
  <c r="AY30" i="16"/>
  <c r="AZ30" i="16"/>
  <c r="E31" i="15"/>
  <c r="AE29" i="15"/>
  <c r="BB29" i="15" s="1"/>
  <c r="CB29" i="15" s="1"/>
  <c r="AG28" i="15"/>
  <c r="BG28" i="15" s="1"/>
  <c r="AF28" i="15"/>
  <c r="BF28" i="15" s="1"/>
  <c r="AH28" i="15"/>
  <c r="BH28" i="15" s="1"/>
  <c r="AI28" i="15"/>
  <c r="BI28" i="15" s="1"/>
  <c r="AJ28" i="15"/>
  <c r="BJ28" i="15" s="1"/>
  <c r="AK28" i="15"/>
  <c r="BK28" i="15" s="1"/>
  <c r="AL28" i="15"/>
  <c r="BL28" i="15" s="1"/>
  <c r="AM28" i="15"/>
  <c r="BM28" i="15" s="1"/>
  <c r="AN28" i="15"/>
  <c r="BN28" i="15" s="1"/>
  <c r="AO28" i="15"/>
  <c r="BO28" i="15" s="1"/>
  <c r="AP28" i="15"/>
  <c r="BP28" i="15" s="1"/>
  <c r="AQ28" i="15"/>
  <c r="BQ28" i="15" s="1"/>
  <c r="AR28" i="15"/>
  <c r="BR28" i="15" s="1"/>
  <c r="AS28" i="15"/>
  <c r="BS28" i="15" s="1"/>
  <c r="AT28" i="15"/>
  <c r="BT28" i="15" s="1"/>
  <c r="AU28" i="15"/>
  <c r="BU28" i="15" s="1"/>
  <c r="AV28" i="15"/>
  <c r="BV28" i="15" s="1"/>
  <c r="AW28" i="15"/>
  <c r="BW28" i="15" s="1"/>
  <c r="AX28" i="15"/>
  <c r="BX28" i="15" s="1"/>
  <c r="AY28" i="15"/>
  <c r="BY28" i="15" s="1"/>
  <c r="AZ28" i="15"/>
  <c r="BZ28" i="15" s="1"/>
  <c r="BB28" i="15"/>
  <c r="CB28" i="15" s="1"/>
  <c r="BB19" i="15"/>
  <c r="CB19" i="15" s="1"/>
  <c r="BB27" i="15"/>
  <c r="CB27" i="15" s="1"/>
  <c r="BB21" i="15"/>
  <c r="CB21" i="15" s="1"/>
  <c r="BB26" i="15"/>
  <c r="CB26" i="15" s="1"/>
  <c r="BB22" i="15"/>
  <c r="CB22" i="15" s="1"/>
  <c r="BB23" i="15"/>
  <c r="CB23" i="15" s="1"/>
  <c r="BB24" i="15"/>
  <c r="CB24" i="15" s="1"/>
  <c r="BB15" i="15"/>
  <c r="CB15" i="15" s="1"/>
  <c r="BB16" i="15"/>
  <c r="CB16" i="15" s="1"/>
  <c r="BB18" i="15"/>
  <c r="CB18" i="15" s="1"/>
  <c r="BB17" i="15"/>
  <c r="CB17" i="15" s="1"/>
  <c r="BB25" i="15"/>
  <c r="CB25" i="15" s="1"/>
  <c r="BB20" i="15"/>
  <c r="CB20" i="15" s="1"/>
  <c r="BB9" i="15"/>
  <c r="CB9" i="15" s="1"/>
  <c r="BB10" i="15"/>
  <c r="CB10" i="15" s="1"/>
  <c r="BB11" i="15"/>
  <c r="CB11" i="15" s="1"/>
  <c r="BB12" i="15"/>
  <c r="CB12" i="15" s="1"/>
  <c r="BB14" i="15"/>
  <c r="CB14" i="15" s="1"/>
  <c r="BB6" i="15"/>
  <c r="CB6" i="15" s="1"/>
  <c r="BB7" i="15"/>
  <c r="CB7" i="15" s="1"/>
  <c r="BB13" i="15"/>
  <c r="CB13" i="15" s="1"/>
  <c r="BB8" i="15"/>
  <c r="CB8" i="15" s="1"/>
  <c r="BZ7" i="14"/>
  <c r="BZ17" i="14"/>
  <c r="BZ6" i="14"/>
  <c r="BZ16" i="14"/>
  <c r="BZ26" i="14"/>
  <c r="BZ15" i="14"/>
  <c r="BZ25" i="14"/>
  <c r="BZ14" i="14"/>
  <c r="BZ24" i="14"/>
  <c r="BZ10" i="14"/>
  <c r="BI28" i="14"/>
  <c r="BZ21" i="14"/>
  <c r="BZ13" i="14"/>
  <c r="BZ8" i="14"/>
  <c r="BN28" i="14"/>
  <c r="BW28" i="14"/>
  <c r="BZ20" i="14"/>
  <c r="BZ12" i="14"/>
  <c r="AB3" i="14"/>
  <c r="BO28" i="14"/>
  <c r="CA28" i="14"/>
  <c r="CA23" i="14"/>
  <c r="BZ19" i="14"/>
  <c r="BZ11" i="14"/>
  <c r="BB27" i="14"/>
  <c r="BB26" i="14"/>
  <c r="BB25" i="14"/>
  <c r="BB24" i="14"/>
  <c r="BB23" i="14"/>
  <c r="BB29" i="14"/>
  <c r="BB16" i="14"/>
  <c r="BB15" i="14"/>
  <c r="BB14" i="14"/>
  <c r="BB13" i="14"/>
  <c r="BB28" i="14"/>
  <c r="BB22" i="14"/>
  <c r="BB20" i="14"/>
  <c r="BB12" i="14"/>
  <c r="BB21" i="14"/>
  <c r="BB19" i="14"/>
  <c r="BB9" i="14"/>
  <c r="BB8" i="14"/>
  <c r="BB7" i="14"/>
  <c r="BB6" i="14"/>
  <c r="BB17" i="14"/>
  <c r="BB18" i="14"/>
  <c r="BB11" i="14"/>
  <c r="BB10" i="14"/>
  <c r="BR28" i="14"/>
  <c r="AG29" i="14"/>
  <c r="BG29" i="14" s="1"/>
  <c r="AE30" i="14"/>
  <c r="BB30" i="14" s="1"/>
  <c r="AF29" i="14"/>
  <c r="AH29" i="14"/>
  <c r="BH29" i="14" s="1"/>
  <c r="AI29" i="14"/>
  <c r="BI29" i="14" s="1"/>
  <c r="AJ29" i="14"/>
  <c r="AK29" i="14"/>
  <c r="AL29" i="14"/>
  <c r="BL29" i="14" s="1"/>
  <c r="AM29" i="14"/>
  <c r="AN29" i="14"/>
  <c r="AO29" i="14"/>
  <c r="AP29" i="14"/>
  <c r="AQ29" i="14"/>
  <c r="BQ29" i="14" s="1"/>
  <c r="AR29" i="14"/>
  <c r="AS29" i="14"/>
  <c r="AT29" i="14"/>
  <c r="AU29" i="14"/>
  <c r="AV29" i="14"/>
  <c r="BV29" i="14" s="1"/>
  <c r="AW29" i="14"/>
  <c r="AX29" i="14"/>
  <c r="BX29" i="14" s="1"/>
  <c r="AY29" i="14"/>
  <c r="BY29" i="14" s="1"/>
  <c r="AZ29" i="14"/>
  <c r="BZ29" i="14" s="1"/>
  <c r="E31" i="14"/>
  <c r="AA31" i="14" s="1"/>
  <c r="BJ29" i="14"/>
  <c r="CA29" i="14"/>
  <c r="BT29" i="14"/>
  <c r="BJ28" i="14"/>
  <c r="CA27" i="11"/>
  <c r="BB29" i="11"/>
  <c r="BB28" i="11"/>
  <c r="BB20" i="11"/>
  <c r="CB20" i="11" s="1"/>
  <c r="BB27" i="11"/>
  <c r="CB27" i="11" s="1"/>
  <c r="BB19" i="11"/>
  <c r="CB19" i="11" s="1"/>
  <c r="BB26" i="11"/>
  <c r="CB26" i="11" s="1"/>
  <c r="BB25" i="11"/>
  <c r="CB25" i="11" s="1"/>
  <c r="BB17" i="11"/>
  <c r="CB17" i="11" s="1"/>
  <c r="BB24" i="11"/>
  <c r="CB24" i="11" s="1"/>
  <c r="BB23" i="11"/>
  <c r="CB23" i="11" s="1"/>
  <c r="BB22" i="11"/>
  <c r="CB22" i="11" s="1"/>
  <c r="BB16" i="11"/>
  <c r="CB16" i="11" s="1"/>
  <c r="BB8" i="11"/>
  <c r="CB8" i="11" s="1"/>
  <c r="BB15" i="11"/>
  <c r="CB15" i="11" s="1"/>
  <c r="BB7" i="11"/>
  <c r="CB7" i="11" s="1"/>
  <c r="BB21" i="11"/>
  <c r="CB21" i="11" s="1"/>
  <c r="BB14" i="11"/>
  <c r="CB14" i="11" s="1"/>
  <c r="BB13" i="11"/>
  <c r="CB13" i="11" s="1"/>
  <c r="BB12" i="11"/>
  <c r="CB12" i="11" s="1"/>
  <c r="BB11" i="11"/>
  <c r="CB11" i="11" s="1"/>
  <c r="BB18" i="11"/>
  <c r="CB18" i="11" s="1"/>
  <c r="BB10" i="11"/>
  <c r="CB10" i="11" s="1"/>
  <c r="BB6" i="11"/>
  <c r="CB6" i="11" s="1"/>
  <c r="BB9" i="11"/>
  <c r="CB9" i="11" s="1"/>
  <c r="E30" i="11"/>
  <c r="AE30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Z28" i="11"/>
  <c r="BZ28" i="11" s="1"/>
  <c r="AC28" i="11"/>
  <c r="R28" i="11"/>
  <c r="BR28" i="11" s="1"/>
  <c r="K28" i="11"/>
  <c r="BK28" i="11" s="1"/>
  <c r="AA28" i="11"/>
  <c r="CA28" i="11" s="1"/>
  <c r="F28" i="11"/>
  <c r="BF28" i="11" s="1"/>
  <c r="AB28" i="11"/>
  <c r="M28" i="11"/>
  <c r="BM28" i="11" s="1"/>
  <c r="V28" i="11"/>
  <c r="BV28" i="11" s="1"/>
  <c r="S28" i="11"/>
  <c r="BS28" i="11" s="1"/>
  <c r="N28" i="11"/>
  <c r="BN28" i="11" s="1"/>
  <c r="H28" i="11"/>
  <c r="BH28" i="11" s="1"/>
  <c r="J28" i="11"/>
  <c r="BJ28" i="11" s="1"/>
  <c r="U28" i="11"/>
  <c r="BU28" i="11" s="1"/>
  <c r="L28" i="11"/>
  <c r="BL28" i="11" s="1"/>
  <c r="G28" i="11"/>
  <c r="BG28" i="11" s="1"/>
  <c r="T28" i="11"/>
  <c r="BT28" i="11" s="1"/>
  <c r="W28" i="11"/>
  <c r="BW28" i="11" s="1"/>
  <c r="O28" i="11"/>
  <c r="BO28" i="11" s="1"/>
  <c r="P28" i="11"/>
  <c r="BP28" i="11" s="1"/>
  <c r="Y28" i="11"/>
  <c r="BY28" i="11" s="1"/>
  <c r="I28" i="11"/>
  <c r="BI28" i="11" s="1"/>
  <c r="X28" i="11"/>
  <c r="BX28" i="11" s="1"/>
  <c r="Q28" i="11"/>
  <c r="BQ28" i="11" s="1"/>
  <c r="AE27" i="10"/>
  <c r="AK26" i="10"/>
  <c r="AS26" i="10"/>
  <c r="BA26" i="10"/>
  <c r="AL26" i="10"/>
  <c r="AT26" i="10"/>
  <c r="BB26" i="10"/>
  <c r="AM26" i="10"/>
  <c r="AU26" i="10"/>
  <c r="BC26" i="10"/>
  <c r="AN26" i="10"/>
  <c r="AV26" i="10"/>
  <c r="AG26" i="10"/>
  <c r="AO26" i="10"/>
  <c r="AW26" i="10"/>
  <c r="AH26" i="10"/>
  <c r="AP26" i="10"/>
  <c r="AX26" i="10"/>
  <c r="AI26" i="10"/>
  <c r="AQ26" i="10"/>
  <c r="AY26" i="10"/>
  <c r="AJ26" i="10"/>
  <c r="AR26" i="10"/>
  <c r="AZ26" i="10"/>
  <c r="AF26" i="10"/>
  <c r="A25" i="10"/>
  <c r="B25" i="10"/>
  <c r="F24" i="10"/>
  <c r="BF24" i="10" s="1"/>
  <c r="R24" i="10"/>
  <c r="BR24" i="10" s="1"/>
  <c r="H24" i="10"/>
  <c r="BH24" i="10" s="1"/>
  <c r="G24" i="10"/>
  <c r="BG24" i="10" s="1"/>
  <c r="K24" i="10"/>
  <c r="BK24" i="10" s="1"/>
  <c r="T24" i="10"/>
  <c r="BT24" i="10" s="1"/>
  <c r="AA24" i="10"/>
  <c r="CA24" i="10" s="1"/>
  <c r="S24" i="10"/>
  <c r="BS24" i="10" s="1"/>
  <c r="Q24" i="10"/>
  <c r="BQ24" i="10" s="1"/>
  <c r="X24" i="10"/>
  <c r="BX24" i="10" s="1"/>
  <c r="N24" i="10"/>
  <c r="BN24" i="10" s="1"/>
  <c r="Z24" i="10"/>
  <c r="BZ24" i="10" s="1"/>
  <c r="J24" i="10"/>
  <c r="BJ24" i="10" s="1"/>
  <c r="P24" i="10"/>
  <c r="BP24" i="10" s="1"/>
  <c r="V24" i="10"/>
  <c r="BV24" i="10" s="1"/>
  <c r="Y24" i="10"/>
  <c r="BY24" i="10" s="1"/>
  <c r="U24" i="10"/>
  <c r="BU24" i="10" s="1"/>
  <c r="I24" i="10"/>
  <c r="BI24" i="10" s="1"/>
  <c r="AB24" i="10"/>
  <c r="CB24" i="10" s="1"/>
  <c r="W24" i="10"/>
  <c r="BW24" i="10" s="1"/>
  <c r="M24" i="10"/>
  <c r="BM24" i="10" s="1"/>
  <c r="O24" i="10"/>
  <c r="BO24" i="10" s="1"/>
  <c r="AC24" i="10"/>
  <c r="CC24" i="10" s="1"/>
  <c r="L24" i="10"/>
  <c r="BL24" i="10" s="1"/>
  <c r="F16" i="17" l="1"/>
  <c r="N16" i="17"/>
  <c r="V16" i="17"/>
  <c r="G16" i="17"/>
  <c r="O16" i="17"/>
  <c r="W16" i="17"/>
  <c r="H16" i="17"/>
  <c r="P16" i="17"/>
  <c r="X16" i="17"/>
  <c r="I16" i="17"/>
  <c r="Q16" i="17"/>
  <c r="Y16" i="17"/>
  <c r="J16" i="17"/>
  <c r="R16" i="17"/>
  <c r="Z16" i="17"/>
  <c r="K16" i="17"/>
  <c r="S16" i="17"/>
  <c r="AA16" i="17"/>
  <c r="L16" i="17"/>
  <c r="T16" i="17"/>
  <c r="AB16" i="17"/>
  <c r="AC16" i="17"/>
  <c r="M16" i="17"/>
  <c r="A16" i="17"/>
  <c r="U16" i="17"/>
  <c r="B16" i="17"/>
  <c r="AW16" i="17"/>
  <c r="AO16" i="17"/>
  <c r="AG16" i="17"/>
  <c r="AV16" i="17"/>
  <c r="AN16" i="17"/>
  <c r="AF16" i="17"/>
  <c r="BC16" i="17"/>
  <c r="AU16" i="17"/>
  <c r="AM16" i="17"/>
  <c r="BB16" i="17"/>
  <c r="AT16" i="17"/>
  <c r="AL16" i="17"/>
  <c r="BA16" i="17"/>
  <c r="AS16" i="17"/>
  <c r="AK16" i="17"/>
  <c r="AZ16" i="17"/>
  <c r="AR16" i="17"/>
  <c r="AJ16" i="17"/>
  <c r="AY16" i="17"/>
  <c r="AQ16" i="17"/>
  <c r="AI16" i="17"/>
  <c r="AX16" i="17"/>
  <c r="AP16" i="17"/>
  <c r="AH16" i="17"/>
  <c r="BP15" i="17"/>
  <c r="BX15" i="17"/>
  <c r="BK15" i="17"/>
  <c r="BH15" i="17"/>
  <c r="BG15" i="17"/>
  <c r="BO15" i="17"/>
  <c r="BW15" i="17"/>
  <c r="BF15" i="17"/>
  <c r="BN15" i="17"/>
  <c r="BV15" i="17"/>
  <c r="BI15" i="17"/>
  <c r="BQ15" i="17"/>
  <c r="BY15" i="17"/>
  <c r="BJ15" i="17"/>
  <c r="BR15" i="17"/>
  <c r="BM15" i="17"/>
  <c r="BU15" i="17"/>
  <c r="CC15" i="17"/>
  <c r="BZ15" i="17"/>
  <c r="BS15" i="17"/>
  <c r="CA15" i="17"/>
  <c r="BL15" i="17"/>
  <c r="BT15" i="17"/>
  <c r="CB15" i="17"/>
  <c r="T29" i="16"/>
  <c r="L29" i="16"/>
  <c r="S29" i="16"/>
  <c r="AB29" i="16"/>
  <c r="CB29" i="16" s="1"/>
  <c r="J29" i="16"/>
  <c r="AC29" i="16"/>
  <c r="F29" i="16"/>
  <c r="AA29" i="16"/>
  <c r="CA29" i="16" s="1"/>
  <c r="Z29" i="16"/>
  <c r="R29" i="16"/>
  <c r="M29" i="16"/>
  <c r="BM29" i="16" s="1"/>
  <c r="K29" i="16"/>
  <c r="BK29" i="16" s="1"/>
  <c r="U29" i="16"/>
  <c r="BU29" i="16" s="1"/>
  <c r="N29" i="16"/>
  <c r="BN29" i="16" s="1"/>
  <c r="V29" i="16"/>
  <c r="BV29" i="16" s="1"/>
  <c r="O29" i="16"/>
  <c r="BO29" i="16" s="1"/>
  <c r="W29" i="16"/>
  <c r="H29" i="16"/>
  <c r="G29" i="16"/>
  <c r="P29" i="16"/>
  <c r="BP29" i="16" s="1"/>
  <c r="Y29" i="16"/>
  <c r="BY29" i="16" s="1"/>
  <c r="Q29" i="16"/>
  <c r="BQ29" i="16" s="1"/>
  <c r="X29" i="16"/>
  <c r="BX29" i="16" s="1"/>
  <c r="I29" i="16"/>
  <c r="BI29" i="16" s="1"/>
  <c r="R31" i="15"/>
  <c r="Z31" i="15"/>
  <c r="I31" i="15"/>
  <c r="K31" i="15"/>
  <c r="AA31" i="15"/>
  <c r="Y31" i="15"/>
  <c r="J31" i="15"/>
  <c r="L31" i="15"/>
  <c r="S31" i="15"/>
  <c r="T31" i="15"/>
  <c r="F31" i="15"/>
  <c r="U31" i="15"/>
  <c r="AB31" i="15"/>
  <c r="M31" i="15"/>
  <c r="V31" i="15"/>
  <c r="AC31" i="15"/>
  <c r="H31" i="15"/>
  <c r="N31" i="15"/>
  <c r="G31" i="15"/>
  <c r="Q31" i="15"/>
  <c r="X31" i="15"/>
  <c r="W31" i="15"/>
  <c r="O31" i="15"/>
  <c r="P31" i="15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B8" i="14"/>
  <c r="AB10" i="14"/>
  <c r="AB12" i="14"/>
  <c r="AB14" i="14"/>
  <c r="AB16" i="14"/>
  <c r="AB18" i="14"/>
  <c r="AB25" i="14"/>
  <c r="AB19" i="14"/>
  <c r="AB22" i="14"/>
  <c r="CB22" i="14" s="1"/>
  <c r="AB24" i="14"/>
  <c r="AB7" i="14"/>
  <c r="AB20" i="14"/>
  <c r="AB9" i="14"/>
  <c r="AB23" i="14"/>
  <c r="AB26" i="14"/>
  <c r="AB28" i="14"/>
  <c r="AB30" i="14"/>
  <c r="AB11" i="14"/>
  <c r="AB21" i="14"/>
  <c r="AB13" i="14"/>
  <c r="AB15" i="14"/>
  <c r="AB17" i="14"/>
  <c r="AB27" i="14"/>
  <c r="AB29" i="14"/>
  <c r="CB29" i="14" s="1"/>
  <c r="AB31" i="14"/>
  <c r="AB6" i="14"/>
  <c r="CB28" i="11"/>
  <c r="A30" i="11"/>
  <c r="B30" i="11"/>
  <c r="BH29" i="16"/>
  <c r="BW29" i="16"/>
  <c r="BG29" i="16"/>
  <c r="BF29" i="16"/>
  <c r="E30" i="16"/>
  <c r="BT29" i="16"/>
  <c r="BL29" i="16"/>
  <c r="BJ29" i="16"/>
  <c r="BZ29" i="16"/>
  <c r="BS29" i="16"/>
  <c r="BR29" i="16"/>
  <c r="AG31" i="16"/>
  <c r="AF31" i="16"/>
  <c r="AE32" i="16"/>
  <c r="BC32" i="16" s="1"/>
  <c r="AH31" i="16"/>
  <c r="AI31" i="16"/>
  <c r="AJ31" i="16"/>
  <c r="AK31" i="16"/>
  <c r="AL31" i="16"/>
  <c r="AM31" i="16"/>
  <c r="AN31" i="16"/>
  <c r="AO31" i="16"/>
  <c r="AP31" i="16"/>
  <c r="AQ31" i="16"/>
  <c r="AR31" i="16"/>
  <c r="AS31" i="16"/>
  <c r="AT31" i="16"/>
  <c r="AU31" i="16"/>
  <c r="AV31" i="16"/>
  <c r="AW31" i="16"/>
  <c r="AX31" i="16"/>
  <c r="AY31" i="16"/>
  <c r="AZ31" i="16"/>
  <c r="BA31" i="16"/>
  <c r="BC30" i="16"/>
  <c r="BC31" i="16"/>
  <c r="BC23" i="16"/>
  <c r="CC23" i="16" s="1"/>
  <c r="BC25" i="16"/>
  <c r="CC25" i="16" s="1"/>
  <c r="BC27" i="16"/>
  <c r="CC27" i="16" s="1"/>
  <c r="BC16" i="16"/>
  <c r="CC16" i="16" s="1"/>
  <c r="BC18" i="16"/>
  <c r="CC18" i="16" s="1"/>
  <c r="BC20" i="16"/>
  <c r="CC20" i="16" s="1"/>
  <c r="BC24" i="16"/>
  <c r="CC24" i="16" s="1"/>
  <c r="BC21" i="16"/>
  <c r="CC21" i="16" s="1"/>
  <c r="BC29" i="16"/>
  <c r="BC26" i="16"/>
  <c r="CC26" i="16" s="1"/>
  <c r="BC19" i="16"/>
  <c r="CC19" i="16" s="1"/>
  <c r="BC10" i="16"/>
  <c r="CC10" i="16" s="1"/>
  <c r="BC15" i="16"/>
  <c r="CC15" i="16" s="1"/>
  <c r="BC28" i="16"/>
  <c r="CC28" i="16" s="1"/>
  <c r="BC17" i="16"/>
  <c r="CC17" i="16" s="1"/>
  <c r="BC12" i="16"/>
  <c r="CC12" i="16" s="1"/>
  <c r="BC22" i="16"/>
  <c r="CC22" i="16" s="1"/>
  <c r="BC13" i="16"/>
  <c r="CC13" i="16" s="1"/>
  <c r="BC14" i="16"/>
  <c r="CC14" i="16" s="1"/>
  <c r="BC11" i="16"/>
  <c r="CC11" i="16" s="1"/>
  <c r="BC8" i="16"/>
  <c r="CC8" i="16" s="1"/>
  <c r="BC6" i="16"/>
  <c r="CC6" i="16" s="1"/>
  <c r="BC7" i="16"/>
  <c r="CC7" i="16" s="1"/>
  <c r="BC9" i="16"/>
  <c r="CC9" i="16" s="1"/>
  <c r="BC29" i="15"/>
  <c r="CC29" i="15" s="1"/>
  <c r="BC28" i="15"/>
  <c r="CC28" i="15" s="1"/>
  <c r="BC20" i="15"/>
  <c r="CC20" i="15" s="1"/>
  <c r="BC27" i="15"/>
  <c r="CC27" i="15" s="1"/>
  <c r="BC26" i="15"/>
  <c r="CC26" i="15" s="1"/>
  <c r="BC22" i="15"/>
  <c r="CC22" i="15" s="1"/>
  <c r="BC23" i="15"/>
  <c r="CC23" i="15" s="1"/>
  <c r="BC24" i="15"/>
  <c r="CC24" i="15" s="1"/>
  <c r="BC25" i="15"/>
  <c r="CC25" i="15" s="1"/>
  <c r="BC19" i="15"/>
  <c r="CC19" i="15" s="1"/>
  <c r="BC16" i="15"/>
  <c r="CC16" i="15" s="1"/>
  <c r="BC18" i="15"/>
  <c r="CC18" i="15" s="1"/>
  <c r="BC17" i="15"/>
  <c r="CC17" i="15" s="1"/>
  <c r="BC10" i="15"/>
  <c r="CC10" i="15" s="1"/>
  <c r="BC11" i="15"/>
  <c r="CC11" i="15" s="1"/>
  <c r="BC12" i="15"/>
  <c r="CC12" i="15" s="1"/>
  <c r="BC15" i="15"/>
  <c r="CC15" i="15" s="1"/>
  <c r="BC13" i="15"/>
  <c r="CC13" i="15" s="1"/>
  <c r="BC21" i="15"/>
  <c r="CC21" i="15" s="1"/>
  <c r="BC14" i="15"/>
  <c r="CC14" i="15" s="1"/>
  <c r="BC6" i="15"/>
  <c r="CC6" i="15" s="1"/>
  <c r="BC9" i="15"/>
  <c r="CC9" i="15" s="1"/>
  <c r="BC7" i="15"/>
  <c r="CC7" i="15" s="1"/>
  <c r="BC8" i="15"/>
  <c r="CC8" i="15" s="1"/>
  <c r="E32" i="15"/>
  <c r="AE30" i="15"/>
  <c r="BC30" i="15" s="1"/>
  <c r="CC30" i="15" s="1"/>
  <c r="AG29" i="15"/>
  <c r="BG29" i="15" s="1"/>
  <c r="AF29" i="15"/>
  <c r="BF29" i="15" s="1"/>
  <c r="AH29" i="15"/>
  <c r="BH29" i="15" s="1"/>
  <c r="AI29" i="15"/>
  <c r="BI29" i="15" s="1"/>
  <c r="AJ29" i="15"/>
  <c r="BJ29" i="15" s="1"/>
  <c r="AK29" i="15"/>
  <c r="BK29" i="15" s="1"/>
  <c r="AL29" i="15"/>
  <c r="BL29" i="15" s="1"/>
  <c r="AM29" i="15"/>
  <c r="BM29" i="15" s="1"/>
  <c r="AN29" i="15"/>
  <c r="BN29" i="15" s="1"/>
  <c r="AO29" i="15"/>
  <c r="BO29" i="15" s="1"/>
  <c r="AP29" i="15"/>
  <c r="BP29" i="15" s="1"/>
  <c r="AQ29" i="15"/>
  <c r="BQ29" i="15" s="1"/>
  <c r="AR29" i="15"/>
  <c r="BR29" i="15" s="1"/>
  <c r="AS29" i="15"/>
  <c r="BS29" i="15" s="1"/>
  <c r="AT29" i="15"/>
  <c r="BT29" i="15" s="1"/>
  <c r="AU29" i="15"/>
  <c r="BU29" i="15" s="1"/>
  <c r="AV29" i="15"/>
  <c r="BV29" i="15" s="1"/>
  <c r="AW29" i="15"/>
  <c r="BW29" i="15" s="1"/>
  <c r="AX29" i="15"/>
  <c r="BX29" i="15" s="1"/>
  <c r="AY29" i="15"/>
  <c r="BY29" i="15" s="1"/>
  <c r="AZ29" i="15"/>
  <c r="BZ29" i="15" s="1"/>
  <c r="BA29" i="15"/>
  <c r="CA29" i="15" s="1"/>
  <c r="CA20" i="14"/>
  <c r="CA19" i="14"/>
  <c r="CA18" i="14"/>
  <c r="CA27" i="14"/>
  <c r="CA17" i="14"/>
  <c r="CA26" i="14"/>
  <c r="CA12" i="14"/>
  <c r="CA25" i="14"/>
  <c r="CA11" i="14"/>
  <c r="BU29" i="14"/>
  <c r="BF29" i="14"/>
  <c r="CA16" i="14"/>
  <c r="CA6" i="14"/>
  <c r="CB14" i="14"/>
  <c r="BN29" i="14"/>
  <c r="CA15" i="14"/>
  <c r="CA9" i="14"/>
  <c r="AC3" i="14"/>
  <c r="BP29" i="14"/>
  <c r="CA22" i="14"/>
  <c r="CA14" i="14"/>
  <c r="CA7" i="14"/>
  <c r="BO29" i="14"/>
  <c r="BW29" i="14"/>
  <c r="CA21" i="14"/>
  <c r="CA13" i="14"/>
  <c r="CA8" i="14"/>
  <c r="E32" i="14"/>
  <c r="AB32" i="14" s="1"/>
  <c r="BS29" i="14"/>
  <c r="BC26" i="14"/>
  <c r="BC25" i="14"/>
  <c r="BC24" i="14"/>
  <c r="BC23" i="14"/>
  <c r="BC30" i="14"/>
  <c r="BC22" i="14"/>
  <c r="BC29" i="14"/>
  <c r="BC28" i="14"/>
  <c r="BC15" i="14"/>
  <c r="BC14" i="14"/>
  <c r="BC27" i="14"/>
  <c r="BC20" i="14"/>
  <c r="BC12" i="14"/>
  <c r="BC21" i="14"/>
  <c r="BC19" i="14"/>
  <c r="BC18" i="14"/>
  <c r="BC8" i="14"/>
  <c r="BC7" i="14"/>
  <c r="BC6" i="14"/>
  <c r="BC17" i="14"/>
  <c r="BC13" i="14"/>
  <c r="BC11" i="14"/>
  <c r="BC10" i="14"/>
  <c r="BC16" i="14"/>
  <c r="BC9" i="14"/>
  <c r="BK29" i="14"/>
  <c r="BM29" i="14"/>
  <c r="BR29" i="14"/>
  <c r="AG30" i="14"/>
  <c r="AE31" i="14"/>
  <c r="BC31" i="14" s="1"/>
  <c r="AF30" i="14"/>
  <c r="AH30" i="14"/>
  <c r="BH30" i="14" s="1"/>
  <c r="AI30" i="14"/>
  <c r="BI30" i="14" s="1"/>
  <c r="AJ30" i="14"/>
  <c r="AK30" i="14"/>
  <c r="AL30" i="14"/>
  <c r="AM30" i="14"/>
  <c r="AN30" i="14"/>
  <c r="AO30" i="14"/>
  <c r="AP30" i="14"/>
  <c r="BP30" i="14" s="1"/>
  <c r="AQ30" i="14"/>
  <c r="AR30" i="14"/>
  <c r="AS30" i="14"/>
  <c r="AT30" i="14"/>
  <c r="AU30" i="14"/>
  <c r="AV30" i="14"/>
  <c r="AW30" i="14"/>
  <c r="AX30" i="14"/>
  <c r="BX30" i="14" s="1"/>
  <c r="AY30" i="14"/>
  <c r="AZ30" i="14"/>
  <c r="BA30" i="14"/>
  <c r="AG30" i="11"/>
  <c r="AF30" i="11"/>
  <c r="AE31" i="11"/>
  <c r="BC31" i="11" s="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E31" i="11"/>
  <c r="BC30" i="11"/>
  <c r="BC29" i="11"/>
  <c r="BC28" i="11"/>
  <c r="CC28" i="11" s="1"/>
  <c r="BC27" i="11"/>
  <c r="CC27" i="11" s="1"/>
  <c r="BC19" i="11"/>
  <c r="CC19" i="11" s="1"/>
  <c r="BC26" i="11"/>
  <c r="CC26" i="11" s="1"/>
  <c r="BC18" i="11"/>
  <c r="CC18" i="11" s="1"/>
  <c r="BC25" i="11"/>
  <c r="CC25" i="11" s="1"/>
  <c r="BC24" i="11"/>
  <c r="CC24" i="11" s="1"/>
  <c r="BC23" i="11"/>
  <c r="CC23" i="11" s="1"/>
  <c r="BC22" i="11"/>
  <c r="CC22" i="11" s="1"/>
  <c r="BC21" i="11"/>
  <c r="CC21" i="11" s="1"/>
  <c r="BC20" i="11"/>
  <c r="CC20" i="11" s="1"/>
  <c r="BC15" i="11"/>
  <c r="CC15" i="11" s="1"/>
  <c r="BC7" i="11"/>
  <c r="CC7" i="11" s="1"/>
  <c r="BC14" i="11"/>
  <c r="CC14" i="11" s="1"/>
  <c r="BC13" i="11"/>
  <c r="CC13" i="11" s="1"/>
  <c r="BC17" i="11"/>
  <c r="CC17" i="11" s="1"/>
  <c r="BC12" i="11"/>
  <c r="CC12" i="11" s="1"/>
  <c r="BC11" i="11"/>
  <c r="CC11" i="11" s="1"/>
  <c r="BC10" i="11"/>
  <c r="CC10" i="11" s="1"/>
  <c r="BC9" i="11"/>
  <c r="CC9" i="11" s="1"/>
  <c r="BC16" i="11"/>
  <c r="CC16" i="11" s="1"/>
  <c r="BC8" i="11"/>
  <c r="CC8" i="11" s="1"/>
  <c r="BC6" i="11"/>
  <c r="CC6" i="11" s="1"/>
  <c r="AA29" i="11"/>
  <c r="CA29" i="11" s="1"/>
  <c r="M29" i="11"/>
  <c r="BM29" i="11" s="1"/>
  <c r="F29" i="11"/>
  <c r="BF29" i="11" s="1"/>
  <c r="K29" i="11"/>
  <c r="BK29" i="11" s="1"/>
  <c r="R29" i="11"/>
  <c r="BR29" i="11" s="1"/>
  <c r="Z29" i="11"/>
  <c r="BZ29" i="11" s="1"/>
  <c r="V29" i="11"/>
  <c r="BV29" i="11" s="1"/>
  <c r="S29" i="11"/>
  <c r="BS29" i="11" s="1"/>
  <c r="AC29" i="11"/>
  <c r="AB29" i="11"/>
  <c r="CB29" i="11" s="1"/>
  <c r="L29" i="11"/>
  <c r="BL29" i="11" s="1"/>
  <c r="W29" i="11"/>
  <c r="BW29" i="11" s="1"/>
  <c r="J29" i="11"/>
  <c r="BJ29" i="11" s="1"/>
  <c r="T29" i="11"/>
  <c r="BT29" i="11" s="1"/>
  <c r="N29" i="11"/>
  <c r="BN29" i="11" s="1"/>
  <c r="U29" i="11"/>
  <c r="BU29" i="11" s="1"/>
  <c r="O29" i="11"/>
  <c r="BO29" i="11" s="1"/>
  <c r="X29" i="11"/>
  <c r="BX29" i="11" s="1"/>
  <c r="G29" i="11"/>
  <c r="BG29" i="11" s="1"/>
  <c r="Y29" i="11"/>
  <c r="BY29" i="11" s="1"/>
  <c r="H29" i="11"/>
  <c r="BH29" i="11" s="1"/>
  <c r="Q29" i="11"/>
  <c r="BQ29" i="11" s="1"/>
  <c r="P29" i="11"/>
  <c r="BP29" i="11" s="1"/>
  <c r="I29" i="11"/>
  <c r="BI29" i="11" s="1"/>
  <c r="BB30" i="11"/>
  <c r="AE28" i="10"/>
  <c r="AJ27" i="10"/>
  <c r="AR27" i="10"/>
  <c r="AZ27" i="10"/>
  <c r="AK27" i="10"/>
  <c r="AS27" i="10"/>
  <c r="BA27" i="10"/>
  <c r="AG27" i="10"/>
  <c r="AO27" i="10"/>
  <c r="AP27" i="10"/>
  <c r="BB27" i="10"/>
  <c r="AQ27" i="10"/>
  <c r="BC27" i="10"/>
  <c r="AT27" i="10"/>
  <c r="AH27" i="10"/>
  <c r="AU27" i="10"/>
  <c r="AI27" i="10"/>
  <c r="AV27" i="10"/>
  <c r="AL27" i="10"/>
  <c r="AW27" i="10"/>
  <c r="AM27" i="10"/>
  <c r="AX27" i="10"/>
  <c r="AN27" i="10"/>
  <c r="AY27" i="10"/>
  <c r="AF27" i="10"/>
  <c r="AA25" i="10"/>
  <c r="CA25" i="10" s="1"/>
  <c r="L25" i="10"/>
  <c r="BL25" i="10" s="1"/>
  <c r="G25" i="10"/>
  <c r="BG25" i="10" s="1"/>
  <c r="F25" i="10"/>
  <c r="BF25" i="10" s="1"/>
  <c r="H25" i="10"/>
  <c r="BH25" i="10" s="1"/>
  <c r="M25" i="10"/>
  <c r="BM25" i="10" s="1"/>
  <c r="Z25" i="10"/>
  <c r="BZ25" i="10" s="1"/>
  <c r="N25" i="10"/>
  <c r="BN25" i="10" s="1"/>
  <c r="Y25" i="10"/>
  <c r="BY25" i="10" s="1"/>
  <c r="X25" i="10"/>
  <c r="BX25" i="10" s="1"/>
  <c r="R25" i="10"/>
  <c r="BR25" i="10" s="1"/>
  <c r="Q25" i="10"/>
  <c r="BQ25" i="10" s="1"/>
  <c r="I25" i="10"/>
  <c r="BI25" i="10" s="1"/>
  <c r="J25" i="10"/>
  <c r="BJ25" i="10" s="1"/>
  <c r="S25" i="10"/>
  <c r="BS25" i="10" s="1"/>
  <c r="K25" i="10"/>
  <c r="BK25" i="10" s="1"/>
  <c r="AB25" i="10"/>
  <c r="CB25" i="10" s="1"/>
  <c r="W25" i="10"/>
  <c r="BW25" i="10" s="1"/>
  <c r="P25" i="10"/>
  <c r="BP25" i="10" s="1"/>
  <c r="V25" i="10"/>
  <c r="BV25" i="10" s="1"/>
  <c r="O25" i="10"/>
  <c r="BO25" i="10" s="1"/>
  <c r="AC25" i="10"/>
  <c r="CC25" i="10" s="1"/>
  <c r="U25" i="10"/>
  <c r="BU25" i="10" s="1"/>
  <c r="T25" i="10"/>
  <c r="BT25" i="10" s="1"/>
  <c r="A26" i="10"/>
  <c r="B26" i="10"/>
  <c r="F17" i="17" l="1"/>
  <c r="N17" i="17"/>
  <c r="V17" i="17"/>
  <c r="G17" i="17"/>
  <c r="O17" i="17"/>
  <c r="W17" i="17"/>
  <c r="H17" i="17"/>
  <c r="P17" i="17"/>
  <c r="X17" i="17"/>
  <c r="I17" i="17"/>
  <c r="Q17" i="17"/>
  <c r="Y17" i="17"/>
  <c r="J17" i="17"/>
  <c r="R17" i="17"/>
  <c r="Z17" i="17"/>
  <c r="K17" i="17"/>
  <c r="S17" i="17"/>
  <c r="AA17" i="17"/>
  <c r="L17" i="17"/>
  <c r="T17" i="17"/>
  <c r="AB17" i="17"/>
  <c r="M17" i="17"/>
  <c r="U17" i="17"/>
  <c r="AC17" i="17"/>
  <c r="A17" i="17"/>
  <c r="B17" i="17"/>
  <c r="AZ17" i="17"/>
  <c r="AR17" i="17"/>
  <c r="AJ17" i="17"/>
  <c r="AY17" i="17"/>
  <c r="AQ17" i="17"/>
  <c r="AI17" i="17"/>
  <c r="AX17" i="17"/>
  <c r="AP17" i="17"/>
  <c r="AH17" i="17"/>
  <c r="AW17" i="17"/>
  <c r="AO17" i="17"/>
  <c r="AG17" i="17"/>
  <c r="AV17" i="17"/>
  <c r="AN17" i="17"/>
  <c r="AF17" i="17"/>
  <c r="BC17" i="17"/>
  <c r="AU17" i="17"/>
  <c r="AM17" i="17"/>
  <c r="BB17" i="17"/>
  <c r="AT17" i="17"/>
  <c r="AL17" i="17"/>
  <c r="BA17" i="17"/>
  <c r="AS17" i="17"/>
  <c r="AK17" i="17"/>
  <c r="BG16" i="17"/>
  <c r="BO16" i="17"/>
  <c r="BN16" i="17"/>
  <c r="BV16" i="17"/>
  <c r="BF16" i="17"/>
  <c r="BI16" i="17"/>
  <c r="BQ16" i="17"/>
  <c r="BY16" i="17"/>
  <c r="BJ16" i="17"/>
  <c r="BR16" i="17"/>
  <c r="BP16" i="17"/>
  <c r="BX16" i="17"/>
  <c r="BT16" i="17"/>
  <c r="BL16" i="17"/>
  <c r="CB16" i="17"/>
  <c r="BH16" i="17"/>
  <c r="BZ16" i="17"/>
  <c r="BW16" i="17"/>
  <c r="BU16" i="17"/>
  <c r="BK16" i="17"/>
  <c r="BS16" i="17"/>
  <c r="CA16" i="17"/>
  <c r="BM16" i="17"/>
  <c r="CC16" i="17"/>
  <c r="S30" i="16"/>
  <c r="AB30" i="16"/>
  <c r="J30" i="16"/>
  <c r="T30" i="16"/>
  <c r="K30" i="16"/>
  <c r="R30" i="16"/>
  <c r="BR30" i="16" s="1"/>
  <c r="L30" i="16"/>
  <c r="Z30" i="16"/>
  <c r="BZ30" i="16" s="1"/>
  <c r="AC30" i="16"/>
  <c r="M30" i="16"/>
  <c r="AA30" i="16"/>
  <c r="U30" i="16"/>
  <c r="BU30" i="16" s="1"/>
  <c r="N30" i="16"/>
  <c r="V30" i="16"/>
  <c r="BV30" i="16" s="1"/>
  <c r="X30" i="16"/>
  <c r="BX30" i="16" s="1"/>
  <c r="F30" i="16"/>
  <c r="BF30" i="16" s="1"/>
  <c r="O30" i="16"/>
  <c r="H30" i="16"/>
  <c r="I30" i="16"/>
  <c r="G30" i="16"/>
  <c r="Y30" i="16"/>
  <c r="BY30" i="16" s="1"/>
  <c r="W30" i="16"/>
  <c r="BW30" i="16" s="1"/>
  <c r="P30" i="16"/>
  <c r="BP30" i="16" s="1"/>
  <c r="Q30" i="16"/>
  <c r="BQ30" i="16" s="1"/>
  <c r="R32" i="15"/>
  <c r="S32" i="15"/>
  <c r="J32" i="15"/>
  <c r="Y32" i="15"/>
  <c r="K32" i="15"/>
  <c r="AA32" i="15"/>
  <c r="I32" i="15"/>
  <c r="Z32" i="15"/>
  <c r="AB32" i="15"/>
  <c r="U32" i="15"/>
  <c r="M32" i="15"/>
  <c r="L32" i="15"/>
  <c r="N32" i="15"/>
  <c r="T32" i="15"/>
  <c r="F32" i="15"/>
  <c r="W32" i="15"/>
  <c r="H32" i="15"/>
  <c r="AC32" i="15"/>
  <c r="V32" i="15"/>
  <c r="P32" i="15"/>
  <c r="X32" i="15"/>
  <c r="O32" i="15"/>
  <c r="G32" i="15"/>
  <c r="Q32" i="15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C8" i="14"/>
  <c r="CC8" i="14" s="1"/>
  <c r="AC10" i="14"/>
  <c r="CC10" i="14" s="1"/>
  <c r="AC12" i="14"/>
  <c r="AC14" i="14"/>
  <c r="AC16" i="14"/>
  <c r="AC18" i="14"/>
  <c r="AC20" i="14"/>
  <c r="CC20" i="14" s="1"/>
  <c r="AC7" i="14"/>
  <c r="CC7" i="14" s="1"/>
  <c r="AC9" i="14"/>
  <c r="AC11" i="14"/>
  <c r="CC11" i="14" s="1"/>
  <c r="AC13" i="14"/>
  <c r="AC15" i="14"/>
  <c r="AC17" i="14"/>
  <c r="AC19" i="14"/>
  <c r="CC19" i="14" s="1"/>
  <c r="AC21" i="14"/>
  <c r="AC23" i="14"/>
  <c r="AC27" i="14"/>
  <c r="CC27" i="14" s="1"/>
  <c r="AC29" i="14"/>
  <c r="AC31" i="14"/>
  <c r="AC25" i="14"/>
  <c r="AC22" i="14"/>
  <c r="AC24" i="14"/>
  <c r="AC26" i="14"/>
  <c r="CC26" i="14" s="1"/>
  <c r="AC28" i="14"/>
  <c r="CC28" i="14" s="1"/>
  <c r="AC30" i="14"/>
  <c r="CC30" i="14" s="1"/>
  <c r="AC32" i="14"/>
  <c r="AC6" i="14"/>
  <c r="A31" i="11"/>
  <c r="B31" i="11"/>
  <c r="CC29" i="16"/>
  <c r="AE33" i="16"/>
  <c r="AG32" i="16"/>
  <c r="AF32" i="16"/>
  <c r="AH32" i="16"/>
  <c r="AI32" i="16"/>
  <c r="AJ32" i="16"/>
  <c r="AK32" i="16"/>
  <c r="AL32" i="16"/>
  <c r="AM32" i="16"/>
  <c r="AN32" i="16"/>
  <c r="AO32" i="16"/>
  <c r="AP32" i="16"/>
  <c r="AQ32" i="16"/>
  <c r="AR32" i="16"/>
  <c r="AS32" i="16"/>
  <c r="AT32" i="16"/>
  <c r="AU32" i="16"/>
  <c r="AV32" i="16"/>
  <c r="AW32" i="16"/>
  <c r="AX32" i="16"/>
  <c r="AY32" i="16"/>
  <c r="AZ32" i="16"/>
  <c r="BA32" i="16"/>
  <c r="BB32" i="16"/>
  <c r="BJ30" i="16"/>
  <c r="BI30" i="16"/>
  <c r="BH30" i="16"/>
  <c r="E31" i="16"/>
  <c r="BO30" i="16"/>
  <c r="BG30" i="16"/>
  <c r="BN30" i="16"/>
  <c r="CC30" i="16"/>
  <c r="BM30" i="16"/>
  <c r="CB30" i="16"/>
  <c r="CA30" i="16"/>
  <c r="BT30" i="16"/>
  <c r="BL30" i="16"/>
  <c r="BK30" i="16"/>
  <c r="BS30" i="16"/>
  <c r="AF30" i="15"/>
  <c r="BF30" i="15" s="1"/>
  <c r="AE31" i="15"/>
  <c r="AG30" i="15"/>
  <c r="BG30" i="15" s="1"/>
  <c r="AH30" i="15"/>
  <c r="BH30" i="15" s="1"/>
  <c r="AI30" i="15"/>
  <c r="BI30" i="15" s="1"/>
  <c r="AJ30" i="15"/>
  <c r="BJ30" i="15" s="1"/>
  <c r="AK30" i="15"/>
  <c r="BK30" i="15" s="1"/>
  <c r="AL30" i="15"/>
  <c r="BL30" i="15" s="1"/>
  <c r="AM30" i="15"/>
  <c r="BM30" i="15" s="1"/>
  <c r="AN30" i="15"/>
  <c r="BN30" i="15" s="1"/>
  <c r="AO30" i="15"/>
  <c r="BO30" i="15" s="1"/>
  <c r="AP30" i="15"/>
  <c r="BP30" i="15" s="1"/>
  <c r="AQ30" i="15"/>
  <c r="BQ30" i="15" s="1"/>
  <c r="AR30" i="15"/>
  <c r="BR30" i="15" s="1"/>
  <c r="AS30" i="15"/>
  <c r="BS30" i="15" s="1"/>
  <c r="AT30" i="15"/>
  <c r="BT30" i="15" s="1"/>
  <c r="AU30" i="15"/>
  <c r="BU30" i="15" s="1"/>
  <c r="AV30" i="15"/>
  <c r="BV30" i="15" s="1"/>
  <c r="AW30" i="15"/>
  <c r="BW30" i="15" s="1"/>
  <c r="AX30" i="15"/>
  <c r="BX30" i="15" s="1"/>
  <c r="AY30" i="15"/>
  <c r="BY30" i="15" s="1"/>
  <c r="AZ30" i="15"/>
  <c r="BZ30" i="15" s="1"/>
  <c r="BA30" i="15"/>
  <c r="CA30" i="15" s="1"/>
  <c r="BB30" i="15"/>
  <c r="CB30" i="15" s="1"/>
  <c r="E33" i="15"/>
  <c r="CB30" i="14"/>
  <c r="CB28" i="14"/>
  <c r="CC6" i="14"/>
  <c r="CC15" i="14"/>
  <c r="CC17" i="14"/>
  <c r="CC18" i="14"/>
  <c r="CC25" i="14"/>
  <c r="CB21" i="14"/>
  <c r="CB13" i="14"/>
  <c r="CB6" i="14"/>
  <c r="CB27" i="14"/>
  <c r="CB19" i="14"/>
  <c r="CB11" i="14"/>
  <c r="BF30" i="14"/>
  <c r="BV30" i="14"/>
  <c r="CC16" i="14"/>
  <c r="CB26" i="14"/>
  <c r="CB18" i="14"/>
  <c r="CB10" i="14"/>
  <c r="CB20" i="14"/>
  <c r="CB25" i="14"/>
  <c r="CB17" i="14"/>
  <c r="CB7" i="14"/>
  <c r="CB12" i="14"/>
  <c r="CB24" i="14"/>
  <c r="CB16" i="14"/>
  <c r="CB9" i="14"/>
  <c r="CC24" i="14"/>
  <c r="CB23" i="14"/>
  <c r="CB15" i="14"/>
  <c r="CB8" i="14"/>
  <c r="BS30" i="14"/>
  <c r="BK30" i="14"/>
  <c r="BW30" i="14"/>
  <c r="BR30" i="14"/>
  <c r="CC31" i="14"/>
  <c r="BY30" i="14"/>
  <c r="BU30" i="14"/>
  <c r="BL30" i="14"/>
  <c r="E33" i="14"/>
  <c r="CA30" i="14"/>
  <c r="BT30" i="14"/>
  <c r="BG30" i="14"/>
  <c r="BO30" i="14"/>
  <c r="BQ30" i="14"/>
  <c r="BM30" i="14"/>
  <c r="AG31" i="14"/>
  <c r="AF31" i="14"/>
  <c r="AE32" i="14"/>
  <c r="AH31" i="14"/>
  <c r="AI31" i="14"/>
  <c r="BI31" i="14" s="1"/>
  <c r="AJ31" i="14"/>
  <c r="AK31" i="14"/>
  <c r="AL31" i="14"/>
  <c r="AM31" i="14"/>
  <c r="AN31" i="14"/>
  <c r="AO31" i="14"/>
  <c r="AP31" i="14"/>
  <c r="AQ31" i="14"/>
  <c r="AR31" i="14"/>
  <c r="AS31" i="14"/>
  <c r="AT31" i="14"/>
  <c r="AU31" i="14"/>
  <c r="AV31" i="14"/>
  <c r="AW31" i="14"/>
  <c r="AX31" i="14"/>
  <c r="AY31" i="14"/>
  <c r="AZ31" i="14"/>
  <c r="BA31" i="14"/>
  <c r="BB31" i="14"/>
  <c r="BZ30" i="14"/>
  <c r="BJ30" i="14"/>
  <c r="BN30" i="14"/>
  <c r="CC29" i="11"/>
  <c r="AA30" i="11"/>
  <c r="CA30" i="11" s="1"/>
  <c r="Z30" i="11"/>
  <c r="BZ30" i="11" s="1"/>
  <c r="R30" i="11"/>
  <c r="BR30" i="11" s="1"/>
  <c r="AC30" i="11"/>
  <c r="CC30" i="11" s="1"/>
  <c r="V30" i="11"/>
  <c r="BV30" i="11" s="1"/>
  <c r="K30" i="11"/>
  <c r="BK30" i="11" s="1"/>
  <c r="AB30" i="11"/>
  <c r="CB30" i="11" s="1"/>
  <c r="F30" i="11"/>
  <c r="BF30" i="11" s="1"/>
  <c r="M30" i="11"/>
  <c r="BM30" i="11" s="1"/>
  <c r="W30" i="11"/>
  <c r="BW30" i="11" s="1"/>
  <c r="J30" i="11"/>
  <c r="BJ30" i="11" s="1"/>
  <c r="N30" i="11"/>
  <c r="BN30" i="11" s="1"/>
  <c r="U30" i="11"/>
  <c r="BU30" i="11" s="1"/>
  <c r="T30" i="11"/>
  <c r="BT30" i="11" s="1"/>
  <c r="L30" i="11"/>
  <c r="BL30" i="11" s="1"/>
  <c r="G30" i="11"/>
  <c r="BG30" i="11" s="1"/>
  <c r="S30" i="11"/>
  <c r="BS30" i="11" s="1"/>
  <c r="O30" i="11"/>
  <c r="BO30" i="11" s="1"/>
  <c r="Y30" i="11"/>
  <c r="BY30" i="11" s="1"/>
  <c r="I30" i="11"/>
  <c r="BI30" i="11" s="1"/>
  <c r="X30" i="11"/>
  <c r="BX30" i="11" s="1"/>
  <c r="P30" i="11"/>
  <c r="BP30" i="11" s="1"/>
  <c r="Q30" i="11"/>
  <c r="BQ30" i="11" s="1"/>
  <c r="H30" i="11"/>
  <c r="BH30" i="11" s="1"/>
  <c r="AG31" i="11"/>
  <c r="AE32" i="11"/>
  <c r="AF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E32" i="11"/>
  <c r="AE29" i="10"/>
  <c r="AI28" i="10"/>
  <c r="AQ28" i="10"/>
  <c r="AY28" i="10"/>
  <c r="AJ28" i="10"/>
  <c r="AR28" i="10"/>
  <c r="AZ28" i="10"/>
  <c r="AK28" i="10"/>
  <c r="AU28" i="10"/>
  <c r="AL28" i="10"/>
  <c r="AV28" i="10"/>
  <c r="AM28" i="10"/>
  <c r="AW28" i="10"/>
  <c r="AN28" i="10"/>
  <c r="AX28" i="10"/>
  <c r="AO28" i="10"/>
  <c r="BA28" i="10"/>
  <c r="AP28" i="10"/>
  <c r="BB28" i="10"/>
  <c r="AG28" i="10"/>
  <c r="AS28" i="10"/>
  <c r="BC28" i="10"/>
  <c r="AH28" i="10"/>
  <c r="AT28" i="10"/>
  <c r="AF28" i="10"/>
  <c r="F26" i="10"/>
  <c r="BF26" i="10" s="1"/>
  <c r="G26" i="10"/>
  <c r="BG26" i="10" s="1"/>
  <c r="H26" i="10"/>
  <c r="BH26" i="10" s="1"/>
  <c r="AC26" i="10"/>
  <c r="CC26" i="10" s="1"/>
  <c r="T26" i="10"/>
  <c r="BT26" i="10" s="1"/>
  <c r="J26" i="10"/>
  <c r="BJ26" i="10" s="1"/>
  <c r="Q26" i="10"/>
  <c r="BQ26" i="10" s="1"/>
  <c r="Z26" i="10"/>
  <c r="BZ26" i="10" s="1"/>
  <c r="Y26" i="10"/>
  <c r="BY26" i="10" s="1"/>
  <c r="X26" i="10"/>
  <c r="BX26" i="10" s="1"/>
  <c r="N26" i="10"/>
  <c r="BN26" i="10" s="1"/>
  <c r="P26" i="10"/>
  <c r="BP26" i="10" s="1"/>
  <c r="M26" i="10"/>
  <c r="BM26" i="10" s="1"/>
  <c r="AA26" i="10"/>
  <c r="CA26" i="10" s="1"/>
  <c r="R26" i="10"/>
  <c r="BR26" i="10" s="1"/>
  <c r="V26" i="10"/>
  <c r="BV26" i="10" s="1"/>
  <c r="I26" i="10"/>
  <c r="BI26" i="10" s="1"/>
  <c r="S26" i="10"/>
  <c r="BS26" i="10" s="1"/>
  <c r="L26" i="10"/>
  <c r="BL26" i="10" s="1"/>
  <c r="AB26" i="10"/>
  <c r="CB26" i="10" s="1"/>
  <c r="K26" i="10"/>
  <c r="BK26" i="10" s="1"/>
  <c r="W26" i="10"/>
  <c r="BW26" i="10" s="1"/>
  <c r="U26" i="10"/>
  <c r="BU26" i="10" s="1"/>
  <c r="O26" i="10"/>
  <c r="BO26" i="10" s="1"/>
  <c r="B27" i="10"/>
  <c r="A27" i="10"/>
  <c r="F18" i="17" l="1"/>
  <c r="N18" i="17"/>
  <c r="V18" i="17"/>
  <c r="G18" i="17"/>
  <c r="O18" i="17"/>
  <c r="W18" i="17"/>
  <c r="H18" i="17"/>
  <c r="P18" i="17"/>
  <c r="X18" i="17"/>
  <c r="I18" i="17"/>
  <c r="Q18" i="17"/>
  <c r="Y18" i="17"/>
  <c r="J18" i="17"/>
  <c r="R18" i="17"/>
  <c r="Z18" i="17"/>
  <c r="K18" i="17"/>
  <c r="S18" i="17"/>
  <c r="AA18" i="17"/>
  <c r="L18" i="17"/>
  <c r="T18" i="17"/>
  <c r="AB18" i="17"/>
  <c r="M18" i="17"/>
  <c r="U18" i="17"/>
  <c r="AC18" i="17"/>
  <c r="A18" i="17"/>
  <c r="B18" i="17"/>
  <c r="BV17" i="17"/>
  <c r="BY17" i="17"/>
  <c r="BJ17" i="17"/>
  <c r="BF17" i="17"/>
  <c r="BN17" i="17"/>
  <c r="BI17" i="17"/>
  <c r="BR17" i="17"/>
  <c r="BP17" i="17"/>
  <c r="BX17" i="17"/>
  <c r="BW17" i="17"/>
  <c r="BH17" i="17"/>
  <c r="BQ17" i="17"/>
  <c r="BL17" i="17"/>
  <c r="BT17" i="17"/>
  <c r="CB17" i="17"/>
  <c r="CA17" i="17"/>
  <c r="BG17" i="17"/>
  <c r="BZ17" i="17"/>
  <c r="BS17" i="17"/>
  <c r="BM17" i="17"/>
  <c r="BU17" i="17"/>
  <c r="BO17" i="17"/>
  <c r="BK17" i="17"/>
  <c r="CC17" i="17"/>
  <c r="BC18" i="17"/>
  <c r="AU18" i="17"/>
  <c r="AM18" i="17"/>
  <c r="BB18" i="17"/>
  <c r="AT18" i="17"/>
  <c r="AL18" i="17"/>
  <c r="BA18" i="17"/>
  <c r="AS18" i="17"/>
  <c r="AK18" i="17"/>
  <c r="AZ18" i="17"/>
  <c r="AR18" i="17"/>
  <c r="AJ18" i="17"/>
  <c r="AY18" i="17"/>
  <c r="AQ18" i="17"/>
  <c r="AI18" i="17"/>
  <c r="AX18" i="17"/>
  <c r="AP18" i="17"/>
  <c r="AH18" i="17"/>
  <c r="AW18" i="17"/>
  <c r="AO18" i="17"/>
  <c r="AG18" i="17"/>
  <c r="AV18" i="17"/>
  <c r="AN18" i="17"/>
  <c r="AF18" i="17"/>
  <c r="K31" i="16"/>
  <c r="AA31" i="16"/>
  <c r="T31" i="16"/>
  <c r="L31" i="16"/>
  <c r="BL31" i="16" s="1"/>
  <c r="S31" i="16"/>
  <c r="BS31" i="16" s="1"/>
  <c r="AB31" i="16"/>
  <c r="J31" i="16"/>
  <c r="BJ31" i="16" s="1"/>
  <c r="AC31" i="16"/>
  <c r="CC31" i="16" s="1"/>
  <c r="N31" i="16"/>
  <c r="F31" i="16"/>
  <c r="Z31" i="16"/>
  <c r="R31" i="16"/>
  <c r="M31" i="16"/>
  <c r="BM31" i="16" s="1"/>
  <c r="U31" i="16"/>
  <c r="V31" i="16"/>
  <c r="X31" i="16"/>
  <c r="BX31" i="16" s="1"/>
  <c r="O31" i="16"/>
  <c r="P31" i="16"/>
  <c r="W31" i="16"/>
  <c r="H31" i="16"/>
  <c r="G31" i="16"/>
  <c r="Y31" i="16"/>
  <c r="BY31" i="16" s="1"/>
  <c r="Q31" i="16"/>
  <c r="BQ31" i="16" s="1"/>
  <c r="I31" i="16"/>
  <c r="BI31" i="16" s="1"/>
  <c r="S33" i="15"/>
  <c r="R33" i="15"/>
  <c r="Z33" i="15"/>
  <c r="I33" i="15"/>
  <c r="J33" i="15"/>
  <c r="K33" i="15"/>
  <c r="AA33" i="15"/>
  <c r="Y33" i="15"/>
  <c r="L33" i="15"/>
  <c r="AC33" i="15"/>
  <c r="T33" i="15"/>
  <c r="F33" i="15"/>
  <c r="V33" i="15"/>
  <c r="AB33" i="15"/>
  <c r="U33" i="15"/>
  <c r="M33" i="15"/>
  <c r="N33" i="15"/>
  <c r="W33" i="15"/>
  <c r="X33" i="15"/>
  <c r="H33" i="15"/>
  <c r="G33" i="15"/>
  <c r="Q33" i="15"/>
  <c r="O33" i="15"/>
  <c r="P33" i="15"/>
  <c r="G33" i="14"/>
  <c r="F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32" i="11"/>
  <c r="B32" i="11"/>
  <c r="AE34" i="16"/>
  <c r="AG33" i="16"/>
  <c r="AF33" i="16"/>
  <c r="AH33" i="16"/>
  <c r="AI33" i="16"/>
  <c r="AJ33" i="16"/>
  <c r="AK33" i="16"/>
  <c r="AL33" i="16"/>
  <c r="AM33" i="16"/>
  <c r="AN33" i="16"/>
  <c r="AO33" i="16"/>
  <c r="AP33" i="16"/>
  <c r="AQ33" i="16"/>
  <c r="AR33" i="16"/>
  <c r="AS33" i="16"/>
  <c r="AT33" i="16"/>
  <c r="AU33" i="16"/>
  <c r="AV33" i="16"/>
  <c r="AW33" i="16"/>
  <c r="AX33" i="16"/>
  <c r="AY33" i="16"/>
  <c r="AZ33" i="16"/>
  <c r="BA33" i="16"/>
  <c r="BB33" i="16"/>
  <c r="BC33" i="16"/>
  <c r="BW31" i="16"/>
  <c r="BO31" i="16"/>
  <c r="BG31" i="16"/>
  <c r="E32" i="16"/>
  <c r="CA31" i="16"/>
  <c r="BK31" i="16"/>
  <c r="BT31" i="16"/>
  <c r="BR31" i="16"/>
  <c r="BH31" i="16"/>
  <c r="CB31" i="16"/>
  <c r="BF31" i="16"/>
  <c r="BZ31" i="16"/>
  <c r="BP31" i="16"/>
  <c r="BN31" i="16"/>
  <c r="BV31" i="16"/>
  <c r="BU31" i="16"/>
  <c r="E34" i="15"/>
  <c r="AG31" i="15"/>
  <c r="BG31" i="15" s="1"/>
  <c r="AF31" i="15"/>
  <c r="BF31" i="15" s="1"/>
  <c r="AE32" i="15"/>
  <c r="AH31" i="15"/>
  <c r="BH31" i="15" s="1"/>
  <c r="AI31" i="15"/>
  <c r="BI31" i="15" s="1"/>
  <c r="AJ31" i="15"/>
  <c r="BJ31" i="15" s="1"/>
  <c r="AK31" i="15"/>
  <c r="BK31" i="15" s="1"/>
  <c r="AL31" i="15"/>
  <c r="BL31" i="15" s="1"/>
  <c r="AM31" i="15"/>
  <c r="BM31" i="15" s="1"/>
  <c r="AN31" i="15"/>
  <c r="BN31" i="15" s="1"/>
  <c r="AO31" i="15"/>
  <c r="BO31" i="15" s="1"/>
  <c r="AP31" i="15"/>
  <c r="BP31" i="15" s="1"/>
  <c r="AQ31" i="15"/>
  <c r="BQ31" i="15" s="1"/>
  <c r="AR31" i="15"/>
  <c r="BR31" i="15" s="1"/>
  <c r="AS31" i="15"/>
  <c r="BS31" i="15" s="1"/>
  <c r="AT31" i="15"/>
  <c r="BT31" i="15" s="1"/>
  <c r="AU31" i="15"/>
  <c r="BU31" i="15" s="1"/>
  <c r="AV31" i="15"/>
  <c r="BV31" i="15" s="1"/>
  <c r="AW31" i="15"/>
  <c r="BW31" i="15" s="1"/>
  <c r="AX31" i="15"/>
  <c r="BX31" i="15" s="1"/>
  <c r="AY31" i="15"/>
  <c r="BY31" i="15" s="1"/>
  <c r="AZ31" i="15"/>
  <c r="BZ31" i="15" s="1"/>
  <c r="BA31" i="15"/>
  <c r="CA31" i="15" s="1"/>
  <c r="BB31" i="15"/>
  <c r="CB31" i="15" s="1"/>
  <c r="BC31" i="15"/>
  <c r="CC31" i="15" s="1"/>
  <c r="CC9" i="14"/>
  <c r="CC23" i="14"/>
  <c r="CC14" i="14"/>
  <c r="CC22" i="14"/>
  <c r="CC12" i="14"/>
  <c r="CC29" i="14"/>
  <c r="CC21" i="14"/>
  <c r="CC13" i="14"/>
  <c r="BL31" i="14"/>
  <c r="BK31" i="14"/>
  <c r="BF31" i="14"/>
  <c r="BR31" i="14"/>
  <c r="BX31" i="14"/>
  <c r="BJ31" i="14"/>
  <c r="BU31" i="14"/>
  <c r="BP31" i="14"/>
  <c r="E34" i="14"/>
  <c r="CB31" i="14"/>
  <c r="BZ31" i="14"/>
  <c r="BO31" i="14"/>
  <c r="BW31" i="14"/>
  <c r="BV31" i="14"/>
  <c r="BT31" i="14"/>
  <c r="BQ31" i="14"/>
  <c r="BH31" i="14"/>
  <c r="BS31" i="14"/>
  <c r="CA31" i="14"/>
  <c r="BM31" i="14"/>
  <c r="BG31" i="14"/>
  <c r="AE33" i="14"/>
  <c r="AG32" i="14"/>
  <c r="AF32" i="14"/>
  <c r="AH32" i="14"/>
  <c r="AI32" i="14"/>
  <c r="BI32" i="14" s="1"/>
  <c r="AJ32" i="14"/>
  <c r="AK32" i="14"/>
  <c r="AL32" i="14"/>
  <c r="AM32" i="14"/>
  <c r="BM32" i="14" s="1"/>
  <c r="AN32" i="14"/>
  <c r="AO32" i="14"/>
  <c r="AP32" i="14"/>
  <c r="AQ32" i="14"/>
  <c r="AR32" i="14"/>
  <c r="AS32" i="14"/>
  <c r="AT32" i="14"/>
  <c r="AU32" i="14"/>
  <c r="AV32" i="14"/>
  <c r="AW32" i="14"/>
  <c r="AX32" i="14"/>
  <c r="AY32" i="14"/>
  <c r="AZ32" i="14"/>
  <c r="BA32" i="14"/>
  <c r="BB32" i="14"/>
  <c r="CB32" i="14" s="1"/>
  <c r="BC32" i="14"/>
  <c r="BY31" i="14"/>
  <c r="BN31" i="14"/>
  <c r="AA31" i="11"/>
  <c r="CA31" i="11" s="1"/>
  <c r="K31" i="11"/>
  <c r="BK31" i="11" s="1"/>
  <c r="AB31" i="11"/>
  <c r="CB31" i="11" s="1"/>
  <c r="Z31" i="11"/>
  <c r="BZ31" i="11" s="1"/>
  <c r="F31" i="11"/>
  <c r="BF31" i="11" s="1"/>
  <c r="S31" i="11"/>
  <c r="BS31" i="11" s="1"/>
  <c r="M31" i="11"/>
  <c r="BM31" i="11" s="1"/>
  <c r="R31" i="11"/>
  <c r="BR31" i="11" s="1"/>
  <c r="V31" i="11"/>
  <c r="BV31" i="11" s="1"/>
  <c r="N31" i="11"/>
  <c r="BN31" i="11" s="1"/>
  <c r="AC31" i="11"/>
  <c r="CC31" i="11" s="1"/>
  <c r="H31" i="11"/>
  <c r="BH31" i="11" s="1"/>
  <c r="U31" i="11"/>
  <c r="BU31" i="11" s="1"/>
  <c r="G31" i="11"/>
  <c r="BG31" i="11" s="1"/>
  <c r="T31" i="11"/>
  <c r="BT31" i="11" s="1"/>
  <c r="L31" i="11"/>
  <c r="BL31" i="11" s="1"/>
  <c r="O31" i="11"/>
  <c r="BO31" i="11" s="1"/>
  <c r="W31" i="11"/>
  <c r="BW31" i="11" s="1"/>
  <c r="P31" i="11"/>
  <c r="BP31" i="11" s="1"/>
  <c r="Q31" i="11"/>
  <c r="BQ31" i="11" s="1"/>
  <c r="X31" i="11"/>
  <c r="BX31" i="11" s="1"/>
  <c r="J31" i="11"/>
  <c r="BJ31" i="11" s="1"/>
  <c r="Y31" i="11"/>
  <c r="BY31" i="11" s="1"/>
  <c r="I31" i="11"/>
  <c r="BI31" i="11" s="1"/>
  <c r="AG32" i="11"/>
  <c r="AE33" i="11"/>
  <c r="AF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E33" i="11"/>
  <c r="AE30" i="10"/>
  <c r="AH29" i="10"/>
  <c r="AP29" i="10"/>
  <c r="AX29" i="10"/>
  <c r="AI29" i="10"/>
  <c r="AQ29" i="10"/>
  <c r="AY29" i="10"/>
  <c r="AN29" i="10"/>
  <c r="AZ29" i="10"/>
  <c r="AO29" i="10"/>
  <c r="BA29" i="10"/>
  <c r="AR29" i="10"/>
  <c r="BB29" i="10"/>
  <c r="AG29" i="10"/>
  <c r="AS29" i="10"/>
  <c r="BC29" i="10"/>
  <c r="AJ29" i="10"/>
  <c r="AT29" i="10"/>
  <c r="AK29" i="10"/>
  <c r="AU29" i="10"/>
  <c r="AL29" i="10"/>
  <c r="AV29" i="10"/>
  <c r="AM29" i="10"/>
  <c r="AW29" i="10"/>
  <c r="AF29" i="10"/>
  <c r="A28" i="10"/>
  <c r="B28" i="10"/>
  <c r="H27" i="10"/>
  <c r="BH27" i="10" s="1"/>
  <c r="M27" i="10"/>
  <c r="BM27" i="10" s="1"/>
  <c r="G27" i="10"/>
  <c r="BG27" i="10" s="1"/>
  <c r="F27" i="10"/>
  <c r="BF27" i="10" s="1"/>
  <c r="Z27" i="10"/>
  <c r="BZ27" i="10" s="1"/>
  <c r="J27" i="10"/>
  <c r="BJ27" i="10" s="1"/>
  <c r="T27" i="10"/>
  <c r="BT27" i="10" s="1"/>
  <c r="Q27" i="10"/>
  <c r="BQ27" i="10" s="1"/>
  <c r="V27" i="10"/>
  <c r="BV27" i="10" s="1"/>
  <c r="Y27" i="10"/>
  <c r="BY27" i="10" s="1"/>
  <c r="N27" i="10"/>
  <c r="BN27" i="10" s="1"/>
  <c r="X27" i="10"/>
  <c r="BX27" i="10" s="1"/>
  <c r="P27" i="10"/>
  <c r="BP27" i="10" s="1"/>
  <c r="U27" i="10"/>
  <c r="BU27" i="10" s="1"/>
  <c r="R27" i="10"/>
  <c r="BR27" i="10" s="1"/>
  <c r="O27" i="10"/>
  <c r="BO27" i="10" s="1"/>
  <c r="I27" i="10"/>
  <c r="BI27" i="10" s="1"/>
  <c r="L27" i="10"/>
  <c r="BL27" i="10" s="1"/>
  <c r="S27" i="10"/>
  <c r="BS27" i="10" s="1"/>
  <c r="AA27" i="10"/>
  <c r="CA27" i="10" s="1"/>
  <c r="K27" i="10"/>
  <c r="BK27" i="10" s="1"/>
  <c r="W27" i="10"/>
  <c r="BW27" i="10" s="1"/>
  <c r="AC27" i="10"/>
  <c r="CC27" i="10" s="1"/>
  <c r="AB27" i="10"/>
  <c r="CB27" i="10" s="1"/>
  <c r="F19" i="17" l="1"/>
  <c r="N19" i="17"/>
  <c r="V19" i="17"/>
  <c r="G19" i="17"/>
  <c r="O19" i="17"/>
  <c r="W19" i="17"/>
  <c r="H19" i="17"/>
  <c r="P19" i="17"/>
  <c r="X19" i="17"/>
  <c r="I19" i="17"/>
  <c r="Q19" i="17"/>
  <c r="Y19" i="17"/>
  <c r="J19" i="17"/>
  <c r="R19" i="17"/>
  <c r="Z19" i="17"/>
  <c r="K19" i="17"/>
  <c r="S19" i="17"/>
  <c r="AA19" i="17"/>
  <c r="L19" i="17"/>
  <c r="T19" i="17"/>
  <c r="AB19" i="17"/>
  <c r="U19" i="17"/>
  <c r="AC19" i="17"/>
  <c r="M19" i="17"/>
  <c r="A19" i="17"/>
  <c r="B19" i="17"/>
  <c r="AX19" i="17"/>
  <c r="AP19" i="17"/>
  <c r="AH19" i="17"/>
  <c r="AW19" i="17"/>
  <c r="AO19" i="17"/>
  <c r="AG19" i="17"/>
  <c r="AV19" i="17"/>
  <c r="AN19" i="17"/>
  <c r="AF19" i="17"/>
  <c r="BC19" i="17"/>
  <c r="AU19" i="17"/>
  <c r="AM19" i="17"/>
  <c r="BB19" i="17"/>
  <c r="AT19" i="17"/>
  <c r="AL19" i="17"/>
  <c r="BA19" i="17"/>
  <c r="AS19" i="17"/>
  <c r="AK19" i="17"/>
  <c r="AZ19" i="17"/>
  <c r="AR19" i="17"/>
  <c r="AJ19" i="17"/>
  <c r="AY19" i="17"/>
  <c r="AQ19" i="17"/>
  <c r="AI19" i="17"/>
  <c r="BR18" i="17"/>
  <c r="BZ18" i="17"/>
  <c r="BP18" i="17"/>
  <c r="BK18" i="17"/>
  <c r="BH18" i="17"/>
  <c r="BX18" i="17"/>
  <c r="BG18" i="17"/>
  <c r="BO18" i="17"/>
  <c r="BW18" i="17"/>
  <c r="BF18" i="17"/>
  <c r="BN18" i="17"/>
  <c r="BV18" i="17"/>
  <c r="BQ18" i="17"/>
  <c r="BU18" i="17"/>
  <c r="CC18" i="17"/>
  <c r="BS18" i="17"/>
  <c r="CA18" i="17"/>
  <c r="BM18" i="17"/>
  <c r="BY18" i="17"/>
  <c r="BI18" i="17"/>
  <c r="BJ18" i="17"/>
  <c r="BT18" i="17"/>
  <c r="BL18" i="17"/>
  <c r="CB18" i="17"/>
  <c r="S32" i="16"/>
  <c r="AB32" i="16"/>
  <c r="R32" i="16"/>
  <c r="J32" i="16"/>
  <c r="BJ32" i="16" s="1"/>
  <c r="K32" i="16"/>
  <c r="L32" i="16"/>
  <c r="BL32" i="16" s="1"/>
  <c r="AC32" i="16"/>
  <c r="CC32" i="16" s="1"/>
  <c r="Z32" i="16"/>
  <c r="BZ32" i="16" s="1"/>
  <c r="M32" i="16"/>
  <c r="T32" i="16"/>
  <c r="AA32" i="16"/>
  <c r="CA32" i="16" s="1"/>
  <c r="U32" i="16"/>
  <c r="BU32" i="16" s="1"/>
  <c r="F32" i="16"/>
  <c r="N32" i="16"/>
  <c r="BN32" i="16" s="1"/>
  <c r="G32" i="16"/>
  <c r="BG32" i="16" s="1"/>
  <c r="W32" i="16"/>
  <c r="BW32" i="16" s="1"/>
  <c r="V32" i="16"/>
  <c r="X32" i="16"/>
  <c r="O32" i="16"/>
  <c r="I32" i="16"/>
  <c r="Y32" i="16"/>
  <c r="H32" i="16"/>
  <c r="BH32" i="16" s="1"/>
  <c r="P32" i="16"/>
  <c r="BP32" i="16" s="1"/>
  <c r="Q32" i="16"/>
  <c r="BQ32" i="16" s="1"/>
  <c r="Z34" i="15"/>
  <c r="Y34" i="15"/>
  <c r="S34" i="15"/>
  <c r="I34" i="15"/>
  <c r="R34" i="15"/>
  <c r="J34" i="15"/>
  <c r="K34" i="15"/>
  <c r="AA34" i="15"/>
  <c r="T34" i="15"/>
  <c r="U34" i="15"/>
  <c r="M34" i="15"/>
  <c r="AB34" i="15"/>
  <c r="L34" i="15"/>
  <c r="AC34" i="15"/>
  <c r="V34" i="15"/>
  <c r="O34" i="15"/>
  <c r="W34" i="15"/>
  <c r="H34" i="15"/>
  <c r="F34" i="15"/>
  <c r="P34" i="15"/>
  <c r="X34" i="15"/>
  <c r="N34" i="15"/>
  <c r="G34" i="15"/>
  <c r="Q34" i="15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33" i="11"/>
  <c r="B33" i="11"/>
  <c r="BY32" i="16"/>
  <c r="BI32" i="16"/>
  <c r="BX32" i="16"/>
  <c r="BM32" i="16"/>
  <c r="E33" i="16"/>
  <c r="CB32" i="16"/>
  <c r="BT32" i="16"/>
  <c r="BR32" i="16"/>
  <c r="BO32" i="16"/>
  <c r="BK32" i="16"/>
  <c r="BV32" i="16"/>
  <c r="BS32" i="16"/>
  <c r="BF32" i="16"/>
  <c r="AF34" i="16"/>
  <c r="AE35" i="16"/>
  <c r="AG34" i="16"/>
  <c r="AH34" i="16"/>
  <c r="AI34" i="16"/>
  <c r="AJ34" i="16"/>
  <c r="AK34" i="16"/>
  <c r="AL34" i="16"/>
  <c r="AM34" i="16"/>
  <c r="AN34" i="16"/>
  <c r="AO34" i="16"/>
  <c r="AP34" i="16"/>
  <c r="AQ34" i="16"/>
  <c r="AR34" i="16"/>
  <c r="AS34" i="16"/>
  <c r="AT34" i="16"/>
  <c r="AU34" i="16"/>
  <c r="AV34" i="16"/>
  <c r="AW34" i="16"/>
  <c r="AX34" i="16"/>
  <c r="AY34" i="16"/>
  <c r="AZ34" i="16"/>
  <c r="BA34" i="16"/>
  <c r="BB34" i="16"/>
  <c r="BC34" i="16"/>
  <c r="AG32" i="15"/>
  <c r="BG32" i="15" s="1"/>
  <c r="AF32" i="15"/>
  <c r="BF32" i="15" s="1"/>
  <c r="AE33" i="15"/>
  <c r="AH32" i="15"/>
  <c r="BH32" i="15" s="1"/>
  <c r="AI32" i="15"/>
  <c r="BI32" i="15" s="1"/>
  <c r="AJ32" i="15"/>
  <c r="BJ32" i="15" s="1"/>
  <c r="AK32" i="15"/>
  <c r="BK32" i="15" s="1"/>
  <c r="AL32" i="15"/>
  <c r="BL32" i="15" s="1"/>
  <c r="AM32" i="15"/>
  <c r="BM32" i="15" s="1"/>
  <c r="AN32" i="15"/>
  <c r="BN32" i="15" s="1"/>
  <c r="AO32" i="15"/>
  <c r="BO32" i="15" s="1"/>
  <c r="AP32" i="15"/>
  <c r="BP32" i="15" s="1"/>
  <c r="AQ32" i="15"/>
  <c r="BQ32" i="15" s="1"/>
  <c r="AR32" i="15"/>
  <c r="BR32" i="15" s="1"/>
  <c r="AS32" i="15"/>
  <c r="BS32" i="15" s="1"/>
  <c r="AT32" i="15"/>
  <c r="BT32" i="15" s="1"/>
  <c r="AU32" i="15"/>
  <c r="BU32" i="15" s="1"/>
  <c r="AV32" i="15"/>
  <c r="BV32" i="15" s="1"/>
  <c r="AW32" i="15"/>
  <c r="BW32" i="15" s="1"/>
  <c r="AX32" i="15"/>
  <c r="BX32" i="15" s="1"/>
  <c r="AY32" i="15"/>
  <c r="BY32" i="15" s="1"/>
  <c r="AZ32" i="15"/>
  <c r="BZ32" i="15" s="1"/>
  <c r="BA32" i="15"/>
  <c r="CA32" i="15" s="1"/>
  <c r="BB32" i="15"/>
  <c r="CB32" i="15" s="1"/>
  <c r="BC32" i="15"/>
  <c r="CC32" i="15" s="1"/>
  <c r="E35" i="15"/>
  <c r="BK32" i="14"/>
  <c r="BZ32" i="14"/>
  <c r="BV32" i="14"/>
  <c r="CA32" i="14"/>
  <c r="BQ32" i="14"/>
  <c r="BO32" i="14"/>
  <c r="BF32" i="14"/>
  <c r="BY32" i="14"/>
  <c r="BG32" i="14"/>
  <c r="BX32" i="14"/>
  <c r="BU32" i="14"/>
  <c r="BW32" i="14"/>
  <c r="AG33" i="14"/>
  <c r="AE34" i="14"/>
  <c r="AF33" i="14"/>
  <c r="AH33" i="14"/>
  <c r="BH33" i="14" s="1"/>
  <c r="AI33" i="14"/>
  <c r="AJ33" i="14"/>
  <c r="AK33" i="14"/>
  <c r="AL33" i="14"/>
  <c r="AM33" i="14"/>
  <c r="AN33" i="14"/>
  <c r="BN33" i="14" s="1"/>
  <c r="AO33" i="14"/>
  <c r="BO33" i="14" s="1"/>
  <c r="AP33" i="14"/>
  <c r="BP33" i="14" s="1"/>
  <c r="AQ33" i="14"/>
  <c r="AR33" i="14"/>
  <c r="BR33" i="14" s="1"/>
  <c r="AS33" i="14"/>
  <c r="AT33" i="14"/>
  <c r="AU33" i="14"/>
  <c r="BU33" i="14" s="1"/>
  <c r="AV33" i="14"/>
  <c r="BV33" i="14" s="1"/>
  <c r="AW33" i="14"/>
  <c r="AX33" i="14"/>
  <c r="AY33" i="14"/>
  <c r="AZ33" i="14"/>
  <c r="BA33" i="14"/>
  <c r="BB33" i="14"/>
  <c r="BC33" i="14"/>
  <c r="CC33" i="14" s="1"/>
  <c r="BG33" i="14"/>
  <c r="BM33" i="14"/>
  <c r="BT33" i="14"/>
  <c r="BL33" i="14"/>
  <c r="CB33" i="14"/>
  <c r="BH32" i="14"/>
  <c r="CC32" i="14"/>
  <c r="BT32" i="14"/>
  <c r="BR32" i="14"/>
  <c r="E35" i="14"/>
  <c r="BL32" i="14"/>
  <c r="BJ32" i="14"/>
  <c r="BS32" i="14"/>
  <c r="BP32" i="14"/>
  <c r="BN32" i="14"/>
  <c r="E34" i="11"/>
  <c r="AG33" i="11"/>
  <c r="AE34" i="11"/>
  <c r="AF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K32" i="11"/>
  <c r="BK32" i="11" s="1"/>
  <c r="AB32" i="11"/>
  <c r="CB32" i="11" s="1"/>
  <c r="R32" i="11"/>
  <c r="BR32" i="11" s="1"/>
  <c r="Z32" i="11"/>
  <c r="BZ32" i="11" s="1"/>
  <c r="F32" i="11"/>
  <c r="BF32" i="11" s="1"/>
  <c r="S32" i="11"/>
  <c r="BS32" i="11" s="1"/>
  <c r="M32" i="11"/>
  <c r="BM32" i="11" s="1"/>
  <c r="V32" i="11"/>
  <c r="BV32" i="11" s="1"/>
  <c r="AC32" i="11"/>
  <c r="CC32" i="11" s="1"/>
  <c r="L32" i="11"/>
  <c r="BL32" i="11" s="1"/>
  <c r="U32" i="11"/>
  <c r="BU32" i="11" s="1"/>
  <c r="G32" i="11"/>
  <c r="BG32" i="11" s="1"/>
  <c r="T32" i="11"/>
  <c r="BT32" i="11" s="1"/>
  <c r="J32" i="11"/>
  <c r="BJ32" i="11" s="1"/>
  <c r="O32" i="11"/>
  <c r="BO32" i="11" s="1"/>
  <c r="W32" i="11"/>
  <c r="BW32" i="11" s="1"/>
  <c r="AA32" i="11"/>
  <c r="CA32" i="11" s="1"/>
  <c r="P32" i="11"/>
  <c r="BP32" i="11" s="1"/>
  <c r="N32" i="11"/>
  <c r="BN32" i="11" s="1"/>
  <c r="Q32" i="11"/>
  <c r="BQ32" i="11" s="1"/>
  <c r="Y32" i="11"/>
  <c r="BY32" i="11" s="1"/>
  <c r="H32" i="11"/>
  <c r="BH32" i="11" s="1"/>
  <c r="X32" i="11"/>
  <c r="BX32" i="11" s="1"/>
  <c r="I32" i="11"/>
  <c r="BI32" i="11" s="1"/>
  <c r="AE31" i="10"/>
  <c r="AG30" i="10"/>
  <c r="AO30" i="10"/>
  <c r="AW30" i="10"/>
  <c r="AH30" i="10"/>
  <c r="AP30" i="10"/>
  <c r="AX30" i="10"/>
  <c r="AI30" i="10"/>
  <c r="AS30" i="10"/>
  <c r="BC30" i="10"/>
  <c r="AJ30" i="10"/>
  <c r="AT30" i="10"/>
  <c r="AK30" i="10"/>
  <c r="AU30" i="10"/>
  <c r="AL30" i="10"/>
  <c r="AV30" i="10"/>
  <c r="AM30" i="10"/>
  <c r="AY30" i="10"/>
  <c r="AN30" i="10"/>
  <c r="AZ30" i="10"/>
  <c r="AQ30" i="10"/>
  <c r="BA30" i="10"/>
  <c r="AR30" i="10"/>
  <c r="BB30" i="10"/>
  <c r="AF30" i="10"/>
  <c r="F28" i="10"/>
  <c r="BF28" i="10" s="1"/>
  <c r="H28" i="10"/>
  <c r="BH28" i="10" s="1"/>
  <c r="T28" i="10"/>
  <c r="BT28" i="10" s="1"/>
  <c r="G28" i="10"/>
  <c r="BG28" i="10" s="1"/>
  <c r="S28" i="10"/>
  <c r="BS28" i="10" s="1"/>
  <c r="N28" i="10"/>
  <c r="BN28" i="10" s="1"/>
  <c r="Z28" i="10"/>
  <c r="BZ28" i="10" s="1"/>
  <c r="AC28" i="10"/>
  <c r="CC28" i="10" s="1"/>
  <c r="X28" i="10"/>
  <c r="BX28" i="10" s="1"/>
  <c r="J28" i="10"/>
  <c r="BJ28" i="10" s="1"/>
  <c r="M28" i="10"/>
  <c r="BM28" i="10" s="1"/>
  <c r="Y28" i="10"/>
  <c r="BY28" i="10" s="1"/>
  <c r="R28" i="10"/>
  <c r="BR28" i="10" s="1"/>
  <c r="P28" i="10"/>
  <c r="BP28" i="10" s="1"/>
  <c r="Q28" i="10"/>
  <c r="BQ28" i="10" s="1"/>
  <c r="AA28" i="10"/>
  <c r="CA28" i="10" s="1"/>
  <c r="K28" i="10"/>
  <c r="BK28" i="10" s="1"/>
  <c r="I28" i="10"/>
  <c r="BI28" i="10" s="1"/>
  <c r="V28" i="10"/>
  <c r="BV28" i="10" s="1"/>
  <c r="AB28" i="10"/>
  <c r="CB28" i="10" s="1"/>
  <c r="L28" i="10"/>
  <c r="BL28" i="10" s="1"/>
  <c r="O28" i="10"/>
  <c r="BO28" i="10" s="1"/>
  <c r="W28" i="10"/>
  <c r="BW28" i="10" s="1"/>
  <c r="U28" i="10"/>
  <c r="BU28" i="10" s="1"/>
  <c r="B29" i="10"/>
  <c r="A29" i="10"/>
  <c r="F20" i="17" l="1"/>
  <c r="N20" i="17"/>
  <c r="V20" i="17"/>
  <c r="G20" i="17"/>
  <c r="O20" i="17"/>
  <c r="W20" i="17"/>
  <c r="H20" i="17"/>
  <c r="P20" i="17"/>
  <c r="X20" i="17"/>
  <c r="I20" i="17"/>
  <c r="Q20" i="17"/>
  <c r="Y20" i="17"/>
  <c r="J20" i="17"/>
  <c r="R20" i="17"/>
  <c r="Z20" i="17"/>
  <c r="K20" i="17"/>
  <c r="S20" i="17"/>
  <c r="AA20" i="17"/>
  <c r="L20" i="17"/>
  <c r="T20" i="17"/>
  <c r="AB20" i="17"/>
  <c r="M20" i="17"/>
  <c r="U20" i="17"/>
  <c r="AC20" i="17"/>
  <c r="A20" i="17"/>
  <c r="B20" i="17"/>
  <c r="BP19" i="17"/>
  <c r="BX19" i="17"/>
  <c r="BW19" i="17"/>
  <c r="BH19" i="17"/>
  <c r="BG19" i="17"/>
  <c r="BO19" i="17"/>
  <c r="BN19" i="17"/>
  <c r="BV19" i="17"/>
  <c r="BQ19" i="17"/>
  <c r="BY19" i="17"/>
  <c r="BF19" i="17"/>
  <c r="BI19" i="17"/>
  <c r="BJ19" i="17"/>
  <c r="BR19" i="17"/>
  <c r="BU19" i="17"/>
  <c r="BK19" i="17"/>
  <c r="BS19" i="17"/>
  <c r="CA19" i="17"/>
  <c r="BM19" i="17"/>
  <c r="CC19" i="17"/>
  <c r="BT19" i="17"/>
  <c r="BL19" i="17"/>
  <c r="CB19" i="17"/>
  <c r="BZ19" i="17"/>
  <c r="BA20" i="17"/>
  <c r="AS20" i="17"/>
  <c r="AK20" i="17"/>
  <c r="AZ20" i="17"/>
  <c r="AR20" i="17"/>
  <c r="AJ20" i="17"/>
  <c r="AY20" i="17"/>
  <c r="AQ20" i="17"/>
  <c r="AI20" i="17"/>
  <c r="AX20" i="17"/>
  <c r="AP20" i="17"/>
  <c r="AH20" i="17"/>
  <c r="AW20" i="17"/>
  <c r="AO20" i="17"/>
  <c r="AG20" i="17"/>
  <c r="AV20" i="17"/>
  <c r="AN20" i="17"/>
  <c r="AF20" i="17"/>
  <c r="BC20" i="17"/>
  <c r="AU20" i="17"/>
  <c r="AM20" i="17"/>
  <c r="BB20" i="17"/>
  <c r="AT20" i="17"/>
  <c r="AL20" i="17"/>
  <c r="R33" i="16"/>
  <c r="K33" i="16"/>
  <c r="AA33" i="16"/>
  <c r="T33" i="16"/>
  <c r="BT33" i="16" s="1"/>
  <c r="L33" i="16"/>
  <c r="U33" i="16"/>
  <c r="BU33" i="16" s="1"/>
  <c r="AB33" i="16"/>
  <c r="CB33" i="16" s="1"/>
  <c r="J33" i="16"/>
  <c r="BJ33" i="16" s="1"/>
  <c r="AC33" i="16"/>
  <c r="F33" i="16"/>
  <c r="S33" i="16"/>
  <c r="Z33" i="16"/>
  <c r="X33" i="16"/>
  <c r="O33" i="16"/>
  <c r="BO33" i="16" s="1"/>
  <c r="P33" i="16"/>
  <c r="W33" i="16"/>
  <c r="BW33" i="16" s="1"/>
  <c r="H33" i="16"/>
  <c r="M33" i="16"/>
  <c r="N33" i="16"/>
  <c r="V33" i="16"/>
  <c r="BV33" i="16" s="1"/>
  <c r="G33" i="16"/>
  <c r="I33" i="16"/>
  <c r="BI33" i="16" s="1"/>
  <c r="Y33" i="16"/>
  <c r="BY33" i="16" s="1"/>
  <c r="Q33" i="16"/>
  <c r="BQ33" i="16" s="1"/>
  <c r="S35" i="15"/>
  <c r="Z35" i="15"/>
  <c r="I35" i="15"/>
  <c r="J35" i="15"/>
  <c r="R35" i="15"/>
  <c r="Y35" i="15"/>
  <c r="K35" i="15"/>
  <c r="AA35" i="15"/>
  <c r="T35" i="15"/>
  <c r="U35" i="15"/>
  <c r="L35" i="15"/>
  <c r="AB35" i="15"/>
  <c r="N35" i="15"/>
  <c r="M35" i="15"/>
  <c r="F35" i="15"/>
  <c r="V35" i="15"/>
  <c r="X35" i="15"/>
  <c r="W35" i="15"/>
  <c r="P35" i="15"/>
  <c r="O35" i="15"/>
  <c r="AC35" i="15"/>
  <c r="G35" i="15"/>
  <c r="H35" i="15"/>
  <c r="Q35" i="15"/>
  <c r="G35" i="14"/>
  <c r="F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B34" i="11"/>
  <c r="A34" i="11"/>
  <c r="AG35" i="16"/>
  <c r="AF35" i="16"/>
  <c r="AE36" i="16"/>
  <c r="AH35" i="16"/>
  <c r="AI35" i="16"/>
  <c r="AJ35" i="16"/>
  <c r="AK35" i="16"/>
  <c r="AL35" i="16"/>
  <c r="AM35" i="16"/>
  <c r="AN35" i="16"/>
  <c r="AO35" i="16"/>
  <c r="AP35" i="16"/>
  <c r="AQ35" i="16"/>
  <c r="AR35" i="16"/>
  <c r="AS35" i="16"/>
  <c r="AT35" i="16"/>
  <c r="AU35" i="16"/>
  <c r="AV35" i="16"/>
  <c r="AW35" i="16"/>
  <c r="AX35" i="16"/>
  <c r="AY35" i="16"/>
  <c r="AZ35" i="16"/>
  <c r="BA35" i="16"/>
  <c r="BB35" i="16"/>
  <c r="BC35" i="16"/>
  <c r="BZ33" i="16"/>
  <c r="BR33" i="16"/>
  <c r="BX33" i="16"/>
  <c r="BP33" i="16"/>
  <c r="BH33" i="16"/>
  <c r="BN33" i="16"/>
  <c r="BF33" i="16"/>
  <c r="CC33" i="16"/>
  <c r="BM33" i="16"/>
  <c r="E34" i="16"/>
  <c r="BK33" i="16"/>
  <c r="BG33" i="16"/>
  <c r="CA33" i="16"/>
  <c r="BS33" i="16"/>
  <c r="BL33" i="16"/>
  <c r="E36" i="15"/>
  <c r="AG33" i="15"/>
  <c r="BG33" i="15" s="1"/>
  <c r="AF33" i="15"/>
  <c r="BF33" i="15" s="1"/>
  <c r="AE34" i="15"/>
  <c r="AH33" i="15"/>
  <c r="BH33" i="15" s="1"/>
  <c r="AI33" i="15"/>
  <c r="BI33" i="15" s="1"/>
  <c r="AJ33" i="15"/>
  <c r="BJ33" i="15" s="1"/>
  <c r="AK33" i="15"/>
  <c r="BK33" i="15" s="1"/>
  <c r="AL33" i="15"/>
  <c r="BL33" i="15" s="1"/>
  <c r="AM33" i="15"/>
  <c r="BM33" i="15" s="1"/>
  <c r="AN33" i="15"/>
  <c r="BN33" i="15" s="1"/>
  <c r="AO33" i="15"/>
  <c r="BO33" i="15" s="1"/>
  <c r="AP33" i="15"/>
  <c r="BP33" i="15" s="1"/>
  <c r="AQ33" i="15"/>
  <c r="BQ33" i="15" s="1"/>
  <c r="AR33" i="15"/>
  <c r="BR33" i="15" s="1"/>
  <c r="AS33" i="15"/>
  <c r="BS33" i="15" s="1"/>
  <c r="AT33" i="15"/>
  <c r="BT33" i="15" s="1"/>
  <c r="AU33" i="15"/>
  <c r="BU33" i="15" s="1"/>
  <c r="AV33" i="15"/>
  <c r="BV33" i="15" s="1"/>
  <c r="AW33" i="15"/>
  <c r="BW33" i="15" s="1"/>
  <c r="AX33" i="15"/>
  <c r="BX33" i="15" s="1"/>
  <c r="AY33" i="15"/>
  <c r="BY33" i="15" s="1"/>
  <c r="AZ33" i="15"/>
  <c r="BZ33" i="15" s="1"/>
  <c r="BA33" i="15"/>
  <c r="CA33" i="15" s="1"/>
  <c r="BB33" i="15"/>
  <c r="CB33" i="15" s="1"/>
  <c r="BC33" i="15"/>
  <c r="CC33" i="15" s="1"/>
  <c r="BQ33" i="14"/>
  <c r="BS33" i="14"/>
  <c r="CA33" i="14"/>
  <c r="BK33" i="14"/>
  <c r="E36" i="14"/>
  <c r="BI33" i="14"/>
  <c r="AG34" i="14"/>
  <c r="AE35" i="14"/>
  <c r="AF34" i="14"/>
  <c r="AH34" i="14"/>
  <c r="AI34" i="14"/>
  <c r="BI34" i="14" s="1"/>
  <c r="AJ34" i="14"/>
  <c r="BJ34" i="14" s="1"/>
  <c r="AK34" i="14"/>
  <c r="BK34" i="14" s="1"/>
  <c r="AL34" i="14"/>
  <c r="AM34" i="14"/>
  <c r="AN34" i="14"/>
  <c r="AO34" i="14"/>
  <c r="AP34" i="14"/>
  <c r="AQ34" i="14"/>
  <c r="AR34" i="14"/>
  <c r="AS34" i="14"/>
  <c r="BS34" i="14" s="1"/>
  <c r="AT34" i="14"/>
  <c r="AU34" i="14"/>
  <c r="BU34" i="14" s="1"/>
  <c r="AV34" i="14"/>
  <c r="AW34" i="14"/>
  <c r="AX34" i="14"/>
  <c r="BX34" i="14" s="1"/>
  <c r="AY34" i="14"/>
  <c r="AZ34" i="14"/>
  <c r="BZ34" i="14" s="1"/>
  <c r="BA34" i="14"/>
  <c r="CA34" i="14" s="1"/>
  <c r="BB34" i="14"/>
  <c r="BC34" i="14"/>
  <c r="CC34" i="14" s="1"/>
  <c r="BG34" i="14"/>
  <c r="BM34" i="14"/>
  <c r="BZ33" i="14"/>
  <c r="BX33" i="14"/>
  <c r="BF33" i="14"/>
  <c r="BY33" i="14"/>
  <c r="BJ33" i="14"/>
  <c r="BW33" i="14"/>
  <c r="R33" i="11"/>
  <c r="BR33" i="11" s="1"/>
  <c r="Z33" i="11"/>
  <c r="BZ33" i="11" s="1"/>
  <c r="F33" i="11"/>
  <c r="BF33" i="11" s="1"/>
  <c r="S33" i="11"/>
  <c r="BS33" i="11" s="1"/>
  <c r="M33" i="11"/>
  <c r="BM33" i="11" s="1"/>
  <c r="V33" i="11"/>
  <c r="BV33" i="11" s="1"/>
  <c r="AC33" i="11"/>
  <c r="CC33" i="11" s="1"/>
  <c r="AA33" i="11"/>
  <c r="CA33" i="11" s="1"/>
  <c r="L33" i="11"/>
  <c r="BL33" i="11" s="1"/>
  <c r="U33" i="11"/>
  <c r="BU33" i="11" s="1"/>
  <c r="G33" i="11"/>
  <c r="BG33" i="11" s="1"/>
  <c r="K33" i="11"/>
  <c r="BK33" i="11" s="1"/>
  <c r="T33" i="11"/>
  <c r="BT33" i="11" s="1"/>
  <c r="J33" i="11"/>
  <c r="BJ33" i="11" s="1"/>
  <c r="W33" i="11"/>
  <c r="BW33" i="11" s="1"/>
  <c r="AB33" i="11"/>
  <c r="CB33" i="11" s="1"/>
  <c r="N33" i="11"/>
  <c r="BN33" i="11" s="1"/>
  <c r="P33" i="11"/>
  <c r="BP33" i="11" s="1"/>
  <c r="Q33" i="11"/>
  <c r="BQ33" i="11" s="1"/>
  <c r="X33" i="11"/>
  <c r="BX33" i="11" s="1"/>
  <c r="O33" i="11"/>
  <c r="BO33" i="11" s="1"/>
  <c r="H33" i="11"/>
  <c r="BH33" i="11" s="1"/>
  <c r="I33" i="11"/>
  <c r="BI33" i="11" s="1"/>
  <c r="Y33" i="11"/>
  <c r="BY33" i="11" s="1"/>
  <c r="E35" i="11"/>
  <c r="AG34" i="11"/>
  <c r="AE35" i="11"/>
  <c r="AF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AE32" i="10"/>
  <c r="AJ31" i="10"/>
  <c r="AR31" i="10"/>
  <c r="AZ31" i="10"/>
  <c r="AK31" i="10"/>
  <c r="AS31" i="10"/>
  <c r="BA31" i="10"/>
  <c r="AL31" i="10"/>
  <c r="AT31" i="10"/>
  <c r="BB31" i="10"/>
  <c r="AM31" i="10"/>
  <c r="AU31" i="10"/>
  <c r="BC31" i="10"/>
  <c r="AN31" i="10"/>
  <c r="AV31" i="10"/>
  <c r="AG31" i="10"/>
  <c r="AO31" i="10"/>
  <c r="AW31" i="10"/>
  <c r="AH31" i="10"/>
  <c r="AP31" i="10"/>
  <c r="AX31" i="10"/>
  <c r="AI31" i="10"/>
  <c r="AQ31" i="10"/>
  <c r="AY31" i="10"/>
  <c r="AF31" i="10"/>
  <c r="H29" i="10"/>
  <c r="BH29" i="10" s="1"/>
  <c r="AB29" i="10"/>
  <c r="CB29" i="10" s="1"/>
  <c r="G29" i="10"/>
  <c r="BG29" i="10" s="1"/>
  <c r="F29" i="10"/>
  <c r="BF29" i="10" s="1"/>
  <c r="T29" i="10"/>
  <c r="BT29" i="10" s="1"/>
  <c r="Z29" i="10"/>
  <c r="BZ29" i="10" s="1"/>
  <c r="J29" i="10"/>
  <c r="BJ29" i="10" s="1"/>
  <c r="L29" i="10"/>
  <c r="BL29" i="10" s="1"/>
  <c r="Q29" i="10"/>
  <c r="BQ29" i="10" s="1"/>
  <c r="X29" i="10"/>
  <c r="BX29" i="10" s="1"/>
  <c r="N29" i="10"/>
  <c r="BN29" i="10" s="1"/>
  <c r="Y29" i="10"/>
  <c r="BY29" i="10" s="1"/>
  <c r="I29" i="10"/>
  <c r="BI29" i="10" s="1"/>
  <c r="S29" i="10"/>
  <c r="BS29" i="10" s="1"/>
  <c r="R29" i="10"/>
  <c r="BR29" i="10" s="1"/>
  <c r="AA29" i="10"/>
  <c r="CA29" i="10" s="1"/>
  <c r="K29" i="10"/>
  <c r="BK29" i="10" s="1"/>
  <c r="P29" i="10"/>
  <c r="BP29" i="10" s="1"/>
  <c r="V29" i="10"/>
  <c r="BV29" i="10" s="1"/>
  <c r="W29" i="10"/>
  <c r="BW29" i="10" s="1"/>
  <c r="AC29" i="10"/>
  <c r="CC29" i="10" s="1"/>
  <c r="U29" i="10"/>
  <c r="BU29" i="10" s="1"/>
  <c r="O29" i="10"/>
  <c r="BO29" i="10" s="1"/>
  <c r="M29" i="10"/>
  <c r="BM29" i="10" s="1"/>
  <c r="A30" i="10"/>
  <c r="B30" i="10"/>
  <c r="F21" i="17" l="1"/>
  <c r="N21" i="17"/>
  <c r="V21" i="17"/>
  <c r="G21" i="17"/>
  <c r="O21" i="17"/>
  <c r="W21" i="17"/>
  <c r="H21" i="17"/>
  <c r="P21" i="17"/>
  <c r="X21" i="17"/>
  <c r="I21" i="17"/>
  <c r="Q21" i="17"/>
  <c r="Y21" i="17"/>
  <c r="J21" i="17"/>
  <c r="R21" i="17"/>
  <c r="Z21" i="17"/>
  <c r="K21" i="17"/>
  <c r="S21" i="17"/>
  <c r="AA21" i="17"/>
  <c r="L21" i="17"/>
  <c r="T21" i="17"/>
  <c r="AB21" i="17"/>
  <c r="M21" i="17"/>
  <c r="U21" i="17"/>
  <c r="AC21" i="17"/>
  <c r="A21" i="17"/>
  <c r="B21" i="17"/>
  <c r="AW21" i="17"/>
  <c r="AO21" i="17"/>
  <c r="AG21" i="17"/>
  <c r="BC21" i="17"/>
  <c r="AU21" i="17"/>
  <c r="AM21" i="17"/>
  <c r="BB21" i="17"/>
  <c r="AT21" i="17"/>
  <c r="AL21" i="17"/>
  <c r="AZ21" i="17"/>
  <c r="AR21" i="17"/>
  <c r="AJ21" i="17"/>
  <c r="AS21" i="17"/>
  <c r="AQ21" i="17"/>
  <c r="AP21" i="17"/>
  <c r="AN21" i="17"/>
  <c r="BA21" i="17"/>
  <c r="AK21" i="17"/>
  <c r="AY21" i="17"/>
  <c r="AI21" i="17"/>
  <c r="AX21" i="17"/>
  <c r="AH21" i="17"/>
  <c r="AV21" i="17"/>
  <c r="AF21" i="17"/>
  <c r="BG20" i="17"/>
  <c r="BO20" i="17"/>
  <c r="BW20" i="17"/>
  <c r="BY20" i="17"/>
  <c r="BJ20" i="17"/>
  <c r="BF20" i="17"/>
  <c r="BN20" i="17"/>
  <c r="BV20" i="17"/>
  <c r="BI20" i="17"/>
  <c r="BQ20" i="17"/>
  <c r="BR20" i="17"/>
  <c r="BP20" i="17"/>
  <c r="BX20" i="17"/>
  <c r="BK20" i="17"/>
  <c r="BL20" i="17"/>
  <c r="BT20" i="17"/>
  <c r="CB20" i="17"/>
  <c r="BH20" i="17"/>
  <c r="BZ20" i="17"/>
  <c r="CA20" i="17"/>
  <c r="BS20" i="17"/>
  <c r="BM20" i="17"/>
  <c r="BU20" i="17"/>
  <c r="CC20" i="17"/>
  <c r="L34" i="16"/>
  <c r="J34" i="16"/>
  <c r="S34" i="16"/>
  <c r="AB34" i="16"/>
  <c r="CB34" i="16" s="1"/>
  <c r="AA34" i="16"/>
  <c r="CA34" i="16" s="1"/>
  <c r="R34" i="16"/>
  <c r="BR34" i="16" s="1"/>
  <c r="K34" i="16"/>
  <c r="BK34" i="16" s="1"/>
  <c r="AC34" i="16"/>
  <c r="CC34" i="16" s="1"/>
  <c r="Z34" i="16"/>
  <c r="M34" i="16"/>
  <c r="T34" i="16"/>
  <c r="H34" i="16"/>
  <c r="BH34" i="16" s="1"/>
  <c r="G34" i="16"/>
  <c r="BG34" i="16" s="1"/>
  <c r="N34" i="16"/>
  <c r="BN34" i="16" s="1"/>
  <c r="V34" i="16"/>
  <c r="BV34" i="16" s="1"/>
  <c r="F34" i="16"/>
  <c r="BF34" i="16" s="1"/>
  <c r="O34" i="16"/>
  <c r="W34" i="16"/>
  <c r="P34" i="16"/>
  <c r="BP34" i="16" s="1"/>
  <c r="Q34" i="16"/>
  <c r="I34" i="16"/>
  <c r="BI34" i="16" s="1"/>
  <c r="X34" i="16"/>
  <c r="BX34" i="16" s="1"/>
  <c r="U34" i="16"/>
  <c r="BU34" i="16" s="1"/>
  <c r="Y34" i="16"/>
  <c r="BY34" i="16" s="1"/>
  <c r="S36" i="15"/>
  <c r="Z36" i="15"/>
  <c r="R36" i="15"/>
  <c r="J36" i="15"/>
  <c r="I36" i="15"/>
  <c r="K36" i="15"/>
  <c r="AA36" i="15"/>
  <c r="Y36" i="15"/>
  <c r="AC36" i="15"/>
  <c r="U36" i="15"/>
  <c r="AB36" i="15"/>
  <c r="M36" i="15"/>
  <c r="L36" i="15"/>
  <c r="F36" i="15"/>
  <c r="N36" i="15"/>
  <c r="T36" i="15"/>
  <c r="G36" i="15"/>
  <c r="O36" i="15"/>
  <c r="H36" i="15"/>
  <c r="V36" i="15"/>
  <c r="W36" i="15"/>
  <c r="P36" i="15"/>
  <c r="X36" i="15"/>
  <c r="Q36" i="15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35" i="11"/>
  <c r="B35" i="11"/>
  <c r="BS34" i="16"/>
  <c r="BZ34" i="16"/>
  <c r="BJ34" i="16"/>
  <c r="BQ34" i="16"/>
  <c r="BW34" i="16"/>
  <c r="BO34" i="16"/>
  <c r="BT34" i="16"/>
  <c r="BM34" i="16"/>
  <c r="BL34" i="16"/>
  <c r="E35" i="16"/>
  <c r="AG36" i="16"/>
  <c r="AF36" i="16"/>
  <c r="AE37" i="16"/>
  <c r="AH36" i="16"/>
  <c r="AI36" i="16"/>
  <c r="AJ36" i="16"/>
  <c r="AK36" i="16"/>
  <c r="AL36" i="16"/>
  <c r="AM36" i="16"/>
  <c r="AN36" i="16"/>
  <c r="AO36" i="16"/>
  <c r="AP36" i="16"/>
  <c r="AQ36" i="16"/>
  <c r="AR36" i="16"/>
  <c r="AS36" i="16"/>
  <c r="AT36" i="16"/>
  <c r="AU36" i="16"/>
  <c r="AV36" i="16"/>
  <c r="AW36" i="16"/>
  <c r="AX36" i="16"/>
  <c r="AY36" i="16"/>
  <c r="AZ36" i="16"/>
  <c r="BA36" i="16"/>
  <c r="BB36" i="16"/>
  <c r="BC36" i="16"/>
  <c r="AE35" i="15"/>
  <c r="AG34" i="15"/>
  <c r="BG34" i="15" s="1"/>
  <c r="AF34" i="15"/>
  <c r="BF34" i="15" s="1"/>
  <c r="AH34" i="15"/>
  <c r="BH34" i="15" s="1"/>
  <c r="AI34" i="15"/>
  <c r="BI34" i="15" s="1"/>
  <c r="AJ34" i="15"/>
  <c r="BJ34" i="15" s="1"/>
  <c r="AK34" i="15"/>
  <c r="BK34" i="15" s="1"/>
  <c r="AL34" i="15"/>
  <c r="BL34" i="15" s="1"/>
  <c r="AM34" i="15"/>
  <c r="BM34" i="15" s="1"/>
  <c r="AN34" i="15"/>
  <c r="BN34" i="15" s="1"/>
  <c r="AO34" i="15"/>
  <c r="BO34" i="15" s="1"/>
  <c r="AP34" i="15"/>
  <c r="BP34" i="15" s="1"/>
  <c r="AQ34" i="15"/>
  <c r="BQ34" i="15" s="1"/>
  <c r="AR34" i="15"/>
  <c r="BR34" i="15" s="1"/>
  <c r="AS34" i="15"/>
  <c r="BS34" i="15" s="1"/>
  <c r="AT34" i="15"/>
  <c r="BT34" i="15" s="1"/>
  <c r="AU34" i="15"/>
  <c r="BU34" i="15" s="1"/>
  <c r="AV34" i="15"/>
  <c r="BV34" i="15" s="1"/>
  <c r="AW34" i="15"/>
  <c r="BW34" i="15" s="1"/>
  <c r="AX34" i="15"/>
  <c r="BX34" i="15" s="1"/>
  <c r="AY34" i="15"/>
  <c r="BY34" i="15" s="1"/>
  <c r="AZ34" i="15"/>
  <c r="BZ34" i="15" s="1"/>
  <c r="BA34" i="15"/>
  <c r="CA34" i="15" s="1"/>
  <c r="BB34" i="15"/>
  <c r="CB34" i="15" s="1"/>
  <c r="BC34" i="15"/>
  <c r="CC34" i="15" s="1"/>
  <c r="E37" i="15"/>
  <c r="BF34" i="14"/>
  <c r="BN34" i="14"/>
  <c r="BY34" i="14"/>
  <c r="BV34" i="14"/>
  <c r="BQ34" i="14"/>
  <c r="BH34" i="14"/>
  <c r="BO34" i="14"/>
  <c r="BT34" i="14"/>
  <c r="CB34" i="14"/>
  <c r="E37" i="14"/>
  <c r="BL34" i="14"/>
  <c r="BP34" i="14"/>
  <c r="BW34" i="14"/>
  <c r="AG35" i="14"/>
  <c r="AE36" i="14"/>
  <c r="AF35" i="14"/>
  <c r="AH35" i="14"/>
  <c r="AI35" i="14"/>
  <c r="AJ35" i="14"/>
  <c r="AK35" i="14"/>
  <c r="AL35" i="14"/>
  <c r="AM35" i="14"/>
  <c r="AN35" i="14"/>
  <c r="AO35" i="14"/>
  <c r="AP35" i="14"/>
  <c r="AQ35" i="14"/>
  <c r="AR35" i="14"/>
  <c r="AS35" i="14"/>
  <c r="AT35" i="14"/>
  <c r="AU35" i="14"/>
  <c r="AV35" i="14"/>
  <c r="AW35" i="14"/>
  <c r="AX35" i="14"/>
  <c r="AY35" i="14"/>
  <c r="AZ35" i="14"/>
  <c r="BA35" i="14"/>
  <c r="BB35" i="14"/>
  <c r="BC35" i="14"/>
  <c r="BR34" i="14"/>
  <c r="AG35" i="11"/>
  <c r="AE36" i="11"/>
  <c r="AF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AV35" i="11"/>
  <c r="AW35" i="11"/>
  <c r="AX35" i="11"/>
  <c r="AY35" i="11"/>
  <c r="AZ35" i="11"/>
  <c r="BA35" i="11"/>
  <c r="BB35" i="11"/>
  <c r="BC35" i="11"/>
  <c r="E36" i="11"/>
  <c r="F34" i="11"/>
  <c r="BF34" i="11" s="1"/>
  <c r="S34" i="11"/>
  <c r="BS34" i="11" s="1"/>
  <c r="M34" i="11"/>
  <c r="BM34" i="11" s="1"/>
  <c r="O34" i="11"/>
  <c r="BO34" i="11" s="1"/>
  <c r="V34" i="11"/>
  <c r="BV34" i="11" s="1"/>
  <c r="AC34" i="11"/>
  <c r="CC34" i="11" s="1"/>
  <c r="AA34" i="11"/>
  <c r="CA34" i="11" s="1"/>
  <c r="K34" i="11"/>
  <c r="BK34" i="11" s="1"/>
  <c r="AB34" i="11"/>
  <c r="CB34" i="11" s="1"/>
  <c r="Z34" i="11"/>
  <c r="BZ34" i="11" s="1"/>
  <c r="T34" i="11"/>
  <c r="BT34" i="11" s="1"/>
  <c r="H34" i="11"/>
  <c r="BH34" i="11" s="1"/>
  <c r="R34" i="11"/>
  <c r="BR34" i="11" s="1"/>
  <c r="G34" i="11"/>
  <c r="BG34" i="11" s="1"/>
  <c r="N34" i="11"/>
  <c r="BN34" i="11" s="1"/>
  <c r="W34" i="11"/>
  <c r="BW34" i="11" s="1"/>
  <c r="L34" i="11"/>
  <c r="BL34" i="11" s="1"/>
  <c r="P34" i="11"/>
  <c r="BP34" i="11" s="1"/>
  <c r="Q34" i="11"/>
  <c r="BQ34" i="11" s="1"/>
  <c r="U34" i="11"/>
  <c r="BU34" i="11" s="1"/>
  <c r="X34" i="11"/>
  <c r="BX34" i="11" s="1"/>
  <c r="J34" i="11"/>
  <c r="BJ34" i="11" s="1"/>
  <c r="Y34" i="11"/>
  <c r="BY34" i="11" s="1"/>
  <c r="I34" i="11"/>
  <c r="BI34" i="11" s="1"/>
  <c r="AE33" i="10"/>
  <c r="AI32" i="10"/>
  <c r="AQ32" i="10"/>
  <c r="AY32" i="10"/>
  <c r="AJ32" i="10"/>
  <c r="AR32" i="10"/>
  <c r="AZ32" i="10"/>
  <c r="AK32" i="10"/>
  <c r="AS32" i="10"/>
  <c r="BA32" i="10"/>
  <c r="AL32" i="10"/>
  <c r="AT32" i="10"/>
  <c r="BB32" i="10"/>
  <c r="AM32" i="10"/>
  <c r="AU32" i="10"/>
  <c r="BC32" i="10"/>
  <c r="AN32" i="10"/>
  <c r="AV32" i="10"/>
  <c r="AG32" i="10"/>
  <c r="AO32" i="10"/>
  <c r="AW32" i="10"/>
  <c r="AH32" i="10"/>
  <c r="AP32" i="10"/>
  <c r="AX32" i="10"/>
  <c r="AF32" i="10"/>
  <c r="B31" i="10"/>
  <c r="A31" i="10"/>
  <c r="H30" i="10"/>
  <c r="BH30" i="10" s="1"/>
  <c r="AA30" i="10"/>
  <c r="CA30" i="10" s="1"/>
  <c r="F30" i="10"/>
  <c r="BF30" i="10" s="1"/>
  <c r="G30" i="10"/>
  <c r="BG30" i="10" s="1"/>
  <c r="T30" i="10"/>
  <c r="BT30" i="10" s="1"/>
  <c r="M30" i="10"/>
  <c r="BM30" i="10" s="1"/>
  <c r="N30" i="10"/>
  <c r="BN30" i="10" s="1"/>
  <c r="Y30" i="10"/>
  <c r="BY30" i="10" s="1"/>
  <c r="X30" i="10"/>
  <c r="BX30" i="10" s="1"/>
  <c r="J30" i="10"/>
  <c r="BJ30" i="10" s="1"/>
  <c r="P30" i="10"/>
  <c r="BP30" i="10" s="1"/>
  <c r="R30" i="10"/>
  <c r="BR30" i="10" s="1"/>
  <c r="Z30" i="10"/>
  <c r="BZ30" i="10" s="1"/>
  <c r="Q30" i="10"/>
  <c r="BQ30" i="10" s="1"/>
  <c r="I30" i="10"/>
  <c r="BI30" i="10" s="1"/>
  <c r="AB30" i="10"/>
  <c r="CB30" i="10" s="1"/>
  <c r="V30" i="10"/>
  <c r="BV30" i="10" s="1"/>
  <c r="S30" i="10"/>
  <c r="BS30" i="10" s="1"/>
  <c r="K30" i="10"/>
  <c r="BK30" i="10" s="1"/>
  <c r="O30" i="10"/>
  <c r="BO30" i="10" s="1"/>
  <c r="AC30" i="10"/>
  <c r="CC30" i="10" s="1"/>
  <c r="U30" i="10"/>
  <c r="BU30" i="10" s="1"/>
  <c r="W30" i="10"/>
  <c r="BW30" i="10" s="1"/>
  <c r="L30" i="10"/>
  <c r="BL30" i="10" s="1"/>
  <c r="F22" i="17" l="1"/>
  <c r="N22" i="17"/>
  <c r="V22" i="17"/>
  <c r="G22" i="17"/>
  <c r="O22" i="17"/>
  <c r="W22" i="17"/>
  <c r="H22" i="17"/>
  <c r="P22" i="17"/>
  <c r="X22" i="17"/>
  <c r="I22" i="17"/>
  <c r="Q22" i="17"/>
  <c r="Y22" i="17"/>
  <c r="J22" i="17"/>
  <c r="R22" i="17"/>
  <c r="Z22" i="17"/>
  <c r="K22" i="17"/>
  <c r="S22" i="17"/>
  <c r="AA22" i="17"/>
  <c r="L22" i="17"/>
  <c r="T22" i="17"/>
  <c r="AB22" i="17"/>
  <c r="M22" i="17"/>
  <c r="U22" i="17"/>
  <c r="AC22" i="17"/>
  <c r="A22" i="17"/>
  <c r="B22" i="17"/>
  <c r="BW21" i="17"/>
  <c r="BQ21" i="17"/>
  <c r="BK21" i="17"/>
  <c r="BF21" i="17"/>
  <c r="BV21" i="17"/>
  <c r="BO21" i="17"/>
  <c r="BI21" i="17"/>
  <c r="BY21" i="17"/>
  <c r="BJ21" i="17"/>
  <c r="BN21" i="17"/>
  <c r="BH21" i="17"/>
  <c r="BP21" i="17"/>
  <c r="BX21" i="17"/>
  <c r="BZ21" i="17"/>
  <c r="CA21" i="17"/>
  <c r="BT21" i="17"/>
  <c r="BM21" i="17"/>
  <c r="BU21" i="17"/>
  <c r="CC21" i="17"/>
  <c r="BG21" i="17"/>
  <c r="BS21" i="17"/>
  <c r="CB21" i="17"/>
  <c r="BL21" i="17"/>
  <c r="BR21" i="17"/>
  <c r="AZ22" i="17"/>
  <c r="AR22" i="17"/>
  <c r="AJ22" i="17"/>
  <c r="AY22" i="17"/>
  <c r="AQ22" i="17"/>
  <c r="AI22" i="17"/>
  <c r="AX22" i="17"/>
  <c r="AP22" i="17"/>
  <c r="AH22" i="17"/>
  <c r="AW22" i="17"/>
  <c r="AO22" i="17"/>
  <c r="AG22" i="17"/>
  <c r="AV22" i="17"/>
  <c r="BC22" i="17"/>
  <c r="AU22" i="17"/>
  <c r="AM22" i="17"/>
  <c r="BA22" i="17"/>
  <c r="AL22" i="17"/>
  <c r="AK22" i="17"/>
  <c r="AF22" i="17"/>
  <c r="BB22" i="17"/>
  <c r="AT22" i="17"/>
  <c r="AS22" i="17"/>
  <c r="AN22" i="17"/>
  <c r="K35" i="16"/>
  <c r="AB35" i="16"/>
  <c r="J35" i="16"/>
  <c r="BJ35" i="16" s="1"/>
  <c r="R35" i="16"/>
  <c r="BR35" i="16" s="1"/>
  <c r="T35" i="16"/>
  <c r="S35" i="16"/>
  <c r="AA35" i="16"/>
  <c r="CA35" i="16" s="1"/>
  <c r="L35" i="16"/>
  <c r="BL35" i="16" s="1"/>
  <c r="U35" i="16"/>
  <c r="F35" i="16"/>
  <c r="AC35" i="16"/>
  <c r="CC35" i="16" s="1"/>
  <c r="M35" i="16"/>
  <c r="N35" i="16"/>
  <c r="BN35" i="16" s="1"/>
  <c r="O35" i="16"/>
  <c r="BO35" i="16" s="1"/>
  <c r="G35" i="16"/>
  <c r="BG35" i="16" s="1"/>
  <c r="H35" i="16"/>
  <c r="BH35" i="16" s="1"/>
  <c r="Z35" i="16"/>
  <c r="I35" i="16"/>
  <c r="P35" i="16"/>
  <c r="BP35" i="16" s="1"/>
  <c r="Y35" i="16"/>
  <c r="BY35" i="16" s="1"/>
  <c r="V35" i="16"/>
  <c r="BV35" i="16" s="1"/>
  <c r="X35" i="16"/>
  <c r="BX35" i="16" s="1"/>
  <c r="W35" i="16"/>
  <c r="BW35" i="16" s="1"/>
  <c r="Q35" i="16"/>
  <c r="BQ35" i="16" s="1"/>
  <c r="Y37" i="15"/>
  <c r="Z37" i="15"/>
  <c r="S37" i="15"/>
  <c r="R37" i="15"/>
  <c r="I37" i="15"/>
  <c r="K37" i="15"/>
  <c r="AA37" i="15"/>
  <c r="J37" i="15"/>
  <c r="U37" i="15"/>
  <c r="F37" i="15"/>
  <c r="T37" i="15"/>
  <c r="L37" i="15"/>
  <c r="AB37" i="15"/>
  <c r="AC37" i="15"/>
  <c r="G37" i="15"/>
  <c r="O37" i="15"/>
  <c r="P37" i="15"/>
  <c r="W37" i="15"/>
  <c r="V37" i="15"/>
  <c r="X37" i="15"/>
  <c r="N37" i="15"/>
  <c r="M37" i="15"/>
  <c r="Q37" i="15"/>
  <c r="H37" i="15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B36" i="11"/>
  <c r="A36" i="11"/>
  <c r="E36" i="16"/>
  <c r="CB35" i="16"/>
  <c r="BT35" i="16"/>
  <c r="BS35" i="16"/>
  <c r="BK35" i="16"/>
  <c r="BZ35" i="16"/>
  <c r="BU35" i="16"/>
  <c r="BM35" i="16"/>
  <c r="BI35" i="16"/>
  <c r="BF35" i="16"/>
  <c r="AG37" i="16"/>
  <c r="AE38" i="16"/>
  <c r="AF37" i="16"/>
  <c r="AH37" i="16"/>
  <c r="AI37" i="16"/>
  <c r="AJ37" i="16"/>
  <c r="AK37" i="16"/>
  <c r="AL37" i="16"/>
  <c r="AM37" i="16"/>
  <c r="AN37" i="16"/>
  <c r="AO37" i="16"/>
  <c r="AP37" i="16"/>
  <c r="AQ37" i="16"/>
  <c r="AR37" i="16"/>
  <c r="AS37" i="16"/>
  <c r="AT37" i="16"/>
  <c r="AU37" i="16"/>
  <c r="AV37" i="16"/>
  <c r="AW37" i="16"/>
  <c r="AX37" i="16"/>
  <c r="AY37" i="16"/>
  <c r="AZ37" i="16"/>
  <c r="BA37" i="16"/>
  <c r="BB37" i="16"/>
  <c r="BC37" i="16"/>
  <c r="E38" i="15"/>
  <c r="AG35" i="15"/>
  <c r="BG35" i="15" s="1"/>
  <c r="AE36" i="15"/>
  <c r="AF35" i="15"/>
  <c r="BF35" i="15" s="1"/>
  <c r="AH35" i="15"/>
  <c r="BH35" i="15" s="1"/>
  <c r="AI35" i="15"/>
  <c r="BI35" i="15" s="1"/>
  <c r="AJ35" i="15"/>
  <c r="BJ35" i="15" s="1"/>
  <c r="AK35" i="15"/>
  <c r="BK35" i="15" s="1"/>
  <c r="AL35" i="15"/>
  <c r="BL35" i="15" s="1"/>
  <c r="AM35" i="15"/>
  <c r="BM35" i="15" s="1"/>
  <c r="AN35" i="15"/>
  <c r="BN35" i="15" s="1"/>
  <c r="AO35" i="15"/>
  <c r="BO35" i="15" s="1"/>
  <c r="AP35" i="15"/>
  <c r="BP35" i="15" s="1"/>
  <c r="AQ35" i="15"/>
  <c r="BQ35" i="15" s="1"/>
  <c r="AR35" i="15"/>
  <c r="BR35" i="15" s="1"/>
  <c r="AS35" i="15"/>
  <c r="BS35" i="15" s="1"/>
  <c r="AT35" i="15"/>
  <c r="BT35" i="15" s="1"/>
  <c r="AU35" i="15"/>
  <c r="BU35" i="15" s="1"/>
  <c r="AV35" i="15"/>
  <c r="BV35" i="15" s="1"/>
  <c r="AW35" i="15"/>
  <c r="BW35" i="15" s="1"/>
  <c r="AX35" i="15"/>
  <c r="BX35" i="15" s="1"/>
  <c r="AY35" i="15"/>
  <c r="BY35" i="15" s="1"/>
  <c r="AZ35" i="15"/>
  <c r="BZ35" i="15" s="1"/>
  <c r="BA35" i="15"/>
  <c r="CA35" i="15" s="1"/>
  <c r="BB35" i="15"/>
  <c r="CB35" i="15" s="1"/>
  <c r="BC35" i="15"/>
  <c r="CC35" i="15" s="1"/>
  <c r="BS35" i="14"/>
  <c r="BM35" i="14"/>
  <c r="CA35" i="14"/>
  <c r="BL35" i="14"/>
  <c r="BR35" i="14"/>
  <c r="BT35" i="14"/>
  <c r="BZ35" i="14"/>
  <c r="BK35" i="14"/>
  <c r="BQ35" i="14"/>
  <c r="BN35" i="14"/>
  <c r="E38" i="14"/>
  <c r="BV35" i="14"/>
  <c r="BF35" i="14"/>
  <c r="AE37" i="14"/>
  <c r="AF36" i="14"/>
  <c r="AG36" i="14"/>
  <c r="AH36" i="14"/>
  <c r="BH36" i="14" s="1"/>
  <c r="AI36" i="14"/>
  <c r="AJ36" i="14"/>
  <c r="AK36" i="14"/>
  <c r="AL36" i="14"/>
  <c r="AM36" i="14"/>
  <c r="AN36" i="14"/>
  <c r="AO36" i="14"/>
  <c r="AP36" i="14"/>
  <c r="AQ36" i="14"/>
  <c r="BQ36" i="14" s="1"/>
  <c r="AR36" i="14"/>
  <c r="AS36" i="14"/>
  <c r="AT36" i="14"/>
  <c r="AU36" i="14"/>
  <c r="AV36" i="14"/>
  <c r="AW36" i="14"/>
  <c r="BW36" i="14" s="1"/>
  <c r="AX36" i="14"/>
  <c r="BX36" i="14" s="1"/>
  <c r="AY36" i="14"/>
  <c r="BY36" i="14" s="1"/>
  <c r="AZ36" i="14"/>
  <c r="BA36" i="14"/>
  <c r="BB36" i="14"/>
  <c r="BC36" i="14"/>
  <c r="BO35" i="14"/>
  <c r="BW35" i="14"/>
  <c r="CC35" i="14"/>
  <c r="BJ35" i="14"/>
  <c r="BX35" i="14"/>
  <c r="BG35" i="14"/>
  <c r="CB35" i="14"/>
  <c r="BI35" i="14"/>
  <c r="BH35" i="14"/>
  <c r="BU35" i="14"/>
  <c r="BY35" i="14"/>
  <c r="BP35" i="14"/>
  <c r="E37" i="11"/>
  <c r="AG36" i="11"/>
  <c r="AE37" i="11"/>
  <c r="AF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AZ36" i="11"/>
  <c r="BA36" i="11"/>
  <c r="BB36" i="11"/>
  <c r="BC36" i="11"/>
  <c r="S35" i="11"/>
  <c r="BS35" i="11" s="1"/>
  <c r="M35" i="11"/>
  <c r="BM35" i="11" s="1"/>
  <c r="AC35" i="11"/>
  <c r="CC35" i="11" s="1"/>
  <c r="K35" i="11"/>
  <c r="BK35" i="11" s="1"/>
  <c r="AA35" i="11"/>
  <c r="CA35" i="11" s="1"/>
  <c r="R35" i="11"/>
  <c r="BR35" i="11" s="1"/>
  <c r="AB35" i="11"/>
  <c r="CB35" i="11" s="1"/>
  <c r="Z35" i="11"/>
  <c r="BZ35" i="11" s="1"/>
  <c r="F35" i="11"/>
  <c r="BF35" i="11" s="1"/>
  <c r="V35" i="11"/>
  <c r="BV35" i="11" s="1"/>
  <c r="N35" i="11"/>
  <c r="BN35" i="11" s="1"/>
  <c r="G35" i="11"/>
  <c r="BG35" i="11" s="1"/>
  <c r="W35" i="11"/>
  <c r="BW35" i="11" s="1"/>
  <c r="O35" i="11"/>
  <c r="BO35" i="11" s="1"/>
  <c r="J35" i="11"/>
  <c r="BJ35" i="11" s="1"/>
  <c r="L35" i="11"/>
  <c r="BL35" i="11" s="1"/>
  <c r="U35" i="11"/>
  <c r="BU35" i="11" s="1"/>
  <c r="H35" i="11"/>
  <c r="BH35" i="11" s="1"/>
  <c r="Q35" i="11"/>
  <c r="BQ35" i="11" s="1"/>
  <c r="X35" i="11"/>
  <c r="BX35" i="11" s="1"/>
  <c r="Y35" i="11"/>
  <c r="BY35" i="11" s="1"/>
  <c r="P35" i="11"/>
  <c r="BP35" i="11" s="1"/>
  <c r="I35" i="11"/>
  <c r="BI35" i="11" s="1"/>
  <c r="T35" i="11"/>
  <c r="BT35" i="11" s="1"/>
  <c r="AE34" i="10"/>
  <c r="AH33" i="10"/>
  <c r="AP33" i="10"/>
  <c r="AX33" i="10"/>
  <c r="AI33" i="10"/>
  <c r="AQ33" i="10"/>
  <c r="AY33" i="10"/>
  <c r="AJ33" i="10"/>
  <c r="AR33" i="10"/>
  <c r="AZ33" i="10"/>
  <c r="AK33" i="10"/>
  <c r="AS33" i="10"/>
  <c r="BA33" i="10"/>
  <c r="AL33" i="10"/>
  <c r="AT33" i="10"/>
  <c r="BB33" i="10"/>
  <c r="AM33" i="10"/>
  <c r="AU33" i="10"/>
  <c r="BC33" i="10"/>
  <c r="AN33" i="10"/>
  <c r="AV33" i="10"/>
  <c r="AG33" i="10"/>
  <c r="AO33" i="10"/>
  <c r="AW33" i="10"/>
  <c r="AF33" i="10"/>
  <c r="F31" i="10"/>
  <c r="BF31" i="10" s="1"/>
  <c r="U31" i="10"/>
  <c r="BU31" i="10" s="1"/>
  <c r="Z31" i="10"/>
  <c r="BZ31" i="10" s="1"/>
  <c r="G31" i="10"/>
  <c r="BG31" i="10" s="1"/>
  <c r="H31" i="10"/>
  <c r="BH31" i="10" s="1"/>
  <c r="T31" i="10"/>
  <c r="BT31" i="10" s="1"/>
  <c r="K31" i="10"/>
  <c r="BK31" i="10" s="1"/>
  <c r="X31" i="10"/>
  <c r="BX31" i="10" s="1"/>
  <c r="M31" i="10"/>
  <c r="BM31" i="10" s="1"/>
  <c r="N31" i="10"/>
  <c r="BN31" i="10" s="1"/>
  <c r="P31" i="10"/>
  <c r="BP31" i="10" s="1"/>
  <c r="Y31" i="10"/>
  <c r="BY31" i="10" s="1"/>
  <c r="R31" i="10"/>
  <c r="BR31" i="10" s="1"/>
  <c r="AC31" i="10"/>
  <c r="CC31" i="10" s="1"/>
  <c r="J31" i="10"/>
  <c r="BJ31" i="10" s="1"/>
  <c r="I31" i="10"/>
  <c r="BI31" i="10" s="1"/>
  <c r="Q31" i="10"/>
  <c r="BQ31" i="10" s="1"/>
  <c r="AA31" i="10"/>
  <c r="CA31" i="10" s="1"/>
  <c r="V31" i="10"/>
  <c r="BV31" i="10" s="1"/>
  <c r="S31" i="10"/>
  <c r="BS31" i="10" s="1"/>
  <c r="AB31" i="10"/>
  <c r="CB31" i="10" s="1"/>
  <c r="W31" i="10"/>
  <c r="BW31" i="10" s="1"/>
  <c r="L31" i="10"/>
  <c r="BL31" i="10" s="1"/>
  <c r="O31" i="10"/>
  <c r="BO31" i="10" s="1"/>
  <c r="B32" i="10"/>
  <c r="A32" i="10"/>
  <c r="F23" i="17" l="1"/>
  <c r="N23" i="17"/>
  <c r="V23" i="17"/>
  <c r="G23" i="17"/>
  <c r="O23" i="17"/>
  <c r="W23" i="17"/>
  <c r="H23" i="17"/>
  <c r="P23" i="17"/>
  <c r="X23" i="17"/>
  <c r="I23" i="17"/>
  <c r="Q23" i="17"/>
  <c r="Y23" i="17"/>
  <c r="J23" i="17"/>
  <c r="R23" i="17"/>
  <c r="Z23" i="17"/>
  <c r="K23" i="17"/>
  <c r="S23" i="17"/>
  <c r="AA23" i="17"/>
  <c r="L23" i="17"/>
  <c r="T23" i="17"/>
  <c r="AB23" i="17"/>
  <c r="M23" i="17"/>
  <c r="U23" i="17"/>
  <c r="AC23" i="17"/>
  <c r="B23" i="17"/>
  <c r="A23" i="17"/>
  <c r="BC23" i="17"/>
  <c r="AU23" i="17"/>
  <c r="AM23" i="17"/>
  <c r="BB23" i="17"/>
  <c r="AT23" i="17"/>
  <c r="AL23" i="17"/>
  <c r="BA23" i="17"/>
  <c r="AS23" i="17"/>
  <c r="AK23" i="17"/>
  <c r="AZ23" i="17"/>
  <c r="AR23" i="17"/>
  <c r="AJ23" i="17"/>
  <c r="AY23" i="17"/>
  <c r="AQ23" i="17"/>
  <c r="AI23" i="17"/>
  <c r="AX23" i="17"/>
  <c r="AP23" i="17"/>
  <c r="AH23" i="17"/>
  <c r="AV23" i="17"/>
  <c r="AN23" i="17"/>
  <c r="AF23" i="17"/>
  <c r="AW23" i="17"/>
  <c r="AO23" i="17"/>
  <c r="AG23" i="17"/>
  <c r="BZ22" i="17"/>
  <c r="BN22" i="17"/>
  <c r="BH22" i="17"/>
  <c r="BP22" i="17"/>
  <c r="BX22" i="17"/>
  <c r="BF22" i="17"/>
  <c r="BV22" i="17"/>
  <c r="BJ22" i="17"/>
  <c r="BO22" i="17"/>
  <c r="BG22" i="17"/>
  <c r="BI22" i="17"/>
  <c r="BQ22" i="17"/>
  <c r="BY22" i="17"/>
  <c r="BT22" i="17"/>
  <c r="BK22" i="17"/>
  <c r="BM22" i="17"/>
  <c r="BR22" i="17"/>
  <c r="BS22" i="17"/>
  <c r="CA22" i="17"/>
  <c r="CB22" i="17"/>
  <c r="BU22" i="17"/>
  <c r="BL22" i="17"/>
  <c r="CC22" i="17"/>
  <c r="BW22" i="17"/>
  <c r="T36" i="16"/>
  <c r="L36" i="16"/>
  <c r="J36" i="16"/>
  <c r="BJ36" i="16" s="1"/>
  <c r="R36" i="16"/>
  <c r="S36" i="16"/>
  <c r="BS36" i="16" s="1"/>
  <c r="AB36" i="16"/>
  <c r="Z36" i="16"/>
  <c r="BZ36" i="16" s="1"/>
  <c r="K36" i="16"/>
  <c r="BK36" i="16" s="1"/>
  <c r="AC36" i="16"/>
  <c r="U36" i="16"/>
  <c r="F36" i="16"/>
  <c r="BF36" i="16" s="1"/>
  <c r="AA36" i="16"/>
  <c r="CA36" i="16" s="1"/>
  <c r="H36" i="16"/>
  <c r="BH36" i="16" s="1"/>
  <c r="O36" i="16"/>
  <c r="N36" i="16"/>
  <c r="BN36" i="16" s="1"/>
  <c r="P36" i="16"/>
  <c r="BP36" i="16" s="1"/>
  <c r="M36" i="16"/>
  <c r="V36" i="16"/>
  <c r="W36" i="16"/>
  <c r="BW36" i="16" s="1"/>
  <c r="Y36" i="16"/>
  <c r="BY36" i="16" s="1"/>
  <c r="Q36" i="16"/>
  <c r="BQ36" i="16" s="1"/>
  <c r="I36" i="16"/>
  <c r="BI36" i="16" s="1"/>
  <c r="G36" i="16"/>
  <c r="BG36" i="16" s="1"/>
  <c r="X36" i="16"/>
  <c r="BX36" i="16" s="1"/>
  <c r="S38" i="15"/>
  <c r="J38" i="15"/>
  <c r="R38" i="15"/>
  <c r="Z38" i="15"/>
  <c r="Y38" i="15"/>
  <c r="I38" i="15"/>
  <c r="K38" i="15"/>
  <c r="AA38" i="15"/>
  <c r="T38" i="15"/>
  <c r="F38" i="15"/>
  <c r="AC38" i="15"/>
  <c r="L38" i="15"/>
  <c r="AB38" i="15"/>
  <c r="M38" i="15"/>
  <c r="U38" i="15"/>
  <c r="P38" i="15"/>
  <c r="O38" i="15"/>
  <c r="H38" i="15"/>
  <c r="X38" i="15"/>
  <c r="V38" i="15"/>
  <c r="W38" i="15"/>
  <c r="N38" i="15"/>
  <c r="G38" i="15"/>
  <c r="Q38" i="15"/>
  <c r="G38" i="14"/>
  <c r="F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B37" i="11"/>
  <c r="A37" i="11"/>
  <c r="CC36" i="16"/>
  <c r="BU36" i="16"/>
  <c r="BM36" i="16"/>
  <c r="E37" i="16"/>
  <c r="CB36" i="16"/>
  <c r="BT36" i="16"/>
  <c r="BL36" i="16"/>
  <c r="BR36" i="16"/>
  <c r="BO36" i="16"/>
  <c r="BV36" i="16"/>
  <c r="AF38" i="16"/>
  <c r="AE39" i="16"/>
  <c r="AG38" i="16"/>
  <c r="AH38" i="16"/>
  <c r="AI38" i="16"/>
  <c r="AJ38" i="16"/>
  <c r="AK38" i="16"/>
  <c r="AL38" i="16"/>
  <c r="AM38" i="16"/>
  <c r="AN38" i="16"/>
  <c r="AO38" i="16"/>
  <c r="AP38" i="16"/>
  <c r="AQ38" i="16"/>
  <c r="AR38" i="16"/>
  <c r="AS38" i="16"/>
  <c r="AT38" i="16"/>
  <c r="AU38" i="16"/>
  <c r="AV38" i="16"/>
  <c r="AW38" i="16"/>
  <c r="AX38" i="16"/>
  <c r="AY38" i="16"/>
  <c r="AZ38" i="16"/>
  <c r="BA38" i="16"/>
  <c r="BB38" i="16"/>
  <c r="BC38" i="16"/>
  <c r="E39" i="15"/>
  <c r="AG36" i="15"/>
  <c r="BG36" i="15" s="1"/>
  <c r="AF36" i="15"/>
  <c r="BF36" i="15" s="1"/>
  <c r="AE37" i="15"/>
  <c r="AH36" i="15"/>
  <c r="BH36" i="15" s="1"/>
  <c r="AI36" i="15"/>
  <c r="BI36" i="15" s="1"/>
  <c r="AJ36" i="15"/>
  <c r="BJ36" i="15" s="1"/>
  <c r="AK36" i="15"/>
  <c r="BK36" i="15" s="1"/>
  <c r="AL36" i="15"/>
  <c r="BL36" i="15" s="1"/>
  <c r="AM36" i="15"/>
  <c r="BM36" i="15" s="1"/>
  <c r="AN36" i="15"/>
  <c r="BN36" i="15" s="1"/>
  <c r="AO36" i="15"/>
  <c r="BO36" i="15" s="1"/>
  <c r="AP36" i="15"/>
  <c r="BP36" i="15" s="1"/>
  <c r="AQ36" i="15"/>
  <c r="BQ36" i="15" s="1"/>
  <c r="AR36" i="15"/>
  <c r="BR36" i="15" s="1"/>
  <c r="AS36" i="15"/>
  <c r="BS36" i="15" s="1"/>
  <c r="AT36" i="15"/>
  <c r="BT36" i="15" s="1"/>
  <c r="AU36" i="15"/>
  <c r="BU36" i="15" s="1"/>
  <c r="AV36" i="15"/>
  <c r="BV36" i="15" s="1"/>
  <c r="AW36" i="15"/>
  <c r="BW36" i="15" s="1"/>
  <c r="AX36" i="15"/>
  <c r="BX36" i="15" s="1"/>
  <c r="AY36" i="15"/>
  <c r="BY36" i="15" s="1"/>
  <c r="AZ36" i="15"/>
  <c r="BZ36" i="15" s="1"/>
  <c r="BA36" i="15"/>
  <c r="CA36" i="15" s="1"/>
  <c r="BB36" i="15"/>
  <c r="CB36" i="15" s="1"/>
  <c r="BC36" i="15"/>
  <c r="CC36" i="15" s="1"/>
  <c r="BZ36" i="14"/>
  <c r="BO36" i="14"/>
  <c r="AG37" i="14"/>
  <c r="BG37" i="14" s="1"/>
  <c r="AF37" i="14"/>
  <c r="BF37" i="14" s="1"/>
  <c r="AE38" i="14"/>
  <c r="AH37" i="14"/>
  <c r="AI37" i="14"/>
  <c r="BI37" i="14" s="1"/>
  <c r="AJ37" i="14"/>
  <c r="BJ37" i="14" s="1"/>
  <c r="AK37" i="14"/>
  <c r="BK37" i="14" s="1"/>
  <c r="AL37" i="14"/>
  <c r="AM37" i="14"/>
  <c r="BM37" i="14" s="1"/>
  <c r="AN37" i="14"/>
  <c r="BN37" i="14" s="1"/>
  <c r="AO37" i="14"/>
  <c r="BO37" i="14" s="1"/>
  <c r="AP37" i="14"/>
  <c r="AQ37" i="14"/>
  <c r="BQ37" i="14" s="1"/>
  <c r="AR37" i="14"/>
  <c r="AS37" i="14"/>
  <c r="BS37" i="14" s="1"/>
  <c r="AT37" i="14"/>
  <c r="AU37" i="14"/>
  <c r="BU37" i="14" s="1"/>
  <c r="AV37" i="14"/>
  <c r="BV37" i="14" s="1"/>
  <c r="AW37" i="14"/>
  <c r="BW37" i="14" s="1"/>
  <c r="AX37" i="14"/>
  <c r="AY37" i="14"/>
  <c r="BY37" i="14" s="1"/>
  <c r="AZ37" i="14"/>
  <c r="BA37" i="14"/>
  <c r="CA37" i="14" s="1"/>
  <c r="BB37" i="14"/>
  <c r="BC37" i="14"/>
  <c r="CC37" i="14" s="1"/>
  <c r="CC36" i="14"/>
  <c r="E39" i="14"/>
  <c r="BT36" i="14"/>
  <c r="BV36" i="14"/>
  <c r="CB36" i="14"/>
  <c r="CA36" i="14"/>
  <c r="BS36" i="14"/>
  <c r="BP36" i="14"/>
  <c r="BN36" i="14"/>
  <c r="BK36" i="14"/>
  <c r="BR36" i="14"/>
  <c r="BF36" i="14"/>
  <c r="BH37" i="14"/>
  <c r="BX37" i="14"/>
  <c r="BP37" i="14"/>
  <c r="BZ37" i="14"/>
  <c r="BL36" i="14"/>
  <c r="BJ36" i="14"/>
  <c r="BG36" i="14"/>
  <c r="BM36" i="14"/>
  <c r="BI36" i="14"/>
  <c r="BU36" i="14"/>
  <c r="AF37" i="11"/>
  <c r="AE38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E38" i="11"/>
  <c r="K36" i="11"/>
  <c r="BK36" i="11" s="1"/>
  <c r="AA36" i="11"/>
  <c r="CA36" i="11" s="1"/>
  <c r="F36" i="11"/>
  <c r="BF36" i="11" s="1"/>
  <c r="AB36" i="11"/>
  <c r="CB36" i="11" s="1"/>
  <c r="R36" i="11"/>
  <c r="BR36" i="11" s="1"/>
  <c r="Z36" i="11"/>
  <c r="BZ36" i="11" s="1"/>
  <c r="M36" i="11"/>
  <c r="BM36" i="11" s="1"/>
  <c r="V36" i="11"/>
  <c r="BV36" i="11" s="1"/>
  <c r="S36" i="11"/>
  <c r="BS36" i="11" s="1"/>
  <c r="AC36" i="11"/>
  <c r="CC36" i="11" s="1"/>
  <c r="G36" i="11"/>
  <c r="BG36" i="11" s="1"/>
  <c r="P36" i="11"/>
  <c r="BP36" i="11" s="1"/>
  <c r="U36" i="11"/>
  <c r="BU36" i="11" s="1"/>
  <c r="W36" i="11"/>
  <c r="BW36" i="11" s="1"/>
  <c r="L36" i="11"/>
  <c r="BL36" i="11" s="1"/>
  <c r="O36" i="11"/>
  <c r="BO36" i="11" s="1"/>
  <c r="T36" i="11"/>
  <c r="BT36" i="11" s="1"/>
  <c r="J36" i="11"/>
  <c r="BJ36" i="11" s="1"/>
  <c r="H36" i="11"/>
  <c r="BH36" i="11" s="1"/>
  <c r="Y36" i="11"/>
  <c r="BY36" i="11" s="1"/>
  <c r="N36" i="11"/>
  <c r="BN36" i="11" s="1"/>
  <c r="X36" i="11"/>
  <c r="BX36" i="11" s="1"/>
  <c r="I36" i="11"/>
  <c r="BI36" i="11" s="1"/>
  <c r="Q36" i="11"/>
  <c r="BQ36" i="11" s="1"/>
  <c r="AE35" i="10"/>
  <c r="AG34" i="10"/>
  <c r="AO34" i="10"/>
  <c r="AW34" i="10"/>
  <c r="AH34" i="10"/>
  <c r="AP34" i="10"/>
  <c r="AX34" i="10"/>
  <c r="AI34" i="10"/>
  <c r="AQ34" i="10"/>
  <c r="AY34" i="10"/>
  <c r="AJ34" i="10"/>
  <c r="AR34" i="10"/>
  <c r="AZ34" i="10"/>
  <c r="AK34" i="10"/>
  <c r="AS34" i="10"/>
  <c r="BA34" i="10"/>
  <c r="AL34" i="10"/>
  <c r="AT34" i="10"/>
  <c r="BB34" i="10"/>
  <c r="AM34" i="10"/>
  <c r="AU34" i="10"/>
  <c r="BC34" i="10"/>
  <c r="AV34" i="10"/>
  <c r="AN34" i="10"/>
  <c r="AF34" i="10"/>
  <c r="F32" i="10"/>
  <c r="BF32" i="10" s="1"/>
  <c r="S32" i="10"/>
  <c r="BS32" i="10" s="1"/>
  <c r="Z32" i="10"/>
  <c r="BZ32" i="10" s="1"/>
  <c r="G32" i="10"/>
  <c r="BG32" i="10" s="1"/>
  <c r="H32" i="10"/>
  <c r="BH32" i="10" s="1"/>
  <c r="T32" i="10"/>
  <c r="BT32" i="10" s="1"/>
  <c r="Q32" i="10"/>
  <c r="BQ32" i="10" s="1"/>
  <c r="AA32" i="10"/>
  <c r="CA32" i="10" s="1"/>
  <c r="M32" i="10"/>
  <c r="BM32" i="10" s="1"/>
  <c r="X32" i="10"/>
  <c r="BX32" i="10" s="1"/>
  <c r="J32" i="10"/>
  <c r="BJ32" i="10" s="1"/>
  <c r="Y32" i="10"/>
  <c r="BY32" i="10" s="1"/>
  <c r="P32" i="10"/>
  <c r="BP32" i="10" s="1"/>
  <c r="I32" i="10"/>
  <c r="BI32" i="10" s="1"/>
  <c r="R32" i="10"/>
  <c r="BR32" i="10" s="1"/>
  <c r="AB32" i="10"/>
  <c r="CB32" i="10" s="1"/>
  <c r="N32" i="10"/>
  <c r="BN32" i="10" s="1"/>
  <c r="V32" i="10"/>
  <c r="BV32" i="10" s="1"/>
  <c r="W32" i="10"/>
  <c r="BW32" i="10" s="1"/>
  <c r="U32" i="10"/>
  <c r="BU32" i="10" s="1"/>
  <c r="L32" i="10"/>
  <c r="BL32" i="10" s="1"/>
  <c r="AC32" i="10"/>
  <c r="CC32" i="10" s="1"/>
  <c r="K32" i="10"/>
  <c r="BK32" i="10" s="1"/>
  <c r="O32" i="10"/>
  <c r="BO32" i="10" s="1"/>
  <c r="A33" i="10"/>
  <c r="B33" i="10"/>
  <c r="F24" i="17" l="1"/>
  <c r="N24" i="17"/>
  <c r="V24" i="17"/>
  <c r="G24" i="17"/>
  <c r="O24" i="17"/>
  <c r="W24" i="17"/>
  <c r="H24" i="17"/>
  <c r="P24" i="17"/>
  <c r="X24" i="17"/>
  <c r="I24" i="17"/>
  <c r="Q24" i="17"/>
  <c r="Y24" i="17"/>
  <c r="J24" i="17"/>
  <c r="R24" i="17"/>
  <c r="Z24" i="17"/>
  <c r="K24" i="17"/>
  <c r="S24" i="17"/>
  <c r="AA24" i="17"/>
  <c r="L24" i="17"/>
  <c r="T24" i="17"/>
  <c r="AB24" i="17"/>
  <c r="AC24" i="17"/>
  <c r="M24" i="17"/>
  <c r="A24" i="17"/>
  <c r="U24" i="17"/>
  <c r="B24" i="17"/>
  <c r="BI23" i="17"/>
  <c r="BX23" i="17"/>
  <c r="BJ23" i="17"/>
  <c r="BR23" i="17"/>
  <c r="BF23" i="17"/>
  <c r="BN23" i="17"/>
  <c r="BG23" i="17"/>
  <c r="BO23" i="17"/>
  <c r="BW23" i="17"/>
  <c r="BP23" i="17"/>
  <c r="BV23" i="17"/>
  <c r="BH23" i="17"/>
  <c r="BZ23" i="17"/>
  <c r="BM23" i="17"/>
  <c r="BU23" i="17"/>
  <c r="CC23" i="17"/>
  <c r="BY23" i="17"/>
  <c r="BL23" i="17"/>
  <c r="CB23" i="17"/>
  <c r="BK23" i="17"/>
  <c r="BT23" i="17"/>
  <c r="CA23" i="17"/>
  <c r="BQ23" i="17"/>
  <c r="BS23" i="17"/>
  <c r="AX24" i="17"/>
  <c r="AP24" i="17"/>
  <c r="AH24" i="17"/>
  <c r="AW24" i="17"/>
  <c r="AO24" i="17"/>
  <c r="AG24" i="17"/>
  <c r="AV24" i="17"/>
  <c r="AN24" i="17"/>
  <c r="AF24" i="17"/>
  <c r="BC24" i="17"/>
  <c r="AU24" i="17"/>
  <c r="AM24" i="17"/>
  <c r="BB24" i="17"/>
  <c r="AT24" i="17"/>
  <c r="AL24" i="17"/>
  <c r="BA24" i="17"/>
  <c r="AS24" i="17"/>
  <c r="AK24" i="17"/>
  <c r="AZ24" i="17"/>
  <c r="AR24" i="17"/>
  <c r="AJ24" i="17"/>
  <c r="AY24" i="17"/>
  <c r="AQ24" i="17"/>
  <c r="AI24" i="17"/>
  <c r="T37" i="16"/>
  <c r="L37" i="16"/>
  <c r="J37" i="16"/>
  <c r="R37" i="16"/>
  <c r="BR37" i="16" s="1"/>
  <c r="AB37" i="16"/>
  <c r="CB37" i="16" s="1"/>
  <c r="M37" i="16"/>
  <c r="N37" i="16"/>
  <c r="BN37" i="16" s="1"/>
  <c r="U37" i="16"/>
  <c r="BU37" i="16" s="1"/>
  <c r="K37" i="16"/>
  <c r="S37" i="16"/>
  <c r="AA37" i="16"/>
  <c r="CA37" i="16" s="1"/>
  <c r="Z37" i="16"/>
  <c r="BZ37" i="16" s="1"/>
  <c r="F37" i="16"/>
  <c r="X37" i="16"/>
  <c r="V37" i="16"/>
  <c r="BV37" i="16" s="1"/>
  <c r="G37" i="16"/>
  <c r="BG37" i="16" s="1"/>
  <c r="O37" i="16"/>
  <c r="W37" i="16"/>
  <c r="AC37" i="16"/>
  <c r="CC37" i="16" s="1"/>
  <c r="Q37" i="16"/>
  <c r="BQ37" i="16" s="1"/>
  <c r="I37" i="16"/>
  <c r="P37" i="16"/>
  <c r="BP37" i="16" s="1"/>
  <c r="Y37" i="16"/>
  <c r="BY37" i="16" s="1"/>
  <c r="H37" i="16"/>
  <c r="BH37" i="16" s="1"/>
  <c r="AA39" i="15"/>
  <c r="Y39" i="15"/>
  <c r="Z39" i="15"/>
  <c r="S39" i="15"/>
  <c r="R39" i="15"/>
  <c r="J39" i="15"/>
  <c r="I39" i="15"/>
  <c r="K39" i="15"/>
  <c r="T39" i="15"/>
  <c r="AC39" i="15"/>
  <c r="U39" i="15"/>
  <c r="N39" i="15"/>
  <c r="AB39" i="15"/>
  <c r="M39" i="15"/>
  <c r="Q39" i="15"/>
  <c r="P39" i="15"/>
  <c r="F39" i="15"/>
  <c r="G39" i="15"/>
  <c r="X39" i="15"/>
  <c r="L39" i="15"/>
  <c r="O39" i="15"/>
  <c r="W39" i="15"/>
  <c r="V39" i="15"/>
  <c r="H39" i="15"/>
  <c r="G39" i="14"/>
  <c r="F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38" i="11"/>
  <c r="B38" i="11"/>
  <c r="AG39" i="16"/>
  <c r="AF39" i="16"/>
  <c r="AE40" i="16"/>
  <c r="AH39" i="16"/>
  <c r="AI39" i="16"/>
  <c r="AJ39" i="16"/>
  <c r="AK39" i="16"/>
  <c r="AL39" i="16"/>
  <c r="AM39" i="16"/>
  <c r="AN39" i="16"/>
  <c r="AO39" i="16"/>
  <c r="AP39" i="16"/>
  <c r="AQ39" i="16"/>
  <c r="AR39" i="16"/>
  <c r="AS39" i="16"/>
  <c r="AT39" i="16"/>
  <c r="AU39" i="16"/>
  <c r="AV39" i="16"/>
  <c r="AW39" i="16"/>
  <c r="AX39" i="16"/>
  <c r="AY39" i="16"/>
  <c r="AZ39" i="16"/>
  <c r="BA39" i="16"/>
  <c r="BB39" i="16"/>
  <c r="BC39" i="16"/>
  <c r="BF37" i="16"/>
  <c r="BM37" i="16"/>
  <c r="E38" i="16"/>
  <c r="BT37" i="16"/>
  <c r="BL37" i="16"/>
  <c r="BJ37" i="16"/>
  <c r="BI37" i="16"/>
  <c r="BO37" i="16"/>
  <c r="BK37" i="16"/>
  <c r="BX37" i="16"/>
  <c r="BW37" i="16"/>
  <c r="BS37" i="16"/>
  <c r="AE38" i="15"/>
  <c r="AG37" i="15"/>
  <c r="BG37" i="15" s="1"/>
  <c r="AF37" i="15"/>
  <c r="BF37" i="15" s="1"/>
  <c r="AH37" i="15"/>
  <c r="BH37" i="15" s="1"/>
  <c r="AI37" i="15"/>
  <c r="BI37" i="15" s="1"/>
  <c r="AJ37" i="15"/>
  <c r="BJ37" i="15" s="1"/>
  <c r="AK37" i="15"/>
  <c r="BK37" i="15" s="1"/>
  <c r="AL37" i="15"/>
  <c r="BL37" i="15" s="1"/>
  <c r="AM37" i="15"/>
  <c r="BM37" i="15" s="1"/>
  <c r="AN37" i="15"/>
  <c r="BN37" i="15" s="1"/>
  <c r="AO37" i="15"/>
  <c r="BO37" i="15" s="1"/>
  <c r="AP37" i="15"/>
  <c r="BP37" i="15" s="1"/>
  <c r="AQ37" i="15"/>
  <c r="BQ37" i="15" s="1"/>
  <c r="AR37" i="15"/>
  <c r="BR37" i="15" s="1"/>
  <c r="AS37" i="15"/>
  <c r="BS37" i="15" s="1"/>
  <c r="AT37" i="15"/>
  <c r="BT37" i="15" s="1"/>
  <c r="AU37" i="15"/>
  <c r="BU37" i="15" s="1"/>
  <c r="AV37" i="15"/>
  <c r="BV37" i="15" s="1"/>
  <c r="AW37" i="15"/>
  <c r="BW37" i="15" s="1"/>
  <c r="AX37" i="15"/>
  <c r="BX37" i="15" s="1"/>
  <c r="AY37" i="15"/>
  <c r="BY37" i="15" s="1"/>
  <c r="AZ37" i="15"/>
  <c r="BZ37" i="15" s="1"/>
  <c r="BA37" i="15"/>
  <c r="CA37" i="15" s="1"/>
  <c r="BB37" i="15"/>
  <c r="CB37" i="15" s="1"/>
  <c r="BC37" i="15"/>
  <c r="CC37" i="15" s="1"/>
  <c r="E40" i="15"/>
  <c r="BL37" i="14"/>
  <c r="BR37" i="14"/>
  <c r="BT37" i="14"/>
  <c r="AG38" i="14"/>
  <c r="AE39" i="14"/>
  <c r="AF38" i="14"/>
  <c r="AH38" i="14"/>
  <c r="AI38" i="14"/>
  <c r="AJ38" i="14"/>
  <c r="AK38" i="14"/>
  <c r="AL38" i="14"/>
  <c r="AM38" i="14"/>
  <c r="AN38" i="14"/>
  <c r="BN38" i="14" s="1"/>
  <c r="AO38" i="14"/>
  <c r="AP38" i="14"/>
  <c r="AQ38" i="14"/>
  <c r="AR38" i="14"/>
  <c r="BR38" i="14" s="1"/>
  <c r="AS38" i="14"/>
  <c r="AT38" i="14"/>
  <c r="AU38" i="14"/>
  <c r="AV38" i="14"/>
  <c r="BV38" i="14" s="1"/>
  <c r="AW38" i="14"/>
  <c r="AX38" i="14"/>
  <c r="AY38" i="14"/>
  <c r="AZ38" i="14"/>
  <c r="BZ38" i="14" s="1"/>
  <c r="BA38" i="14"/>
  <c r="BB38" i="14"/>
  <c r="BC38" i="14"/>
  <c r="E40" i="14"/>
  <c r="CB37" i="14"/>
  <c r="AG38" i="11"/>
  <c r="AE39" i="11"/>
  <c r="AF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BA38" i="11"/>
  <c r="BB38" i="11"/>
  <c r="BC38" i="11"/>
  <c r="E39" i="11"/>
  <c r="K37" i="11"/>
  <c r="BK37" i="11" s="1"/>
  <c r="R37" i="11"/>
  <c r="BR37" i="11" s="1"/>
  <c r="Z37" i="11"/>
  <c r="BZ37" i="11" s="1"/>
  <c r="V37" i="11"/>
  <c r="BV37" i="11" s="1"/>
  <c r="S37" i="11"/>
  <c r="BS37" i="11" s="1"/>
  <c r="AC37" i="11"/>
  <c r="CC37" i="11" s="1"/>
  <c r="T37" i="11"/>
  <c r="BT37" i="11" s="1"/>
  <c r="W37" i="11"/>
  <c r="BW37" i="11" s="1"/>
  <c r="O37" i="11"/>
  <c r="BO37" i="11" s="1"/>
  <c r="J37" i="11"/>
  <c r="BJ37" i="11" s="1"/>
  <c r="AB37" i="11"/>
  <c r="CB37" i="11" s="1"/>
  <c r="L37" i="11"/>
  <c r="BL37" i="11" s="1"/>
  <c r="H37" i="11"/>
  <c r="BH37" i="11" s="1"/>
  <c r="AA37" i="11"/>
  <c r="CA37" i="11" s="1"/>
  <c r="N37" i="11"/>
  <c r="BN37" i="11" s="1"/>
  <c r="F37" i="11"/>
  <c r="BF37" i="11" s="1"/>
  <c r="U37" i="11"/>
  <c r="BU37" i="11" s="1"/>
  <c r="G37" i="11"/>
  <c r="BG37" i="11" s="1"/>
  <c r="M37" i="11"/>
  <c r="BM37" i="11" s="1"/>
  <c r="X37" i="11"/>
  <c r="BX37" i="11" s="1"/>
  <c r="Y37" i="11"/>
  <c r="BY37" i="11" s="1"/>
  <c r="I37" i="11"/>
  <c r="BI37" i="11" s="1"/>
  <c r="P37" i="11"/>
  <c r="BP37" i="11" s="1"/>
  <c r="Q37" i="11"/>
  <c r="BQ37" i="11" s="1"/>
  <c r="AE36" i="10"/>
  <c r="AN35" i="10"/>
  <c r="AV35" i="10"/>
  <c r="AG35" i="10"/>
  <c r="AO35" i="10"/>
  <c r="AW35" i="10"/>
  <c r="AH35" i="10"/>
  <c r="AP35" i="10"/>
  <c r="AX35" i="10"/>
  <c r="AI35" i="10"/>
  <c r="AQ35" i="10"/>
  <c r="AY35" i="10"/>
  <c r="AJ35" i="10"/>
  <c r="AR35" i="10"/>
  <c r="AZ35" i="10"/>
  <c r="AK35" i="10"/>
  <c r="BC35" i="10"/>
  <c r="AL35" i="10"/>
  <c r="AM35" i="10"/>
  <c r="AS35" i="10"/>
  <c r="AT35" i="10"/>
  <c r="AU35" i="10"/>
  <c r="BA35" i="10"/>
  <c r="BB35" i="10"/>
  <c r="AF35" i="10"/>
  <c r="G33" i="10"/>
  <c r="BG33" i="10" s="1"/>
  <c r="F33" i="10"/>
  <c r="BF33" i="10" s="1"/>
  <c r="M33" i="10"/>
  <c r="BM33" i="10" s="1"/>
  <c r="H33" i="10"/>
  <c r="BH33" i="10" s="1"/>
  <c r="AA33" i="10"/>
  <c r="CA33" i="10" s="1"/>
  <c r="T33" i="10"/>
  <c r="BT33" i="10" s="1"/>
  <c r="L33" i="10"/>
  <c r="BL33" i="10" s="1"/>
  <c r="Q33" i="10"/>
  <c r="BQ33" i="10" s="1"/>
  <c r="N33" i="10"/>
  <c r="BN33" i="10" s="1"/>
  <c r="Y33" i="10"/>
  <c r="BY33" i="10" s="1"/>
  <c r="V33" i="10"/>
  <c r="BV33" i="10" s="1"/>
  <c r="P33" i="10"/>
  <c r="BP33" i="10" s="1"/>
  <c r="Z33" i="10"/>
  <c r="BZ33" i="10" s="1"/>
  <c r="X33" i="10"/>
  <c r="BX33" i="10" s="1"/>
  <c r="I33" i="10"/>
  <c r="BI33" i="10" s="1"/>
  <c r="R33" i="10"/>
  <c r="BR33" i="10" s="1"/>
  <c r="K33" i="10"/>
  <c r="BK33" i="10" s="1"/>
  <c r="S33" i="10"/>
  <c r="BS33" i="10" s="1"/>
  <c r="AB33" i="10"/>
  <c r="CB33" i="10" s="1"/>
  <c r="W33" i="10"/>
  <c r="BW33" i="10" s="1"/>
  <c r="J33" i="10"/>
  <c r="BJ33" i="10" s="1"/>
  <c r="O33" i="10"/>
  <c r="BO33" i="10" s="1"/>
  <c r="U33" i="10"/>
  <c r="BU33" i="10" s="1"/>
  <c r="AC33" i="10"/>
  <c r="CC33" i="10" s="1"/>
  <c r="A34" i="10"/>
  <c r="B34" i="10"/>
  <c r="F25" i="17" l="1"/>
  <c r="N25" i="17"/>
  <c r="V25" i="17"/>
  <c r="G25" i="17"/>
  <c r="O25" i="17"/>
  <c r="W25" i="17"/>
  <c r="H25" i="17"/>
  <c r="P25" i="17"/>
  <c r="X25" i="17"/>
  <c r="I25" i="17"/>
  <c r="Q25" i="17"/>
  <c r="Y25" i="17"/>
  <c r="J25" i="17"/>
  <c r="R25" i="17"/>
  <c r="Z25" i="17"/>
  <c r="K25" i="17"/>
  <c r="S25" i="17"/>
  <c r="AA25" i="17"/>
  <c r="L25" i="17"/>
  <c r="T25" i="17"/>
  <c r="AB25" i="17"/>
  <c r="M25" i="17"/>
  <c r="U25" i="17"/>
  <c r="AC25" i="17"/>
  <c r="A25" i="17"/>
  <c r="B25" i="17"/>
  <c r="BA25" i="17"/>
  <c r="AS25" i="17"/>
  <c r="AK25" i="17"/>
  <c r="AZ25" i="17"/>
  <c r="AR25" i="17"/>
  <c r="AJ25" i="17"/>
  <c r="AY25" i="17"/>
  <c r="AQ25" i="17"/>
  <c r="AI25" i="17"/>
  <c r="AX25" i="17"/>
  <c r="AP25" i="17"/>
  <c r="AH25" i="17"/>
  <c r="AW25" i="17"/>
  <c r="AO25" i="17"/>
  <c r="AG25" i="17"/>
  <c r="AV25" i="17"/>
  <c r="AN25" i="17"/>
  <c r="AF25" i="17"/>
  <c r="BC25" i="17"/>
  <c r="AU25" i="17"/>
  <c r="AM25" i="17"/>
  <c r="BB25" i="17"/>
  <c r="AT25" i="17"/>
  <c r="AL25" i="17"/>
  <c r="BV24" i="17"/>
  <c r="BI24" i="17"/>
  <c r="BK24" i="17"/>
  <c r="BQ24" i="17"/>
  <c r="BY24" i="17"/>
  <c r="BJ24" i="17"/>
  <c r="BG24" i="17"/>
  <c r="BO24" i="17"/>
  <c r="BR24" i="17"/>
  <c r="CA24" i="17"/>
  <c r="BF24" i="17"/>
  <c r="BS24" i="17"/>
  <c r="BN24" i="17"/>
  <c r="BZ24" i="17"/>
  <c r="BH24" i="17"/>
  <c r="BM24" i="17"/>
  <c r="BU24" i="17"/>
  <c r="CC24" i="17"/>
  <c r="BW24" i="17"/>
  <c r="BP24" i="17"/>
  <c r="BX24" i="17"/>
  <c r="BL24" i="17"/>
  <c r="CB24" i="17"/>
  <c r="BT24" i="17"/>
  <c r="T38" i="16"/>
  <c r="K38" i="16"/>
  <c r="AA38" i="16"/>
  <c r="L38" i="16"/>
  <c r="BL38" i="16" s="1"/>
  <c r="S38" i="16"/>
  <c r="BS38" i="16" s="1"/>
  <c r="R38" i="16"/>
  <c r="BR38" i="16" s="1"/>
  <c r="J38" i="16"/>
  <c r="BJ38" i="16" s="1"/>
  <c r="U38" i="16"/>
  <c r="BU38" i="16" s="1"/>
  <c r="F38" i="16"/>
  <c r="N38" i="16"/>
  <c r="Z38" i="16"/>
  <c r="AB38" i="16"/>
  <c r="CB38" i="16" s="1"/>
  <c r="M38" i="16"/>
  <c r="BM38" i="16" s="1"/>
  <c r="W38" i="16"/>
  <c r="BW38" i="16" s="1"/>
  <c r="P38" i="16"/>
  <c r="BP38" i="16" s="1"/>
  <c r="O38" i="16"/>
  <c r="BO38" i="16" s="1"/>
  <c r="AC38" i="16"/>
  <c r="V38" i="16"/>
  <c r="H38" i="16"/>
  <c r="BH38" i="16" s="1"/>
  <c r="Y38" i="16"/>
  <c r="BY38" i="16" s="1"/>
  <c r="X38" i="16"/>
  <c r="BX38" i="16" s="1"/>
  <c r="Q38" i="16"/>
  <c r="BQ38" i="16" s="1"/>
  <c r="I38" i="16"/>
  <c r="BI38" i="16" s="1"/>
  <c r="G38" i="16"/>
  <c r="BG38" i="16" s="1"/>
  <c r="K40" i="15"/>
  <c r="AA40" i="15"/>
  <c r="S40" i="15"/>
  <c r="R40" i="15"/>
  <c r="Z40" i="15"/>
  <c r="Y40" i="15"/>
  <c r="L40" i="15"/>
  <c r="J40" i="15"/>
  <c r="I40" i="15"/>
  <c r="M40" i="15"/>
  <c r="T40" i="15"/>
  <c r="F40" i="15"/>
  <c r="AC40" i="15"/>
  <c r="AB40" i="15"/>
  <c r="U40" i="15"/>
  <c r="N40" i="15"/>
  <c r="Q40" i="15"/>
  <c r="H40" i="15"/>
  <c r="G40" i="15"/>
  <c r="P40" i="15"/>
  <c r="O40" i="15"/>
  <c r="X40" i="15"/>
  <c r="V40" i="15"/>
  <c r="W40" i="15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39" i="11"/>
  <c r="B39" i="11"/>
  <c r="BV38" i="16"/>
  <c r="BN38" i="16"/>
  <c r="BF38" i="16"/>
  <c r="CC38" i="16"/>
  <c r="CA38" i="16"/>
  <c r="BK38" i="16"/>
  <c r="BZ38" i="16"/>
  <c r="E39" i="16"/>
  <c r="BT38" i="16"/>
  <c r="AG40" i="16"/>
  <c r="AF40" i="16"/>
  <c r="AE41" i="16"/>
  <c r="AH40" i="16"/>
  <c r="AI40" i="16"/>
  <c r="AJ40" i="16"/>
  <c r="AK40" i="16"/>
  <c r="AL40" i="16"/>
  <c r="AM40" i="16"/>
  <c r="AN40" i="16"/>
  <c r="AO40" i="16"/>
  <c r="AP40" i="16"/>
  <c r="AQ40" i="16"/>
  <c r="AR40" i="16"/>
  <c r="AS40" i="16"/>
  <c r="AT40" i="16"/>
  <c r="AU40" i="16"/>
  <c r="AV40" i="16"/>
  <c r="AW40" i="16"/>
  <c r="AX40" i="16"/>
  <c r="AY40" i="16"/>
  <c r="AZ40" i="16"/>
  <c r="BA40" i="16"/>
  <c r="BB40" i="16"/>
  <c r="BC40" i="16"/>
  <c r="E41" i="15"/>
  <c r="AE39" i="15"/>
  <c r="AG38" i="15"/>
  <c r="BG38" i="15" s="1"/>
  <c r="AF38" i="15"/>
  <c r="BF38" i="15" s="1"/>
  <c r="AH38" i="15"/>
  <c r="BH38" i="15" s="1"/>
  <c r="AI38" i="15"/>
  <c r="BI38" i="15" s="1"/>
  <c r="AJ38" i="15"/>
  <c r="BJ38" i="15" s="1"/>
  <c r="AK38" i="15"/>
  <c r="BK38" i="15" s="1"/>
  <c r="AL38" i="15"/>
  <c r="BL38" i="15" s="1"/>
  <c r="AM38" i="15"/>
  <c r="BM38" i="15" s="1"/>
  <c r="AN38" i="15"/>
  <c r="BN38" i="15" s="1"/>
  <c r="AO38" i="15"/>
  <c r="BO38" i="15" s="1"/>
  <c r="AP38" i="15"/>
  <c r="BP38" i="15" s="1"/>
  <c r="AQ38" i="15"/>
  <c r="BQ38" i="15" s="1"/>
  <c r="AR38" i="15"/>
  <c r="BR38" i="15" s="1"/>
  <c r="AS38" i="15"/>
  <c r="BS38" i="15" s="1"/>
  <c r="AT38" i="15"/>
  <c r="BT38" i="15" s="1"/>
  <c r="AU38" i="15"/>
  <c r="BU38" i="15" s="1"/>
  <c r="AV38" i="15"/>
  <c r="BV38" i="15" s="1"/>
  <c r="AW38" i="15"/>
  <c r="BW38" i="15" s="1"/>
  <c r="AX38" i="15"/>
  <c r="BX38" i="15" s="1"/>
  <c r="AY38" i="15"/>
  <c r="BY38" i="15" s="1"/>
  <c r="AZ38" i="15"/>
  <c r="BZ38" i="15" s="1"/>
  <c r="BA38" i="15"/>
  <c r="CA38" i="15" s="1"/>
  <c r="BB38" i="15"/>
  <c r="CB38" i="15" s="1"/>
  <c r="BC38" i="15"/>
  <c r="CC38" i="15" s="1"/>
  <c r="BL38" i="14"/>
  <c r="BI38" i="14"/>
  <c r="BX38" i="14"/>
  <c r="BO38" i="14"/>
  <c r="CB38" i="14"/>
  <c r="BT38" i="14"/>
  <c r="CA38" i="14"/>
  <c r="BK38" i="14"/>
  <c r="BJ38" i="14"/>
  <c r="BH38" i="14"/>
  <c r="CC38" i="14"/>
  <c r="BU38" i="14"/>
  <c r="BW38" i="14"/>
  <c r="AG39" i="14"/>
  <c r="AE40" i="14"/>
  <c r="AF39" i="14"/>
  <c r="BF39" i="14" s="1"/>
  <c r="AH39" i="14"/>
  <c r="AI39" i="14"/>
  <c r="AJ39" i="14"/>
  <c r="AK39" i="14"/>
  <c r="AL39" i="14"/>
  <c r="AM39" i="14"/>
  <c r="AN39" i="14"/>
  <c r="AO39" i="14"/>
  <c r="AP39" i="14"/>
  <c r="AQ39" i="14"/>
  <c r="AR39" i="14"/>
  <c r="AS39" i="14"/>
  <c r="AT39" i="14"/>
  <c r="AU39" i="14"/>
  <c r="AV39" i="14"/>
  <c r="AW39" i="14"/>
  <c r="AX39" i="14"/>
  <c r="AY39" i="14"/>
  <c r="AZ39" i="14"/>
  <c r="BA39" i="14"/>
  <c r="BB39" i="14"/>
  <c r="BC39" i="14"/>
  <c r="BQ38" i="14"/>
  <c r="BS38" i="14"/>
  <c r="BF38" i="14"/>
  <c r="BP38" i="14"/>
  <c r="E41" i="14"/>
  <c r="BY38" i="14"/>
  <c r="BG38" i="14"/>
  <c r="BM38" i="14"/>
  <c r="R38" i="11"/>
  <c r="BR38" i="11" s="1"/>
  <c r="V38" i="11"/>
  <c r="BV38" i="11" s="1"/>
  <c r="Z38" i="11"/>
  <c r="BZ38" i="11" s="1"/>
  <c r="AB38" i="11"/>
  <c r="CB38" i="11" s="1"/>
  <c r="AC38" i="11"/>
  <c r="CC38" i="11" s="1"/>
  <c r="K38" i="11"/>
  <c r="BK38" i="11" s="1"/>
  <c r="S38" i="11"/>
  <c r="BS38" i="11" s="1"/>
  <c r="F38" i="11"/>
  <c r="BF38" i="11" s="1"/>
  <c r="M38" i="11"/>
  <c r="BM38" i="11" s="1"/>
  <c r="AA38" i="11"/>
  <c r="CA38" i="11" s="1"/>
  <c r="J38" i="11"/>
  <c r="BJ38" i="11" s="1"/>
  <c r="N38" i="11"/>
  <c r="BN38" i="11" s="1"/>
  <c r="U38" i="11"/>
  <c r="BU38" i="11" s="1"/>
  <c r="T38" i="11"/>
  <c r="BT38" i="11" s="1"/>
  <c r="L38" i="11"/>
  <c r="BL38" i="11" s="1"/>
  <c r="G38" i="11"/>
  <c r="BG38" i="11" s="1"/>
  <c r="O38" i="11"/>
  <c r="BO38" i="11" s="1"/>
  <c r="I38" i="11"/>
  <c r="BI38" i="11" s="1"/>
  <c r="P38" i="11"/>
  <c r="BP38" i="11" s="1"/>
  <c r="Q38" i="11"/>
  <c r="BQ38" i="11" s="1"/>
  <c r="W38" i="11"/>
  <c r="BW38" i="11" s="1"/>
  <c r="H38" i="11"/>
  <c r="BH38" i="11" s="1"/>
  <c r="Y38" i="11"/>
  <c r="BY38" i="11" s="1"/>
  <c r="X38" i="11"/>
  <c r="BX38" i="11" s="1"/>
  <c r="E40" i="11"/>
  <c r="AG39" i="11"/>
  <c r="AE40" i="11"/>
  <c r="AF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AZ39" i="11"/>
  <c r="BA39" i="11"/>
  <c r="BB39" i="11"/>
  <c r="BC39" i="11"/>
  <c r="AE37" i="10"/>
  <c r="AN36" i="10"/>
  <c r="AV36" i="10"/>
  <c r="AI36" i="10"/>
  <c r="AR36" i="10"/>
  <c r="BA36" i="10"/>
  <c r="AJ36" i="10"/>
  <c r="AS36" i="10"/>
  <c r="BB36" i="10"/>
  <c r="AK36" i="10"/>
  <c r="AT36" i="10"/>
  <c r="BC36" i="10"/>
  <c r="AL36" i="10"/>
  <c r="AU36" i="10"/>
  <c r="AM36" i="10"/>
  <c r="AW36" i="10"/>
  <c r="AO36" i="10"/>
  <c r="AX36" i="10"/>
  <c r="AG36" i="10"/>
  <c r="AP36" i="10"/>
  <c r="AY36" i="10"/>
  <c r="AH36" i="10"/>
  <c r="AQ36" i="10"/>
  <c r="AZ36" i="10"/>
  <c r="AF36" i="10"/>
  <c r="A35" i="10"/>
  <c r="B35" i="10"/>
  <c r="F34" i="10"/>
  <c r="BF34" i="10" s="1"/>
  <c r="U34" i="10"/>
  <c r="BU34" i="10" s="1"/>
  <c r="H34" i="10"/>
  <c r="BH34" i="10" s="1"/>
  <c r="G34" i="10"/>
  <c r="BG34" i="10" s="1"/>
  <c r="P34" i="10"/>
  <c r="BP34" i="10" s="1"/>
  <c r="M34" i="10"/>
  <c r="BM34" i="10" s="1"/>
  <c r="N34" i="10"/>
  <c r="BN34" i="10" s="1"/>
  <c r="Y34" i="10"/>
  <c r="BY34" i="10" s="1"/>
  <c r="X34" i="10"/>
  <c r="BX34" i="10" s="1"/>
  <c r="Q34" i="10"/>
  <c r="BQ34" i="10" s="1"/>
  <c r="J34" i="10"/>
  <c r="BJ34" i="10" s="1"/>
  <c r="Z34" i="10"/>
  <c r="BZ34" i="10" s="1"/>
  <c r="I34" i="10"/>
  <c r="BI34" i="10" s="1"/>
  <c r="R34" i="10"/>
  <c r="BR34" i="10" s="1"/>
  <c r="AA34" i="10"/>
  <c r="CA34" i="10" s="1"/>
  <c r="S34" i="10"/>
  <c r="BS34" i="10" s="1"/>
  <c r="AB34" i="10"/>
  <c r="CB34" i="10" s="1"/>
  <c r="V34" i="10"/>
  <c r="BV34" i="10" s="1"/>
  <c r="T34" i="10"/>
  <c r="BT34" i="10" s="1"/>
  <c r="W34" i="10"/>
  <c r="BW34" i="10" s="1"/>
  <c r="L34" i="10"/>
  <c r="BL34" i="10" s="1"/>
  <c r="K34" i="10"/>
  <c r="BK34" i="10" s="1"/>
  <c r="O34" i="10"/>
  <c r="BO34" i="10" s="1"/>
  <c r="AC34" i="10"/>
  <c r="CC34" i="10" s="1"/>
  <c r="F26" i="17" l="1"/>
  <c r="N26" i="17"/>
  <c r="V26" i="17"/>
  <c r="G26" i="17"/>
  <c r="O26" i="17"/>
  <c r="W26" i="17"/>
  <c r="H26" i="17"/>
  <c r="P26" i="17"/>
  <c r="X26" i="17"/>
  <c r="I26" i="17"/>
  <c r="Q26" i="17"/>
  <c r="Y26" i="17"/>
  <c r="J26" i="17"/>
  <c r="R26" i="17"/>
  <c r="Z26" i="17"/>
  <c r="K26" i="17"/>
  <c r="S26" i="17"/>
  <c r="AA26" i="17"/>
  <c r="L26" i="17"/>
  <c r="T26" i="17"/>
  <c r="AB26" i="17"/>
  <c r="M26" i="17"/>
  <c r="U26" i="17"/>
  <c r="AC26" i="17"/>
  <c r="A26" i="17"/>
  <c r="B26" i="17"/>
  <c r="AV26" i="17"/>
  <c r="AN26" i="17"/>
  <c r="AF26" i="17"/>
  <c r="BC26" i="17"/>
  <c r="AU26" i="17"/>
  <c r="AM26" i="17"/>
  <c r="BB26" i="17"/>
  <c r="AT26" i="17"/>
  <c r="AL26" i="17"/>
  <c r="BA26" i="17"/>
  <c r="AS26" i="17"/>
  <c r="AK26" i="17"/>
  <c r="AZ26" i="17"/>
  <c r="AR26" i="17"/>
  <c r="AJ26" i="17"/>
  <c r="AY26" i="17"/>
  <c r="AQ26" i="17"/>
  <c r="AI26" i="17"/>
  <c r="AX26" i="17"/>
  <c r="AP26" i="17"/>
  <c r="AH26" i="17"/>
  <c r="AW26" i="17"/>
  <c r="AO26" i="17"/>
  <c r="AG26" i="17"/>
  <c r="BJ25" i="17"/>
  <c r="BR25" i="17"/>
  <c r="BG25" i="17"/>
  <c r="BO25" i="17"/>
  <c r="BW25" i="17"/>
  <c r="BH25" i="17"/>
  <c r="BP25" i="17"/>
  <c r="BX25" i="17"/>
  <c r="BF25" i="17"/>
  <c r="BN25" i="17"/>
  <c r="BV25" i="17"/>
  <c r="BY25" i="17"/>
  <c r="BL25" i="17"/>
  <c r="BT25" i="17"/>
  <c r="CB25" i="17"/>
  <c r="BK25" i="17"/>
  <c r="BI25" i="17"/>
  <c r="BS25" i="17"/>
  <c r="CA25" i="17"/>
  <c r="BQ25" i="17"/>
  <c r="BZ25" i="17"/>
  <c r="BM25" i="17"/>
  <c r="BU25" i="17"/>
  <c r="CC25" i="17"/>
  <c r="K39" i="16"/>
  <c r="AA39" i="16"/>
  <c r="J39" i="16"/>
  <c r="BJ39" i="16" s="1"/>
  <c r="R39" i="16"/>
  <c r="BR39" i="16" s="1"/>
  <c r="AB39" i="16"/>
  <c r="CB39" i="16" s="1"/>
  <c r="Z39" i="16"/>
  <c r="N39" i="16"/>
  <c r="BN39" i="16" s="1"/>
  <c r="S39" i="16"/>
  <c r="BS39" i="16" s="1"/>
  <c r="F39" i="16"/>
  <c r="T39" i="16"/>
  <c r="M39" i="16"/>
  <c r="BM39" i="16" s="1"/>
  <c r="U39" i="16"/>
  <c r="BU39" i="16" s="1"/>
  <c r="L39" i="16"/>
  <c r="BL39" i="16" s="1"/>
  <c r="AC39" i="16"/>
  <c r="CC39" i="16" s="1"/>
  <c r="G39" i="16"/>
  <c r="BG39" i="16" s="1"/>
  <c r="H39" i="16"/>
  <c r="BH39" i="16" s="1"/>
  <c r="O39" i="16"/>
  <c r="X39" i="16"/>
  <c r="V39" i="16"/>
  <c r="BV39" i="16" s="1"/>
  <c r="W39" i="16"/>
  <c r="BW39" i="16" s="1"/>
  <c r="Y39" i="16"/>
  <c r="BY39" i="16" s="1"/>
  <c r="P39" i="16"/>
  <c r="Q39" i="16"/>
  <c r="BQ39" i="16" s="1"/>
  <c r="I39" i="16"/>
  <c r="BI39" i="16" s="1"/>
  <c r="K41" i="15"/>
  <c r="AA41" i="15"/>
  <c r="Y41" i="15"/>
  <c r="Z41" i="15"/>
  <c r="S41" i="15"/>
  <c r="R41" i="15"/>
  <c r="J41" i="15"/>
  <c r="I41" i="15"/>
  <c r="M41" i="15"/>
  <c r="V41" i="15"/>
  <c r="T41" i="15"/>
  <c r="AC41" i="15"/>
  <c r="U41" i="15"/>
  <c r="N41" i="15"/>
  <c r="AB41" i="15"/>
  <c r="L41" i="15"/>
  <c r="F41" i="15"/>
  <c r="Q41" i="15"/>
  <c r="P41" i="15"/>
  <c r="G41" i="15"/>
  <c r="X41" i="15"/>
  <c r="O41" i="15"/>
  <c r="W41" i="15"/>
  <c r="H41" i="15"/>
  <c r="G41" i="14"/>
  <c r="F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40" i="11"/>
  <c r="B40" i="11"/>
  <c r="AE42" i="16"/>
  <c r="AG41" i="16"/>
  <c r="AF41" i="16"/>
  <c r="AH41" i="16"/>
  <c r="AI41" i="16"/>
  <c r="AJ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BC41" i="16"/>
  <c r="BX39" i="16"/>
  <c r="BP39" i="16"/>
  <c r="BO39" i="16"/>
  <c r="BF39" i="16"/>
  <c r="E40" i="16"/>
  <c r="BT39" i="16"/>
  <c r="CA39" i="16"/>
  <c r="BK39" i="16"/>
  <c r="BZ39" i="16"/>
  <c r="E42" i="15"/>
  <c r="AF39" i="15"/>
  <c r="BF39" i="15" s="1"/>
  <c r="AE40" i="15"/>
  <c r="AG39" i="15"/>
  <c r="BG39" i="15" s="1"/>
  <c r="AH39" i="15"/>
  <c r="BH39" i="15" s="1"/>
  <c r="AI39" i="15"/>
  <c r="BI39" i="15" s="1"/>
  <c r="AJ39" i="15"/>
  <c r="BJ39" i="15" s="1"/>
  <c r="AK39" i="15"/>
  <c r="BK39" i="15" s="1"/>
  <c r="AL39" i="15"/>
  <c r="BL39" i="15" s="1"/>
  <c r="AM39" i="15"/>
  <c r="BM39" i="15" s="1"/>
  <c r="AN39" i="15"/>
  <c r="BN39" i="15" s="1"/>
  <c r="AO39" i="15"/>
  <c r="BO39" i="15" s="1"/>
  <c r="AP39" i="15"/>
  <c r="BP39" i="15" s="1"/>
  <c r="AQ39" i="15"/>
  <c r="BQ39" i="15" s="1"/>
  <c r="AR39" i="15"/>
  <c r="BR39" i="15" s="1"/>
  <c r="AS39" i="15"/>
  <c r="BS39" i="15" s="1"/>
  <c r="AT39" i="15"/>
  <c r="BT39" i="15" s="1"/>
  <c r="AU39" i="15"/>
  <c r="BU39" i="15" s="1"/>
  <c r="AV39" i="15"/>
  <c r="BV39" i="15" s="1"/>
  <c r="AW39" i="15"/>
  <c r="BW39" i="15" s="1"/>
  <c r="AX39" i="15"/>
  <c r="BX39" i="15" s="1"/>
  <c r="AY39" i="15"/>
  <c r="BY39" i="15" s="1"/>
  <c r="AZ39" i="15"/>
  <c r="BZ39" i="15" s="1"/>
  <c r="BA39" i="15"/>
  <c r="CA39" i="15" s="1"/>
  <c r="BB39" i="15"/>
  <c r="CB39" i="15" s="1"/>
  <c r="BC39" i="15"/>
  <c r="CC39" i="15" s="1"/>
  <c r="BQ39" i="14"/>
  <c r="BI39" i="14"/>
  <c r="BU39" i="14"/>
  <c r="BH39" i="14"/>
  <c r="BY39" i="14"/>
  <c r="E42" i="14"/>
  <c r="BL39" i="14"/>
  <c r="BN39" i="14"/>
  <c r="BP39" i="14"/>
  <c r="AG40" i="14"/>
  <c r="AE41" i="14"/>
  <c r="AF40" i="14"/>
  <c r="BF40" i="14" s="1"/>
  <c r="AH40" i="14"/>
  <c r="AI40" i="14"/>
  <c r="BI40" i="14" s="1"/>
  <c r="AJ40" i="14"/>
  <c r="BJ40" i="14" s="1"/>
  <c r="AK40" i="14"/>
  <c r="AL40" i="14"/>
  <c r="BL40" i="14" s="1"/>
  <c r="AM40" i="14"/>
  <c r="AN40" i="14"/>
  <c r="AO40" i="14"/>
  <c r="BO40" i="14" s="1"/>
  <c r="AP40" i="14"/>
  <c r="AQ40" i="14"/>
  <c r="BQ40" i="14" s="1"/>
  <c r="AR40" i="14"/>
  <c r="BR40" i="14" s="1"/>
  <c r="AS40" i="14"/>
  <c r="AT40" i="14"/>
  <c r="BT40" i="14" s="1"/>
  <c r="AU40" i="14"/>
  <c r="AV40" i="14"/>
  <c r="AW40" i="14"/>
  <c r="BW40" i="14" s="1"/>
  <c r="AX40" i="14"/>
  <c r="AY40" i="14"/>
  <c r="BY40" i="14" s="1"/>
  <c r="AZ40" i="14"/>
  <c r="BZ40" i="14" s="1"/>
  <c r="BA40" i="14"/>
  <c r="CA40" i="14" s="1"/>
  <c r="BB40" i="14"/>
  <c r="CB40" i="14" s="1"/>
  <c r="BC40" i="14"/>
  <c r="BR39" i="14"/>
  <c r="BM39" i="14"/>
  <c r="BT39" i="14"/>
  <c r="BZ39" i="14"/>
  <c r="BG39" i="14"/>
  <c r="CA39" i="14"/>
  <c r="BO39" i="14"/>
  <c r="BS39" i="14"/>
  <c r="CC39" i="14"/>
  <c r="BV39" i="14"/>
  <c r="BX39" i="14"/>
  <c r="BK39" i="14"/>
  <c r="BX40" i="14"/>
  <c r="BK40" i="14"/>
  <c r="BH40" i="14"/>
  <c r="BP40" i="14"/>
  <c r="CB39" i="14"/>
  <c r="BJ39" i="14"/>
  <c r="BW39" i="14"/>
  <c r="M39" i="11"/>
  <c r="BM39" i="11" s="1"/>
  <c r="F39" i="11"/>
  <c r="BF39" i="11" s="1"/>
  <c r="AA39" i="11"/>
  <c r="CA39" i="11" s="1"/>
  <c r="V39" i="11"/>
  <c r="BV39" i="11" s="1"/>
  <c r="T39" i="11"/>
  <c r="BT39" i="11" s="1"/>
  <c r="K39" i="11"/>
  <c r="BK39" i="11" s="1"/>
  <c r="AC39" i="11"/>
  <c r="CC39" i="11" s="1"/>
  <c r="R39" i="11"/>
  <c r="BR39" i="11" s="1"/>
  <c r="Z39" i="11"/>
  <c r="BZ39" i="11" s="1"/>
  <c r="AB39" i="11"/>
  <c r="CB39" i="11" s="1"/>
  <c r="O39" i="11"/>
  <c r="BO39" i="11" s="1"/>
  <c r="G39" i="11"/>
  <c r="BG39" i="11" s="1"/>
  <c r="S39" i="11"/>
  <c r="BS39" i="11" s="1"/>
  <c r="L39" i="11"/>
  <c r="BL39" i="11" s="1"/>
  <c r="N39" i="11"/>
  <c r="BN39" i="11" s="1"/>
  <c r="W39" i="11"/>
  <c r="BW39" i="11" s="1"/>
  <c r="J39" i="11"/>
  <c r="BJ39" i="11" s="1"/>
  <c r="U39" i="11"/>
  <c r="BU39" i="11" s="1"/>
  <c r="H39" i="11"/>
  <c r="BH39" i="11" s="1"/>
  <c r="Q39" i="11"/>
  <c r="BQ39" i="11" s="1"/>
  <c r="P39" i="11"/>
  <c r="BP39" i="11" s="1"/>
  <c r="X39" i="11"/>
  <c r="BX39" i="11" s="1"/>
  <c r="Y39" i="11"/>
  <c r="BY39" i="11" s="1"/>
  <c r="I39" i="11"/>
  <c r="BI39" i="11" s="1"/>
  <c r="E41" i="11"/>
  <c r="AG40" i="11"/>
  <c r="AE41" i="11"/>
  <c r="AF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AV40" i="11"/>
  <c r="AW40" i="11"/>
  <c r="AX40" i="11"/>
  <c r="AY40" i="11"/>
  <c r="AZ40" i="11"/>
  <c r="BA40" i="11"/>
  <c r="BB40" i="11"/>
  <c r="BC40" i="11"/>
  <c r="AE38" i="10"/>
  <c r="AM37" i="10"/>
  <c r="AU37" i="10"/>
  <c r="BC37" i="10"/>
  <c r="AO37" i="10"/>
  <c r="AX37" i="10"/>
  <c r="AG37" i="10"/>
  <c r="AP37" i="10"/>
  <c r="AY37" i="10"/>
  <c r="AH37" i="10"/>
  <c r="AQ37" i="10"/>
  <c r="AZ37" i="10"/>
  <c r="AI37" i="10"/>
  <c r="AR37" i="10"/>
  <c r="BA37" i="10"/>
  <c r="AJ37" i="10"/>
  <c r="AS37" i="10"/>
  <c r="BB37" i="10"/>
  <c r="AK37" i="10"/>
  <c r="AT37" i="10"/>
  <c r="AL37" i="10"/>
  <c r="AV37" i="10"/>
  <c r="AN37" i="10"/>
  <c r="AW37" i="10"/>
  <c r="AF37" i="10"/>
  <c r="F35" i="10"/>
  <c r="BF35" i="10" s="1"/>
  <c r="U35" i="10"/>
  <c r="BU35" i="10" s="1"/>
  <c r="G35" i="10"/>
  <c r="BG35" i="10" s="1"/>
  <c r="P35" i="10"/>
  <c r="BP35" i="10" s="1"/>
  <c r="K35" i="10"/>
  <c r="BK35" i="10" s="1"/>
  <c r="H35" i="10"/>
  <c r="BH35" i="10" s="1"/>
  <c r="AA35" i="10"/>
  <c r="CA35" i="10" s="1"/>
  <c r="Y35" i="10"/>
  <c r="BY35" i="10" s="1"/>
  <c r="N35" i="10"/>
  <c r="BN35" i="10" s="1"/>
  <c r="X35" i="10"/>
  <c r="BX35" i="10" s="1"/>
  <c r="I35" i="10"/>
  <c r="BI35" i="10" s="1"/>
  <c r="Z35" i="10"/>
  <c r="BZ35" i="10" s="1"/>
  <c r="J35" i="10"/>
  <c r="BJ35" i="10" s="1"/>
  <c r="R35" i="10"/>
  <c r="BR35" i="10" s="1"/>
  <c r="Q35" i="10"/>
  <c r="BQ35" i="10" s="1"/>
  <c r="V35" i="10"/>
  <c r="BV35" i="10" s="1"/>
  <c r="S35" i="10"/>
  <c r="BS35" i="10" s="1"/>
  <c r="AB35" i="10"/>
  <c r="CB35" i="10" s="1"/>
  <c r="L35" i="10"/>
  <c r="BL35" i="10" s="1"/>
  <c r="O35" i="10"/>
  <c r="BO35" i="10" s="1"/>
  <c r="AC35" i="10"/>
  <c r="CC35" i="10" s="1"/>
  <c r="M35" i="10"/>
  <c r="BM35" i="10" s="1"/>
  <c r="W35" i="10"/>
  <c r="BW35" i="10" s="1"/>
  <c r="T35" i="10"/>
  <c r="BT35" i="10" s="1"/>
  <c r="A36" i="10"/>
  <c r="B36" i="10"/>
  <c r="F27" i="17" l="1"/>
  <c r="N27" i="17"/>
  <c r="V27" i="17"/>
  <c r="G27" i="17"/>
  <c r="O27" i="17"/>
  <c r="W27" i="17"/>
  <c r="H27" i="17"/>
  <c r="P27" i="17"/>
  <c r="X27" i="17"/>
  <c r="I27" i="17"/>
  <c r="Q27" i="17"/>
  <c r="Y27" i="17"/>
  <c r="J27" i="17"/>
  <c r="R27" i="17"/>
  <c r="Z27" i="17"/>
  <c r="K27" i="17"/>
  <c r="S27" i="17"/>
  <c r="AA27" i="17"/>
  <c r="L27" i="17"/>
  <c r="T27" i="17"/>
  <c r="AB27" i="17"/>
  <c r="U27" i="17"/>
  <c r="AC27" i="17"/>
  <c r="M27" i="17"/>
  <c r="A27" i="17"/>
  <c r="B27" i="17"/>
  <c r="AY27" i="17"/>
  <c r="AQ27" i="17"/>
  <c r="AI27" i="17"/>
  <c r="AX27" i="17"/>
  <c r="AP27" i="17"/>
  <c r="AH27" i="17"/>
  <c r="AW27" i="17"/>
  <c r="AO27" i="17"/>
  <c r="AG27" i="17"/>
  <c r="AV27" i="17"/>
  <c r="AN27" i="17"/>
  <c r="AF27" i="17"/>
  <c r="BC27" i="17"/>
  <c r="AU27" i="17"/>
  <c r="AM27" i="17"/>
  <c r="BB27" i="17"/>
  <c r="AT27" i="17"/>
  <c r="AL27" i="17"/>
  <c r="BA27" i="17"/>
  <c r="AS27" i="17"/>
  <c r="AK27" i="17"/>
  <c r="AZ27" i="17"/>
  <c r="AR27" i="17"/>
  <c r="AJ27" i="17"/>
  <c r="BK26" i="17"/>
  <c r="BI26" i="17"/>
  <c r="BQ26" i="17"/>
  <c r="BY26" i="17"/>
  <c r="BG26" i="17"/>
  <c r="BJ26" i="17"/>
  <c r="BO26" i="17"/>
  <c r="BW26" i="17"/>
  <c r="BR26" i="17"/>
  <c r="BF26" i="17"/>
  <c r="BN26" i="17"/>
  <c r="BH26" i="17"/>
  <c r="BP26" i="17"/>
  <c r="BX26" i="17"/>
  <c r="BV26" i="17"/>
  <c r="BS26" i="17"/>
  <c r="BZ26" i="17"/>
  <c r="BM26" i="17"/>
  <c r="BU26" i="17"/>
  <c r="CC26" i="17"/>
  <c r="BL26" i="17"/>
  <c r="CB26" i="17"/>
  <c r="BT26" i="17"/>
  <c r="CA26" i="17"/>
  <c r="T40" i="16"/>
  <c r="K40" i="16"/>
  <c r="S40" i="16"/>
  <c r="BS40" i="16" s="1"/>
  <c r="L40" i="16"/>
  <c r="BL40" i="16" s="1"/>
  <c r="AA40" i="16"/>
  <c r="CA40" i="16" s="1"/>
  <c r="J40" i="16"/>
  <c r="BJ40" i="16" s="1"/>
  <c r="AB40" i="16"/>
  <c r="CB40" i="16" s="1"/>
  <c r="AC40" i="16"/>
  <c r="CC40" i="16" s="1"/>
  <c r="R40" i="16"/>
  <c r="F40" i="16"/>
  <c r="N40" i="16"/>
  <c r="BN40" i="16" s="1"/>
  <c r="M40" i="16"/>
  <c r="BM40" i="16" s="1"/>
  <c r="Z40" i="16"/>
  <c r="U40" i="16"/>
  <c r="BU40" i="16" s="1"/>
  <c r="V40" i="16"/>
  <c r="BV40" i="16" s="1"/>
  <c r="G40" i="16"/>
  <c r="BG40" i="16" s="1"/>
  <c r="W40" i="16"/>
  <c r="X40" i="16"/>
  <c r="BX40" i="16" s="1"/>
  <c r="O40" i="16"/>
  <c r="BO40" i="16" s="1"/>
  <c r="H40" i="16"/>
  <c r="BH40" i="16" s="1"/>
  <c r="P40" i="16"/>
  <c r="BP40" i="16" s="1"/>
  <c r="Y40" i="16"/>
  <c r="BY40" i="16" s="1"/>
  <c r="Q40" i="16"/>
  <c r="BQ40" i="16" s="1"/>
  <c r="I40" i="16"/>
  <c r="BI40" i="16" s="1"/>
  <c r="K42" i="15"/>
  <c r="AA42" i="15"/>
  <c r="S42" i="15"/>
  <c r="R42" i="15"/>
  <c r="Z42" i="15"/>
  <c r="Y42" i="15"/>
  <c r="L42" i="15"/>
  <c r="J42" i="15"/>
  <c r="I42" i="15"/>
  <c r="N42" i="15"/>
  <c r="M42" i="15"/>
  <c r="T42" i="15"/>
  <c r="F42" i="15"/>
  <c r="AC42" i="15"/>
  <c r="AB42" i="15"/>
  <c r="U42" i="15"/>
  <c r="Q42" i="15"/>
  <c r="H42" i="15"/>
  <c r="G42" i="15"/>
  <c r="W42" i="15"/>
  <c r="X42" i="15"/>
  <c r="O42" i="15"/>
  <c r="P42" i="15"/>
  <c r="V42" i="15"/>
  <c r="G42" i="14"/>
  <c r="F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41" i="11"/>
  <c r="B41" i="11"/>
  <c r="E41" i="16"/>
  <c r="BW40" i="16"/>
  <c r="BT40" i="16"/>
  <c r="BR40" i="16"/>
  <c r="BK40" i="16"/>
  <c r="BZ40" i="16"/>
  <c r="BF40" i="16"/>
  <c r="AG42" i="16"/>
  <c r="AE43" i="16"/>
  <c r="AF42" i="16"/>
  <c r="AH42" i="16"/>
  <c r="AI42" i="16"/>
  <c r="AJ42" i="16"/>
  <c r="AK42" i="16"/>
  <c r="AL42" i="16"/>
  <c r="AM42" i="16"/>
  <c r="AN42" i="16"/>
  <c r="AO42" i="16"/>
  <c r="AP42" i="16"/>
  <c r="AQ42" i="16"/>
  <c r="AR42" i="16"/>
  <c r="AS42" i="16"/>
  <c r="AT42" i="16"/>
  <c r="AU42" i="16"/>
  <c r="AV42" i="16"/>
  <c r="AW42" i="16"/>
  <c r="AX42" i="16"/>
  <c r="AY42" i="16"/>
  <c r="AZ42" i="16"/>
  <c r="BA42" i="16"/>
  <c r="BB42" i="16"/>
  <c r="BC42" i="16"/>
  <c r="AG40" i="15"/>
  <c r="BG40" i="15" s="1"/>
  <c r="AF40" i="15"/>
  <c r="BF40" i="15" s="1"/>
  <c r="AE41" i="15"/>
  <c r="AH40" i="15"/>
  <c r="BH40" i="15" s="1"/>
  <c r="AI40" i="15"/>
  <c r="BI40" i="15" s="1"/>
  <c r="AJ40" i="15"/>
  <c r="BJ40" i="15" s="1"/>
  <c r="AK40" i="15"/>
  <c r="BK40" i="15" s="1"/>
  <c r="AL40" i="15"/>
  <c r="BL40" i="15" s="1"/>
  <c r="AM40" i="15"/>
  <c r="BM40" i="15" s="1"/>
  <c r="AN40" i="15"/>
  <c r="BN40" i="15" s="1"/>
  <c r="AO40" i="15"/>
  <c r="BO40" i="15" s="1"/>
  <c r="AP40" i="15"/>
  <c r="BP40" i="15" s="1"/>
  <c r="AQ40" i="15"/>
  <c r="BQ40" i="15" s="1"/>
  <c r="AR40" i="15"/>
  <c r="BR40" i="15" s="1"/>
  <c r="AS40" i="15"/>
  <c r="BS40" i="15" s="1"/>
  <c r="AT40" i="15"/>
  <c r="BT40" i="15" s="1"/>
  <c r="AU40" i="15"/>
  <c r="BU40" i="15" s="1"/>
  <c r="AV40" i="15"/>
  <c r="BV40" i="15" s="1"/>
  <c r="AW40" i="15"/>
  <c r="BW40" i="15" s="1"/>
  <c r="AX40" i="15"/>
  <c r="BX40" i="15" s="1"/>
  <c r="AY40" i="15"/>
  <c r="BY40" i="15" s="1"/>
  <c r="AZ40" i="15"/>
  <c r="BZ40" i="15" s="1"/>
  <c r="BA40" i="15"/>
  <c r="CA40" i="15" s="1"/>
  <c r="BB40" i="15"/>
  <c r="CB40" i="15" s="1"/>
  <c r="BC40" i="15"/>
  <c r="CC40" i="15" s="1"/>
  <c r="E43" i="15"/>
  <c r="BV40" i="14"/>
  <c r="BN40" i="14"/>
  <c r="BS40" i="14"/>
  <c r="BG40" i="14"/>
  <c r="BM40" i="14"/>
  <c r="CC40" i="14"/>
  <c r="BU40" i="14"/>
  <c r="AE42" i="14"/>
  <c r="AG41" i="14"/>
  <c r="AF41" i="14"/>
  <c r="AH41" i="14"/>
  <c r="AI41" i="14"/>
  <c r="BI41" i="14" s="1"/>
  <c r="AJ41" i="14"/>
  <c r="AK41" i="14"/>
  <c r="AL41" i="14"/>
  <c r="AM41" i="14"/>
  <c r="AN41" i="14"/>
  <c r="AO41" i="14"/>
  <c r="AP41" i="14"/>
  <c r="AQ41" i="14"/>
  <c r="AR41" i="14"/>
  <c r="AS41" i="14"/>
  <c r="AT41" i="14"/>
  <c r="AU41" i="14"/>
  <c r="AV41" i="14"/>
  <c r="AW41" i="14"/>
  <c r="BW41" i="14" s="1"/>
  <c r="AX41" i="14"/>
  <c r="AY41" i="14"/>
  <c r="AZ41" i="14"/>
  <c r="BA41" i="14"/>
  <c r="CA41" i="14" s="1"/>
  <c r="BB41" i="14"/>
  <c r="BC41" i="14"/>
  <c r="E43" i="14"/>
  <c r="E42" i="11"/>
  <c r="AG41" i="11"/>
  <c r="AE42" i="11"/>
  <c r="AF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AZ41" i="11"/>
  <c r="BA41" i="11"/>
  <c r="BB41" i="11"/>
  <c r="BC41" i="11"/>
  <c r="AA40" i="11"/>
  <c r="CA40" i="11" s="1"/>
  <c r="K40" i="11"/>
  <c r="BK40" i="11" s="1"/>
  <c r="AC40" i="11"/>
  <c r="CC40" i="11" s="1"/>
  <c r="F40" i="11"/>
  <c r="BF40" i="11" s="1"/>
  <c r="R40" i="11"/>
  <c r="BR40" i="11" s="1"/>
  <c r="Z40" i="11"/>
  <c r="BZ40" i="11" s="1"/>
  <c r="AB40" i="11"/>
  <c r="CB40" i="11" s="1"/>
  <c r="S40" i="11"/>
  <c r="BS40" i="11" s="1"/>
  <c r="M40" i="11"/>
  <c r="BM40" i="11" s="1"/>
  <c r="V40" i="11"/>
  <c r="BV40" i="11" s="1"/>
  <c r="T40" i="11"/>
  <c r="BT40" i="11" s="1"/>
  <c r="W40" i="11"/>
  <c r="BW40" i="11" s="1"/>
  <c r="O40" i="11"/>
  <c r="BO40" i="11" s="1"/>
  <c r="J40" i="11"/>
  <c r="BJ40" i="11" s="1"/>
  <c r="U40" i="11"/>
  <c r="BU40" i="11" s="1"/>
  <c r="N40" i="11"/>
  <c r="BN40" i="11" s="1"/>
  <c r="L40" i="11"/>
  <c r="BL40" i="11" s="1"/>
  <c r="X40" i="11"/>
  <c r="BX40" i="11" s="1"/>
  <c r="Y40" i="11"/>
  <c r="BY40" i="11" s="1"/>
  <c r="G40" i="11"/>
  <c r="BG40" i="11" s="1"/>
  <c r="H40" i="11"/>
  <c r="BH40" i="11" s="1"/>
  <c r="I40" i="11"/>
  <c r="BI40" i="11" s="1"/>
  <c r="P40" i="11"/>
  <c r="BP40" i="11" s="1"/>
  <c r="Q40" i="11"/>
  <c r="BQ40" i="11" s="1"/>
  <c r="AE39" i="10"/>
  <c r="AL38" i="10"/>
  <c r="AT38" i="10"/>
  <c r="BB38" i="10"/>
  <c r="AK38" i="10"/>
  <c r="AU38" i="10"/>
  <c r="AM38" i="10"/>
  <c r="AV38" i="10"/>
  <c r="AN38" i="10"/>
  <c r="AW38" i="10"/>
  <c r="AO38" i="10"/>
  <c r="AX38" i="10"/>
  <c r="AG38" i="10"/>
  <c r="AP38" i="10"/>
  <c r="AY38" i="10"/>
  <c r="AH38" i="10"/>
  <c r="AQ38" i="10"/>
  <c r="AZ38" i="10"/>
  <c r="AI38" i="10"/>
  <c r="AR38" i="10"/>
  <c r="BA38" i="10"/>
  <c r="BC38" i="10"/>
  <c r="AJ38" i="10"/>
  <c r="AS38" i="10"/>
  <c r="AF38" i="10"/>
  <c r="F36" i="10"/>
  <c r="BF36" i="10" s="1"/>
  <c r="H36" i="10"/>
  <c r="BH36" i="10" s="1"/>
  <c r="L36" i="10"/>
  <c r="BL36" i="10" s="1"/>
  <c r="G36" i="10"/>
  <c r="BG36" i="10" s="1"/>
  <c r="K36" i="10"/>
  <c r="BK36" i="10" s="1"/>
  <c r="V36" i="10"/>
  <c r="BV36" i="10" s="1"/>
  <c r="P36" i="10"/>
  <c r="BP36" i="10" s="1"/>
  <c r="Y36" i="10"/>
  <c r="BY36" i="10" s="1"/>
  <c r="N36" i="10"/>
  <c r="BN36" i="10" s="1"/>
  <c r="Z36" i="10"/>
  <c r="BZ36" i="10" s="1"/>
  <c r="AA36" i="10"/>
  <c r="CA36" i="10" s="1"/>
  <c r="Q36" i="10"/>
  <c r="BQ36" i="10" s="1"/>
  <c r="I36" i="10"/>
  <c r="BI36" i="10" s="1"/>
  <c r="R36" i="10"/>
  <c r="BR36" i="10" s="1"/>
  <c r="X36" i="10"/>
  <c r="BX36" i="10" s="1"/>
  <c r="J36" i="10"/>
  <c r="BJ36" i="10" s="1"/>
  <c r="S36" i="10"/>
  <c r="BS36" i="10" s="1"/>
  <c r="M36" i="10"/>
  <c r="BM36" i="10" s="1"/>
  <c r="W36" i="10"/>
  <c r="BW36" i="10" s="1"/>
  <c r="AB36" i="10"/>
  <c r="CB36" i="10" s="1"/>
  <c r="AC36" i="10"/>
  <c r="CC36" i="10" s="1"/>
  <c r="O36" i="10"/>
  <c r="BO36" i="10" s="1"/>
  <c r="U36" i="10"/>
  <c r="BU36" i="10" s="1"/>
  <c r="T36" i="10"/>
  <c r="BT36" i="10" s="1"/>
  <c r="A37" i="10"/>
  <c r="B37" i="10"/>
  <c r="F28" i="17" l="1"/>
  <c r="N28" i="17"/>
  <c r="V28" i="17"/>
  <c r="G28" i="17"/>
  <c r="O28" i="17"/>
  <c r="W28" i="17"/>
  <c r="H28" i="17"/>
  <c r="P28" i="17"/>
  <c r="X28" i="17"/>
  <c r="I28" i="17"/>
  <c r="Q28" i="17"/>
  <c r="Y28" i="17"/>
  <c r="J28" i="17"/>
  <c r="R28" i="17"/>
  <c r="K28" i="17"/>
  <c r="S28" i="17"/>
  <c r="AA28" i="17"/>
  <c r="AC28" i="17"/>
  <c r="L28" i="17"/>
  <c r="M28" i="17"/>
  <c r="T28" i="17"/>
  <c r="U28" i="17"/>
  <c r="Z28" i="17"/>
  <c r="AB28" i="17"/>
  <c r="A28" i="17"/>
  <c r="B28" i="17"/>
  <c r="BB28" i="17"/>
  <c r="AT28" i="17"/>
  <c r="AL28" i="17"/>
  <c r="BA28" i="17"/>
  <c r="AS28" i="17"/>
  <c r="AK28" i="17"/>
  <c r="AZ28" i="17"/>
  <c r="AR28" i="17"/>
  <c r="AJ28" i="17"/>
  <c r="AY28" i="17"/>
  <c r="AQ28" i="17"/>
  <c r="AI28" i="17"/>
  <c r="AX28" i="17"/>
  <c r="AP28" i="17"/>
  <c r="AH28" i="17"/>
  <c r="AW28" i="17"/>
  <c r="AO28" i="17"/>
  <c r="AG28" i="17"/>
  <c r="AV28" i="17"/>
  <c r="AN28" i="17"/>
  <c r="AF28" i="17"/>
  <c r="BC28" i="17"/>
  <c r="AU28" i="17"/>
  <c r="AM28" i="17"/>
  <c r="BN27" i="17"/>
  <c r="BG27" i="17"/>
  <c r="BW27" i="17"/>
  <c r="BH27" i="17"/>
  <c r="BP27" i="17"/>
  <c r="BX27" i="17"/>
  <c r="BF27" i="17"/>
  <c r="BV27" i="17"/>
  <c r="BI27" i="17"/>
  <c r="BQ27" i="17"/>
  <c r="BY27" i="17"/>
  <c r="BJ27" i="17"/>
  <c r="BR27" i="17"/>
  <c r="BT27" i="17"/>
  <c r="CB27" i="17"/>
  <c r="BU27" i="17"/>
  <c r="BS27" i="17"/>
  <c r="CA27" i="17"/>
  <c r="BO27" i="17"/>
  <c r="CC27" i="17"/>
  <c r="BZ27" i="17"/>
  <c r="BM27" i="17"/>
  <c r="BK27" i="17"/>
  <c r="BL27" i="17"/>
  <c r="AA41" i="16"/>
  <c r="T41" i="16"/>
  <c r="K41" i="16"/>
  <c r="L41" i="16"/>
  <c r="BL41" i="16" s="1"/>
  <c r="AB41" i="16"/>
  <c r="CB41" i="16" s="1"/>
  <c r="J41" i="16"/>
  <c r="BJ41" i="16" s="1"/>
  <c r="S41" i="16"/>
  <c r="BS41" i="16" s="1"/>
  <c r="N41" i="16"/>
  <c r="BN41" i="16" s="1"/>
  <c r="Z41" i="16"/>
  <c r="BZ41" i="16" s="1"/>
  <c r="M41" i="16"/>
  <c r="U41" i="16"/>
  <c r="AC41" i="16"/>
  <c r="CC41" i="16" s="1"/>
  <c r="F41" i="16"/>
  <c r="BF41" i="16" s="1"/>
  <c r="O41" i="16"/>
  <c r="BO41" i="16" s="1"/>
  <c r="R41" i="16"/>
  <c r="BR41" i="16" s="1"/>
  <c r="V41" i="16"/>
  <c r="BV41" i="16" s="1"/>
  <c r="G41" i="16"/>
  <c r="BG41" i="16" s="1"/>
  <c r="W41" i="16"/>
  <c r="I41" i="16"/>
  <c r="BI41" i="16" s="1"/>
  <c r="H41" i="16"/>
  <c r="BH41" i="16" s="1"/>
  <c r="X41" i="16"/>
  <c r="BX41" i="16" s="1"/>
  <c r="Y41" i="16"/>
  <c r="BY41" i="16" s="1"/>
  <c r="Q41" i="16"/>
  <c r="BQ41" i="16" s="1"/>
  <c r="P41" i="16"/>
  <c r="BP41" i="16" s="1"/>
  <c r="J43" i="15"/>
  <c r="I43" i="15"/>
  <c r="K43" i="15"/>
  <c r="AA43" i="15"/>
  <c r="Y43" i="15"/>
  <c r="Z43" i="15"/>
  <c r="S43" i="15"/>
  <c r="R43" i="15"/>
  <c r="L43" i="15"/>
  <c r="F43" i="15"/>
  <c r="M43" i="15"/>
  <c r="V43" i="15"/>
  <c r="T43" i="15"/>
  <c r="AC43" i="15"/>
  <c r="U43" i="15"/>
  <c r="N43" i="15"/>
  <c r="H43" i="15"/>
  <c r="AB43" i="15"/>
  <c r="Q43" i="15"/>
  <c r="P43" i="15"/>
  <c r="G43" i="15"/>
  <c r="X43" i="15"/>
  <c r="O43" i="15"/>
  <c r="W43" i="15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42" i="11"/>
  <c r="B42" i="11"/>
  <c r="BU41" i="16"/>
  <c r="BM41" i="16"/>
  <c r="E42" i="16"/>
  <c r="CA41" i="16"/>
  <c r="BW41" i="16"/>
  <c r="BT41" i="16"/>
  <c r="BK41" i="16"/>
  <c r="AF43" i="16"/>
  <c r="AE44" i="16"/>
  <c r="AG43" i="16"/>
  <c r="AH43" i="16"/>
  <c r="AI43" i="16"/>
  <c r="AJ43" i="16"/>
  <c r="AK43" i="16"/>
  <c r="AL43" i="16"/>
  <c r="AM43" i="16"/>
  <c r="AN43" i="16"/>
  <c r="AO43" i="16"/>
  <c r="AP43" i="16"/>
  <c r="AQ43" i="16"/>
  <c r="AR43" i="16"/>
  <c r="AS43" i="16"/>
  <c r="AT43" i="16"/>
  <c r="AU43" i="16"/>
  <c r="AV43" i="16"/>
  <c r="AW43" i="16"/>
  <c r="AX43" i="16"/>
  <c r="AY43" i="16"/>
  <c r="AZ43" i="16"/>
  <c r="BA43" i="16"/>
  <c r="BB43" i="16"/>
  <c r="BC43" i="16"/>
  <c r="AG41" i="15"/>
  <c r="BG41" i="15" s="1"/>
  <c r="AF41" i="15"/>
  <c r="BF41" i="15" s="1"/>
  <c r="AE42" i="15"/>
  <c r="AH41" i="15"/>
  <c r="BH41" i="15" s="1"/>
  <c r="AI41" i="15"/>
  <c r="BI41" i="15" s="1"/>
  <c r="AJ41" i="15"/>
  <c r="BJ41" i="15" s="1"/>
  <c r="AK41" i="15"/>
  <c r="BK41" i="15" s="1"/>
  <c r="AL41" i="15"/>
  <c r="BL41" i="15" s="1"/>
  <c r="AM41" i="15"/>
  <c r="BM41" i="15" s="1"/>
  <c r="AN41" i="15"/>
  <c r="BN41" i="15" s="1"/>
  <c r="AO41" i="15"/>
  <c r="BO41" i="15" s="1"/>
  <c r="AP41" i="15"/>
  <c r="BP41" i="15" s="1"/>
  <c r="AQ41" i="15"/>
  <c r="BQ41" i="15" s="1"/>
  <c r="AR41" i="15"/>
  <c r="BR41" i="15" s="1"/>
  <c r="AS41" i="15"/>
  <c r="BS41" i="15" s="1"/>
  <c r="AT41" i="15"/>
  <c r="BT41" i="15" s="1"/>
  <c r="AU41" i="15"/>
  <c r="BU41" i="15" s="1"/>
  <c r="AV41" i="15"/>
  <c r="BV41" i="15" s="1"/>
  <c r="AW41" i="15"/>
  <c r="BW41" i="15" s="1"/>
  <c r="AX41" i="15"/>
  <c r="BX41" i="15" s="1"/>
  <c r="AY41" i="15"/>
  <c r="BY41" i="15" s="1"/>
  <c r="AZ41" i="15"/>
  <c r="BZ41" i="15" s="1"/>
  <c r="BA41" i="15"/>
  <c r="CA41" i="15" s="1"/>
  <c r="BB41" i="15"/>
  <c r="CB41" i="15" s="1"/>
  <c r="BC41" i="15"/>
  <c r="CC41" i="15" s="1"/>
  <c r="E44" i="15"/>
  <c r="BY41" i="14"/>
  <c r="BQ41" i="14"/>
  <c r="BR41" i="14"/>
  <c r="CC41" i="14"/>
  <c r="BV41" i="14"/>
  <c r="BL41" i="14"/>
  <c r="BZ41" i="14"/>
  <c r="AG42" i="14"/>
  <c r="AE43" i="14"/>
  <c r="AF42" i="14"/>
  <c r="BF42" i="14" s="1"/>
  <c r="AH42" i="14"/>
  <c r="AI42" i="14"/>
  <c r="BI42" i="14" s="1"/>
  <c r="AJ42" i="14"/>
  <c r="BJ42" i="14" s="1"/>
  <c r="AK42" i="14"/>
  <c r="BK42" i="14" s="1"/>
  <c r="AL42" i="14"/>
  <c r="BL42" i="14" s="1"/>
  <c r="AM42" i="14"/>
  <c r="AN42" i="14"/>
  <c r="AO42" i="14"/>
  <c r="AP42" i="14"/>
  <c r="AQ42" i="14"/>
  <c r="BQ42" i="14" s="1"/>
  <c r="AR42" i="14"/>
  <c r="BR42" i="14" s="1"/>
  <c r="AS42" i="14"/>
  <c r="AT42" i="14"/>
  <c r="AU42" i="14"/>
  <c r="AV42" i="14"/>
  <c r="AW42" i="14"/>
  <c r="AX42" i="14"/>
  <c r="AY42" i="14"/>
  <c r="BY42" i="14" s="1"/>
  <c r="AZ42" i="14"/>
  <c r="BZ42" i="14" s="1"/>
  <c r="BA42" i="14"/>
  <c r="BB42" i="14"/>
  <c r="BC42" i="14"/>
  <c r="BT41" i="14"/>
  <c r="BO41" i="14"/>
  <c r="BU41" i="14"/>
  <c r="BM41" i="14"/>
  <c r="CB41" i="14"/>
  <c r="BK41" i="14"/>
  <c r="BN41" i="14"/>
  <c r="BH41" i="14"/>
  <c r="BG41" i="14"/>
  <c r="BF41" i="14"/>
  <c r="E44" i="14"/>
  <c r="BG42" i="14"/>
  <c r="BM42" i="14"/>
  <c r="BT42" i="14"/>
  <c r="CB42" i="14"/>
  <c r="BS41" i="14"/>
  <c r="BJ41" i="14"/>
  <c r="BX41" i="14"/>
  <c r="BP41" i="14"/>
  <c r="AE43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AV42" i="11"/>
  <c r="AW42" i="11"/>
  <c r="AX42" i="11"/>
  <c r="AY42" i="11"/>
  <c r="AZ42" i="11"/>
  <c r="BA42" i="11"/>
  <c r="BB42" i="11"/>
  <c r="BC42" i="11"/>
  <c r="E43" i="11"/>
  <c r="R41" i="11"/>
  <c r="BR41" i="11" s="1"/>
  <c r="M41" i="11"/>
  <c r="BM41" i="11" s="1"/>
  <c r="AC41" i="11"/>
  <c r="CC41" i="11" s="1"/>
  <c r="Z41" i="11"/>
  <c r="BZ41" i="11" s="1"/>
  <c r="AB41" i="11"/>
  <c r="CB41" i="11" s="1"/>
  <c r="V41" i="11"/>
  <c r="BV41" i="11" s="1"/>
  <c r="S41" i="11"/>
  <c r="BS41" i="11" s="1"/>
  <c r="K41" i="11"/>
  <c r="BK41" i="11" s="1"/>
  <c r="AA41" i="11"/>
  <c r="CA41" i="11" s="1"/>
  <c r="J41" i="11"/>
  <c r="BJ41" i="11" s="1"/>
  <c r="H41" i="11"/>
  <c r="BH41" i="11" s="1"/>
  <c r="L41" i="11"/>
  <c r="BL41" i="11" s="1"/>
  <c r="N41" i="11"/>
  <c r="BN41" i="11" s="1"/>
  <c r="P41" i="11"/>
  <c r="BP41" i="11" s="1"/>
  <c r="F41" i="11"/>
  <c r="BF41" i="11" s="1"/>
  <c r="W41" i="11"/>
  <c r="BW41" i="11" s="1"/>
  <c r="U41" i="11"/>
  <c r="BU41" i="11" s="1"/>
  <c r="G41" i="11"/>
  <c r="BG41" i="11" s="1"/>
  <c r="T41" i="11"/>
  <c r="BT41" i="11" s="1"/>
  <c r="I41" i="11"/>
  <c r="BI41" i="11" s="1"/>
  <c r="Q41" i="11"/>
  <c r="BQ41" i="11" s="1"/>
  <c r="Y41" i="11"/>
  <c r="BY41" i="11" s="1"/>
  <c r="O41" i="11"/>
  <c r="BO41" i="11" s="1"/>
  <c r="X41" i="11"/>
  <c r="BX41" i="11" s="1"/>
  <c r="AE40" i="10"/>
  <c r="AK39" i="10"/>
  <c r="AS39" i="10"/>
  <c r="BA39" i="10"/>
  <c r="AH39" i="10"/>
  <c r="AQ39" i="10"/>
  <c r="AZ39" i="10"/>
  <c r="AI39" i="10"/>
  <c r="AR39" i="10"/>
  <c r="BB39" i="10"/>
  <c r="AJ39" i="10"/>
  <c r="AT39" i="10"/>
  <c r="BC39" i="10"/>
  <c r="AL39" i="10"/>
  <c r="AU39" i="10"/>
  <c r="AM39" i="10"/>
  <c r="AV39" i="10"/>
  <c r="AN39" i="10"/>
  <c r="AW39" i="10"/>
  <c r="AO39" i="10"/>
  <c r="AX39" i="10"/>
  <c r="AG39" i="10"/>
  <c r="AP39" i="10"/>
  <c r="AY39" i="10"/>
  <c r="AF39" i="10"/>
  <c r="F37" i="10"/>
  <c r="BF37" i="10" s="1"/>
  <c r="M37" i="10"/>
  <c r="BM37" i="10" s="1"/>
  <c r="G37" i="10"/>
  <c r="BG37" i="10" s="1"/>
  <c r="AA37" i="10"/>
  <c r="CA37" i="10" s="1"/>
  <c r="H37" i="10"/>
  <c r="BH37" i="10" s="1"/>
  <c r="AC37" i="10"/>
  <c r="CC37" i="10" s="1"/>
  <c r="V37" i="10"/>
  <c r="BV37" i="10" s="1"/>
  <c r="T37" i="10"/>
  <c r="BT37" i="10" s="1"/>
  <c r="N37" i="10"/>
  <c r="BN37" i="10" s="1"/>
  <c r="X37" i="10"/>
  <c r="BX37" i="10" s="1"/>
  <c r="R37" i="10"/>
  <c r="BR37" i="10" s="1"/>
  <c r="J37" i="10"/>
  <c r="BJ37" i="10" s="1"/>
  <c r="S37" i="10"/>
  <c r="BS37" i="10" s="1"/>
  <c r="Y37" i="10"/>
  <c r="BY37" i="10" s="1"/>
  <c r="P37" i="10"/>
  <c r="BP37" i="10" s="1"/>
  <c r="Q37" i="10"/>
  <c r="BQ37" i="10" s="1"/>
  <c r="AB37" i="10"/>
  <c r="CB37" i="10" s="1"/>
  <c r="Z37" i="10"/>
  <c r="BZ37" i="10" s="1"/>
  <c r="L37" i="10"/>
  <c r="BL37" i="10" s="1"/>
  <c r="W37" i="10"/>
  <c r="BW37" i="10" s="1"/>
  <c r="I37" i="10"/>
  <c r="BI37" i="10" s="1"/>
  <c r="K37" i="10"/>
  <c r="BK37" i="10" s="1"/>
  <c r="U37" i="10"/>
  <c r="BU37" i="10" s="1"/>
  <c r="O37" i="10"/>
  <c r="BO37" i="10" s="1"/>
  <c r="B38" i="10"/>
  <c r="A38" i="10"/>
  <c r="F29" i="17" l="1"/>
  <c r="N29" i="17"/>
  <c r="V29" i="17"/>
  <c r="G29" i="17"/>
  <c r="O29" i="17"/>
  <c r="W29" i="17"/>
  <c r="H29" i="17"/>
  <c r="P29" i="17"/>
  <c r="X29" i="17"/>
  <c r="I29" i="17"/>
  <c r="Q29" i="17"/>
  <c r="Y29" i="17"/>
  <c r="K29" i="17"/>
  <c r="S29" i="17"/>
  <c r="AA29" i="17"/>
  <c r="AB29" i="17"/>
  <c r="J29" i="17"/>
  <c r="AC29" i="17"/>
  <c r="L29" i="17"/>
  <c r="M29" i="17"/>
  <c r="R29" i="17"/>
  <c r="T29" i="17"/>
  <c r="U29" i="17"/>
  <c r="Z29" i="17"/>
  <c r="A29" i="17"/>
  <c r="B29" i="17"/>
  <c r="AW29" i="17"/>
  <c r="AO29" i="17"/>
  <c r="AG29" i="17"/>
  <c r="AV29" i="17"/>
  <c r="AN29" i="17"/>
  <c r="AF29" i="17"/>
  <c r="BC29" i="17"/>
  <c r="AU29" i="17"/>
  <c r="AM29" i="17"/>
  <c r="BB29" i="17"/>
  <c r="AT29" i="17"/>
  <c r="AL29" i="17"/>
  <c r="BA29" i="17"/>
  <c r="AS29" i="17"/>
  <c r="AK29" i="17"/>
  <c r="AZ29" i="17"/>
  <c r="AR29" i="17"/>
  <c r="AJ29" i="17"/>
  <c r="AY29" i="17"/>
  <c r="AQ29" i="17"/>
  <c r="AI29" i="17"/>
  <c r="AX29" i="17"/>
  <c r="AP29" i="17"/>
  <c r="AH29" i="17"/>
  <c r="BI28" i="17"/>
  <c r="BQ28" i="17"/>
  <c r="BY28" i="17"/>
  <c r="BZ28" i="17"/>
  <c r="BG28" i="17"/>
  <c r="BO28" i="17"/>
  <c r="BW28" i="17"/>
  <c r="BH28" i="17"/>
  <c r="BP28" i="17"/>
  <c r="BX28" i="17"/>
  <c r="BF28" i="17"/>
  <c r="BN28" i="17"/>
  <c r="BV28" i="17"/>
  <c r="BJ28" i="17"/>
  <c r="BL28" i="17"/>
  <c r="BT28" i="17"/>
  <c r="CB28" i="17"/>
  <c r="BK28" i="17"/>
  <c r="BR28" i="17"/>
  <c r="BS28" i="17"/>
  <c r="CA28" i="17"/>
  <c r="BM28" i="17"/>
  <c r="BU28" i="17"/>
  <c r="CC28" i="17"/>
  <c r="T42" i="16"/>
  <c r="L42" i="16"/>
  <c r="K42" i="16"/>
  <c r="S42" i="16"/>
  <c r="BS42" i="16" s="1"/>
  <c r="J42" i="16"/>
  <c r="AC42" i="16"/>
  <c r="CC42" i="16" s="1"/>
  <c r="AA42" i="16"/>
  <c r="CA42" i="16" s="1"/>
  <c r="R42" i="16"/>
  <c r="BR42" i="16" s="1"/>
  <c r="F42" i="16"/>
  <c r="N42" i="16"/>
  <c r="M42" i="16"/>
  <c r="BM42" i="16" s="1"/>
  <c r="AB42" i="16"/>
  <c r="CB42" i="16" s="1"/>
  <c r="Z42" i="16"/>
  <c r="U42" i="16"/>
  <c r="BU42" i="16" s="1"/>
  <c r="V42" i="16"/>
  <c r="BV42" i="16" s="1"/>
  <c r="G42" i="16"/>
  <c r="BG42" i="16" s="1"/>
  <c r="W42" i="16"/>
  <c r="X42" i="16"/>
  <c r="O42" i="16"/>
  <c r="BO42" i="16" s="1"/>
  <c r="H42" i="16"/>
  <c r="BH42" i="16" s="1"/>
  <c r="I42" i="16"/>
  <c r="P42" i="16"/>
  <c r="BP42" i="16" s="1"/>
  <c r="Y42" i="16"/>
  <c r="BY42" i="16" s="1"/>
  <c r="Q42" i="16"/>
  <c r="J44" i="15"/>
  <c r="I44" i="15"/>
  <c r="K44" i="15"/>
  <c r="AA44" i="15"/>
  <c r="S44" i="15"/>
  <c r="R44" i="15"/>
  <c r="Z44" i="15"/>
  <c r="Y44" i="15"/>
  <c r="N44" i="15"/>
  <c r="M44" i="15"/>
  <c r="T44" i="15"/>
  <c r="F44" i="15"/>
  <c r="AC44" i="15"/>
  <c r="AB44" i="15"/>
  <c r="U44" i="15"/>
  <c r="L44" i="15"/>
  <c r="Q44" i="15"/>
  <c r="H44" i="15"/>
  <c r="G44" i="15"/>
  <c r="V44" i="15"/>
  <c r="W44" i="15"/>
  <c r="X44" i="15"/>
  <c r="O44" i="15"/>
  <c r="P44" i="15"/>
  <c r="G44" i="14"/>
  <c r="F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43" i="11"/>
  <c r="B43" i="11"/>
  <c r="AG44" i="16"/>
  <c r="AF44" i="16"/>
  <c r="AE45" i="16"/>
  <c r="AH44" i="16"/>
  <c r="AI44" i="16"/>
  <c r="AJ44" i="16"/>
  <c r="AK44" i="16"/>
  <c r="AL44" i="16"/>
  <c r="AM44" i="16"/>
  <c r="AN44" i="16"/>
  <c r="AO44" i="16"/>
  <c r="AP44" i="16"/>
  <c r="AQ44" i="16"/>
  <c r="AR44" i="16"/>
  <c r="AS44" i="16"/>
  <c r="AT44" i="16"/>
  <c r="AU44" i="16"/>
  <c r="AV44" i="16"/>
  <c r="AW44" i="16"/>
  <c r="AX44" i="16"/>
  <c r="AY44" i="16"/>
  <c r="AZ44" i="16"/>
  <c r="BA44" i="16"/>
  <c r="BB44" i="16"/>
  <c r="BC44" i="16"/>
  <c r="BN42" i="16"/>
  <c r="BF42" i="16"/>
  <c r="E43" i="16"/>
  <c r="BQ42" i="16"/>
  <c r="BI42" i="16"/>
  <c r="BX42" i="16"/>
  <c r="BK42" i="16"/>
  <c r="BW42" i="16"/>
  <c r="BJ42" i="16"/>
  <c r="BT42" i="16"/>
  <c r="BL42" i="16"/>
  <c r="BZ42" i="16"/>
  <c r="AE43" i="15"/>
  <c r="AG42" i="15"/>
  <c r="BG42" i="15" s="1"/>
  <c r="AF42" i="15"/>
  <c r="BF42" i="15" s="1"/>
  <c r="AH42" i="15"/>
  <c r="BH42" i="15" s="1"/>
  <c r="AI42" i="15"/>
  <c r="BI42" i="15" s="1"/>
  <c r="AJ42" i="15"/>
  <c r="BJ42" i="15" s="1"/>
  <c r="AK42" i="15"/>
  <c r="BK42" i="15" s="1"/>
  <c r="AL42" i="15"/>
  <c r="BL42" i="15" s="1"/>
  <c r="AM42" i="15"/>
  <c r="BM42" i="15" s="1"/>
  <c r="AN42" i="15"/>
  <c r="BN42" i="15" s="1"/>
  <c r="AO42" i="15"/>
  <c r="BO42" i="15" s="1"/>
  <c r="AP42" i="15"/>
  <c r="BP42" i="15" s="1"/>
  <c r="AQ42" i="15"/>
  <c r="BQ42" i="15" s="1"/>
  <c r="AR42" i="15"/>
  <c r="BR42" i="15" s="1"/>
  <c r="AS42" i="15"/>
  <c r="BS42" i="15" s="1"/>
  <c r="AT42" i="15"/>
  <c r="BT42" i="15" s="1"/>
  <c r="AU42" i="15"/>
  <c r="BU42" i="15" s="1"/>
  <c r="AV42" i="15"/>
  <c r="BV42" i="15" s="1"/>
  <c r="AW42" i="15"/>
  <c r="BW42" i="15" s="1"/>
  <c r="AX42" i="15"/>
  <c r="BX42" i="15" s="1"/>
  <c r="AY42" i="15"/>
  <c r="BY42" i="15" s="1"/>
  <c r="AZ42" i="15"/>
  <c r="BZ42" i="15" s="1"/>
  <c r="BA42" i="15"/>
  <c r="CA42" i="15" s="1"/>
  <c r="BB42" i="15"/>
  <c r="CB42" i="15" s="1"/>
  <c r="BC42" i="15"/>
  <c r="CC42" i="15" s="1"/>
  <c r="E45" i="15"/>
  <c r="BN42" i="14"/>
  <c r="BV42" i="14"/>
  <c r="CA42" i="14"/>
  <c r="BS42" i="14"/>
  <c r="CC42" i="14"/>
  <c r="BU42" i="14"/>
  <c r="E45" i="14"/>
  <c r="AG43" i="14"/>
  <c r="AE44" i="14"/>
  <c r="AF43" i="14"/>
  <c r="AH43" i="14"/>
  <c r="AI43" i="14"/>
  <c r="AJ43" i="14"/>
  <c r="BJ43" i="14" s="1"/>
  <c r="AK43" i="14"/>
  <c r="AL43" i="14"/>
  <c r="BL43" i="14" s="1"/>
  <c r="AM43" i="14"/>
  <c r="BM43" i="14" s="1"/>
  <c r="AN43" i="14"/>
  <c r="BN43" i="14" s="1"/>
  <c r="AO43" i="14"/>
  <c r="BO43" i="14" s="1"/>
  <c r="AP43" i="14"/>
  <c r="AQ43" i="14"/>
  <c r="BQ43" i="14" s="1"/>
  <c r="AR43" i="14"/>
  <c r="AS43" i="14"/>
  <c r="AT43" i="14"/>
  <c r="BT43" i="14" s="1"/>
  <c r="AU43" i="14"/>
  <c r="BU43" i="14" s="1"/>
  <c r="AV43" i="14"/>
  <c r="BV43" i="14" s="1"/>
  <c r="AW43" i="14"/>
  <c r="AX43" i="14"/>
  <c r="AY43" i="14"/>
  <c r="AZ43" i="14"/>
  <c r="BA43" i="14"/>
  <c r="CA43" i="14" s="1"/>
  <c r="BB43" i="14"/>
  <c r="CB43" i="14" s="1"/>
  <c r="BC43" i="14"/>
  <c r="BH42" i="14"/>
  <c r="BO42" i="14"/>
  <c r="BW42" i="14"/>
  <c r="BX42" i="14"/>
  <c r="BP42" i="14"/>
  <c r="E44" i="11"/>
  <c r="V42" i="11"/>
  <c r="BV42" i="11" s="1"/>
  <c r="S42" i="11"/>
  <c r="BS42" i="11" s="1"/>
  <c r="AC42" i="11"/>
  <c r="CC42" i="11" s="1"/>
  <c r="K42" i="11"/>
  <c r="BK42" i="11" s="1"/>
  <c r="AA42" i="11"/>
  <c r="CA42" i="11" s="1"/>
  <c r="AB42" i="11"/>
  <c r="CB42" i="11" s="1"/>
  <c r="F42" i="11"/>
  <c r="BF42" i="11" s="1"/>
  <c r="R42" i="11"/>
  <c r="BR42" i="11" s="1"/>
  <c r="J42" i="11"/>
  <c r="BJ42" i="11" s="1"/>
  <c r="H42" i="11"/>
  <c r="BH42" i="11" s="1"/>
  <c r="N42" i="11"/>
  <c r="BN42" i="11" s="1"/>
  <c r="T42" i="11"/>
  <c r="BT42" i="11" s="1"/>
  <c r="W42" i="11"/>
  <c r="BW42" i="11" s="1"/>
  <c r="G42" i="11"/>
  <c r="BG42" i="11" s="1"/>
  <c r="L42" i="11"/>
  <c r="BL42" i="11" s="1"/>
  <c r="U42" i="11"/>
  <c r="BU42" i="11" s="1"/>
  <c r="Z42" i="11"/>
  <c r="BZ42" i="11" s="1"/>
  <c r="M42" i="11"/>
  <c r="BM42" i="11" s="1"/>
  <c r="O42" i="11"/>
  <c r="BO42" i="11" s="1"/>
  <c r="I42" i="11"/>
  <c r="BI42" i="11" s="1"/>
  <c r="P42" i="11"/>
  <c r="BP42" i="11" s="1"/>
  <c r="Q42" i="11"/>
  <c r="BQ42" i="11" s="1"/>
  <c r="Y42" i="11"/>
  <c r="BY42" i="11" s="1"/>
  <c r="X42" i="11"/>
  <c r="BX42" i="11" s="1"/>
  <c r="AG43" i="11"/>
  <c r="AE44" i="11"/>
  <c r="AF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AV43" i="11"/>
  <c r="AW43" i="11"/>
  <c r="AX43" i="11"/>
  <c r="AY43" i="11"/>
  <c r="AZ43" i="11"/>
  <c r="BA43" i="11"/>
  <c r="BB43" i="11"/>
  <c r="BC43" i="11"/>
  <c r="AE41" i="10"/>
  <c r="AJ40" i="10"/>
  <c r="AR40" i="10"/>
  <c r="AZ40" i="10"/>
  <c r="AN40" i="10"/>
  <c r="AW40" i="10"/>
  <c r="AO40" i="10"/>
  <c r="AX40" i="10"/>
  <c r="AG40" i="10"/>
  <c r="AP40" i="10"/>
  <c r="AY40" i="10"/>
  <c r="AH40" i="10"/>
  <c r="AQ40" i="10"/>
  <c r="BA40" i="10"/>
  <c r="AI40" i="10"/>
  <c r="AS40" i="10"/>
  <c r="BB40" i="10"/>
  <c r="AK40" i="10"/>
  <c r="AT40" i="10"/>
  <c r="BC40" i="10"/>
  <c r="AL40" i="10"/>
  <c r="AU40" i="10"/>
  <c r="AM40" i="10"/>
  <c r="AV40" i="10"/>
  <c r="AF40" i="10"/>
  <c r="F38" i="10"/>
  <c r="BF38" i="10" s="1"/>
  <c r="AA38" i="10"/>
  <c r="CA38" i="10" s="1"/>
  <c r="S38" i="10"/>
  <c r="BS38" i="10" s="1"/>
  <c r="G38" i="10"/>
  <c r="BG38" i="10" s="1"/>
  <c r="H38" i="10"/>
  <c r="BH38" i="10" s="1"/>
  <c r="M38" i="10"/>
  <c r="BM38" i="10" s="1"/>
  <c r="N38" i="10"/>
  <c r="BN38" i="10" s="1"/>
  <c r="J38" i="10"/>
  <c r="BJ38" i="10" s="1"/>
  <c r="X38" i="10"/>
  <c r="BX38" i="10" s="1"/>
  <c r="Y38" i="10"/>
  <c r="BY38" i="10" s="1"/>
  <c r="Z38" i="10"/>
  <c r="BZ38" i="10" s="1"/>
  <c r="I38" i="10"/>
  <c r="BI38" i="10" s="1"/>
  <c r="R38" i="10"/>
  <c r="BR38" i="10" s="1"/>
  <c r="Q38" i="10"/>
  <c r="BQ38" i="10" s="1"/>
  <c r="P38" i="10"/>
  <c r="BP38" i="10" s="1"/>
  <c r="AB38" i="10"/>
  <c r="CB38" i="10" s="1"/>
  <c r="K38" i="10"/>
  <c r="BK38" i="10" s="1"/>
  <c r="V38" i="10"/>
  <c r="BV38" i="10" s="1"/>
  <c r="T38" i="10"/>
  <c r="BT38" i="10" s="1"/>
  <c r="W38" i="10"/>
  <c r="BW38" i="10" s="1"/>
  <c r="L38" i="10"/>
  <c r="BL38" i="10" s="1"/>
  <c r="U38" i="10"/>
  <c r="BU38" i="10" s="1"/>
  <c r="O38" i="10"/>
  <c r="BO38" i="10" s="1"/>
  <c r="AC38" i="10"/>
  <c r="CC38" i="10" s="1"/>
  <c r="B39" i="10"/>
  <c r="A39" i="10"/>
  <c r="F30" i="17" l="1"/>
  <c r="N30" i="17"/>
  <c r="V30" i="17"/>
  <c r="G30" i="17"/>
  <c r="O30" i="17"/>
  <c r="W30" i="17"/>
  <c r="H30" i="17"/>
  <c r="P30" i="17"/>
  <c r="X30" i="17"/>
  <c r="I30" i="17"/>
  <c r="Q30" i="17"/>
  <c r="Y30" i="17"/>
  <c r="K30" i="17"/>
  <c r="S30" i="17"/>
  <c r="AA30" i="17"/>
  <c r="Z30" i="17"/>
  <c r="AB30" i="17"/>
  <c r="J30" i="17"/>
  <c r="AC30" i="17"/>
  <c r="L30" i="17"/>
  <c r="M30" i="17"/>
  <c r="R30" i="17"/>
  <c r="T30" i="17"/>
  <c r="U30" i="17"/>
  <c r="A30" i="17"/>
  <c r="B30" i="17"/>
  <c r="AZ30" i="17"/>
  <c r="AR30" i="17"/>
  <c r="AJ30" i="17"/>
  <c r="AY30" i="17"/>
  <c r="AQ30" i="17"/>
  <c r="AI30" i="17"/>
  <c r="AX30" i="17"/>
  <c r="AP30" i="17"/>
  <c r="AH30" i="17"/>
  <c r="AW30" i="17"/>
  <c r="AO30" i="17"/>
  <c r="AG30" i="17"/>
  <c r="AV30" i="17"/>
  <c r="AN30" i="17"/>
  <c r="AF30" i="17"/>
  <c r="BC30" i="17"/>
  <c r="AU30" i="17"/>
  <c r="AM30" i="17"/>
  <c r="BB30" i="17"/>
  <c r="AT30" i="17"/>
  <c r="AL30" i="17"/>
  <c r="BA30" i="17"/>
  <c r="AS30" i="17"/>
  <c r="AK30" i="17"/>
  <c r="BI29" i="17"/>
  <c r="BQ29" i="17"/>
  <c r="BY29" i="17"/>
  <c r="BG29" i="17"/>
  <c r="BJ29" i="17"/>
  <c r="BO29" i="17"/>
  <c r="BH29" i="17"/>
  <c r="BP29" i="17"/>
  <c r="BX29" i="17"/>
  <c r="BR29" i="17"/>
  <c r="BF29" i="17"/>
  <c r="BN29" i="17"/>
  <c r="BW29" i="17"/>
  <c r="CA29" i="17"/>
  <c r="BS29" i="17"/>
  <c r="BZ29" i="17"/>
  <c r="BM29" i="17"/>
  <c r="BU29" i="17"/>
  <c r="CC29" i="17"/>
  <c r="BV29" i="17"/>
  <c r="BK29" i="17"/>
  <c r="BL29" i="17"/>
  <c r="CB29" i="17"/>
  <c r="BT29" i="17"/>
  <c r="S43" i="16"/>
  <c r="AA43" i="16"/>
  <c r="T43" i="16"/>
  <c r="BT43" i="16" s="1"/>
  <c r="K43" i="16"/>
  <c r="BK43" i="16" s="1"/>
  <c r="L43" i="16"/>
  <c r="AB43" i="16"/>
  <c r="AC43" i="16"/>
  <c r="CC43" i="16" s="1"/>
  <c r="J43" i="16"/>
  <c r="BJ43" i="16" s="1"/>
  <c r="Z43" i="16"/>
  <c r="M43" i="16"/>
  <c r="F43" i="16"/>
  <c r="BF43" i="16" s="1"/>
  <c r="R43" i="16"/>
  <c r="BR43" i="16" s="1"/>
  <c r="H43" i="16"/>
  <c r="N43" i="16"/>
  <c r="BN43" i="16" s="1"/>
  <c r="O43" i="16"/>
  <c r="BO43" i="16" s="1"/>
  <c r="W43" i="16"/>
  <c r="BW43" i="16" s="1"/>
  <c r="U43" i="16"/>
  <c r="V43" i="16"/>
  <c r="G43" i="16"/>
  <c r="BG43" i="16" s="1"/>
  <c r="X43" i="16"/>
  <c r="BX43" i="16" s="1"/>
  <c r="I43" i="16"/>
  <c r="Y43" i="16"/>
  <c r="BY43" i="16" s="1"/>
  <c r="Q43" i="16"/>
  <c r="BQ43" i="16" s="1"/>
  <c r="P43" i="16"/>
  <c r="BP43" i="16" s="1"/>
  <c r="R45" i="15"/>
  <c r="J45" i="15"/>
  <c r="I45" i="15"/>
  <c r="K45" i="15"/>
  <c r="AA45" i="15"/>
  <c r="Y45" i="15"/>
  <c r="Z45" i="15"/>
  <c r="S45" i="15"/>
  <c r="L45" i="15"/>
  <c r="F45" i="15"/>
  <c r="M45" i="15"/>
  <c r="T45" i="15"/>
  <c r="AC45" i="15"/>
  <c r="AB45" i="15"/>
  <c r="U45" i="15"/>
  <c r="H45" i="15"/>
  <c r="Q45" i="15"/>
  <c r="P45" i="15"/>
  <c r="G45" i="15"/>
  <c r="O45" i="15"/>
  <c r="W45" i="15"/>
  <c r="N45" i="15"/>
  <c r="V45" i="15"/>
  <c r="X45" i="15"/>
  <c r="G45" i="14"/>
  <c r="F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B44" i="11"/>
  <c r="A44" i="11"/>
  <c r="BV43" i="16"/>
  <c r="BU43" i="16"/>
  <c r="BM43" i="16"/>
  <c r="E44" i="16"/>
  <c r="CA43" i="16"/>
  <c r="BS43" i="16"/>
  <c r="BZ43" i="16"/>
  <c r="BI43" i="16"/>
  <c r="BL43" i="16"/>
  <c r="BH43" i="16"/>
  <c r="CB43" i="16"/>
  <c r="AG45" i="16"/>
  <c r="AE46" i="16"/>
  <c r="AF45" i="16"/>
  <c r="AH45" i="16"/>
  <c r="AI45" i="16"/>
  <c r="AJ45" i="16"/>
  <c r="AK45" i="16"/>
  <c r="AL45" i="16"/>
  <c r="AM45" i="16"/>
  <c r="AN45" i="16"/>
  <c r="AO45" i="16"/>
  <c r="AP45" i="16"/>
  <c r="AQ45" i="16"/>
  <c r="AR45" i="16"/>
  <c r="AS45" i="16"/>
  <c r="AT45" i="16"/>
  <c r="AU45" i="16"/>
  <c r="AV45" i="16"/>
  <c r="AW45" i="16"/>
  <c r="AX45" i="16"/>
  <c r="AY45" i="16"/>
  <c r="AZ45" i="16"/>
  <c r="BA45" i="16"/>
  <c r="BB45" i="16"/>
  <c r="BC45" i="16"/>
  <c r="AE44" i="15"/>
  <c r="AG43" i="15"/>
  <c r="BG43" i="15" s="1"/>
  <c r="AF43" i="15"/>
  <c r="BF43" i="15" s="1"/>
  <c r="AH43" i="15"/>
  <c r="BH43" i="15" s="1"/>
  <c r="AI43" i="15"/>
  <c r="BI43" i="15" s="1"/>
  <c r="AJ43" i="15"/>
  <c r="BJ43" i="15" s="1"/>
  <c r="AK43" i="15"/>
  <c r="BK43" i="15" s="1"/>
  <c r="AL43" i="15"/>
  <c r="BL43" i="15" s="1"/>
  <c r="AM43" i="15"/>
  <c r="BM43" i="15" s="1"/>
  <c r="AN43" i="15"/>
  <c r="BN43" i="15" s="1"/>
  <c r="AO43" i="15"/>
  <c r="BO43" i="15" s="1"/>
  <c r="AP43" i="15"/>
  <c r="BP43" i="15" s="1"/>
  <c r="AQ43" i="15"/>
  <c r="BQ43" i="15" s="1"/>
  <c r="AR43" i="15"/>
  <c r="BR43" i="15" s="1"/>
  <c r="AS43" i="15"/>
  <c r="BS43" i="15" s="1"/>
  <c r="AT43" i="15"/>
  <c r="BT43" i="15" s="1"/>
  <c r="AU43" i="15"/>
  <c r="BU43" i="15" s="1"/>
  <c r="AV43" i="15"/>
  <c r="BV43" i="15" s="1"/>
  <c r="AW43" i="15"/>
  <c r="BW43" i="15" s="1"/>
  <c r="AX43" i="15"/>
  <c r="BX43" i="15" s="1"/>
  <c r="AY43" i="15"/>
  <c r="BY43" i="15" s="1"/>
  <c r="AZ43" i="15"/>
  <c r="BZ43" i="15" s="1"/>
  <c r="BA43" i="15"/>
  <c r="CA43" i="15" s="1"/>
  <c r="BB43" i="15"/>
  <c r="CB43" i="15" s="1"/>
  <c r="BC43" i="15"/>
  <c r="CC43" i="15" s="1"/>
  <c r="E46" i="15"/>
  <c r="BK43" i="14"/>
  <c r="BS43" i="14"/>
  <c r="BZ43" i="14"/>
  <c r="BR43" i="14"/>
  <c r="BH43" i="14"/>
  <c r="BY43" i="14"/>
  <c r="BP43" i="14"/>
  <c r="AG44" i="14"/>
  <c r="BG44" i="14" s="1"/>
  <c r="AE45" i="14"/>
  <c r="AF44" i="14"/>
  <c r="BF44" i="14" s="1"/>
  <c r="AH44" i="14"/>
  <c r="AI44" i="14"/>
  <c r="AJ44" i="14"/>
  <c r="BJ44" i="14" s="1"/>
  <c r="AK44" i="14"/>
  <c r="BK44" i="14" s="1"/>
  <c r="AL44" i="14"/>
  <c r="BL44" i="14" s="1"/>
  <c r="AM44" i="14"/>
  <c r="BM44" i="14" s="1"/>
  <c r="AN44" i="14"/>
  <c r="BN44" i="14" s="1"/>
  <c r="AO44" i="14"/>
  <c r="AP44" i="14"/>
  <c r="AQ44" i="14"/>
  <c r="AR44" i="14"/>
  <c r="AS44" i="14"/>
  <c r="BS44" i="14" s="1"/>
  <c r="AT44" i="14"/>
  <c r="BT44" i="14" s="1"/>
  <c r="AU44" i="14"/>
  <c r="BU44" i="14" s="1"/>
  <c r="AV44" i="14"/>
  <c r="AW44" i="14"/>
  <c r="BW44" i="14" s="1"/>
  <c r="AX44" i="14"/>
  <c r="AY44" i="14"/>
  <c r="BY44" i="14" s="1"/>
  <c r="AZ44" i="14"/>
  <c r="BA44" i="14"/>
  <c r="CA44" i="14" s="1"/>
  <c r="BB44" i="14"/>
  <c r="CB44" i="14" s="1"/>
  <c r="BC44" i="14"/>
  <c r="BI43" i="14"/>
  <c r="BF43" i="14"/>
  <c r="BW43" i="14"/>
  <c r="BX43" i="14"/>
  <c r="E46" i="14"/>
  <c r="BI44" i="14"/>
  <c r="BQ44" i="14"/>
  <c r="CC43" i="14"/>
  <c r="BG43" i="14"/>
  <c r="AA43" i="11"/>
  <c r="CA43" i="11" s="1"/>
  <c r="AC43" i="11"/>
  <c r="CC43" i="11" s="1"/>
  <c r="AB43" i="11"/>
  <c r="CB43" i="11" s="1"/>
  <c r="F43" i="11"/>
  <c r="BF43" i="11" s="1"/>
  <c r="K43" i="11"/>
  <c r="BK43" i="11" s="1"/>
  <c r="M43" i="11"/>
  <c r="BM43" i="11" s="1"/>
  <c r="R43" i="11"/>
  <c r="BR43" i="11" s="1"/>
  <c r="Z43" i="11"/>
  <c r="BZ43" i="11" s="1"/>
  <c r="P43" i="11"/>
  <c r="BP43" i="11" s="1"/>
  <c r="N43" i="11"/>
  <c r="BN43" i="11" s="1"/>
  <c r="L43" i="11"/>
  <c r="BL43" i="11" s="1"/>
  <c r="S43" i="11"/>
  <c r="BS43" i="11" s="1"/>
  <c r="T43" i="11"/>
  <c r="BT43" i="11" s="1"/>
  <c r="W43" i="11"/>
  <c r="BW43" i="11" s="1"/>
  <c r="G43" i="11"/>
  <c r="BG43" i="11" s="1"/>
  <c r="U43" i="11"/>
  <c r="BU43" i="11" s="1"/>
  <c r="O43" i="11"/>
  <c r="BO43" i="11" s="1"/>
  <c r="J43" i="11"/>
  <c r="BJ43" i="11" s="1"/>
  <c r="H43" i="11"/>
  <c r="BH43" i="11" s="1"/>
  <c r="Q43" i="11"/>
  <c r="BQ43" i="11" s="1"/>
  <c r="Y43" i="11"/>
  <c r="BY43" i="11" s="1"/>
  <c r="X43" i="11"/>
  <c r="BX43" i="11" s="1"/>
  <c r="V43" i="11"/>
  <c r="BV43" i="11" s="1"/>
  <c r="I43" i="11"/>
  <c r="BI43" i="11" s="1"/>
  <c r="AG44" i="11"/>
  <c r="AE45" i="11"/>
  <c r="AF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AV44" i="11"/>
  <c r="AW44" i="11"/>
  <c r="AX44" i="11"/>
  <c r="AY44" i="11"/>
  <c r="AZ44" i="11"/>
  <c r="BA44" i="11"/>
  <c r="BB44" i="11"/>
  <c r="BC44" i="11"/>
  <c r="E45" i="11"/>
  <c r="AE42" i="10"/>
  <c r="AH41" i="10"/>
  <c r="AP41" i="10"/>
  <c r="AX41" i="10"/>
  <c r="AI41" i="10"/>
  <c r="AQ41" i="10"/>
  <c r="AY41" i="10"/>
  <c r="AJ41" i="10"/>
  <c r="AR41" i="10"/>
  <c r="AZ41" i="10"/>
  <c r="AK41" i="10"/>
  <c r="AS41" i="10"/>
  <c r="BA41" i="10"/>
  <c r="AL41" i="10"/>
  <c r="AT41" i="10"/>
  <c r="BB41" i="10"/>
  <c r="AM41" i="10"/>
  <c r="AU41" i="10"/>
  <c r="BC41" i="10"/>
  <c r="AN41" i="10"/>
  <c r="AV41" i="10"/>
  <c r="AW41" i="10"/>
  <c r="AG41" i="10"/>
  <c r="AO41" i="10"/>
  <c r="AF41" i="10"/>
  <c r="H39" i="10"/>
  <c r="BH39" i="10" s="1"/>
  <c r="G39" i="10"/>
  <c r="BG39" i="10" s="1"/>
  <c r="Z39" i="10"/>
  <c r="BZ39" i="10" s="1"/>
  <c r="F39" i="10"/>
  <c r="BF39" i="10" s="1"/>
  <c r="P39" i="10"/>
  <c r="BP39" i="10" s="1"/>
  <c r="T39" i="10"/>
  <c r="BT39" i="10" s="1"/>
  <c r="L39" i="10"/>
  <c r="BL39" i="10" s="1"/>
  <c r="Q39" i="10"/>
  <c r="BQ39" i="10" s="1"/>
  <c r="M39" i="10"/>
  <c r="BM39" i="10" s="1"/>
  <c r="X39" i="10"/>
  <c r="BX39" i="10" s="1"/>
  <c r="I39" i="10"/>
  <c r="BI39" i="10" s="1"/>
  <c r="U39" i="10"/>
  <c r="BU39" i="10" s="1"/>
  <c r="Y39" i="10"/>
  <c r="BY39" i="10" s="1"/>
  <c r="N39" i="10"/>
  <c r="BN39" i="10" s="1"/>
  <c r="S39" i="10"/>
  <c r="BS39" i="10" s="1"/>
  <c r="AA39" i="10"/>
  <c r="CA39" i="10" s="1"/>
  <c r="J39" i="10"/>
  <c r="BJ39" i="10" s="1"/>
  <c r="R39" i="10"/>
  <c r="BR39" i="10" s="1"/>
  <c r="K39" i="10"/>
  <c r="BK39" i="10" s="1"/>
  <c r="V39" i="10"/>
  <c r="BV39" i="10" s="1"/>
  <c r="AB39" i="10"/>
  <c r="CB39" i="10" s="1"/>
  <c r="W39" i="10"/>
  <c r="BW39" i="10" s="1"/>
  <c r="AC39" i="10"/>
  <c r="CC39" i="10" s="1"/>
  <c r="O39" i="10"/>
  <c r="BO39" i="10" s="1"/>
  <c r="B40" i="10"/>
  <c r="A40" i="10"/>
  <c r="F31" i="17" l="1"/>
  <c r="N31" i="17"/>
  <c r="V31" i="17"/>
  <c r="G31" i="17"/>
  <c r="O31" i="17"/>
  <c r="W31" i="17"/>
  <c r="H31" i="17"/>
  <c r="P31" i="17"/>
  <c r="X31" i="17"/>
  <c r="I31" i="17"/>
  <c r="Q31" i="17"/>
  <c r="Y31" i="17"/>
  <c r="K31" i="17"/>
  <c r="S31" i="17"/>
  <c r="AA31" i="17"/>
  <c r="U31" i="17"/>
  <c r="Z31" i="17"/>
  <c r="AB31" i="17"/>
  <c r="J31" i="17"/>
  <c r="AC31" i="17"/>
  <c r="L31" i="17"/>
  <c r="M31" i="17"/>
  <c r="R31" i="17"/>
  <c r="T31" i="17"/>
  <c r="A31" i="17"/>
  <c r="B31" i="17"/>
  <c r="BO30" i="17"/>
  <c r="BN30" i="17"/>
  <c r="BG30" i="17"/>
  <c r="BW30" i="17"/>
  <c r="BH30" i="17"/>
  <c r="BP30" i="17"/>
  <c r="BX30" i="17"/>
  <c r="BF30" i="17"/>
  <c r="BV30" i="17"/>
  <c r="BI30" i="17"/>
  <c r="BQ30" i="17"/>
  <c r="BY30" i="17"/>
  <c r="BR30" i="17"/>
  <c r="BK30" i="17"/>
  <c r="BJ30" i="17"/>
  <c r="BL30" i="17"/>
  <c r="BT30" i="17"/>
  <c r="CB30" i="17"/>
  <c r="BS30" i="17"/>
  <c r="CA30" i="17"/>
  <c r="BZ30" i="17"/>
  <c r="BM30" i="17"/>
  <c r="BU30" i="17"/>
  <c r="CC30" i="17"/>
  <c r="AX31" i="17"/>
  <c r="AP31" i="17"/>
  <c r="AH31" i="17"/>
  <c r="AW31" i="17"/>
  <c r="AO31" i="17"/>
  <c r="AG31" i="17"/>
  <c r="BC31" i="17"/>
  <c r="AU31" i="17"/>
  <c r="AM31" i="17"/>
  <c r="BB31" i="17"/>
  <c r="AT31" i="17"/>
  <c r="AL31" i="17"/>
  <c r="AQ31" i="17"/>
  <c r="AN31" i="17"/>
  <c r="BA31" i="17"/>
  <c r="AK31" i="17"/>
  <c r="AZ31" i="17"/>
  <c r="AJ31" i="17"/>
  <c r="AY31" i="17"/>
  <c r="AI31" i="17"/>
  <c r="AV31" i="17"/>
  <c r="AF31" i="17"/>
  <c r="AS31" i="17"/>
  <c r="AR31" i="17"/>
  <c r="T44" i="16"/>
  <c r="K44" i="16"/>
  <c r="BK44" i="16" s="1"/>
  <c r="S44" i="16"/>
  <c r="AA44" i="16"/>
  <c r="CA44" i="16" s="1"/>
  <c r="L44" i="16"/>
  <c r="AC44" i="16"/>
  <c r="CC44" i="16" s="1"/>
  <c r="R44" i="16"/>
  <c r="BR44" i="16" s="1"/>
  <c r="F44" i="16"/>
  <c r="BF44" i="16" s="1"/>
  <c r="J44" i="16"/>
  <c r="M44" i="16"/>
  <c r="BM44" i="16" s="1"/>
  <c r="H44" i="16"/>
  <c r="Z44" i="16"/>
  <c r="U44" i="16"/>
  <c r="AB44" i="16"/>
  <c r="CB44" i="16" s="1"/>
  <c r="V44" i="16"/>
  <c r="BV44" i="16" s="1"/>
  <c r="G44" i="16"/>
  <c r="BG44" i="16" s="1"/>
  <c r="W44" i="16"/>
  <c r="N44" i="16"/>
  <c r="BN44" i="16" s="1"/>
  <c r="I44" i="16"/>
  <c r="P44" i="16"/>
  <c r="O44" i="16"/>
  <c r="BO44" i="16" s="1"/>
  <c r="Y44" i="16"/>
  <c r="BY44" i="16" s="1"/>
  <c r="X44" i="16"/>
  <c r="BX44" i="16" s="1"/>
  <c r="Q44" i="16"/>
  <c r="BQ44" i="16" s="1"/>
  <c r="J46" i="15"/>
  <c r="I46" i="15"/>
  <c r="K46" i="15"/>
  <c r="AA46" i="15"/>
  <c r="S46" i="15"/>
  <c r="R46" i="15"/>
  <c r="Z46" i="15"/>
  <c r="Y46" i="15"/>
  <c r="AB46" i="15"/>
  <c r="AC46" i="15"/>
  <c r="V46" i="15"/>
  <c r="U46" i="15"/>
  <c r="T46" i="15"/>
  <c r="F46" i="15"/>
  <c r="M46" i="15"/>
  <c r="L46" i="15"/>
  <c r="N46" i="15"/>
  <c r="W46" i="15"/>
  <c r="Q46" i="15"/>
  <c r="H46" i="15"/>
  <c r="G46" i="15"/>
  <c r="O46" i="15"/>
  <c r="P46" i="15"/>
  <c r="X46" i="15"/>
  <c r="G46" i="14"/>
  <c r="F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B45" i="11"/>
  <c r="A45" i="11"/>
  <c r="AG46" i="16"/>
  <c r="AF46" i="16"/>
  <c r="AE47" i="16"/>
  <c r="AH46" i="16"/>
  <c r="AI46" i="16"/>
  <c r="AJ46" i="16"/>
  <c r="AK46" i="16"/>
  <c r="AL46" i="16"/>
  <c r="AM46" i="16"/>
  <c r="AN46" i="16"/>
  <c r="AO46" i="16"/>
  <c r="AP46" i="16"/>
  <c r="AQ46" i="16"/>
  <c r="AR46" i="16"/>
  <c r="AS46" i="16"/>
  <c r="AT46" i="16"/>
  <c r="AU46" i="16"/>
  <c r="AV46" i="16"/>
  <c r="AW46" i="16"/>
  <c r="AX46" i="16"/>
  <c r="AY46" i="16"/>
  <c r="AZ46" i="16"/>
  <c r="BA46" i="16"/>
  <c r="BB46" i="16"/>
  <c r="BC46" i="16"/>
  <c r="BP44" i="16"/>
  <c r="BH44" i="16"/>
  <c r="BW44" i="16"/>
  <c r="BU44" i="16"/>
  <c r="BT44" i="16"/>
  <c r="BL44" i="16"/>
  <c r="BS44" i="16"/>
  <c r="BZ44" i="16"/>
  <c r="BJ44" i="16"/>
  <c r="BI44" i="16"/>
  <c r="E45" i="16"/>
  <c r="E47" i="15"/>
  <c r="AE45" i="15"/>
  <c r="AF44" i="15"/>
  <c r="BF44" i="15" s="1"/>
  <c r="AG44" i="15"/>
  <c r="BG44" i="15" s="1"/>
  <c r="AH44" i="15"/>
  <c r="BH44" i="15" s="1"/>
  <c r="AI44" i="15"/>
  <c r="BI44" i="15" s="1"/>
  <c r="AJ44" i="15"/>
  <c r="BJ44" i="15" s="1"/>
  <c r="AK44" i="15"/>
  <c r="BK44" i="15" s="1"/>
  <c r="AL44" i="15"/>
  <c r="BL44" i="15" s="1"/>
  <c r="AM44" i="15"/>
  <c r="BM44" i="15" s="1"/>
  <c r="AN44" i="15"/>
  <c r="BN44" i="15" s="1"/>
  <c r="AO44" i="15"/>
  <c r="BO44" i="15" s="1"/>
  <c r="AP44" i="15"/>
  <c r="BP44" i="15" s="1"/>
  <c r="AQ44" i="15"/>
  <c r="BQ44" i="15" s="1"/>
  <c r="AR44" i="15"/>
  <c r="BR44" i="15" s="1"/>
  <c r="AS44" i="15"/>
  <c r="BS44" i="15" s="1"/>
  <c r="AT44" i="15"/>
  <c r="BT44" i="15" s="1"/>
  <c r="AU44" i="15"/>
  <c r="BU44" i="15" s="1"/>
  <c r="AV44" i="15"/>
  <c r="BV44" i="15" s="1"/>
  <c r="AW44" i="15"/>
  <c r="BW44" i="15" s="1"/>
  <c r="AX44" i="15"/>
  <c r="BX44" i="15" s="1"/>
  <c r="AY44" i="15"/>
  <c r="BY44" i="15" s="1"/>
  <c r="AZ44" i="15"/>
  <c r="BZ44" i="15" s="1"/>
  <c r="BA44" i="15"/>
  <c r="CA44" i="15" s="1"/>
  <c r="BB44" i="15"/>
  <c r="CB44" i="15" s="1"/>
  <c r="BC44" i="15"/>
  <c r="CC44" i="15" s="1"/>
  <c r="BZ44" i="14"/>
  <c r="BR44" i="14"/>
  <c r="BX44" i="14"/>
  <c r="AE46" i="14"/>
  <c r="AF45" i="14"/>
  <c r="BF45" i="14" s="1"/>
  <c r="AG45" i="14"/>
  <c r="BG45" i="14" s="1"/>
  <c r="AH45" i="14"/>
  <c r="AI45" i="14"/>
  <c r="AJ45" i="14"/>
  <c r="BJ45" i="14" s="1"/>
  <c r="AK45" i="14"/>
  <c r="BK45" i="14" s="1"/>
  <c r="AL45" i="14"/>
  <c r="BL45" i="14" s="1"/>
  <c r="AM45" i="14"/>
  <c r="AN45" i="14"/>
  <c r="AO45" i="14"/>
  <c r="AP45" i="14"/>
  <c r="BP45" i="14" s="1"/>
  <c r="AQ45" i="14"/>
  <c r="BQ45" i="14" s="1"/>
  <c r="AR45" i="14"/>
  <c r="BR45" i="14" s="1"/>
  <c r="AS45" i="14"/>
  <c r="BS45" i="14" s="1"/>
  <c r="AT45" i="14"/>
  <c r="AU45" i="14"/>
  <c r="AV45" i="14"/>
  <c r="AW45" i="14"/>
  <c r="AX45" i="14"/>
  <c r="AY45" i="14"/>
  <c r="AZ45" i="14"/>
  <c r="BA45" i="14"/>
  <c r="CA45" i="14" s="1"/>
  <c r="BB45" i="14"/>
  <c r="CB45" i="14" s="1"/>
  <c r="BC45" i="14"/>
  <c r="BH45" i="14"/>
  <c r="BP44" i="14"/>
  <c r="BH44" i="14"/>
  <c r="BV44" i="14"/>
  <c r="CC44" i="14"/>
  <c r="BO44" i="14"/>
  <c r="E47" i="14"/>
  <c r="AG45" i="11"/>
  <c r="AE46" i="11"/>
  <c r="AF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AV45" i="11"/>
  <c r="AW45" i="11"/>
  <c r="AX45" i="11"/>
  <c r="AY45" i="11"/>
  <c r="AZ45" i="11"/>
  <c r="BA45" i="11"/>
  <c r="BB45" i="11"/>
  <c r="BC45" i="11"/>
  <c r="AB44" i="11"/>
  <c r="CB44" i="11" s="1"/>
  <c r="AC44" i="11"/>
  <c r="CC44" i="11" s="1"/>
  <c r="S44" i="11"/>
  <c r="BS44" i="11" s="1"/>
  <c r="T44" i="11"/>
  <c r="BT44" i="11" s="1"/>
  <c r="M44" i="11"/>
  <c r="BM44" i="11" s="1"/>
  <c r="F44" i="11"/>
  <c r="BF44" i="11" s="1"/>
  <c r="AA44" i="11"/>
  <c r="CA44" i="11" s="1"/>
  <c r="Z44" i="11"/>
  <c r="BZ44" i="11" s="1"/>
  <c r="R44" i="11"/>
  <c r="BR44" i="11" s="1"/>
  <c r="V44" i="11"/>
  <c r="BV44" i="11" s="1"/>
  <c r="K44" i="11"/>
  <c r="BK44" i="11" s="1"/>
  <c r="N44" i="11"/>
  <c r="BN44" i="11" s="1"/>
  <c r="J44" i="11"/>
  <c r="BJ44" i="11" s="1"/>
  <c r="P44" i="11"/>
  <c r="BP44" i="11" s="1"/>
  <c r="L44" i="11"/>
  <c r="BL44" i="11" s="1"/>
  <c r="G44" i="11"/>
  <c r="BG44" i="11" s="1"/>
  <c r="W44" i="11"/>
  <c r="BW44" i="11" s="1"/>
  <c r="U44" i="11"/>
  <c r="BU44" i="11" s="1"/>
  <c r="O44" i="11"/>
  <c r="BO44" i="11" s="1"/>
  <c r="Q44" i="11"/>
  <c r="BQ44" i="11" s="1"/>
  <c r="H44" i="11"/>
  <c r="BH44" i="11" s="1"/>
  <c r="X44" i="11"/>
  <c r="BX44" i="11" s="1"/>
  <c r="Y44" i="11"/>
  <c r="BY44" i="11" s="1"/>
  <c r="I44" i="11"/>
  <c r="BI44" i="11" s="1"/>
  <c r="E46" i="11"/>
  <c r="AE43" i="10"/>
  <c r="AG42" i="10"/>
  <c r="AO42" i="10"/>
  <c r="AW42" i="10"/>
  <c r="AH42" i="10"/>
  <c r="AP42" i="10"/>
  <c r="AX42" i="10"/>
  <c r="AI42" i="10"/>
  <c r="AQ42" i="10"/>
  <c r="AY42" i="10"/>
  <c r="AJ42" i="10"/>
  <c r="AR42" i="10"/>
  <c r="AZ42" i="10"/>
  <c r="AK42" i="10"/>
  <c r="AS42" i="10"/>
  <c r="BA42" i="10"/>
  <c r="AL42" i="10"/>
  <c r="AT42" i="10"/>
  <c r="BB42" i="10"/>
  <c r="AM42" i="10"/>
  <c r="AU42" i="10"/>
  <c r="BC42" i="10"/>
  <c r="AN42" i="10"/>
  <c r="AV42" i="10"/>
  <c r="AF42" i="10"/>
  <c r="F40" i="10"/>
  <c r="BF40" i="10" s="1"/>
  <c r="AA40" i="10"/>
  <c r="CA40" i="10" s="1"/>
  <c r="M40" i="10"/>
  <c r="BM40" i="10" s="1"/>
  <c r="G40" i="10"/>
  <c r="BG40" i="10" s="1"/>
  <c r="H40" i="10"/>
  <c r="BH40" i="10" s="1"/>
  <c r="W40" i="10"/>
  <c r="BW40" i="10" s="1"/>
  <c r="T40" i="10"/>
  <c r="BT40" i="10" s="1"/>
  <c r="N40" i="10"/>
  <c r="BN40" i="10" s="1"/>
  <c r="X40" i="10"/>
  <c r="BX40" i="10" s="1"/>
  <c r="Y40" i="10"/>
  <c r="BY40" i="10" s="1"/>
  <c r="Z40" i="10"/>
  <c r="BZ40" i="10" s="1"/>
  <c r="P40" i="10"/>
  <c r="BP40" i="10" s="1"/>
  <c r="R40" i="10"/>
  <c r="BR40" i="10" s="1"/>
  <c r="J40" i="10"/>
  <c r="BJ40" i="10" s="1"/>
  <c r="Q40" i="10"/>
  <c r="BQ40" i="10" s="1"/>
  <c r="I40" i="10"/>
  <c r="BI40" i="10" s="1"/>
  <c r="V40" i="10"/>
  <c r="BV40" i="10" s="1"/>
  <c r="AB40" i="10"/>
  <c r="CB40" i="10" s="1"/>
  <c r="S40" i="10"/>
  <c r="BS40" i="10" s="1"/>
  <c r="K40" i="10"/>
  <c r="BK40" i="10" s="1"/>
  <c r="L40" i="10"/>
  <c r="BL40" i="10" s="1"/>
  <c r="U40" i="10"/>
  <c r="BU40" i="10" s="1"/>
  <c r="O40" i="10"/>
  <c r="BO40" i="10" s="1"/>
  <c r="AC40" i="10"/>
  <c r="CC40" i="10" s="1"/>
  <c r="A41" i="10"/>
  <c r="B41" i="10"/>
  <c r="F32" i="17" l="1"/>
  <c r="N32" i="17"/>
  <c r="V32" i="17"/>
  <c r="G32" i="17"/>
  <c r="O32" i="17"/>
  <c r="W32" i="17"/>
  <c r="H32" i="17"/>
  <c r="P32" i="17"/>
  <c r="X32" i="17"/>
  <c r="I32" i="17"/>
  <c r="Q32" i="17"/>
  <c r="Y32" i="17"/>
  <c r="K32" i="17"/>
  <c r="S32" i="17"/>
  <c r="AA32" i="17"/>
  <c r="T32" i="17"/>
  <c r="U32" i="17"/>
  <c r="Z32" i="17"/>
  <c r="AB32" i="17"/>
  <c r="J32" i="17"/>
  <c r="AC32" i="17"/>
  <c r="L32" i="17"/>
  <c r="M32" i="17"/>
  <c r="R32" i="17"/>
  <c r="B32" i="17"/>
  <c r="A32" i="17"/>
  <c r="BA32" i="17"/>
  <c r="AS32" i="17"/>
  <c r="AK32" i="17"/>
  <c r="AZ32" i="17"/>
  <c r="AR32" i="17"/>
  <c r="AJ32" i="17"/>
  <c r="AY32" i="17"/>
  <c r="AQ32" i="17"/>
  <c r="AI32" i="17"/>
  <c r="AX32" i="17"/>
  <c r="AP32" i="17"/>
  <c r="AH32" i="17"/>
  <c r="AW32" i="17"/>
  <c r="AO32" i="17"/>
  <c r="AG32" i="17"/>
  <c r="AV32" i="17"/>
  <c r="AN32" i="17"/>
  <c r="AF32" i="17"/>
  <c r="BC32" i="17"/>
  <c r="AU32" i="17"/>
  <c r="AM32" i="17"/>
  <c r="BB32" i="17"/>
  <c r="AT32" i="17"/>
  <c r="AL32" i="17"/>
  <c r="BF31" i="17"/>
  <c r="BO31" i="17"/>
  <c r="BQ31" i="17"/>
  <c r="BY31" i="17"/>
  <c r="BR31" i="17"/>
  <c r="BK31" i="17"/>
  <c r="BN31" i="17"/>
  <c r="BP31" i="17"/>
  <c r="BI31" i="17"/>
  <c r="BW31" i="17"/>
  <c r="BH31" i="17"/>
  <c r="BX31" i="17"/>
  <c r="BV31" i="17"/>
  <c r="BJ31" i="17"/>
  <c r="BL31" i="17"/>
  <c r="CA31" i="17"/>
  <c r="BU31" i="17"/>
  <c r="CC31" i="17"/>
  <c r="BG31" i="17"/>
  <c r="BT31" i="17"/>
  <c r="BM31" i="17"/>
  <c r="BZ31" i="17"/>
  <c r="BS31" i="17"/>
  <c r="CB31" i="17"/>
  <c r="S45" i="16"/>
  <c r="AA45" i="16"/>
  <c r="T45" i="16"/>
  <c r="K45" i="16"/>
  <c r="BK45" i="16" s="1"/>
  <c r="L45" i="16"/>
  <c r="AB45" i="16"/>
  <c r="R45" i="16"/>
  <c r="BR45" i="16" s="1"/>
  <c r="AC45" i="16"/>
  <c r="CC45" i="16" s="1"/>
  <c r="J45" i="16"/>
  <c r="Z45" i="16"/>
  <c r="U45" i="16"/>
  <c r="M45" i="16"/>
  <c r="BM45" i="16" s="1"/>
  <c r="O45" i="16"/>
  <c r="BO45" i="16" s="1"/>
  <c r="F45" i="16"/>
  <c r="H45" i="16"/>
  <c r="BH45" i="16" s="1"/>
  <c r="N45" i="16"/>
  <c r="BN45" i="16" s="1"/>
  <c r="W45" i="16"/>
  <c r="V45" i="16"/>
  <c r="G45" i="16"/>
  <c r="P45" i="16"/>
  <c r="BP45" i="16" s="1"/>
  <c r="I45" i="16"/>
  <c r="BI45" i="16" s="1"/>
  <c r="X45" i="16"/>
  <c r="BX45" i="16" s="1"/>
  <c r="Y45" i="16"/>
  <c r="BY45" i="16" s="1"/>
  <c r="Q45" i="16"/>
  <c r="BQ45" i="16" s="1"/>
  <c r="Z47" i="15"/>
  <c r="S47" i="15"/>
  <c r="R47" i="15"/>
  <c r="J47" i="15"/>
  <c r="Y47" i="15"/>
  <c r="K47" i="15"/>
  <c r="AA47" i="15"/>
  <c r="I47" i="15"/>
  <c r="L47" i="15"/>
  <c r="AB47" i="15"/>
  <c r="F47" i="15"/>
  <c r="T47" i="15"/>
  <c r="M47" i="15"/>
  <c r="V47" i="15"/>
  <c r="AC47" i="15"/>
  <c r="U47" i="15"/>
  <c r="N47" i="15"/>
  <c r="H47" i="15"/>
  <c r="W47" i="15"/>
  <c r="P47" i="15"/>
  <c r="O47" i="15"/>
  <c r="Q47" i="15"/>
  <c r="G47" i="15"/>
  <c r="X47" i="15"/>
  <c r="G47" i="14"/>
  <c r="F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AB47" i="14"/>
  <c r="AC47" i="14"/>
  <c r="A46" i="11"/>
  <c r="B46" i="11"/>
  <c r="AE48" i="16"/>
  <c r="AG47" i="16"/>
  <c r="AF47" i="16"/>
  <c r="AH47" i="16"/>
  <c r="AI47" i="16"/>
  <c r="AJ47" i="16"/>
  <c r="AK47" i="16"/>
  <c r="AL47" i="16"/>
  <c r="AM47" i="16"/>
  <c r="AN47" i="16"/>
  <c r="AO47" i="16"/>
  <c r="AP47" i="16"/>
  <c r="AQ47" i="16"/>
  <c r="AR47" i="16"/>
  <c r="AS47" i="16"/>
  <c r="AT47" i="16"/>
  <c r="AU47" i="16"/>
  <c r="AV47" i="16"/>
  <c r="AW47" i="16"/>
  <c r="AX47" i="16"/>
  <c r="AY47" i="16"/>
  <c r="AZ47" i="16"/>
  <c r="BA47" i="16"/>
  <c r="BB47" i="16"/>
  <c r="BC47" i="16"/>
  <c r="BW45" i="16"/>
  <c r="BG45" i="16"/>
  <c r="BV45" i="16"/>
  <c r="BU45" i="16"/>
  <c r="BL45" i="16"/>
  <c r="BT45" i="16"/>
  <c r="CB45" i="16"/>
  <c r="BS45" i="16"/>
  <c r="BJ45" i="16"/>
  <c r="E46" i="16"/>
  <c r="CA45" i="16"/>
  <c r="BZ45" i="16"/>
  <c r="BF45" i="16"/>
  <c r="AF45" i="15"/>
  <c r="BF45" i="15" s="1"/>
  <c r="AE46" i="15"/>
  <c r="AG45" i="15"/>
  <c r="BG45" i="15" s="1"/>
  <c r="AH45" i="15"/>
  <c r="BH45" i="15" s="1"/>
  <c r="AI45" i="15"/>
  <c r="BI45" i="15" s="1"/>
  <c r="AJ45" i="15"/>
  <c r="BJ45" i="15" s="1"/>
  <c r="AK45" i="15"/>
  <c r="BK45" i="15" s="1"/>
  <c r="AL45" i="15"/>
  <c r="BL45" i="15" s="1"/>
  <c r="AM45" i="15"/>
  <c r="BM45" i="15" s="1"/>
  <c r="AN45" i="15"/>
  <c r="BN45" i="15" s="1"/>
  <c r="AO45" i="15"/>
  <c r="BO45" i="15" s="1"/>
  <c r="AP45" i="15"/>
  <c r="BP45" i="15" s="1"/>
  <c r="AQ45" i="15"/>
  <c r="BQ45" i="15" s="1"/>
  <c r="AR45" i="15"/>
  <c r="BR45" i="15" s="1"/>
  <c r="AS45" i="15"/>
  <c r="BS45" i="15" s="1"/>
  <c r="AT45" i="15"/>
  <c r="BT45" i="15" s="1"/>
  <c r="AU45" i="15"/>
  <c r="BU45" i="15" s="1"/>
  <c r="AV45" i="15"/>
  <c r="BV45" i="15" s="1"/>
  <c r="AW45" i="15"/>
  <c r="BW45" i="15" s="1"/>
  <c r="AX45" i="15"/>
  <c r="BX45" i="15" s="1"/>
  <c r="AY45" i="15"/>
  <c r="BY45" i="15" s="1"/>
  <c r="AZ45" i="15"/>
  <c r="BZ45" i="15" s="1"/>
  <c r="BA45" i="15"/>
  <c r="CA45" i="15" s="1"/>
  <c r="BB45" i="15"/>
  <c r="CB45" i="15" s="1"/>
  <c r="BC45" i="15"/>
  <c r="CC45" i="15" s="1"/>
  <c r="E48" i="15"/>
  <c r="BT45" i="14"/>
  <c r="CC45" i="14"/>
  <c r="BM45" i="14"/>
  <c r="BZ45" i="14"/>
  <c r="BX45" i="14"/>
  <c r="E48" i="14"/>
  <c r="BV45" i="14"/>
  <c r="AG46" i="14"/>
  <c r="AF46" i="14"/>
  <c r="BF46" i="14" s="1"/>
  <c r="AE47" i="14"/>
  <c r="AH46" i="14"/>
  <c r="BH46" i="14" s="1"/>
  <c r="AI46" i="14"/>
  <c r="BI46" i="14" s="1"/>
  <c r="AJ46" i="14"/>
  <c r="BJ46" i="14" s="1"/>
  <c r="AK46" i="14"/>
  <c r="AL46" i="14"/>
  <c r="BL46" i="14" s="1"/>
  <c r="AM46" i="14"/>
  <c r="BM46" i="14" s="1"/>
  <c r="AN46" i="14"/>
  <c r="BN46" i="14" s="1"/>
  <c r="AO46" i="14"/>
  <c r="AP46" i="14"/>
  <c r="AQ46" i="14"/>
  <c r="BQ46" i="14" s="1"/>
  <c r="AR46" i="14"/>
  <c r="AS46" i="14"/>
  <c r="BS46" i="14" s="1"/>
  <c r="AT46" i="14"/>
  <c r="AU46" i="14"/>
  <c r="AV46" i="14"/>
  <c r="AW46" i="14"/>
  <c r="AX46" i="14"/>
  <c r="AY46" i="14"/>
  <c r="BY46" i="14" s="1"/>
  <c r="AZ46" i="14"/>
  <c r="BZ46" i="14" s="1"/>
  <c r="BA46" i="14"/>
  <c r="CA46" i="14" s="1"/>
  <c r="BB46" i="14"/>
  <c r="BC46" i="14"/>
  <c r="BY45" i="14"/>
  <c r="BU45" i="14"/>
  <c r="BI45" i="14"/>
  <c r="BW45" i="14"/>
  <c r="BO45" i="14"/>
  <c r="BP46" i="14"/>
  <c r="BX46" i="14"/>
  <c r="BK46" i="14"/>
  <c r="BN45" i="14"/>
  <c r="S45" i="11"/>
  <c r="BS45" i="11" s="1"/>
  <c r="M45" i="11"/>
  <c r="BM45" i="11" s="1"/>
  <c r="F45" i="11"/>
  <c r="BF45" i="11" s="1"/>
  <c r="AA45" i="11"/>
  <c r="CA45" i="11" s="1"/>
  <c r="V45" i="11"/>
  <c r="BV45" i="11" s="1"/>
  <c r="K45" i="11"/>
  <c r="BK45" i="11" s="1"/>
  <c r="AC45" i="11"/>
  <c r="CC45" i="11" s="1"/>
  <c r="J45" i="11"/>
  <c r="BJ45" i="11" s="1"/>
  <c r="L45" i="11"/>
  <c r="BL45" i="11" s="1"/>
  <c r="G45" i="11"/>
  <c r="BG45" i="11" s="1"/>
  <c r="R45" i="11"/>
  <c r="BR45" i="11" s="1"/>
  <c r="W45" i="11"/>
  <c r="BW45" i="11" s="1"/>
  <c r="U45" i="11"/>
  <c r="BU45" i="11" s="1"/>
  <c r="AB45" i="11"/>
  <c r="CB45" i="11" s="1"/>
  <c r="T45" i="11"/>
  <c r="BT45" i="11" s="1"/>
  <c r="H45" i="11"/>
  <c r="BH45" i="11" s="1"/>
  <c r="N45" i="11"/>
  <c r="BN45" i="11" s="1"/>
  <c r="P45" i="11"/>
  <c r="BP45" i="11" s="1"/>
  <c r="X45" i="11"/>
  <c r="BX45" i="11" s="1"/>
  <c r="I45" i="11"/>
  <c r="BI45" i="11" s="1"/>
  <c r="Q45" i="11"/>
  <c r="BQ45" i="11" s="1"/>
  <c r="Z45" i="11"/>
  <c r="BZ45" i="11" s="1"/>
  <c r="Y45" i="11"/>
  <c r="BY45" i="11" s="1"/>
  <c r="O45" i="11"/>
  <c r="BO45" i="11" s="1"/>
  <c r="E47" i="11"/>
  <c r="AG46" i="11"/>
  <c r="AE47" i="11"/>
  <c r="AF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AV46" i="11"/>
  <c r="AW46" i="11"/>
  <c r="AX46" i="11"/>
  <c r="AY46" i="11"/>
  <c r="AZ46" i="11"/>
  <c r="BA46" i="11"/>
  <c r="BB46" i="11"/>
  <c r="BC46" i="11"/>
  <c r="AE44" i="10"/>
  <c r="AN43" i="10"/>
  <c r="AV43" i="10"/>
  <c r="AG43" i="10"/>
  <c r="AO43" i="10"/>
  <c r="AW43" i="10"/>
  <c r="AH43" i="10"/>
  <c r="AP43" i="10"/>
  <c r="AX43" i="10"/>
  <c r="AI43" i="10"/>
  <c r="AQ43" i="10"/>
  <c r="AY43" i="10"/>
  <c r="AJ43" i="10"/>
  <c r="AR43" i="10"/>
  <c r="AZ43" i="10"/>
  <c r="AK43" i="10"/>
  <c r="AS43" i="10"/>
  <c r="BA43" i="10"/>
  <c r="AL43" i="10"/>
  <c r="AT43" i="10"/>
  <c r="BB43" i="10"/>
  <c r="AM43" i="10"/>
  <c r="AU43" i="10"/>
  <c r="BC43" i="10"/>
  <c r="AF43" i="10"/>
  <c r="A42" i="10"/>
  <c r="B42" i="10"/>
  <c r="F41" i="10"/>
  <c r="BF41" i="10" s="1"/>
  <c r="M41" i="10"/>
  <c r="BM41" i="10" s="1"/>
  <c r="H41" i="10"/>
  <c r="BH41" i="10" s="1"/>
  <c r="G41" i="10"/>
  <c r="BG41" i="10" s="1"/>
  <c r="K41" i="10"/>
  <c r="BK41" i="10" s="1"/>
  <c r="T41" i="10"/>
  <c r="BT41" i="10" s="1"/>
  <c r="Z41" i="10"/>
  <c r="BZ41" i="10" s="1"/>
  <c r="N41" i="10"/>
  <c r="BN41" i="10" s="1"/>
  <c r="P41" i="10"/>
  <c r="BP41" i="10" s="1"/>
  <c r="Y41" i="10"/>
  <c r="BY41" i="10" s="1"/>
  <c r="Q41" i="10"/>
  <c r="BQ41" i="10" s="1"/>
  <c r="J41" i="10"/>
  <c r="BJ41" i="10" s="1"/>
  <c r="X41" i="10"/>
  <c r="BX41" i="10" s="1"/>
  <c r="I41" i="10"/>
  <c r="BI41" i="10" s="1"/>
  <c r="R41" i="10"/>
  <c r="BR41" i="10" s="1"/>
  <c r="AA41" i="10"/>
  <c r="CA41" i="10" s="1"/>
  <c r="AB41" i="10"/>
  <c r="CB41" i="10" s="1"/>
  <c r="S41" i="10"/>
  <c r="BS41" i="10" s="1"/>
  <c r="V41" i="10"/>
  <c r="BV41" i="10" s="1"/>
  <c r="L41" i="10"/>
  <c r="BL41" i="10" s="1"/>
  <c r="W41" i="10"/>
  <c r="BW41" i="10" s="1"/>
  <c r="O41" i="10"/>
  <c r="BO41" i="10" s="1"/>
  <c r="AC41" i="10"/>
  <c r="CC41" i="10" s="1"/>
  <c r="U41" i="10"/>
  <c r="BU41" i="10" s="1"/>
  <c r="F33" i="17" l="1"/>
  <c r="N33" i="17"/>
  <c r="V33" i="17"/>
  <c r="G33" i="17"/>
  <c r="O33" i="17"/>
  <c r="W33" i="17"/>
  <c r="H33" i="17"/>
  <c r="P33" i="17"/>
  <c r="X33" i="17"/>
  <c r="K33" i="17"/>
  <c r="S33" i="17"/>
  <c r="AA33" i="17"/>
  <c r="M33" i="17"/>
  <c r="AC33" i="17"/>
  <c r="Q33" i="17"/>
  <c r="R33" i="17"/>
  <c r="T33" i="17"/>
  <c r="U33" i="17"/>
  <c r="I33" i="17"/>
  <c r="Y33" i="17"/>
  <c r="J33" i="17"/>
  <c r="Z33" i="17"/>
  <c r="L33" i="17"/>
  <c r="AB33" i="17"/>
  <c r="A33" i="17"/>
  <c r="B33" i="17"/>
  <c r="AV33" i="17"/>
  <c r="AN33" i="17"/>
  <c r="AF33" i="17"/>
  <c r="BC33" i="17"/>
  <c r="AU33" i="17"/>
  <c r="AM33" i="17"/>
  <c r="BB33" i="17"/>
  <c r="AT33" i="17"/>
  <c r="AL33" i="17"/>
  <c r="BA33" i="17"/>
  <c r="AS33" i="17"/>
  <c r="AK33" i="17"/>
  <c r="AZ33" i="17"/>
  <c r="AR33" i="17"/>
  <c r="AJ33" i="17"/>
  <c r="AY33" i="17"/>
  <c r="AQ33" i="17"/>
  <c r="AI33" i="17"/>
  <c r="AX33" i="17"/>
  <c r="AP33" i="17"/>
  <c r="AH33" i="17"/>
  <c r="AW33" i="17"/>
  <c r="AO33" i="17"/>
  <c r="AG33" i="17"/>
  <c r="BH32" i="17"/>
  <c r="BX32" i="17"/>
  <c r="BR32" i="17"/>
  <c r="BZ32" i="17"/>
  <c r="BN32" i="17"/>
  <c r="BW32" i="17"/>
  <c r="BF32" i="17"/>
  <c r="BV32" i="17"/>
  <c r="BO32" i="17"/>
  <c r="BG32" i="17"/>
  <c r="BI32" i="17"/>
  <c r="BQ32" i="17"/>
  <c r="BY32" i="17"/>
  <c r="BL32" i="17"/>
  <c r="CB32" i="17"/>
  <c r="BK32" i="17"/>
  <c r="CC32" i="17"/>
  <c r="CA32" i="17"/>
  <c r="BP32" i="17"/>
  <c r="BS32" i="17"/>
  <c r="BU32" i="17"/>
  <c r="BJ32" i="17"/>
  <c r="BT32" i="17"/>
  <c r="BM32" i="17"/>
  <c r="AB46" i="16"/>
  <c r="R46" i="16"/>
  <c r="T46" i="16"/>
  <c r="AA46" i="16"/>
  <c r="CA46" i="16" s="1"/>
  <c r="L46" i="16"/>
  <c r="BL46" i="16" s="1"/>
  <c r="K46" i="16"/>
  <c r="BK46" i="16" s="1"/>
  <c r="S46" i="16"/>
  <c r="BS46" i="16" s="1"/>
  <c r="AC46" i="16"/>
  <c r="CC46" i="16" s="1"/>
  <c r="Z46" i="16"/>
  <c r="U46" i="16"/>
  <c r="O46" i="16"/>
  <c r="BO46" i="16" s="1"/>
  <c r="P46" i="16"/>
  <c r="H46" i="16"/>
  <c r="V46" i="16"/>
  <c r="BV46" i="16" s="1"/>
  <c r="G46" i="16"/>
  <c r="BG46" i="16" s="1"/>
  <c r="W46" i="16"/>
  <c r="BW46" i="16" s="1"/>
  <c r="J46" i="16"/>
  <c r="F46" i="16"/>
  <c r="N46" i="16"/>
  <c r="X46" i="16"/>
  <c r="Q46" i="16"/>
  <c r="BQ46" i="16" s="1"/>
  <c r="I46" i="16"/>
  <c r="BI46" i="16" s="1"/>
  <c r="M46" i="16"/>
  <c r="BM46" i="16" s="1"/>
  <c r="Y46" i="16"/>
  <c r="BY46" i="16" s="1"/>
  <c r="R48" i="15"/>
  <c r="Z48" i="15"/>
  <c r="Y48" i="15"/>
  <c r="J48" i="15"/>
  <c r="I48" i="15"/>
  <c r="K48" i="15"/>
  <c r="AA48" i="15"/>
  <c r="S48" i="15"/>
  <c r="L48" i="15"/>
  <c r="AB48" i="15"/>
  <c r="V48" i="15"/>
  <c r="U48" i="15"/>
  <c r="N48" i="15"/>
  <c r="T48" i="15"/>
  <c r="M48" i="15"/>
  <c r="F48" i="15"/>
  <c r="AC48" i="15"/>
  <c r="O48" i="15"/>
  <c r="W48" i="15"/>
  <c r="H48" i="15"/>
  <c r="Q48" i="15"/>
  <c r="P48" i="15"/>
  <c r="X48" i="15"/>
  <c r="G48" i="15"/>
  <c r="F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AB48" i="14"/>
  <c r="AC48" i="14"/>
  <c r="A47" i="11"/>
  <c r="B47" i="11"/>
  <c r="BX46" i="16"/>
  <c r="BP46" i="16"/>
  <c r="BH46" i="16"/>
  <c r="E47" i="16"/>
  <c r="CB46" i="16"/>
  <c r="BT46" i="16"/>
  <c r="BJ46" i="16"/>
  <c r="BU46" i="16"/>
  <c r="BR46" i="16"/>
  <c r="BF46" i="16"/>
  <c r="BZ46" i="16"/>
  <c r="BN46" i="16"/>
  <c r="AE49" i="16"/>
  <c r="AG48" i="16"/>
  <c r="AF48" i="16"/>
  <c r="AH48" i="16"/>
  <c r="AI48" i="16"/>
  <c r="AJ48" i="16"/>
  <c r="AK48" i="16"/>
  <c r="AL48" i="16"/>
  <c r="AM48" i="16"/>
  <c r="AN48" i="16"/>
  <c r="AO48" i="16"/>
  <c r="AP48" i="16"/>
  <c r="AQ48" i="16"/>
  <c r="AR48" i="16"/>
  <c r="AS48" i="16"/>
  <c r="AT48" i="16"/>
  <c r="AU48" i="16"/>
  <c r="AV48" i="16"/>
  <c r="AW48" i="16"/>
  <c r="AX48" i="16"/>
  <c r="AY48" i="16"/>
  <c r="AZ48" i="16"/>
  <c r="BA48" i="16"/>
  <c r="BB48" i="16"/>
  <c r="BC48" i="16"/>
  <c r="E49" i="15"/>
  <c r="AG46" i="15"/>
  <c r="BG46" i="15" s="1"/>
  <c r="AF46" i="15"/>
  <c r="BF46" i="15" s="1"/>
  <c r="AE47" i="15"/>
  <c r="AH46" i="15"/>
  <c r="BH46" i="15" s="1"/>
  <c r="AI46" i="15"/>
  <c r="BI46" i="15" s="1"/>
  <c r="AJ46" i="15"/>
  <c r="BJ46" i="15" s="1"/>
  <c r="AK46" i="15"/>
  <c r="BK46" i="15" s="1"/>
  <c r="AL46" i="15"/>
  <c r="BL46" i="15" s="1"/>
  <c r="AM46" i="15"/>
  <c r="BM46" i="15" s="1"/>
  <c r="AN46" i="15"/>
  <c r="BN46" i="15" s="1"/>
  <c r="AO46" i="15"/>
  <c r="BO46" i="15" s="1"/>
  <c r="AP46" i="15"/>
  <c r="BP46" i="15" s="1"/>
  <c r="AQ46" i="15"/>
  <c r="BQ46" i="15" s="1"/>
  <c r="AR46" i="15"/>
  <c r="BR46" i="15" s="1"/>
  <c r="AS46" i="15"/>
  <c r="BS46" i="15" s="1"/>
  <c r="AT46" i="15"/>
  <c r="BT46" i="15" s="1"/>
  <c r="AU46" i="15"/>
  <c r="BU46" i="15" s="1"/>
  <c r="AV46" i="15"/>
  <c r="BV46" i="15" s="1"/>
  <c r="AW46" i="15"/>
  <c r="BW46" i="15" s="1"/>
  <c r="AX46" i="15"/>
  <c r="BX46" i="15" s="1"/>
  <c r="AY46" i="15"/>
  <c r="BY46" i="15" s="1"/>
  <c r="AZ46" i="15"/>
  <c r="BZ46" i="15" s="1"/>
  <c r="BA46" i="15"/>
  <c r="CA46" i="15" s="1"/>
  <c r="BB46" i="15"/>
  <c r="CB46" i="15" s="1"/>
  <c r="BC46" i="15"/>
  <c r="CC46" i="15" s="1"/>
  <c r="BO46" i="14"/>
  <c r="BV46" i="14"/>
  <c r="BW46" i="14"/>
  <c r="BT46" i="14"/>
  <c r="BU46" i="14"/>
  <c r="E49" i="14"/>
  <c r="BR46" i="14"/>
  <c r="BG46" i="14"/>
  <c r="CC46" i="14"/>
  <c r="AG47" i="14"/>
  <c r="AE48" i="14"/>
  <c r="AF47" i="14"/>
  <c r="AH47" i="14"/>
  <c r="AI47" i="14"/>
  <c r="AJ47" i="14"/>
  <c r="AK47" i="14"/>
  <c r="BK47" i="14" s="1"/>
  <c r="AL47" i="14"/>
  <c r="AM47" i="14"/>
  <c r="AN47" i="14"/>
  <c r="AO47" i="14"/>
  <c r="AP47" i="14"/>
  <c r="AQ47" i="14"/>
  <c r="BQ47" i="14" s="1"/>
  <c r="AR47" i="14"/>
  <c r="BR47" i="14" s="1"/>
  <c r="AS47" i="14"/>
  <c r="AT47" i="14"/>
  <c r="AU47" i="14"/>
  <c r="AV47" i="14"/>
  <c r="AW47" i="14"/>
  <c r="AX47" i="14"/>
  <c r="AY47" i="14"/>
  <c r="AZ47" i="14"/>
  <c r="BZ47" i="14" s="1"/>
  <c r="BA47" i="14"/>
  <c r="BB47" i="14"/>
  <c r="BC47" i="14"/>
  <c r="CB46" i="14"/>
  <c r="S46" i="11"/>
  <c r="BS46" i="11" s="1"/>
  <c r="T46" i="11"/>
  <c r="BT46" i="11" s="1"/>
  <c r="M46" i="11"/>
  <c r="BM46" i="11" s="1"/>
  <c r="F46" i="11"/>
  <c r="BF46" i="11" s="1"/>
  <c r="AA46" i="11"/>
  <c r="CA46" i="11" s="1"/>
  <c r="V46" i="11"/>
  <c r="BV46" i="11" s="1"/>
  <c r="K46" i="11"/>
  <c r="BK46" i="11" s="1"/>
  <c r="AC46" i="11"/>
  <c r="CC46" i="11" s="1"/>
  <c r="R46" i="11"/>
  <c r="BR46" i="11" s="1"/>
  <c r="Z46" i="11"/>
  <c r="BZ46" i="11" s="1"/>
  <c r="AB46" i="11"/>
  <c r="CB46" i="11" s="1"/>
  <c r="O46" i="11"/>
  <c r="BO46" i="11" s="1"/>
  <c r="H46" i="11"/>
  <c r="BH46" i="11" s="1"/>
  <c r="P46" i="11"/>
  <c r="BP46" i="11" s="1"/>
  <c r="N46" i="11"/>
  <c r="BN46" i="11" s="1"/>
  <c r="G46" i="11"/>
  <c r="BG46" i="11" s="1"/>
  <c r="Q46" i="11"/>
  <c r="BQ46" i="11" s="1"/>
  <c r="X46" i="11"/>
  <c r="BX46" i="11" s="1"/>
  <c r="J46" i="11"/>
  <c r="BJ46" i="11" s="1"/>
  <c r="Y46" i="11"/>
  <c r="BY46" i="11" s="1"/>
  <c r="L46" i="11"/>
  <c r="BL46" i="11" s="1"/>
  <c r="W46" i="11"/>
  <c r="BW46" i="11" s="1"/>
  <c r="U46" i="11"/>
  <c r="BU46" i="11" s="1"/>
  <c r="I46" i="11"/>
  <c r="BI46" i="11" s="1"/>
  <c r="E48" i="11"/>
  <c r="AG47" i="11"/>
  <c r="AE48" i="11"/>
  <c r="AF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AE45" i="10"/>
  <c r="AM44" i="10"/>
  <c r="AU44" i="10"/>
  <c r="BC44" i="10"/>
  <c r="AN44" i="10"/>
  <c r="AV44" i="10"/>
  <c r="AG44" i="10"/>
  <c r="AO44" i="10"/>
  <c r="AW44" i="10"/>
  <c r="AH44" i="10"/>
  <c r="AP44" i="10"/>
  <c r="AX44" i="10"/>
  <c r="AI44" i="10"/>
  <c r="AQ44" i="10"/>
  <c r="AY44" i="10"/>
  <c r="AJ44" i="10"/>
  <c r="AR44" i="10"/>
  <c r="AZ44" i="10"/>
  <c r="AK44" i="10"/>
  <c r="AS44" i="10"/>
  <c r="BA44" i="10"/>
  <c r="AL44" i="10"/>
  <c r="AT44" i="10"/>
  <c r="BB44" i="10"/>
  <c r="AF44" i="10"/>
  <c r="F42" i="10"/>
  <c r="BF42" i="10" s="1"/>
  <c r="G42" i="10"/>
  <c r="BG42" i="10" s="1"/>
  <c r="H42" i="10"/>
  <c r="BH42" i="10" s="1"/>
  <c r="Z42" i="10"/>
  <c r="BZ42" i="10" s="1"/>
  <c r="N42" i="10"/>
  <c r="BN42" i="10" s="1"/>
  <c r="AA42" i="10"/>
  <c r="CA42" i="10" s="1"/>
  <c r="T42" i="10"/>
  <c r="BT42" i="10" s="1"/>
  <c r="AB42" i="10"/>
  <c r="CB42" i="10" s="1"/>
  <c r="P42" i="10"/>
  <c r="BP42" i="10" s="1"/>
  <c r="M42" i="10"/>
  <c r="BM42" i="10" s="1"/>
  <c r="Y42" i="10"/>
  <c r="BY42" i="10" s="1"/>
  <c r="X42" i="10"/>
  <c r="BX42" i="10" s="1"/>
  <c r="R42" i="10"/>
  <c r="BR42" i="10" s="1"/>
  <c r="Q42" i="10"/>
  <c r="BQ42" i="10" s="1"/>
  <c r="S42" i="10"/>
  <c r="BS42" i="10" s="1"/>
  <c r="J42" i="10"/>
  <c r="BJ42" i="10" s="1"/>
  <c r="V42" i="10"/>
  <c r="BV42" i="10" s="1"/>
  <c r="K42" i="10"/>
  <c r="BK42" i="10" s="1"/>
  <c r="I42" i="10"/>
  <c r="BI42" i="10" s="1"/>
  <c r="W42" i="10"/>
  <c r="BW42" i="10" s="1"/>
  <c r="L42" i="10"/>
  <c r="BL42" i="10" s="1"/>
  <c r="AC42" i="10"/>
  <c r="CC42" i="10" s="1"/>
  <c r="U42" i="10"/>
  <c r="BU42" i="10" s="1"/>
  <c r="O42" i="10"/>
  <c r="BO42" i="10" s="1"/>
  <c r="A43" i="10"/>
  <c r="B43" i="10"/>
  <c r="F34" i="17" l="1"/>
  <c r="G34" i="17"/>
  <c r="H34" i="17"/>
  <c r="K34" i="17"/>
  <c r="Q34" i="17"/>
  <c r="Y34" i="17"/>
  <c r="I34" i="17"/>
  <c r="R34" i="17"/>
  <c r="Z34" i="17"/>
  <c r="J34" i="17"/>
  <c r="S34" i="17"/>
  <c r="AA34" i="17"/>
  <c r="L34" i="17"/>
  <c r="T34" i="17"/>
  <c r="AB34" i="17"/>
  <c r="M34" i="17"/>
  <c r="U34" i="17"/>
  <c r="AC34" i="17"/>
  <c r="N34" i="17"/>
  <c r="V34" i="17"/>
  <c r="O34" i="17"/>
  <c r="W34" i="17"/>
  <c r="X34" i="17"/>
  <c r="P34" i="17"/>
  <c r="A34" i="17"/>
  <c r="B34" i="17"/>
  <c r="AY34" i="17"/>
  <c r="AQ34" i="17"/>
  <c r="AI34" i="17"/>
  <c r="AX34" i="17"/>
  <c r="AP34" i="17"/>
  <c r="AH34" i="17"/>
  <c r="AW34" i="17"/>
  <c r="AO34" i="17"/>
  <c r="AG34" i="17"/>
  <c r="AV34" i="17"/>
  <c r="AN34" i="17"/>
  <c r="AF34" i="17"/>
  <c r="BC34" i="17"/>
  <c r="AU34" i="17"/>
  <c r="AM34" i="17"/>
  <c r="BB34" i="17"/>
  <c r="AT34" i="17"/>
  <c r="AL34" i="17"/>
  <c r="BA34" i="17"/>
  <c r="AS34" i="17"/>
  <c r="AK34" i="17"/>
  <c r="AZ34" i="17"/>
  <c r="AR34" i="17"/>
  <c r="AJ34" i="17"/>
  <c r="BI33" i="17"/>
  <c r="BQ33" i="17"/>
  <c r="BG33" i="17"/>
  <c r="BW33" i="17"/>
  <c r="BO33" i="17"/>
  <c r="BJ33" i="17"/>
  <c r="BR33" i="17"/>
  <c r="BF33" i="17"/>
  <c r="BV33" i="17"/>
  <c r="BH33" i="17"/>
  <c r="BP33" i="17"/>
  <c r="BX33" i="17"/>
  <c r="BN33" i="17"/>
  <c r="BU33" i="17"/>
  <c r="CC33" i="17"/>
  <c r="BM33" i="17"/>
  <c r="BZ33" i="17"/>
  <c r="BT33" i="17"/>
  <c r="BL33" i="17"/>
  <c r="CB33" i="17"/>
  <c r="BK33" i="17"/>
  <c r="BY33" i="17"/>
  <c r="BS33" i="17"/>
  <c r="CA33" i="17"/>
  <c r="J47" i="16"/>
  <c r="R47" i="16"/>
  <c r="S47" i="16"/>
  <c r="AA47" i="16"/>
  <c r="T47" i="16"/>
  <c r="BT47" i="16" s="1"/>
  <c r="K47" i="16"/>
  <c r="BK47" i="16" s="1"/>
  <c r="L47" i="16"/>
  <c r="BL47" i="16" s="1"/>
  <c r="U47" i="16"/>
  <c r="BU47" i="16" s="1"/>
  <c r="AC47" i="16"/>
  <c r="AB47" i="16"/>
  <c r="N47" i="16"/>
  <c r="M47" i="16"/>
  <c r="F47" i="16"/>
  <c r="BF47" i="16" s="1"/>
  <c r="Z47" i="16"/>
  <c r="P47" i="16"/>
  <c r="BP47" i="16" s="1"/>
  <c r="O47" i="16"/>
  <c r="BO47" i="16" s="1"/>
  <c r="H47" i="16"/>
  <c r="G47" i="16"/>
  <c r="V47" i="16"/>
  <c r="W47" i="16"/>
  <c r="Q47" i="16"/>
  <c r="BQ47" i="16" s="1"/>
  <c r="I47" i="16"/>
  <c r="BI47" i="16" s="1"/>
  <c r="X47" i="16"/>
  <c r="BX47" i="16" s="1"/>
  <c r="Y47" i="16"/>
  <c r="BY47" i="16" s="1"/>
  <c r="Y49" i="15"/>
  <c r="Z49" i="15"/>
  <c r="S49" i="15"/>
  <c r="R49" i="15"/>
  <c r="J49" i="15"/>
  <c r="K49" i="15"/>
  <c r="AA49" i="15"/>
  <c r="I49" i="15"/>
  <c r="U49" i="15"/>
  <c r="N49" i="15"/>
  <c r="L49" i="15"/>
  <c r="AB49" i="15"/>
  <c r="F49" i="15"/>
  <c r="M49" i="15"/>
  <c r="T49" i="15"/>
  <c r="W49" i="15"/>
  <c r="AC49" i="15"/>
  <c r="H49" i="15"/>
  <c r="V49" i="15"/>
  <c r="O49" i="15"/>
  <c r="P49" i="15"/>
  <c r="X49" i="15"/>
  <c r="G49" i="15"/>
  <c r="Q49" i="15"/>
  <c r="G49" i="14"/>
  <c r="F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AB49" i="14"/>
  <c r="AC49" i="14"/>
  <c r="A48" i="11"/>
  <c r="B48" i="11"/>
  <c r="AF49" i="16"/>
  <c r="AE50" i="16"/>
  <c r="AG49" i="16"/>
  <c r="AH49" i="16"/>
  <c r="AI49" i="16"/>
  <c r="AJ49" i="16"/>
  <c r="AK49" i="16"/>
  <c r="AL49" i="16"/>
  <c r="AM49" i="16"/>
  <c r="AN49" i="16"/>
  <c r="AO49" i="16"/>
  <c r="AP49" i="16"/>
  <c r="AQ49" i="16"/>
  <c r="AR49" i="16"/>
  <c r="AS49" i="16"/>
  <c r="AT49" i="16"/>
  <c r="AU49" i="16"/>
  <c r="AV49" i="16"/>
  <c r="AW49" i="16"/>
  <c r="AX49" i="16"/>
  <c r="AY49" i="16"/>
  <c r="AZ49" i="16"/>
  <c r="BA49" i="16"/>
  <c r="BB49" i="16"/>
  <c r="BC49" i="16"/>
  <c r="BH47" i="16"/>
  <c r="BV47" i="16"/>
  <c r="BN47" i="16"/>
  <c r="CC47" i="16"/>
  <c r="BM47" i="16"/>
  <c r="E48" i="16"/>
  <c r="CB47" i="16"/>
  <c r="BJ47" i="16"/>
  <c r="CA47" i="16"/>
  <c r="BG47" i="16"/>
  <c r="BZ47" i="16"/>
  <c r="BW47" i="16"/>
  <c r="BS47" i="16"/>
  <c r="BR47" i="16"/>
  <c r="AE48" i="15"/>
  <c r="AG47" i="15"/>
  <c r="BG47" i="15" s="1"/>
  <c r="AF47" i="15"/>
  <c r="BF47" i="15" s="1"/>
  <c r="AH47" i="15"/>
  <c r="BH47" i="15" s="1"/>
  <c r="AI47" i="15"/>
  <c r="BI47" i="15" s="1"/>
  <c r="AJ47" i="15"/>
  <c r="BJ47" i="15" s="1"/>
  <c r="AK47" i="15"/>
  <c r="BK47" i="15" s="1"/>
  <c r="AL47" i="15"/>
  <c r="BL47" i="15" s="1"/>
  <c r="AM47" i="15"/>
  <c r="BM47" i="15" s="1"/>
  <c r="AN47" i="15"/>
  <c r="BN47" i="15" s="1"/>
  <c r="AO47" i="15"/>
  <c r="BO47" i="15" s="1"/>
  <c r="AP47" i="15"/>
  <c r="BP47" i="15" s="1"/>
  <c r="AQ47" i="15"/>
  <c r="BQ47" i="15" s="1"/>
  <c r="AR47" i="15"/>
  <c r="BR47" i="15" s="1"/>
  <c r="AS47" i="15"/>
  <c r="BS47" i="15" s="1"/>
  <c r="AT47" i="15"/>
  <c r="BT47" i="15" s="1"/>
  <c r="AU47" i="15"/>
  <c r="BU47" i="15" s="1"/>
  <c r="AV47" i="15"/>
  <c r="BV47" i="15" s="1"/>
  <c r="AW47" i="15"/>
  <c r="BW47" i="15" s="1"/>
  <c r="AX47" i="15"/>
  <c r="BX47" i="15" s="1"/>
  <c r="AY47" i="15"/>
  <c r="BY47" i="15" s="1"/>
  <c r="AZ47" i="15"/>
  <c r="BZ47" i="15" s="1"/>
  <c r="BA47" i="15"/>
  <c r="CA47" i="15" s="1"/>
  <c r="BB47" i="15"/>
  <c r="CB47" i="15" s="1"/>
  <c r="BC47" i="15"/>
  <c r="CC47" i="15" s="1"/>
  <c r="E50" i="15"/>
  <c r="BI47" i="14"/>
  <c r="BG47" i="14"/>
  <c r="AG48" i="14"/>
  <c r="BG48" i="14" s="1"/>
  <c r="AE49" i="14"/>
  <c r="AF48" i="14"/>
  <c r="AH48" i="14"/>
  <c r="AI48" i="14"/>
  <c r="AJ48" i="14"/>
  <c r="AK48" i="14"/>
  <c r="AL48" i="14"/>
  <c r="AM48" i="14"/>
  <c r="BM48" i="14" s="1"/>
  <c r="AN48" i="14"/>
  <c r="BN48" i="14" s="1"/>
  <c r="AO48" i="14"/>
  <c r="AP48" i="14"/>
  <c r="AQ48" i="14"/>
  <c r="AR48" i="14"/>
  <c r="AS48" i="14"/>
  <c r="AT48" i="14"/>
  <c r="AU48" i="14"/>
  <c r="BU48" i="14" s="1"/>
  <c r="AV48" i="14"/>
  <c r="BV48" i="14" s="1"/>
  <c r="AW48" i="14"/>
  <c r="AX48" i="14"/>
  <c r="AY48" i="14"/>
  <c r="AZ48" i="14"/>
  <c r="BZ48" i="14" s="1"/>
  <c r="BA48" i="14"/>
  <c r="CA48" i="14" s="1"/>
  <c r="BB48" i="14"/>
  <c r="BC48" i="14"/>
  <c r="CC48" i="14" s="1"/>
  <c r="BT47" i="14"/>
  <c r="CC47" i="14"/>
  <c r="BH47" i="14"/>
  <c r="CB47" i="14"/>
  <c r="BJ47" i="14"/>
  <c r="BN47" i="14"/>
  <c r="E50" i="14"/>
  <c r="BL47" i="14"/>
  <c r="BX47" i="14"/>
  <c r="BF47" i="14"/>
  <c r="BP47" i="14"/>
  <c r="CA47" i="14"/>
  <c r="BU47" i="14"/>
  <c r="BO47" i="14"/>
  <c r="BV47" i="14"/>
  <c r="BJ48" i="14"/>
  <c r="BI48" i="14"/>
  <c r="BQ48" i="14"/>
  <c r="BR48" i="14"/>
  <c r="BY47" i="14"/>
  <c r="BS47" i="14"/>
  <c r="BW47" i="14"/>
  <c r="BM47" i="14"/>
  <c r="AA47" i="11"/>
  <c r="CA47" i="11" s="1"/>
  <c r="V47" i="11"/>
  <c r="BV47" i="11" s="1"/>
  <c r="K47" i="11"/>
  <c r="BK47" i="11" s="1"/>
  <c r="AC47" i="11"/>
  <c r="CC47" i="11" s="1"/>
  <c r="R47" i="11"/>
  <c r="BR47" i="11" s="1"/>
  <c r="Z47" i="11"/>
  <c r="BZ47" i="11" s="1"/>
  <c r="AB47" i="11"/>
  <c r="CB47" i="11" s="1"/>
  <c r="S47" i="11"/>
  <c r="BS47" i="11" s="1"/>
  <c r="T47" i="11"/>
  <c r="BT47" i="11" s="1"/>
  <c r="W47" i="11"/>
  <c r="BW47" i="11" s="1"/>
  <c r="G47" i="11"/>
  <c r="BG47" i="11" s="1"/>
  <c r="F47" i="11"/>
  <c r="BF47" i="11" s="1"/>
  <c r="N47" i="11"/>
  <c r="BN47" i="11" s="1"/>
  <c r="O47" i="11"/>
  <c r="BO47" i="11" s="1"/>
  <c r="M47" i="11"/>
  <c r="BM47" i="11" s="1"/>
  <c r="J47" i="11"/>
  <c r="BJ47" i="11" s="1"/>
  <c r="U47" i="11"/>
  <c r="BU47" i="11" s="1"/>
  <c r="L47" i="11"/>
  <c r="BL47" i="11" s="1"/>
  <c r="X47" i="11"/>
  <c r="BX47" i="11" s="1"/>
  <c r="Y47" i="11"/>
  <c r="BY47" i="11" s="1"/>
  <c r="H47" i="11"/>
  <c r="BH47" i="11" s="1"/>
  <c r="I47" i="11"/>
  <c r="BI47" i="11" s="1"/>
  <c r="Q47" i="11"/>
  <c r="BQ47" i="11" s="1"/>
  <c r="P47" i="11"/>
  <c r="BP47" i="11" s="1"/>
  <c r="E49" i="11"/>
  <c r="AE49" i="11"/>
  <c r="AG48" i="11"/>
  <c r="AF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AE46" i="10"/>
  <c r="AL45" i="10"/>
  <c r="AT45" i="10"/>
  <c r="BB45" i="10"/>
  <c r="AM45" i="10"/>
  <c r="AU45" i="10"/>
  <c r="BC45" i="10"/>
  <c r="AN45" i="10"/>
  <c r="AV45" i="10"/>
  <c r="AG45" i="10"/>
  <c r="AO45" i="10"/>
  <c r="AW45" i="10"/>
  <c r="AH45" i="10"/>
  <c r="AP45" i="10"/>
  <c r="AX45" i="10"/>
  <c r="AI45" i="10"/>
  <c r="AQ45" i="10"/>
  <c r="AY45" i="10"/>
  <c r="AJ45" i="10"/>
  <c r="AR45" i="10"/>
  <c r="AZ45" i="10"/>
  <c r="AS45" i="10"/>
  <c r="BA45" i="10"/>
  <c r="AK45" i="10"/>
  <c r="AF45" i="10"/>
  <c r="A44" i="10"/>
  <c r="B44" i="10"/>
  <c r="G43" i="10"/>
  <c r="BG43" i="10" s="1"/>
  <c r="H43" i="10"/>
  <c r="BH43" i="10" s="1"/>
  <c r="AA43" i="10"/>
  <c r="CA43" i="10" s="1"/>
  <c r="Q43" i="10"/>
  <c r="BQ43" i="10" s="1"/>
  <c r="F43" i="10"/>
  <c r="BF43" i="10" s="1"/>
  <c r="V43" i="10"/>
  <c r="BV43" i="10" s="1"/>
  <c r="Z43" i="10"/>
  <c r="BZ43" i="10" s="1"/>
  <c r="K43" i="10"/>
  <c r="BK43" i="10" s="1"/>
  <c r="I43" i="10"/>
  <c r="BI43" i="10" s="1"/>
  <c r="L43" i="10"/>
  <c r="BL43" i="10" s="1"/>
  <c r="O43" i="10"/>
  <c r="BO43" i="10" s="1"/>
  <c r="N43" i="10"/>
  <c r="BN43" i="10" s="1"/>
  <c r="P43" i="10"/>
  <c r="BP43" i="10" s="1"/>
  <c r="J43" i="10"/>
  <c r="BJ43" i="10" s="1"/>
  <c r="Y43" i="10"/>
  <c r="BY43" i="10" s="1"/>
  <c r="X43" i="10"/>
  <c r="BX43" i="10" s="1"/>
  <c r="R43" i="10"/>
  <c r="BR43" i="10" s="1"/>
  <c r="S43" i="10"/>
  <c r="BS43" i="10" s="1"/>
  <c r="AB43" i="10"/>
  <c r="CB43" i="10" s="1"/>
  <c r="W43" i="10"/>
  <c r="BW43" i="10" s="1"/>
  <c r="M43" i="10"/>
  <c r="BM43" i="10" s="1"/>
  <c r="T43" i="10"/>
  <c r="BT43" i="10" s="1"/>
  <c r="AC43" i="10"/>
  <c r="CC43" i="10" s="1"/>
  <c r="U43" i="10"/>
  <c r="BU43" i="10" s="1"/>
  <c r="I35" i="17" l="1"/>
  <c r="Q35" i="17"/>
  <c r="Y35" i="17"/>
  <c r="J35" i="17"/>
  <c r="R35" i="17"/>
  <c r="Z35" i="17"/>
  <c r="K35" i="17"/>
  <c r="S35" i="17"/>
  <c r="AA35" i="17"/>
  <c r="L35" i="17"/>
  <c r="T35" i="17"/>
  <c r="AB35" i="17"/>
  <c r="M35" i="17"/>
  <c r="U35" i="17"/>
  <c r="AC35" i="17"/>
  <c r="F35" i="17"/>
  <c r="N35" i="17"/>
  <c r="V35" i="17"/>
  <c r="G35" i="17"/>
  <c r="O35" i="17"/>
  <c r="W35" i="17"/>
  <c r="H35" i="17"/>
  <c r="P35" i="17"/>
  <c r="X35" i="17"/>
  <c r="A35" i="17"/>
  <c r="B35" i="17"/>
  <c r="BB35" i="17"/>
  <c r="AT35" i="17"/>
  <c r="AL35" i="17"/>
  <c r="BA35" i="17"/>
  <c r="AS35" i="17"/>
  <c r="AK35" i="17"/>
  <c r="AZ35" i="17"/>
  <c r="AR35" i="17"/>
  <c r="AJ35" i="17"/>
  <c r="AY35" i="17"/>
  <c r="AQ35" i="17"/>
  <c r="AI35" i="17"/>
  <c r="AX35" i="17"/>
  <c r="AP35" i="17"/>
  <c r="AH35" i="17"/>
  <c r="AW35" i="17"/>
  <c r="AO35" i="17"/>
  <c r="AG35" i="17"/>
  <c r="AV35" i="17"/>
  <c r="AN35" i="17"/>
  <c r="AF35" i="17"/>
  <c r="BC35" i="17"/>
  <c r="AU35" i="17"/>
  <c r="AM35" i="17"/>
  <c r="BI34" i="17"/>
  <c r="BQ34" i="17"/>
  <c r="BY34" i="17"/>
  <c r="BG34" i="17"/>
  <c r="BO34" i="17"/>
  <c r="BP34" i="17"/>
  <c r="BJ34" i="17"/>
  <c r="BR34" i="17"/>
  <c r="BW34" i="17"/>
  <c r="BH34" i="17"/>
  <c r="BX34" i="17"/>
  <c r="BF34" i="17"/>
  <c r="BS34" i="17"/>
  <c r="CA34" i="17"/>
  <c r="BN34" i="17"/>
  <c r="BV34" i="17"/>
  <c r="BU34" i="17"/>
  <c r="CC34" i="17"/>
  <c r="BM34" i="17"/>
  <c r="BZ34" i="17"/>
  <c r="BT34" i="17"/>
  <c r="BK34" i="17"/>
  <c r="BL34" i="17"/>
  <c r="CB34" i="17"/>
  <c r="J48" i="16"/>
  <c r="S48" i="16"/>
  <c r="AB48" i="16"/>
  <c r="CB48" i="16" s="1"/>
  <c r="K48" i="16"/>
  <c r="T48" i="16"/>
  <c r="BT48" i="16" s="1"/>
  <c r="AA48" i="16"/>
  <c r="L48" i="16"/>
  <c r="BL48" i="16" s="1"/>
  <c r="Z48" i="16"/>
  <c r="BZ48" i="16" s="1"/>
  <c r="U48" i="16"/>
  <c r="R48" i="16"/>
  <c r="F48" i="16"/>
  <c r="N48" i="16"/>
  <c r="M48" i="16"/>
  <c r="BM48" i="16" s="1"/>
  <c r="AC48" i="16"/>
  <c r="CC48" i="16" s="1"/>
  <c r="O48" i="16"/>
  <c r="P48" i="16"/>
  <c r="BP48" i="16" s="1"/>
  <c r="H48" i="16"/>
  <c r="V48" i="16"/>
  <c r="G48" i="16"/>
  <c r="BG48" i="16" s="1"/>
  <c r="W48" i="16"/>
  <c r="Y48" i="16"/>
  <c r="BY48" i="16" s="1"/>
  <c r="X48" i="16"/>
  <c r="BX48" i="16" s="1"/>
  <c r="Q48" i="16"/>
  <c r="BQ48" i="16" s="1"/>
  <c r="I48" i="16"/>
  <c r="BI48" i="16" s="1"/>
  <c r="Y50" i="15"/>
  <c r="S50" i="15"/>
  <c r="I50" i="15"/>
  <c r="Z50" i="15"/>
  <c r="R50" i="15"/>
  <c r="K50" i="15"/>
  <c r="AA50" i="15"/>
  <c r="J50" i="15"/>
  <c r="AC50" i="15"/>
  <c r="L50" i="15"/>
  <c r="AB50" i="15"/>
  <c r="U50" i="15"/>
  <c r="M50" i="15"/>
  <c r="N50" i="15"/>
  <c r="V50" i="15"/>
  <c r="X50" i="15"/>
  <c r="O50" i="15"/>
  <c r="W50" i="15"/>
  <c r="F50" i="15"/>
  <c r="H50" i="15"/>
  <c r="Q50" i="15"/>
  <c r="T50" i="15"/>
  <c r="P50" i="15"/>
  <c r="G50" i="15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A49" i="11"/>
  <c r="B49" i="11"/>
  <c r="AG50" i="16"/>
  <c r="AF50" i="16"/>
  <c r="AE51" i="16"/>
  <c r="AH50" i="16"/>
  <c r="AI50" i="16"/>
  <c r="AJ50" i="16"/>
  <c r="AK50" i="16"/>
  <c r="AL50" i="16"/>
  <c r="AM50" i="16"/>
  <c r="AN50" i="16"/>
  <c r="AO50" i="16"/>
  <c r="AP50" i="16"/>
  <c r="AQ50" i="16"/>
  <c r="AR50" i="16"/>
  <c r="AS50" i="16"/>
  <c r="AT50" i="16"/>
  <c r="AU50" i="16"/>
  <c r="AV50" i="16"/>
  <c r="AW50" i="16"/>
  <c r="AX50" i="16"/>
  <c r="AY50" i="16"/>
  <c r="AZ50" i="16"/>
  <c r="BA50" i="16"/>
  <c r="BB50" i="16"/>
  <c r="BC50" i="16"/>
  <c r="BR48" i="16"/>
  <c r="BJ48" i="16"/>
  <c r="BW48" i="16"/>
  <c r="BO48" i="16"/>
  <c r="BV48" i="16"/>
  <c r="BN48" i="16"/>
  <c r="BF48" i="16"/>
  <c r="BU48" i="16"/>
  <c r="BH48" i="16"/>
  <c r="CA48" i="16"/>
  <c r="E49" i="16"/>
  <c r="BS48" i="16"/>
  <c r="BK48" i="16"/>
  <c r="E51" i="15"/>
  <c r="AE49" i="15"/>
  <c r="AG48" i="15"/>
  <c r="BG48" i="15" s="1"/>
  <c r="AF48" i="15"/>
  <c r="BF48" i="15" s="1"/>
  <c r="AH48" i="15"/>
  <c r="BH48" i="15" s="1"/>
  <c r="AI48" i="15"/>
  <c r="BI48" i="15" s="1"/>
  <c r="AJ48" i="15"/>
  <c r="BJ48" i="15" s="1"/>
  <c r="AK48" i="15"/>
  <c r="BK48" i="15" s="1"/>
  <c r="AL48" i="15"/>
  <c r="BL48" i="15" s="1"/>
  <c r="AM48" i="15"/>
  <c r="BM48" i="15" s="1"/>
  <c r="AN48" i="15"/>
  <c r="BN48" i="15" s="1"/>
  <c r="AO48" i="15"/>
  <c r="BO48" i="15" s="1"/>
  <c r="AP48" i="15"/>
  <c r="BP48" i="15" s="1"/>
  <c r="AQ48" i="15"/>
  <c r="BQ48" i="15" s="1"/>
  <c r="AR48" i="15"/>
  <c r="BR48" i="15" s="1"/>
  <c r="AS48" i="15"/>
  <c r="BS48" i="15" s="1"/>
  <c r="AT48" i="15"/>
  <c r="BT48" i="15" s="1"/>
  <c r="AU48" i="15"/>
  <c r="BU48" i="15" s="1"/>
  <c r="AV48" i="15"/>
  <c r="BV48" i="15" s="1"/>
  <c r="AW48" i="15"/>
  <c r="BW48" i="15" s="1"/>
  <c r="AX48" i="15"/>
  <c r="BX48" i="15" s="1"/>
  <c r="AY48" i="15"/>
  <c r="BY48" i="15" s="1"/>
  <c r="AZ48" i="15"/>
  <c r="BZ48" i="15" s="1"/>
  <c r="BA48" i="15"/>
  <c r="CA48" i="15" s="1"/>
  <c r="BB48" i="15"/>
  <c r="CB48" i="15" s="1"/>
  <c r="BC48" i="15"/>
  <c r="CC48" i="15" s="1"/>
  <c r="BW48" i="14"/>
  <c r="BX48" i="14"/>
  <c r="BF48" i="14"/>
  <c r="BH48" i="14"/>
  <c r="BP48" i="14"/>
  <c r="BO48" i="14"/>
  <c r="BS48" i="14"/>
  <c r="BT48" i="14"/>
  <c r="BY48" i="14"/>
  <c r="CB48" i="14"/>
  <c r="BK48" i="14"/>
  <c r="E51" i="14"/>
  <c r="AG49" i="14"/>
  <c r="AE50" i="14"/>
  <c r="AF49" i="14"/>
  <c r="AH49" i="14"/>
  <c r="AI49" i="14"/>
  <c r="BI49" i="14" s="1"/>
  <c r="AJ49" i="14"/>
  <c r="AK49" i="14"/>
  <c r="AL49" i="14"/>
  <c r="AM49" i="14"/>
  <c r="AN49" i="14"/>
  <c r="AO49" i="14"/>
  <c r="AP49" i="14"/>
  <c r="AQ49" i="14"/>
  <c r="AR49" i="14"/>
  <c r="AS49" i="14"/>
  <c r="AT49" i="14"/>
  <c r="AU49" i="14"/>
  <c r="AV49" i="14"/>
  <c r="AW49" i="14"/>
  <c r="AX49" i="14"/>
  <c r="AY49" i="14"/>
  <c r="AZ49" i="14"/>
  <c r="BA49" i="14"/>
  <c r="BB49" i="14"/>
  <c r="BC49" i="14"/>
  <c r="BL48" i="14"/>
  <c r="E50" i="11"/>
  <c r="K48" i="11"/>
  <c r="BK48" i="11" s="1"/>
  <c r="AC48" i="11"/>
  <c r="CC48" i="11" s="1"/>
  <c r="R48" i="11"/>
  <c r="BR48" i="11" s="1"/>
  <c r="Z48" i="11"/>
  <c r="BZ48" i="11" s="1"/>
  <c r="AB48" i="11"/>
  <c r="CB48" i="11" s="1"/>
  <c r="S48" i="11"/>
  <c r="BS48" i="11" s="1"/>
  <c r="M48" i="11"/>
  <c r="BM48" i="11" s="1"/>
  <c r="V48" i="11"/>
  <c r="BV48" i="11" s="1"/>
  <c r="F48" i="11"/>
  <c r="BF48" i="11" s="1"/>
  <c r="O48" i="11"/>
  <c r="BO48" i="11" s="1"/>
  <c r="N48" i="11"/>
  <c r="BN48" i="11" s="1"/>
  <c r="J48" i="11"/>
  <c r="BJ48" i="11" s="1"/>
  <c r="U48" i="11"/>
  <c r="BU48" i="11" s="1"/>
  <c r="AA48" i="11"/>
  <c r="CA48" i="11" s="1"/>
  <c r="L48" i="11"/>
  <c r="BL48" i="11" s="1"/>
  <c r="G48" i="11"/>
  <c r="BG48" i="11" s="1"/>
  <c r="H48" i="11"/>
  <c r="BH48" i="11" s="1"/>
  <c r="I48" i="11"/>
  <c r="BI48" i="11" s="1"/>
  <c r="Y48" i="11"/>
  <c r="BY48" i="11" s="1"/>
  <c r="P48" i="11"/>
  <c r="BP48" i="11" s="1"/>
  <c r="Q48" i="11"/>
  <c r="BQ48" i="11" s="1"/>
  <c r="T48" i="11"/>
  <c r="BT48" i="11" s="1"/>
  <c r="W48" i="11"/>
  <c r="BW48" i="11" s="1"/>
  <c r="X48" i="11"/>
  <c r="BX48" i="11" s="1"/>
  <c r="AG49" i="11"/>
  <c r="AE50" i="11"/>
  <c r="AF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AE47" i="10"/>
  <c r="AK46" i="10"/>
  <c r="AS46" i="10"/>
  <c r="BA46" i="10"/>
  <c r="AL46" i="10"/>
  <c r="AT46" i="10"/>
  <c r="BB46" i="10"/>
  <c r="AM46" i="10"/>
  <c r="AU46" i="10"/>
  <c r="BC46" i="10"/>
  <c r="AN46" i="10"/>
  <c r="AV46" i="10"/>
  <c r="AG46" i="10"/>
  <c r="AO46" i="10"/>
  <c r="AW46" i="10"/>
  <c r="AH46" i="10"/>
  <c r="AP46" i="10"/>
  <c r="AX46" i="10"/>
  <c r="AI46" i="10"/>
  <c r="AQ46" i="10"/>
  <c r="AY46" i="10"/>
  <c r="AJ46" i="10"/>
  <c r="AR46" i="10"/>
  <c r="AZ46" i="10"/>
  <c r="AF46" i="10"/>
  <c r="F44" i="10"/>
  <c r="BF44" i="10" s="1"/>
  <c r="H44" i="10"/>
  <c r="BH44" i="10" s="1"/>
  <c r="T44" i="10"/>
  <c r="BT44" i="10" s="1"/>
  <c r="G44" i="10"/>
  <c r="BG44" i="10" s="1"/>
  <c r="AB44" i="10"/>
  <c r="CB44" i="10" s="1"/>
  <c r="AC44" i="10"/>
  <c r="CC44" i="10" s="1"/>
  <c r="AA44" i="10"/>
  <c r="CA44" i="10" s="1"/>
  <c r="M44" i="10"/>
  <c r="BM44" i="10" s="1"/>
  <c r="Q44" i="10"/>
  <c r="BQ44" i="10" s="1"/>
  <c r="N44" i="10"/>
  <c r="BN44" i="10" s="1"/>
  <c r="X44" i="10"/>
  <c r="BX44" i="10" s="1"/>
  <c r="J44" i="10"/>
  <c r="BJ44" i="10" s="1"/>
  <c r="Y44" i="10"/>
  <c r="BY44" i="10" s="1"/>
  <c r="Z44" i="10"/>
  <c r="BZ44" i="10" s="1"/>
  <c r="U44" i="10"/>
  <c r="BU44" i="10" s="1"/>
  <c r="I44" i="10"/>
  <c r="BI44" i="10" s="1"/>
  <c r="P44" i="10"/>
  <c r="BP44" i="10" s="1"/>
  <c r="V44" i="10"/>
  <c r="BV44" i="10" s="1"/>
  <c r="S44" i="10"/>
  <c r="BS44" i="10" s="1"/>
  <c r="L44" i="10"/>
  <c r="BL44" i="10" s="1"/>
  <c r="R44" i="10"/>
  <c r="BR44" i="10" s="1"/>
  <c r="K44" i="10"/>
  <c r="BK44" i="10" s="1"/>
  <c r="W44" i="10"/>
  <c r="BW44" i="10" s="1"/>
  <c r="O44" i="10"/>
  <c r="BO44" i="10" s="1"/>
  <c r="E46" i="10"/>
  <c r="A45" i="10"/>
  <c r="B45" i="10"/>
  <c r="B36" i="17" l="1"/>
  <c r="A36" i="17"/>
  <c r="I36" i="17" s="1"/>
  <c r="AW36" i="17"/>
  <c r="AO36" i="17"/>
  <c r="AG36" i="17"/>
  <c r="AV36" i="17"/>
  <c r="AN36" i="17"/>
  <c r="AF36" i="17"/>
  <c r="BC36" i="17"/>
  <c r="AU36" i="17"/>
  <c r="AM36" i="17"/>
  <c r="BB36" i="17"/>
  <c r="AT36" i="17"/>
  <c r="AL36" i="17"/>
  <c r="BA36" i="17"/>
  <c r="AS36" i="17"/>
  <c r="AK36" i="17"/>
  <c r="AZ36" i="17"/>
  <c r="AR36" i="17"/>
  <c r="AJ36" i="17"/>
  <c r="AY36" i="17"/>
  <c r="AQ36" i="17"/>
  <c r="AI36" i="17"/>
  <c r="AX36" i="17"/>
  <c r="AP36" i="17"/>
  <c r="AH36" i="17"/>
  <c r="BP35" i="17"/>
  <c r="BG35" i="17"/>
  <c r="BO35" i="17"/>
  <c r="BX35" i="17"/>
  <c r="BW35" i="17"/>
  <c r="BH35" i="17"/>
  <c r="BF35" i="17"/>
  <c r="BN35" i="17"/>
  <c r="BV35" i="17"/>
  <c r="BI35" i="17"/>
  <c r="BQ35" i="17"/>
  <c r="BY35" i="17"/>
  <c r="BJ35" i="17"/>
  <c r="BT35" i="17"/>
  <c r="BZ35" i="17"/>
  <c r="BL35" i="17"/>
  <c r="CB35" i="17"/>
  <c r="BR35" i="17"/>
  <c r="CC35" i="17"/>
  <c r="BK35" i="17"/>
  <c r="CA35" i="17"/>
  <c r="BS35" i="17"/>
  <c r="BM35" i="17"/>
  <c r="BU35" i="17"/>
  <c r="J49" i="16"/>
  <c r="R49" i="16"/>
  <c r="S49" i="16"/>
  <c r="BS49" i="16" s="1"/>
  <c r="AA49" i="16"/>
  <c r="CA49" i="16" s="1"/>
  <c r="T49" i="16"/>
  <c r="BT49" i="16" s="1"/>
  <c r="K49" i="16"/>
  <c r="BK49" i="16" s="1"/>
  <c r="L49" i="16"/>
  <c r="BL49" i="16" s="1"/>
  <c r="M49" i="16"/>
  <c r="BM49" i="16" s="1"/>
  <c r="F49" i="16"/>
  <c r="U49" i="16"/>
  <c r="AC49" i="16"/>
  <c r="AB49" i="16"/>
  <c r="Z49" i="16"/>
  <c r="BZ49" i="16" s="1"/>
  <c r="W49" i="16"/>
  <c r="BW49" i="16" s="1"/>
  <c r="P49" i="16"/>
  <c r="BP49" i="16" s="1"/>
  <c r="N49" i="16"/>
  <c r="BN49" i="16" s="1"/>
  <c r="O49" i="16"/>
  <c r="H49" i="16"/>
  <c r="V49" i="16"/>
  <c r="BV49" i="16" s="1"/>
  <c r="G49" i="16"/>
  <c r="Q49" i="16"/>
  <c r="BQ49" i="16" s="1"/>
  <c r="I49" i="16"/>
  <c r="BI49" i="16" s="1"/>
  <c r="X49" i="16"/>
  <c r="BX49" i="16" s="1"/>
  <c r="Y49" i="16"/>
  <c r="BY49" i="16" s="1"/>
  <c r="Y51" i="15"/>
  <c r="S51" i="15"/>
  <c r="Z51" i="15"/>
  <c r="J51" i="15"/>
  <c r="R51" i="15"/>
  <c r="K51" i="15"/>
  <c r="AA51" i="15"/>
  <c r="I51" i="15"/>
  <c r="U51" i="15"/>
  <c r="F51" i="15"/>
  <c r="L51" i="15"/>
  <c r="T51" i="15"/>
  <c r="M51" i="15"/>
  <c r="AB51" i="15"/>
  <c r="AC51" i="15"/>
  <c r="G51" i="15"/>
  <c r="N51" i="15"/>
  <c r="O51" i="15"/>
  <c r="W51" i="15"/>
  <c r="V51" i="15"/>
  <c r="Q51" i="15"/>
  <c r="P51" i="15"/>
  <c r="H51" i="15"/>
  <c r="X51" i="15"/>
  <c r="G51" i="14"/>
  <c r="F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B50" i="11"/>
  <c r="A50" i="11"/>
  <c r="AG51" i="16"/>
  <c r="AF51" i="16"/>
  <c r="AE52" i="16"/>
  <c r="AH51" i="16"/>
  <c r="AI51" i="16"/>
  <c r="AJ51" i="16"/>
  <c r="AK51" i="16"/>
  <c r="AL51" i="16"/>
  <c r="AM51" i="16"/>
  <c r="AN51" i="16"/>
  <c r="AO51" i="16"/>
  <c r="AP51" i="16"/>
  <c r="AQ51" i="16"/>
  <c r="AR51" i="16"/>
  <c r="AS51" i="16"/>
  <c r="AT51" i="16"/>
  <c r="AU51" i="16"/>
  <c r="AV51" i="16"/>
  <c r="AW51" i="16"/>
  <c r="AX51" i="16"/>
  <c r="AY51" i="16"/>
  <c r="AZ51" i="16"/>
  <c r="BA51" i="16"/>
  <c r="BB51" i="16"/>
  <c r="BC51" i="16"/>
  <c r="BR49" i="16"/>
  <c r="BJ49" i="16"/>
  <c r="BH49" i="16"/>
  <c r="BO49" i="16"/>
  <c r="BG49" i="16"/>
  <c r="BF49" i="16"/>
  <c r="CC49" i="16"/>
  <c r="CB49" i="16"/>
  <c r="BU49" i="16"/>
  <c r="E50" i="16"/>
  <c r="AF49" i="15"/>
  <c r="BF49" i="15" s="1"/>
  <c r="AE50" i="15"/>
  <c r="AG49" i="15"/>
  <c r="BG49" i="15" s="1"/>
  <c r="AH49" i="15"/>
  <c r="BH49" i="15" s="1"/>
  <c r="AI49" i="15"/>
  <c r="BI49" i="15" s="1"/>
  <c r="AJ49" i="15"/>
  <c r="BJ49" i="15" s="1"/>
  <c r="AK49" i="15"/>
  <c r="BK49" i="15" s="1"/>
  <c r="AL49" i="15"/>
  <c r="BL49" i="15" s="1"/>
  <c r="AM49" i="15"/>
  <c r="BM49" i="15" s="1"/>
  <c r="AN49" i="15"/>
  <c r="BN49" i="15" s="1"/>
  <c r="AO49" i="15"/>
  <c r="BO49" i="15" s="1"/>
  <c r="AP49" i="15"/>
  <c r="BP49" i="15" s="1"/>
  <c r="AQ49" i="15"/>
  <c r="BQ49" i="15" s="1"/>
  <c r="AR49" i="15"/>
  <c r="BR49" i="15" s="1"/>
  <c r="AS49" i="15"/>
  <c r="BS49" i="15" s="1"/>
  <c r="AT49" i="15"/>
  <c r="BT49" i="15" s="1"/>
  <c r="AU49" i="15"/>
  <c r="BU49" i="15" s="1"/>
  <c r="AV49" i="15"/>
  <c r="BV49" i="15" s="1"/>
  <c r="AW49" i="15"/>
  <c r="BW49" i="15" s="1"/>
  <c r="AX49" i="15"/>
  <c r="BX49" i="15" s="1"/>
  <c r="AY49" i="15"/>
  <c r="BY49" i="15" s="1"/>
  <c r="AZ49" i="15"/>
  <c r="BZ49" i="15" s="1"/>
  <c r="BA49" i="15"/>
  <c r="CA49" i="15" s="1"/>
  <c r="BB49" i="15"/>
  <c r="CB49" i="15" s="1"/>
  <c r="BC49" i="15"/>
  <c r="CC49" i="15" s="1"/>
  <c r="E52" i="15"/>
  <c r="BJ49" i="14"/>
  <c r="CB49" i="14"/>
  <c r="BX49" i="14"/>
  <c r="BS49" i="14"/>
  <c r="BN49" i="14"/>
  <c r="BR49" i="14"/>
  <c r="AE51" i="14"/>
  <c r="AG50" i="14"/>
  <c r="BG50" i="14" s="1"/>
  <c r="AF50" i="14"/>
  <c r="BF50" i="14" s="1"/>
  <c r="AH50" i="14"/>
  <c r="BH50" i="14" s="1"/>
  <c r="AI50" i="14"/>
  <c r="BI50" i="14" s="1"/>
  <c r="AJ50" i="14"/>
  <c r="BJ50" i="14" s="1"/>
  <c r="AK50" i="14"/>
  <c r="AL50" i="14"/>
  <c r="AM50" i="14"/>
  <c r="BM50" i="14" s="1"/>
  <c r="AN50" i="14"/>
  <c r="AO50" i="14"/>
  <c r="AP50" i="14"/>
  <c r="AQ50" i="14"/>
  <c r="AR50" i="14"/>
  <c r="AS50" i="14"/>
  <c r="AT50" i="14"/>
  <c r="AU50" i="14"/>
  <c r="BU50" i="14" s="1"/>
  <c r="AV50" i="14"/>
  <c r="AW50" i="14"/>
  <c r="BW50" i="14" s="1"/>
  <c r="AX50" i="14"/>
  <c r="BX50" i="14" s="1"/>
  <c r="AY50" i="14"/>
  <c r="AZ50" i="14"/>
  <c r="BA50" i="14"/>
  <c r="CA50" i="14" s="1"/>
  <c r="BB50" i="14"/>
  <c r="CB50" i="14" s="1"/>
  <c r="BC50" i="14"/>
  <c r="CC50" i="14" s="1"/>
  <c r="BF49" i="14"/>
  <c r="BY49" i="14"/>
  <c r="CA49" i="14"/>
  <c r="BM49" i="14"/>
  <c r="BO49" i="14"/>
  <c r="BV49" i="14"/>
  <c r="BL49" i="14"/>
  <c r="BZ49" i="14"/>
  <c r="BU49" i="14"/>
  <c r="BW49" i="14"/>
  <c r="E52" i="14"/>
  <c r="BP49" i="14"/>
  <c r="CC49" i="14"/>
  <c r="BK49" i="14"/>
  <c r="BG49" i="14"/>
  <c r="BT49" i="14"/>
  <c r="BQ49" i="14"/>
  <c r="BH49" i="14"/>
  <c r="K49" i="11"/>
  <c r="BK49" i="11" s="1"/>
  <c r="AA49" i="11"/>
  <c r="CA49" i="11" s="1"/>
  <c r="T49" i="11"/>
  <c r="BT49" i="11" s="1"/>
  <c r="V49" i="11"/>
  <c r="BV49" i="11" s="1"/>
  <c r="AC49" i="11"/>
  <c r="CC49" i="11" s="1"/>
  <c r="Z49" i="11"/>
  <c r="BZ49" i="11" s="1"/>
  <c r="R49" i="11"/>
  <c r="BR49" i="11" s="1"/>
  <c r="AB49" i="11"/>
  <c r="CB49" i="11" s="1"/>
  <c r="M49" i="11"/>
  <c r="BM49" i="11" s="1"/>
  <c r="S49" i="11"/>
  <c r="BS49" i="11" s="1"/>
  <c r="F49" i="11"/>
  <c r="BF49" i="11" s="1"/>
  <c r="U49" i="11"/>
  <c r="BU49" i="11" s="1"/>
  <c r="L49" i="11"/>
  <c r="BL49" i="11" s="1"/>
  <c r="N49" i="11"/>
  <c r="BN49" i="11" s="1"/>
  <c r="J49" i="11"/>
  <c r="BJ49" i="11" s="1"/>
  <c r="H49" i="11"/>
  <c r="BH49" i="11" s="1"/>
  <c r="G49" i="11"/>
  <c r="BG49" i="11" s="1"/>
  <c r="W49" i="11"/>
  <c r="BW49" i="11" s="1"/>
  <c r="O49" i="11"/>
  <c r="BO49" i="11" s="1"/>
  <c r="Y49" i="11"/>
  <c r="BY49" i="11" s="1"/>
  <c r="P49" i="11"/>
  <c r="BP49" i="11" s="1"/>
  <c r="X49" i="11"/>
  <c r="BX49" i="11" s="1"/>
  <c r="I49" i="11"/>
  <c r="BI49" i="11" s="1"/>
  <c r="Q49" i="11"/>
  <c r="BQ49" i="11" s="1"/>
  <c r="AG50" i="11"/>
  <c r="AE51" i="11"/>
  <c r="AF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E51" i="11"/>
  <c r="AE48" i="10"/>
  <c r="AJ47" i="10"/>
  <c r="AR47" i="10"/>
  <c r="AZ47" i="10"/>
  <c r="AK47" i="10"/>
  <c r="AS47" i="10"/>
  <c r="BA47" i="10"/>
  <c r="AL47" i="10"/>
  <c r="AT47" i="10"/>
  <c r="BB47" i="10"/>
  <c r="AM47" i="10"/>
  <c r="AU47" i="10"/>
  <c r="BC47" i="10"/>
  <c r="AN47" i="10"/>
  <c r="AV47" i="10"/>
  <c r="AG47" i="10"/>
  <c r="AO47" i="10"/>
  <c r="AW47" i="10"/>
  <c r="AH47" i="10"/>
  <c r="AP47" i="10"/>
  <c r="AX47" i="10"/>
  <c r="AI47" i="10"/>
  <c r="AQ47" i="10"/>
  <c r="AY47" i="10"/>
  <c r="AF47" i="10"/>
  <c r="AC45" i="10"/>
  <c r="CC45" i="10" s="1"/>
  <c r="G45" i="10"/>
  <c r="BG45" i="10" s="1"/>
  <c r="J45" i="10"/>
  <c r="BJ45" i="10" s="1"/>
  <c r="H45" i="10"/>
  <c r="BH45" i="10" s="1"/>
  <c r="F45" i="10"/>
  <c r="BF45" i="10" s="1"/>
  <c r="T45" i="10"/>
  <c r="BT45" i="10" s="1"/>
  <c r="M45" i="10"/>
  <c r="BM45" i="10" s="1"/>
  <c r="Q45" i="10"/>
  <c r="BQ45" i="10" s="1"/>
  <c r="U45" i="10"/>
  <c r="BU45" i="10" s="1"/>
  <c r="N45" i="10"/>
  <c r="BN45" i="10" s="1"/>
  <c r="X45" i="10"/>
  <c r="BX45" i="10" s="1"/>
  <c r="AA45" i="10"/>
  <c r="CA45" i="10" s="1"/>
  <c r="V45" i="10"/>
  <c r="BV45" i="10" s="1"/>
  <c r="Y45" i="10"/>
  <c r="BY45" i="10" s="1"/>
  <c r="P45" i="10"/>
  <c r="BP45" i="10" s="1"/>
  <c r="Z45" i="10"/>
  <c r="BZ45" i="10" s="1"/>
  <c r="I45" i="10"/>
  <c r="BI45" i="10" s="1"/>
  <c r="R45" i="10"/>
  <c r="BR45" i="10" s="1"/>
  <c r="K45" i="10"/>
  <c r="BK45" i="10" s="1"/>
  <c r="S45" i="10"/>
  <c r="BS45" i="10" s="1"/>
  <c r="AB45" i="10"/>
  <c r="CB45" i="10" s="1"/>
  <c r="W45" i="10"/>
  <c r="BW45" i="10" s="1"/>
  <c r="O45" i="10"/>
  <c r="BO45" i="10" s="1"/>
  <c r="L45" i="10"/>
  <c r="BL45" i="10" s="1"/>
  <c r="E47" i="10"/>
  <c r="A46" i="10"/>
  <c r="B46" i="10"/>
  <c r="H36" i="17" l="1"/>
  <c r="W36" i="17"/>
  <c r="O36" i="17"/>
  <c r="BO36" i="17" s="1"/>
  <c r="G36" i="17"/>
  <c r="BG36" i="17" s="1"/>
  <c r="M36" i="17"/>
  <c r="BM36" i="17" s="1"/>
  <c r="AB36" i="17"/>
  <c r="CB36" i="17" s="1"/>
  <c r="T36" i="17"/>
  <c r="BT36" i="17" s="1"/>
  <c r="P36" i="17"/>
  <c r="BP36" i="17" s="1"/>
  <c r="S36" i="17"/>
  <c r="K36" i="17"/>
  <c r="F36" i="17"/>
  <c r="BF36" i="17" s="1"/>
  <c r="Z36" i="17"/>
  <c r="BZ36" i="17" s="1"/>
  <c r="AC36" i="17"/>
  <c r="CC36" i="17" s="1"/>
  <c r="R36" i="17"/>
  <c r="BR36" i="17" s="1"/>
  <c r="X36" i="17"/>
  <c r="BX36" i="17" s="1"/>
  <c r="U36" i="17"/>
  <c r="BU36" i="17" s="1"/>
  <c r="J36" i="17"/>
  <c r="BJ36" i="17" s="1"/>
  <c r="Y36" i="17"/>
  <c r="V36" i="17"/>
  <c r="BV36" i="17" s="1"/>
  <c r="L36" i="17"/>
  <c r="BL36" i="17" s="1"/>
  <c r="Q36" i="17"/>
  <c r="BQ36" i="17" s="1"/>
  <c r="N36" i="17"/>
  <c r="BN36" i="17" s="1"/>
  <c r="AA36" i="17"/>
  <c r="CA36" i="17" s="1"/>
  <c r="A37" i="17"/>
  <c r="B37" i="17"/>
  <c r="AZ37" i="17"/>
  <c r="AR37" i="17"/>
  <c r="AJ37" i="17"/>
  <c r="AY37" i="17"/>
  <c r="AQ37" i="17"/>
  <c r="AI37" i="17"/>
  <c r="AX37" i="17"/>
  <c r="AP37" i="17"/>
  <c r="AH37" i="17"/>
  <c r="AW37" i="17"/>
  <c r="AO37" i="17"/>
  <c r="AG37" i="17"/>
  <c r="AV37" i="17"/>
  <c r="AN37" i="17"/>
  <c r="AF37" i="17"/>
  <c r="BC37" i="17"/>
  <c r="AU37" i="17"/>
  <c r="AM37" i="17"/>
  <c r="BB37" i="17"/>
  <c r="AT37" i="17"/>
  <c r="AL37" i="17"/>
  <c r="BA37" i="17"/>
  <c r="AS37" i="17"/>
  <c r="AK37" i="17"/>
  <c r="BK36" i="17"/>
  <c r="BI36" i="17"/>
  <c r="BY36" i="17"/>
  <c r="BW36" i="17"/>
  <c r="BH36" i="17"/>
  <c r="BS36" i="17"/>
  <c r="S50" i="16"/>
  <c r="BS50" i="16" s="1"/>
  <c r="J50" i="16"/>
  <c r="K50" i="16"/>
  <c r="AB50" i="16"/>
  <c r="AA50" i="16"/>
  <c r="CA50" i="16" s="1"/>
  <c r="T50" i="16"/>
  <c r="L50" i="16"/>
  <c r="M50" i="16"/>
  <c r="BM50" i="16" s="1"/>
  <c r="U50" i="16"/>
  <c r="BU50" i="16" s="1"/>
  <c r="Z50" i="16"/>
  <c r="N50" i="16"/>
  <c r="F50" i="16"/>
  <c r="BF50" i="16" s="1"/>
  <c r="AC50" i="16"/>
  <c r="X50" i="16"/>
  <c r="R50" i="16"/>
  <c r="BR50" i="16" s="1"/>
  <c r="W50" i="16"/>
  <c r="BW50" i="16" s="1"/>
  <c r="H50" i="16"/>
  <c r="BH50" i="16" s="1"/>
  <c r="G50" i="16"/>
  <c r="O50" i="16"/>
  <c r="Y50" i="16"/>
  <c r="BY50" i="16" s="1"/>
  <c r="Q50" i="16"/>
  <c r="I50" i="16"/>
  <c r="BI50" i="16" s="1"/>
  <c r="P50" i="16"/>
  <c r="BP50" i="16" s="1"/>
  <c r="V50" i="16"/>
  <c r="BV50" i="16" s="1"/>
  <c r="Y52" i="15"/>
  <c r="S52" i="15"/>
  <c r="Z52" i="15"/>
  <c r="I52" i="15"/>
  <c r="K52" i="15"/>
  <c r="J52" i="15"/>
  <c r="R52" i="15"/>
  <c r="AA52" i="15"/>
  <c r="AB52" i="15"/>
  <c r="U52" i="15"/>
  <c r="F52" i="15"/>
  <c r="L52" i="15"/>
  <c r="M52" i="15"/>
  <c r="T52" i="15"/>
  <c r="AC52" i="15"/>
  <c r="N52" i="15"/>
  <c r="G52" i="15"/>
  <c r="X52" i="15"/>
  <c r="V52" i="15"/>
  <c r="O52" i="15"/>
  <c r="W52" i="15"/>
  <c r="H52" i="15"/>
  <c r="Q52" i="15"/>
  <c r="P52" i="15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51" i="11"/>
  <c r="B51" i="11"/>
  <c r="AG52" i="16"/>
  <c r="AF52" i="16"/>
  <c r="AE53" i="16"/>
  <c r="AH52" i="16"/>
  <c r="AI52" i="16"/>
  <c r="AJ52" i="16"/>
  <c r="AK52" i="16"/>
  <c r="AL52" i="16"/>
  <c r="AM52" i="16"/>
  <c r="AN52" i="16"/>
  <c r="AO52" i="16"/>
  <c r="AP52" i="16"/>
  <c r="AQ52" i="16"/>
  <c r="AR52" i="16"/>
  <c r="AS52" i="16"/>
  <c r="AT52" i="16"/>
  <c r="AU52" i="16"/>
  <c r="AV52" i="16"/>
  <c r="AW52" i="16"/>
  <c r="AX52" i="16"/>
  <c r="AY52" i="16"/>
  <c r="AZ52" i="16"/>
  <c r="BA52" i="16"/>
  <c r="BB52" i="16"/>
  <c r="BC52" i="16"/>
  <c r="E51" i="16"/>
  <c r="CB50" i="16"/>
  <c r="BT50" i="16"/>
  <c r="BL50" i="16"/>
  <c r="BK50" i="16"/>
  <c r="BZ50" i="16"/>
  <c r="BJ50" i="16"/>
  <c r="BQ50" i="16"/>
  <c r="BX50" i="16"/>
  <c r="BO50" i="16"/>
  <c r="BG50" i="16"/>
  <c r="CC50" i="16"/>
  <c r="BN50" i="16"/>
  <c r="E53" i="15"/>
  <c r="AG50" i="15"/>
  <c r="BG50" i="15" s="1"/>
  <c r="AF50" i="15"/>
  <c r="BF50" i="15" s="1"/>
  <c r="AE51" i="15"/>
  <c r="AH50" i="15"/>
  <c r="BH50" i="15" s="1"/>
  <c r="AI50" i="15"/>
  <c r="BI50" i="15" s="1"/>
  <c r="AJ50" i="15"/>
  <c r="BJ50" i="15" s="1"/>
  <c r="AK50" i="15"/>
  <c r="BK50" i="15" s="1"/>
  <c r="AL50" i="15"/>
  <c r="BL50" i="15" s="1"/>
  <c r="AM50" i="15"/>
  <c r="BM50" i="15" s="1"/>
  <c r="AN50" i="15"/>
  <c r="BN50" i="15" s="1"/>
  <c r="AO50" i="15"/>
  <c r="BO50" i="15" s="1"/>
  <c r="AP50" i="15"/>
  <c r="BP50" i="15" s="1"/>
  <c r="AQ50" i="15"/>
  <c r="BQ50" i="15" s="1"/>
  <c r="AR50" i="15"/>
  <c r="BR50" i="15" s="1"/>
  <c r="AS50" i="15"/>
  <c r="BS50" i="15" s="1"/>
  <c r="AT50" i="15"/>
  <c r="BT50" i="15" s="1"/>
  <c r="AU50" i="15"/>
  <c r="BU50" i="15" s="1"/>
  <c r="AV50" i="15"/>
  <c r="BV50" i="15" s="1"/>
  <c r="AW50" i="15"/>
  <c r="BW50" i="15" s="1"/>
  <c r="AX50" i="15"/>
  <c r="BX50" i="15" s="1"/>
  <c r="AY50" i="15"/>
  <c r="BY50" i="15" s="1"/>
  <c r="AZ50" i="15"/>
  <c r="BZ50" i="15" s="1"/>
  <c r="BA50" i="15"/>
  <c r="CA50" i="15" s="1"/>
  <c r="BB50" i="15"/>
  <c r="CB50" i="15" s="1"/>
  <c r="BC50" i="15"/>
  <c r="CC50" i="15" s="1"/>
  <c r="BQ50" i="14"/>
  <c r="BP50" i="14"/>
  <c r="BN50" i="14"/>
  <c r="BR50" i="14"/>
  <c r="BV50" i="14"/>
  <c r="BO50" i="14"/>
  <c r="BL50" i="14"/>
  <c r="E53" i="14"/>
  <c r="BK50" i="14"/>
  <c r="BS50" i="14"/>
  <c r="BZ50" i="14"/>
  <c r="BT50" i="14"/>
  <c r="BY50" i="14"/>
  <c r="AG51" i="14"/>
  <c r="AF51" i="14"/>
  <c r="AE52" i="14"/>
  <c r="AH51" i="14"/>
  <c r="AI51" i="14"/>
  <c r="AJ51" i="14"/>
  <c r="AK51" i="14"/>
  <c r="AL51" i="14"/>
  <c r="AM51" i="14"/>
  <c r="AN51" i="14"/>
  <c r="BN51" i="14" s="1"/>
  <c r="AO51" i="14"/>
  <c r="AP51" i="14"/>
  <c r="AQ51" i="14"/>
  <c r="AR51" i="14"/>
  <c r="BR51" i="14" s="1"/>
  <c r="AS51" i="14"/>
  <c r="AT51" i="14"/>
  <c r="BT51" i="14" s="1"/>
  <c r="AU51" i="14"/>
  <c r="AV51" i="14"/>
  <c r="AW51" i="14"/>
  <c r="AX51" i="14"/>
  <c r="AY51" i="14"/>
  <c r="AZ51" i="14"/>
  <c r="BZ51" i="14" s="1"/>
  <c r="BA51" i="14"/>
  <c r="CA51" i="14" s="1"/>
  <c r="BB51" i="14"/>
  <c r="CB51" i="14" s="1"/>
  <c r="BC51" i="14"/>
  <c r="AG51" i="11"/>
  <c r="AE52" i="11"/>
  <c r="AF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R50" i="11"/>
  <c r="BR50" i="11" s="1"/>
  <c r="Z50" i="11"/>
  <c r="BZ50" i="11" s="1"/>
  <c r="AC50" i="11"/>
  <c r="CC50" i="11" s="1"/>
  <c r="AB50" i="11"/>
  <c r="CB50" i="11" s="1"/>
  <c r="S50" i="11"/>
  <c r="BS50" i="11" s="1"/>
  <c r="F50" i="11"/>
  <c r="BF50" i="11" s="1"/>
  <c r="M50" i="11"/>
  <c r="BM50" i="11" s="1"/>
  <c r="K50" i="11"/>
  <c r="BK50" i="11" s="1"/>
  <c r="AA50" i="11"/>
  <c r="CA50" i="11" s="1"/>
  <c r="W50" i="11"/>
  <c r="BW50" i="11" s="1"/>
  <c r="L50" i="11"/>
  <c r="BL50" i="11" s="1"/>
  <c r="U50" i="11"/>
  <c r="BU50" i="11" s="1"/>
  <c r="T50" i="11"/>
  <c r="BT50" i="11" s="1"/>
  <c r="N50" i="11"/>
  <c r="BN50" i="11" s="1"/>
  <c r="J50" i="11"/>
  <c r="BJ50" i="11" s="1"/>
  <c r="G50" i="11"/>
  <c r="BG50" i="11" s="1"/>
  <c r="O50" i="11"/>
  <c r="BO50" i="11" s="1"/>
  <c r="V50" i="11"/>
  <c r="BV50" i="11" s="1"/>
  <c r="P50" i="11"/>
  <c r="BP50" i="11" s="1"/>
  <c r="X50" i="11"/>
  <c r="BX50" i="11" s="1"/>
  <c r="I50" i="11"/>
  <c r="BI50" i="11" s="1"/>
  <c r="Q50" i="11"/>
  <c r="BQ50" i="11" s="1"/>
  <c r="H50" i="11"/>
  <c r="BH50" i="11" s="1"/>
  <c r="Y50" i="11"/>
  <c r="BY50" i="11" s="1"/>
  <c r="E52" i="11"/>
  <c r="AE49" i="10"/>
  <c r="AI48" i="10"/>
  <c r="AQ48" i="10"/>
  <c r="AJ48" i="10"/>
  <c r="AR48" i="10"/>
  <c r="AZ48" i="10"/>
  <c r="AK48" i="10"/>
  <c r="AS48" i="10"/>
  <c r="BA48" i="10"/>
  <c r="AL48" i="10"/>
  <c r="AT48" i="10"/>
  <c r="BB48" i="10"/>
  <c r="AM48" i="10"/>
  <c r="AU48" i="10"/>
  <c r="BC48" i="10"/>
  <c r="AG48" i="10"/>
  <c r="AO48" i="10"/>
  <c r="AW48" i="10"/>
  <c r="AV48" i="10"/>
  <c r="AX48" i="10"/>
  <c r="AY48" i="10"/>
  <c r="AH48" i="10"/>
  <c r="AN48" i="10"/>
  <c r="AP48" i="10"/>
  <c r="AF48" i="10"/>
  <c r="H46" i="10"/>
  <c r="BH46" i="10" s="1"/>
  <c r="G46" i="10"/>
  <c r="BG46" i="10" s="1"/>
  <c r="F46" i="10"/>
  <c r="BF46" i="10" s="1"/>
  <c r="V46" i="10"/>
  <c r="BV46" i="10" s="1"/>
  <c r="T46" i="10"/>
  <c r="BT46" i="10" s="1"/>
  <c r="N46" i="10"/>
  <c r="BN46" i="10" s="1"/>
  <c r="P46" i="10"/>
  <c r="BP46" i="10" s="1"/>
  <c r="Y46" i="10"/>
  <c r="BY46" i="10" s="1"/>
  <c r="S46" i="10"/>
  <c r="BS46" i="10" s="1"/>
  <c r="R46" i="10"/>
  <c r="BR46" i="10" s="1"/>
  <c r="AA46" i="10"/>
  <c r="CA46" i="10" s="1"/>
  <c r="Z46" i="10"/>
  <c r="BZ46" i="10" s="1"/>
  <c r="Q46" i="10"/>
  <c r="BQ46" i="10" s="1"/>
  <c r="X46" i="10"/>
  <c r="BX46" i="10" s="1"/>
  <c r="J46" i="10"/>
  <c r="BJ46" i="10" s="1"/>
  <c r="I46" i="10"/>
  <c r="BI46" i="10" s="1"/>
  <c r="K46" i="10"/>
  <c r="BK46" i="10" s="1"/>
  <c r="AB46" i="10"/>
  <c r="CB46" i="10" s="1"/>
  <c r="L46" i="10"/>
  <c r="BL46" i="10" s="1"/>
  <c r="M46" i="10"/>
  <c r="BM46" i="10" s="1"/>
  <c r="W46" i="10"/>
  <c r="BW46" i="10" s="1"/>
  <c r="U46" i="10"/>
  <c r="BU46" i="10" s="1"/>
  <c r="O46" i="10"/>
  <c r="BO46" i="10" s="1"/>
  <c r="AC46" i="10"/>
  <c r="CC46" i="10" s="1"/>
  <c r="E48" i="10"/>
  <c r="B47" i="10"/>
  <c r="A47" i="10"/>
  <c r="Y37" i="17" l="1"/>
  <c r="V37" i="17"/>
  <c r="L37" i="17"/>
  <c r="Q37" i="17"/>
  <c r="BQ37" i="17" s="1"/>
  <c r="N37" i="17"/>
  <c r="BN37" i="17" s="1"/>
  <c r="AA37" i="17"/>
  <c r="CA37" i="17" s="1"/>
  <c r="I37" i="17"/>
  <c r="H37" i="17"/>
  <c r="BH37" i="17" s="1"/>
  <c r="F37" i="17"/>
  <c r="BF37" i="17" s="1"/>
  <c r="S37" i="17"/>
  <c r="X37" i="17"/>
  <c r="BX37" i="17" s="1"/>
  <c r="AC37" i="17"/>
  <c r="CC37" i="17" s="1"/>
  <c r="K37" i="17"/>
  <c r="BK37" i="17" s="1"/>
  <c r="P37" i="17"/>
  <c r="BP37" i="17" s="1"/>
  <c r="U37" i="17"/>
  <c r="BU37" i="17" s="1"/>
  <c r="Z37" i="17"/>
  <c r="BZ37" i="17" s="1"/>
  <c r="W37" i="17"/>
  <c r="BW37" i="17" s="1"/>
  <c r="M37" i="17"/>
  <c r="R37" i="17"/>
  <c r="BR37" i="17" s="1"/>
  <c r="O37" i="17"/>
  <c r="BO37" i="17" s="1"/>
  <c r="AB37" i="17"/>
  <c r="CB37" i="17" s="1"/>
  <c r="J37" i="17"/>
  <c r="BJ37" i="17" s="1"/>
  <c r="G37" i="17"/>
  <c r="BG37" i="17" s="1"/>
  <c r="T37" i="17"/>
  <c r="BT37" i="17" s="1"/>
  <c r="A38" i="17"/>
  <c r="S38" i="17" s="1"/>
  <c r="B38" i="17"/>
  <c r="BV37" i="17"/>
  <c r="BI37" i="17"/>
  <c r="BY37" i="17"/>
  <c r="BL37" i="17"/>
  <c r="BS37" i="17"/>
  <c r="BM37" i="17"/>
  <c r="BC38" i="17"/>
  <c r="AU38" i="17"/>
  <c r="AM38" i="17"/>
  <c r="AX38" i="17"/>
  <c r="AO38" i="17"/>
  <c r="AF38" i="17"/>
  <c r="AW38" i="17"/>
  <c r="AN38" i="17"/>
  <c r="AV38" i="17"/>
  <c r="AL38" i="17"/>
  <c r="AT38" i="17"/>
  <c r="AK38" i="17"/>
  <c r="BB38" i="17"/>
  <c r="AS38" i="17"/>
  <c r="AJ38" i="17"/>
  <c r="BA38" i="17"/>
  <c r="AR38" i="17"/>
  <c r="AI38" i="17"/>
  <c r="AZ38" i="17"/>
  <c r="AQ38" i="17"/>
  <c r="AH38" i="17"/>
  <c r="AY38" i="17"/>
  <c r="AP38" i="17"/>
  <c r="AG38" i="17"/>
  <c r="AB51" i="16"/>
  <c r="CB51" i="16" s="1"/>
  <c r="S51" i="16"/>
  <c r="BS51" i="16" s="1"/>
  <c r="AA51" i="16"/>
  <c r="R51" i="16"/>
  <c r="BR51" i="16" s="1"/>
  <c r="J51" i="16"/>
  <c r="BJ51" i="16" s="1"/>
  <c r="K51" i="16"/>
  <c r="BK51" i="16" s="1"/>
  <c r="M51" i="16"/>
  <c r="BM51" i="16" s="1"/>
  <c r="U51" i="16"/>
  <c r="BU51" i="16" s="1"/>
  <c r="N51" i="16"/>
  <c r="BN51" i="16" s="1"/>
  <c r="Z51" i="16"/>
  <c r="BZ51" i="16" s="1"/>
  <c r="T51" i="16"/>
  <c r="X51" i="16"/>
  <c r="AC51" i="16"/>
  <c r="CC51" i="16" s="1"/>
  <c r="W51" i="16"/>
  <c r="BW51" i="16" s="1"/>
  <c r="F51" i="16"/>
  <c r="BF51" i="16" s="1"/>
  <c r="H51" i="16"/>
  <c r="BH51" i="16" s="1"/>
  <c r="L51" i="16"/>
  <c r="BL51" i="16" s="1"/>
  <c r="G51" i="16"/>
  <c r="BG51" i="16" s="1"/>
  <c r="O51" i="16"/>
  <c r="BO51" i="16" s="1"/>
  <c r="V51" i="16"/>
  <c r="BV51" i="16" s="1"/>
  <c r="Y51" i="16"/>
  <c r="BY51" i="16" s="1"/>
  <c r="P51" i="16"/>
  <c r="BP51" i="16" s="1"/>
  <c r="Q51" i="16"/>
  <c r="BQ51" i="16" s="1"/>
  <c r="I51" i="16"/>
  <c r="BI51" i="16" s="1"/>
  <c r="J53" i="15"/>
  <c r="Y53" i="15"/>
  <c r="S53" i="15"/>
  <c r="I53" i="15"/>
  <c r="Z53" i="15"/>
  <c r="R53" i="15"/>
  <c r="K53" i="15"/>
  <c r="AA53" i="15"/>
  <c r="AC53" i="15"/>
  <c r="AB53" i="15"/>
  <c r="U53" i="15"/>
  <c r="L53" i="15"/>
  <c r="N53" i="15"/>
  <c r="V53" i="15"/>
  <c r="G53" i="15"/>
  <c r="O53" i="15"/>
  <c r="W53" i="15"/>
  <c r="Q53" i="15"/>
  <c r="T53" i="15"/>
  <c r="M53" i="15"/>
  <c r="P53" i="15"/>
  <c r="H53" i="15"/>
  <c r="F53" i="15"/>
  <c r="X53" i="15"/>
  <c r="G53" i="14"/>
  <c r="F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B52" i="11"/>
  <c r="A52" i="11"/>
  <c r="E52" i="16"/>
  <c r="BT51" i="16"/>
  <c r="CA51" i="16"/>
  <c r="BX51" i="16"/>
  <c r="AG53" i="16"/>
  <c r="AF53" i="16"/>
  <c r="AE54" i="16"/>
  <c r="AH53" i="16"/>
  <c r="AI53" i="16"/>
  <c r="AJ53" i="16"/>
  <c r="AK53" i="16"/>
  <c r="AL53" i="16"/>
  <c r="AM53" i="16"/>
  <c r="AN53" i="16"/>
  <c r="AO53" i="16"/>
  <c r="AP53" i="16"/>
  <c r="AQ53" i="16"/>
  <c r="AR53" i="16"/>
  <c r="AS53" i="16"/>
  <c r="AT53" i="16"/>
  <c r="AU53" i="16"/>
  <c r="AV53" i="16"/>
  <c r="AW53" i="16"/>
  <c r="AX53" i="16"/>
  <c r="AY53" i="16"/>
  <c r="AZ53" i="16"/>
  <c r="BA53" i="16"/>
  <c r="BB53" i="16"/>
  <c r="BC53" i="16"/>
  <c r="E54" i="15"/>
  <c r="AG51" i="15"/>
  <c r="BG51" i="15" s="1"/>
  <c r="AF51" i="15"/>
  <c r="BF51" i="15" s="1"/>
  <c r="AE52" i="15"/>
  <c r="AH51" i="15"/>
  <c r="BH51" i="15" s="1"/>
  <c r="AI51" i="15"/>
  <c r="BI51" i="15" s="1"/>
  <c r="AJ51" i="15"/>
  <c r="BJ51" i="15" s="1"/>
  <c r="AK51" i="15"/>
  <c r="BK51" i="15" s="1"/>
  <c r="AL51" i="15"/>
  <c r="BL51" i="15" s="1"/>
  <c r="AM51" i="15"/>
  <c r="BM51" i="15" s="1"/>
  <c r="AN51" i="15"/>
  <c r="BN51" i="15" s="1"/>
  <c r="AO51" i="15"/>
  <c r="BO51" i="15" s="1"/>
  <c r="AP51" i="15"/>
  <c r="BP51" i="15" s="1"/>
  <c r="AQ51" i="15"/>
  <c r="BQ51" i="15" s="1"/>
  <c r="AR51" i="15"/>
  <c r="BR51" i="15" s="1"/>
  <c r="AS51" i="15"/>
  <c r="BS51" i="15" s="1"/>
  <c r="AT51" i="15"/>
  <c r="BT51" i="15" s="1"/>
  <c r="AU51" i="15"/>
  <c r="BU51" i="15" s="1"/>
  <c r="AV51" i="15"/>
  <c r="BV51" i="15" s="1"/>
  <c r="AW51" i="15"/>
  <c r="BW51" i="15" s="1"/>
  <c r="AX51" i="15"/>
  <c r="BX51" i="15" s="1"/>
  <c r="AY51" i="15"/>
  <c r="BY51" i="15" s="1"/>
  <c r="AZ51" i="15"/>
  <c r="BZ51" i="15" s="1"/>
  <c r="BA51" i="15"/>
  <c r="CA51" i="15" s="1"/>
  <c r="BB51" i="15"/>
  <c r="CB51" i="15" s="1"/>
  <c r="BC51" i="15"/>
  <c r="CC51" i="15" s="1"/>
  <c r="CC51" i="14"/>
  <c r="AG52" i="14"/>
  <c r="BG52" i="14" s="1"/>
  <c r="AE53" i="14"/>
  <c r="AF52" i="14"/>
  <c r="BF52" i="14" s="1"/>
  <c r="AH52" i="14"/>
  <c r="BH52" i="14" s="1"/>
  <c r="AI52" i="14"/>
  <c r="AJ52" i="14"/>
  <c r="AK52" i="14"/>
  <c r="AL52" i="14"/>
  <c r="AM52" i="14"/>
  <c r="BM52" i="14" s="1"/>
  <c r="AN52" i="14"/>
  <c r="AO52" i="14"/>
  <c r="AP52" i="14"/>
  <c r="BP52" i="14" s="1"/>
  <c r="AQ52" i="14"/>
  <c r="AR52" i="14"/>
  <c r="AS52" i="14"/>
  <c r="AT52" i="14"/>
  <c r="AU52" i="14"/>
  <c r="BU52" i="14" s="1"/>
  <c r="AV52" i="14"/>
  <c r="AW52" i="14"/>
  <c r="BW52" i="14" s="1"/>
  <c r="AX52" i="14"/>
  <c r="AY52" i="14"/>
  <c r="BY52" i="14" s="1"/>
  <c r="AZ52" i="14"/>
  <c r="BA52" i="14"/>
  <c r="BB52" i="14"/>
  <c r="BC52" i="14"/>
  <c r="CC52" i="14" s="1"/>
  <c r="BY51" i="14"/>
  <c r="BO51" i="14"/>
  <c r="BX51" i="14"/>
  <c r="BV51" i="14"/>
  <c r="BI51" i="14"/>
  <c r="BF51" i="14"/>
  <c r="BK51" i="14"/>
  <c r="BW51" i="14"/>
  <c r="BG51" i="14"/>
  <c r="BU51" i="14"/>
  <c r="E54" i="14"/>
  <c r="BJ51" i="14"/>
  <c r="BH51" i="14"/>
  <c r="BQ51" i="14"/>
  <c r="BL51" i="14"/>
  <c r="BS51" i="14"/>
  <c r="BP51" i="14"/>
  <c r="BM51" i="14"/>
  <c r="E53" i="11"/>
  <c r="AG52" i="11"/>
  <c r="AE53" i="11"/>
  <c r="AF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R51" i="11"/>
  <c r="BR51" i="11" s="1"/>
  <c r="Z51" i="11"/>
  <c r="BZ51" i="11" s="1"/>
  <c r="AB51" i="11"/>
  <c r="CB51" i="11" s="1"/>
  <c r="S51" i="11"/>
  <c r="BS51" i="11" s="1"/>
  <c r="M51" i="11"/>
  <c r="BM51" i="11" s="1"/>
  <c r="AA51" i="11"/>
  <c r="CA51" i="11" s="1"/>
  <c r="K51" i="11"/>
  <c r="BK51" i="11" s="1"/>
  <c r="F51" i="11"/>
  <c r="BF51" i="11" s="1"/>
  <c r="V51" i="11"/>
  <c r="BV51" i="11" s="1"/>
  <c r="L51" i="11"/>
  <c r="BL51" i="11" s="1"/>
  <c r="U51" i="11"/>
  <c r="BU51" i="11" s="1"/>
  <c r="T51" i="11"/>
  <c r="BT51" i="11" s="1"/>
  <c r="N51" i="11"/>
  <c r="BN51" i="11" s="1"/>
  <c r="J51" i="11"/>
  <c r="BJ51" i="11" s="1"/>
  <c r="H51" i="11"/>
  <c r="BH51" i="11" s="1"/>
  <c r="AC51" i="11"/>
  <c r="CC51" i="11" s="1"/>
  <c r="W51" i="11"/>
  <c r="BW51" i="11" s="1"/>
  <c r="G51" i="11"/>
  <c r="BG51" i="11" s="1"/>
  <c r="I51" i="11"/>
  <c r="BI51" i="11" s="1"/>
  <c r="Q51" i="11"/>
  <c r="BQ51" i="11" s="1"/>
  <c r="P51" i="11"/>
  <c r="BP51" i="11" s="1"/>
  <c r="O51" i="11"/>
  <c r="BO51" i="11" s="1"/>
  <c r="X51" i="11"/>
  <c r="BX51" i="11" s="1"/>
  <c r="Y51" i="11"/>
  <c r="BY51" i="11" s="1"/>
  <c r="AE50" i="10"/>
  <c r="AI49" i="10"/>
  <c r="AQ49" i="10"/>
  <c r="AY49" i="10"/>
  <c r="AK49" i="10"/>
  <c r="AS49" i="10"/>
  <c r="BA49" i="10"/>
  <c r="AN49" i="10"/>
  <c r="AX49" i="10"/>
  <c r="AO49" i="10"/>
  <c r="AZ49" i="10"/>
  <c r="AP49" i="10"/>
  <c r="BB49" i="10"/>
  <c r="AG49" i="10"/>
  <c r="AR49" i="10"/>
  <c r="BC49" i="10"/>
  <c r="AH49" i="10"/>
  <c r="AT49" i="10"/>
  <c r="AJ49" i="10"/>
  <c r="AU49" i="10"/>
  <c r="AL49" i="10"/>
  <c r="AV49" i="10"/>
  <c r="AW49" i="10"/>
  <c r="AM49" i="10"/>
  <c r="AF49" i="10"/>
  <c r="E49" i="10"/>
  <c r="A48" i="10"/>
  <c r="B48" i="10"/>
  <c r="F47" i="10"/>
  <c r="BF47" i="10" s="1"/>
  <c r="J47" i="10"/>
  <c r="BJ47" i="10" s="1"/>
  <c r="O47" i="10"/>
  <c r="BO47" i="10" s="1"/>
  <c r="S47" i="10"/>
  <c r="BS47" i="10" s="1"/>
  <c r="H47" i="10"/>
  <c r="BH47" i="10" s="1"/>
  <c r="G47" i="10"/>
  <c r="BG47" i="10" s="1"/>
  <c r="T47" i="10"/>
  <c r="BT47" i="10" s="1"/>
  <c r="X47" i="10"/>
  <c r="BX47" i="10" s="1"/>
  <c r="N47" i="10"/>
  <c r="BN47" i="10" s="1"/>
  <c r="Y47" i="10"/>
  <c r="BY47" i="10" s="1"/>
  <c r="M47" i="10"/>
  <c r="BM47" i="10" s="1"/>
  <c r="R47" i="10"/>
  <c r="BR47" i="10" s="1"/>
  <c r="I47" i="10"/>
  <c r="BI47" i="10" s="1"/>
  <c r="Z47" i="10"/>
  <c r="BZ47" i="10" s="1"/>
  <c r="Q47" i="10"/>
  <c r="BQ47" i="10" s="1"/>
  <c r="AA47" i="10"/>
  <c r="CA47" i="10" s="1"/>
  <c r="P47" i="10"/>
  <c r="BP47" i="10" s="1"/>
  <c r="V47" i="10"/>
  <c r="BV47" i="10" s="1"/>
  <c r="AB47" i="10"/>
  <c r="CB47" i="10" s="1"/>
  <c r="L47" i="10"/>
  <c r="BL47" i="10" s="1"/>
  <c r="K47" i="10"/>
  <c r="BK47" i="10" s="1"/>
  <c r="W47" i="10"/>
  <c r="BW47" i="10" s="1"/>
  <c r="U47" i="10"/>
  <c r="BU47" i="10" s="1"/>
  <c r="AC47" i="10"/>
  <c r="CC47" i="10" s="1"/>
  <c r="Q38" i="17" l="1"/>
  <c r="X38" i="17"/>
  <c r="F38" i="17"/>
  <c r="N38" i="17"/>
  <c r="AA38" i="17"/>
  <c r="CA38" i="17" s="1"/>
  <c r="I38" i="17"/>
  <c r="BI38" i="17" s="1"/>
  <c r="P38" i="17"/>
  <c r="BP38" i="17" s="1"/>
  <c r="AC38" i="17"/>
  <c r="CC38" i="17" s="1"/>
  <c r="K38" i="17"/>
  <c r="H38" i="17"/>
  <c r="BH38" i="17" s="1"/>
  <c r="U38" i="17"/>
  <c r="Z38" i="17"/>
  <c r="BZ38" i="17" s="1"/>
  <c r="W38" i="17"/>
  <c r="BW38" i="17" s="1"/>
  <c r="M38" i="17"/>
  <c r="BM38" i="17" s="1"/>
  <c r="R38" i="17"/>
  <c r="BR38" i="17" s="1"/>
  <c r="O38" i="17"/>
  <c r="BO38" i="17" s="1"/>
  <c r="AB38" i="17"/>
  <c r="J38" i="17"/>
  <c r="BJ38" i="17" s="1"/>
  <c r="G38" i="17"/>
  <c r="BG38" i="17" s="1"/>
  <c r="T38" i="17"/>
  <c r="Y38" i="17"/>
  <c r="BY38" i="17" s="1"/>
  <c r="V38" i="17"/>
  <c r="BV38" i="17" s="1"/>
  <c r="L38" i="17"/>
  <c r="BL38" i="17" s="1"/>
  <c r="G39" i="17"/>
  <c r="A39" i="17"/>
  <c r="B39" i="17"/>
  <c r="AY39" i="17"/>
  <c r="AQ39" i="17"/>
  <c r="AI39" i="17"/>
  <c r="AX39" i="17"/>
  <c r="AP39" i="17"/>
  <c r="AH39" i="17"/>
  <c r="AW39" i="17"/>
  <c r="AO39" i="17"/>
  <c r="AG39" i="17"/>
  <c r="AV39" i="17"/>
  <c r="AN39" i="17"/>
  <c r="AF39" i="17"/>
  <c r="AZ39" i="17"/>
  <c r="AJ39" i="17"/>
  <c r="AU39" i="17"/>
  <c r="AT39" i="17"/>
  <c r="AS39" i="17"/>
  <c r="AR39" i="17"/>
  <c r="BC39" i="17"/>
  <c r="AM39" i="17"/>
  <c r="BB39" i="17"/>
  <c r="AL39" i="17"/>
  <c r="BA39" i="17"/>
  <c r="AK39" i="17"/>
  <c r="BF38" i="17"/>
  <c r="BN38" i="17"/>
  <c r="BX38" i="17"/>
  <c r="BT38" i="17"/>
  <c r="CB38" i="17"/>
  <c r="BQ38" i="17"/>
  <c r="BK38" i="17"/>
  <c r="BS38" i="17"/>
  <c r="BU38" i="17"/>
  <c r="S52" i="16"/>
  <c r="K52" i="16"/>
  <c r="AA52" i="16"/>
  <c r="CA52" i="16" s="1"/>
  <c r="AB52" i="16"/>
  <c r="N52" i="16"/>
  <c r="L52" i="16"/>
  <c r="BL52" i="16" s="1"/>
  <c r="R52" i="16"/>
  <c r="BR52" i="16" s="1"/>
  <c r="M52" i="16"/>
  <c r="BM52" i="16" s="1"/>
  <c r="U52" i="16"/>
  <c r="BU52" i="16" s="1"/>
  <c r="J52" i="16"/>
  <c r="BJ52" i="16" s="1"/>
  <c r="Z52" i="16"/>
  <c r="F52" i="16"/>
  <c r="V52" i="16"/>
  <c r="X52" i="16"/>
  <c r="BX52" i="16" s="1"/>
  <c r="T52" i="16"/>
  <c r="BT52" i="16" s="1"/>
  <c r="AC52" i="16"/>
  <c r="CC52" i="16" s="1"/>
  <c r="O52" i="16"/>
  <c r="BO52" i="16" s="1"/>
  <c r="P52" i="16"/>
  <c r="BP52" i="16" s="1"/>
  <c r="H52" i="16"/>
  <c r="BH52" i="16" s="1"/>
  <c r="G52" i="16"/>
  <c r="BG52" i="16" s="1"/>
  <c r="W52" i="16"/>
  <c r="BW52" i="16" s="1"/>
  <c r="Y52" i="16"/>
  <c r="BY52" i="16" s="1"/>
  <c r="Q52" i="16"/>
  <c r="BQ52" i="16" s="1"/>
  <c r="I52" i="16"/>
  <c r="BI52" i="16" s="1"/>
  <c r="J54" i="15"/>
  <c r="R54" i="15"/>
  <c r="AA54" i="15"/>
  <c r="Y54" i="15"/>
  <c r="S54" i="15"/>
  <c r="Z54" i="15"/>
  <c r="I54" i="15"/>
  <c r="K54" i="15"/>
  <c r="AC54" i="15"/>
  <c r="N54" i="15"/>
  <c r="AB54" i="15"/>
  <c r="U54" i="15"/>
  <c r="L54" i="15"/>
  <c r="M54" i="15"/>
  <c r="T54" i="15"/>
  <c r="P54" i="15"/>
  <c r="G54" i="15"/>
  <c r="X54" i="15"/>
  <c r="V54" i="15"/>
  <c r="F54" i="15"/>
  <c r="O54" i="15"/>
  <c r="W54" i="15"/>
  <c r="H54" i="15"/>
  <c r="Q54" i="15"/>
  <c r="G54" i="14"/>
  <c r="F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B53" i="11"/>
  <c r="A53" i="11"/>
  <c r="BV52" i="16"/>
  <c r="BN52" i="16"/>
  <c r="BF52" i="16"/>
  <c r="E53" i="16"/>
  <c r="CB52" i="16"/>
  <c r="BS52" i="16"/>
  <c r="BK52" i="16"/>
  <c r="BZ52" i="16"/>
  <c r="AF54" i="16"/>
  <c r="AE55" i="16"/>
  <c r="AG54" i="16"/>
  <c r="AH54" i="16"/>
  <c r="AI54" i="16"/>
  <c r="AJ54" i="16"/>
  <c r="AK54" i="16"/>
  <c r="AL54" i="16"/>
  <c r="AM54" i="16"/>
  <c r="AN54" i="16"/>
  <c r="AO54" i="16"/>
  <c r="AP54" i="16"/>
  <c r="AQ54" i="16"/>
  <c r="AR54" i="16"/>
  <c r="AS54" i="16"/>
  <c r="AT54" i="16"/>
  <c r="AU54" i="16"/>
  <c r="AV54" i="16"/>
  <c r="AW54" i="16"/>
  <c r="AX54" i="16"/>
  <c r="AY54" i="16"/>
  <c r="AZ54" i="16"/>
  <c r="BA54" i="16"/>
  <c r="BB54" i="16"/>
  <c r="BC54" i="16"/>
  <c r="AG52" i="15"/>
  <c r="BG52" i="15" s="1"/>
  <c r="AF52" i="15"/>
  <c r="BF52" i="15" s="1"/>
  <c r="AE53" i="15"/>
  <c r="AH52" i="15"/>
  <c r="BH52" i="15" s="1"/>
  <c r="AI52" i="15"/>
  <c r="BI52" i="15" s="1"/>
  <c r="AJ52" i="15"/>
  <c r="BJ52" i="15" s="1"/>
  <c r="AK52" i="15"/>
  <c r="BK52" i="15" s="1"/>
  <c r="AL52" i="15"/>
  <c r="BL52" i="15" s="1"/>
  <c r="AM52" i="15"/>
  <c r="BM52" i="15" s="1"/>
  <c r="AN52" i="15"/>
  <c r="BN52" i="15" s="1"/>
  <c r="AO52" i="15"/>
  <c r="BO52" i="15" s="1"/>
  <c r="AP52" i="15"/>
  <c r="BP52" i="15" s="1"/>
  <c r="AQ52" i="15"/>
  <c r="BQ52" i="15" s="1"/>
  <c r="AR52" i="15"/>
  <c r="BR52" i="15" s="1"/>
  <c r="AS52" i="15"/>
  <c r="BS52" i="15" s="1"/>
  <c r="AT52" i="15"/>
  <c r="BT52" i="15" s="1"/>
  <c r="AU52" i="15"/>
  <c r="BU52" i="15" s="1"/>
  <c r="AV52" i="15"/>
  <c r="BV52" i="15" s="1"/>
  <c r="AW52" i="15"/>
  <c r="BW52" i="15" s="1"/>
  <c r="AX52" i="15"/>
  <c r="BX52" i="15" s="1"/>
  <c r="AY52" i="15"/>
  <c r="BY52" i="15" s="1"/>
  <c r="AZ52" i="15"/>
  <c r="BZ52" i="15" s="1"/>
  <c r="BA52" i="15"/>
  <c r="CA52" i="15" s="1"/>
  <c r="BB52" i="15"/>
  <c r="CB52" i="15" s="1"/>
  <c r="BC52" i="15"/>
  <c r="CC52" i="15" s="1"/>
  <c r="E55" i="15"/>
  <c r="BN52" i="14"/>
  <c r="BJ52" i="14"/>
  <c r="BV52" i="14"/>
  <c r="BI52" i="14"/>
  <c r="BX52" i="14"/>
  <c r="BO52" i="14"/>
  <c r="CB52" i="14"/>
  <c r="CA52" i="14"/>
  <c r="BZ52" i="14"/>
  <c r="E55" i="14"/>
  <c r="BT52" i="14"/>
  <c r="BK52" i="14"/>
  <c r="BR52" i="14"/>
  <c r="BS52" i="14"/>
  <c r="AG53" i="14"/>
  <c r="AE54" i="14"/>
  <c r="AF53" i="14"/>
  <c r="AH53" i="14"/>
  <c r="AI53" i="14"/>
  <c r="AJ53" i="14"/>
  <c r="AK53" i="14"/>
  <c r="AL53" i="14"/>
  <c r="AM53" i="14"/>
  <c r="AN53" i="14"/>
  <c r="AO53" i="14"/>
  <c r="AP53" i="14"/>
  <c r="AQ53" i="14"/>
  <c r="AR53" i="14"/>
  <c r="AS53" i="14"/>
  <c r="AT53" i="14"/>
  <c r="AU53" i="14"/>
  <c r="AV53" i="14"/>
  <c r="AW53" i="14"/>
  <c r="AX53" i="14"/>
  <c r="AY53" i="14"/>
  <c r="AZ53" i="14"/>
  <c r="BA53" i="14"/>
  <c r="BB53" i="14"/>
  <c r="BC53" i="14"/>
  <c r="BL52" i="14"/>
  <c r="BQ52" i="14"/>
  <c r="AE54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E54" i="11"/>
  <c r="V52" i="11"/>
  <c r="BV52" i="11" s="1"/>
  <c r="S52" i="11"/>
  <c r="BS52" i="11" s="1"/>
  <c r="AA52" i="11"/>
  <c r="CA52" i="11" s="1"/>
  <c r="K52" i="11"/>
  <c r="BK52" i="11" s="1"/>
  <c r="R52" i="11"/>
  <c r="BR52" i="11" s="1"/>
  <c r="Z52" i="11"/>
  <c r="BZ52" i="11" s="1"/>
  <c r="AB52" i="11"/>
  <c r="CB52" i="11" s="1"/>
  <c r="M52" i="11"/>
  <c r="BM52" i="11" s="1"/>
  <c r="F52" i="11"/>
  <c r="BF52" i="11" s="1"/>
  <c r="AC52" i="11"/>
  <c r="CC52" i="11" s="1"/>
  <c r="J52" i="11"/>
  <c r="BJ52" i="11" s="1"/>
  <c r="H52" i="11"/>
  <c r="BH52" i="11" s="1"/>
  <c r="N52" i="11"/>
  <c r="BN52" i="11" s="1"/>
  <c r="U52" i="11"/>
  <c r="BU52" i="11" s="1"/>
  <c r="W52" i="11"/>
  <c r="BW52" i="11" s="1"/>
  <c r="G52" i="11"/>
  <c r="BG52" i="11" s="1"/>
  <c r="O52" i="11"/>
  <c r="BO52" i="11" s="1"/>
  <c r="I52" i="11"/>
  <c r="BI52" i="11" s="1"/>
  <c r="Q52" i="11"/>
  <c r="BQ52" i="11" s="1"/>
  <c r="Y52" i="11"/>
  <c r="BY52" i="11" s="1"/>
  <c r="T52" i="11"/>
  <c r="BT52" i="11" s="1"/>
  <c r="L52" i="11"/>
  <c r="BL52" i="11" s="1"/>
  <c r="X52" i="11"/>
  <c r="BX52" i="11" s="1"/>
  <c r="P52" i="11"/>
  <c r="BP52" i="11" s="1"/>
  <c r="AE51" i="10"/>
  <c r="AH50" i="10"/>
  <c r="AP50" i="10"/>
  <c r="AX50" i="10"/>
  <c r="AJ50" i="10"/>
  <c r="AR50" i="10"/>
  <c r="AZ50" i="10"/>
  <c r="AG50" i="10"/>
  <c r="AS50" i="10"/>
  <c r="BC50" i="10"/>
  <c r="AI50" i="10"/>
  <c r="AT50" i="10"/>
  <c r="AK50" i="10"/>
  <c r="AU50" i="10"/>
  <c r="AL50" i="10"/>
  <c r="AV50" i="10"/>
  <c r="AM50" i="10"/>
  <c r="AW50" i="10"/>
  <c r="AN50" i="10"/>
  <c r="AY50" i="10"/>
  <c r="AO50" i="10"/>
  <c r="BA50" i="10"/>
  <c r="AQ50" i="10"/>
  <c r="BB50" i="10"/>
  <c r="AF50" i="10"/>
  <c r="F48" i="10"/>
  <c r="BF48" i="10" s="1"/>
  <c r="G48" i="10"/>
  <c r="BG48" i="10" s="1"/>
  <c r="AA48" i="10"/>
  <c r="CA48" i="10" s="1"/>
  <c r="M48" i="10"/>
  <c r="BM48" i="10" s="1"/>
  <c r="H48" i="10"/>
  <c r="BH48" i="10" s="1"/>
  <c r="K48" i="10"/>
  <c r="BK48" i="10" s="1"/>
  <c r="Z48" i="10"/>
  <c r="BZ48" i="10" s="1"/>
  <c r="Q48" i="10"/>
  <c r="BQ48" i="10" s="1"/>
  <c r="T48" i="10"/>
  <c r="BT48" i="10" s="1"/>
  <c r="J48" i="10"/>
  <c r="BJ48" i="10" s="1"/>
  <c r="N48" i="10"/>
  <c r="BN48" i="10" s="1"/>
  <c r="Y48" i="10"/>
  <c r="BY48" i="10" s="1"/>
  <c r="X48" i="10"/>
  <c r="BX48" i="10" s="1"/>
  <c r="I48" i="10"/>
  <c r="BI48" i="10" s="1"/>
  <c r="R48" i="10"/>
  <c r="BR48" i="10" s="1"/>
  <c r="P48" i="10"/>
  <c r="BP48" i="10" s="1"/>
  <c r="AB48" i="10"/>
  <c r="CB48" i="10" s="1"/>
  <c r="S48" i="10"/>
  <c r="BS48" i="10" s="1"/>
  <c r="W48" i="10"/>
  <c r="BW48" i="10" s="1"/>
  <c r="V48" i="10"/>
  <c r="BV48" i="10" s="1"/>
  <c r="L48" i="10"/>
  <c r="BL48" i="10" s="1"/>
  <c r="O48" i="10"/>
  <c r="BO48" i="10" s="1"/>
  <c r="AC48" i="10"/>
  <c r="CC48" i="10" s="1"/>
  <c r="U48" i="10"/>
  <c r="BU48" i="10" s="1"/>
  <c r="E50" i="10"/>
  <c r="A49" i="10"/>
  <c r="B49" i="10"/>
  <c r="Q39" i="17" l="1"/>
  <c r="R39" i="17"/>
  <c r="O39" i="17"/>
  <c r="AB39" i="17"/>
  <c r="CB39" i="17" s="1"/>
  <c r="J39" i="17"/>
  <c r="BJ39" i="17" s="1"/>
  <c r="T39" i="17"/>
  <c r="BT39" i="17" s="1"/>
  <c r="Y39" i="17"/>
  <c r="BY39" i="17" s="1"/>
  <c r="V39" i="17"/>
  <c r="BV39" i="17" s="1"/>
  <c r="L39" i="17"/>
  <c r="BL39" i="17" s="1"/>
  <c r="N39" i="17"/>
  <c r="AA39" i="17"/>
  <c r="I39" i="17"/>
  <c r="BI39" i="17" s="1"/>
  <c r="X39" i="17"/>
  <c r="BX39" i="17" s="1"/>
  <c r="F39" i="17"/>
  <c r="BF39" i="17" s="1"/>
  <c r="S39" i="17"/>
  <c r="BS39" i="17" s="1"/>
  <c r="P39" i="17"/>
  <c r="BP39" i="17" s="1"/>
  <c r="AC39" i="17"/>
  <c r="K39" i="17"/>
  <c r="BK39" i="17" s="1"/>
  <c r="H39" i="17"/>
  <c r="BH39" i="17" s="1"/>
  <c r="U39" i="17"/>
  <c r="Z39" i="17"/>
  <c r="BZ39" i="17" s="1"/>
  <c r="W39" i="17"/>
  <c r="BW39" i="17" s="1"/>
  <c r="M39" i="17"/>
  <c r="BM39" i="17" s="1"/>
  <c r="B40" i="17"/>
  <c r="A40" i="17"/>
  <c r="BB40" i="17"/>
  <c r="AT40" i="17"/>
  <c r="AL40" i="17"/>
  <c r="BA40" i="17"/>
  <c r="AS40" i="17"/>
  <c r="AK40" i="17"/>
  <c r="AZ40" i="17"/>
  <c r="AR40" i="17"/>
  <c r="AJ40" i="17"/>
  <c r="AY40" i="17"/>
  <c r="AQ40" i="17"/>
  <c r="AI40" i="17"/>
  <c r="AX40" i="17"/>
  <c r="AP40" i="17"/>
  <c r="AH40" i="17"/>
  <c r="AW40" i="17"/>
  <c r="AO40" i="17"/>
  <c r="AG40" i="17"/>
  <c r="AN40" i="17"/>
  <c r="AM40" i="17"/>
  <c r="AF40" i="17"/>
  <c r="BC40" i="17"/>
  <c r="AV40" i="17"/>
  <c r="AU40" i="17"/>
  <c r="BQ39" i="17"/>
  <c r="BN39" i="17"/>
  <c r="BR39" i="17"/>
  <c r="BG39" i="17"/>
  <c r="BO39" i="17"/>
  <c r="BU39" i="17"/>
  <c r="CA39" i="17"/>
  <c r="CC39" i="17"/>
  <c r="AB53" i="16"/>
  <c r="J53" i="16"/>
  <c r="BJ53" i="16" s="1"/>
  <c r="K53" i="16"/>
  <c r="AA53" i="16"/>
  <c r="N53" i="16"/>
  <c r="BN53" i="16" s="1"/>
  <c r="Z53" i="16"/>
  <c r="BZ53" i="16" s="1"/>
  <c r="R53" i="16"/>
  <c r="BR53" i="16" s="1"/>
  <c r="M53" i="16"/>
  <c r="BM53" i="16" s="1"/>
  <c r="U53" i="16"/>
  <c r="BU53" i="16" s="1"/>
  <c r="T53" i="16"/>
  <c r="BT53" i="16" s="1"/>
  <c r="AC53" i="16"/>
  <c r="F53" i="16"/>
  <c r="BF53" i="16" s="1"/>
  <c r="S53" i="16"/>
  <c r="L53" i="16"/>
  <c r="BL53" i="16" s="1"/>
  <c r="W53" i="16"/>
  <c r="BW53" i="16" s="1"/>
  <c r="V53" i="16"/>
  <c r="BV53" i="16" s="1"/>
  <c r="G53" i="16"/>
  <c r="BG53" i="16" s="1"/>
  <c r="O53" i="16"/>
  <c r="BO53" i="16" s="1"/>
  <c r="P53" i="16"/>
  <c r="BP53" i="16" s="1"/>
  <c r="H53" i="16"/>
  <c r="BH53" i="16" s="1"/>
  <c r="Y53" i="16"/>
  <c r="BY53" i="16" s="1"/>
  <c r="Q53" i="16"/>
  <c r="BQ53" i="16" s="1"/>
  <c r="I53" i="16"/>
  <c r="BI53" i="16" s="1"/>
  <c r="X53" i="16"/>
  <c r="BX53" i="16" s="1"/>
  <c r="K55" i="15"/>
  <c r="AA55" i="15"/>
  <c r="J55" i="15"/>
  <c r="Y55" i="15"/>
  <c r="S55" i="15"/>
  <c r="I55" i="15"/>
  <c r="Z55" i="15"/>
  <c r="R55" i="15"/>
  <c r="N55" i="15"/>
  <c r="AC55" i="15"/>
  <c r="AB55" i="15"/>
  <c r="U55" i="15"/>
  <c r="F55" i="15"/>
  <c r="L55" i="15"/>
  <c r="T55" i="15"/>
  <c r="M55" i="15"/>
  <c r="X55" i="15"/>
  <c r="V55" i="15"/>
  <c r="G55" i="15"/>
  <c r="O55" i="15"/>
  <c r="W55" i="15"/>
  <c r="Q55" i="15"/>
  <c r="P55" i="15"/>
  <c r="H55" i="15"/>
  <c r="G55" i="14"/>
  <c r="F55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W55" i="14"/>
  <c r="X55" i="14"/>
  <c r="Y55" i="14"/>
  <c r="Z55" i="14"/>
  <c r="AA55" i="14"/>
  <c r="AB55" i="14"/>
  <c r="AC55" i="14"/>
  <c r="A54" i="11"/>
  <c r="B54" i="11"/>
  <c r="AG55" i="16"/>
  <c r="AF55" i="16"/>
  <c r="AE56" i="16"/>
  <c r="AH55" i="16"/>
  <c r="AI55" i="16"/>
  <c r="AJ55" i="16"/>
  <c r="AK55" i="16"/>
  <c r="AL55" i="16"/>
  <c r="AM55" i="16"/>
  <c r="AN55" i="16"/>
  <c r="AO55" i="16"/>
  <c r="AP55" i="16"/>
  <c r="AQ55" i="16"/>
  <c r="AR55" i="16"/>
  <c r="AS55" i="16"/>
  <c r="AT55" i="16"/>
  <c r="AU55" i="16"/>
  <c r="AV55" i="16"/>
  <c r="AW55" i="16"/>
  <c r="AX55" i="16"/>
  <c r="AY55" i="16"/>
  <c r="AZ55" i="16"/>
  <c r="BA55" i="16"/>
  <c r="BB55" i="16"/>
  <c r="BC55" i="16"/>
  <c r="CC53" i="16"/>
  <c r="E54" i="16"/>
  <c r="CB53" i="16"/>
  <c r="CA53" i="16"/>
  <c r="BS53" i="16"/>
  <c r="BK53" i="16"/>
  <c r="AE54" i="15"/>
  <c r="AG53" i="15"/>
  <c r="BG53" i="15" s="1"/>
  <c r="AF53" i="15"/>
  <c r="BF53" i="15" s="1"/>
  <c r="AH53" i="15"/>
  <c r="BH53" i="15" s="1"/>
  <c r="AI53" i="15"/>
  <c r="BI53" i="15" s="1"/>
  <c r="AJ53" i="15"/>
  <c r="BJ53" i="15" s="1"/>
  <c r="AK53" i="15"/>
  <c r="BK53" i="15" s="1"/>
  <c r="AL53" i="15"/>
  <c r="BL53" i="15" s="1"/>
  <c r="AM53" i="15"/>
  <c r="BM53" i="15" s="1"/>
  <c r="AN53" i="15"/>
  <c r="BN53" i="15" s="1"/>
  <c r="AO53" i="15"/>
  <c r="BO53" i="15" s="1"/>
  <c r="AP53" i="15"/>
  <c r="BP53" i="15" s="1"/>
  <c r="AQ53" i="15"/>
  <c r="BQ53" i="15" s="1"/>
  <c r="AR53" i="15"/>
  <c r="BR53" i="15" s="1"/>
  <c r="AS53" i="15"/>
  <c r="BS53" i="15" s="1"/>
  <c r="AT53" i="15"/>
  <c r="BT53" i="15" s="1"/>
  <c r="AU53" i="15"/>
  <c r="BU53" i="15" s="1"/>
  <c r="AV53" i="15"/>
  <c r="BV53" i="15" s="1"/>
  <c r="AW53" i="15"/>
  <c r="BW53" i="15" s="1"/>
  <c r="AX53" i="15"/>
  <c r="BX53" i="15" s="1"/>
  <c r="AY53" i="15"/>
  <c r="BY53" i="15" s="1"/>
  <c r="AZ53" i="15"/>
  <c r="BZ53" i="15" s="1"/>
  <c r="BA53" i="15"/>
  <c r="CA53" i="15" s="1"/>
  <c r="BB53" i="15"/>
  <c r="CB53" i="15" s="1"/>
  <c r="BC53" i="15"/>
  <c r="CC53" i="15" s="1"/>
  <c r="E56" i="15"/>
  <c r="BR53" i="14"/>
  <c r="BY53" i="14"/>
  <c r="BV53" i="14"/>
  <c r="BW53" i="14"/>
  <c r="BI53" i="14"/>
  <c r="CB53" i="14"/>
  <c r="BG53" i="14"/>
  <c r="BJ53" i="14"/>
  <c r="CC53" i="14"/>
  <c r="BL53" i="14"/>
  <c r="BO53" i="14"/>
  <c r="BX53" i="14"/>
  <c r="BH53" i="14"/>
  <c r="BT53" i="14"/>
  <c r="BS53" i="14"/>
  <c r="BM53" i="14"/>
  <c r="CA53" i="14"/>
  <c r="BZ53" i="14"/>
  <c r="BN53" i="14"/>
  <c r="BF53" i="14"/>
  <c r="BU53" i="14"/>
  <c r="E56" i="14"/>
  <c r="AG54" i="14"/>
  <c r="AE55" i="14"/>
  <c r="AF54" i="14"/>
  <c r="AH54" i="14"/>
  <c r="AI54" i="14"/>
  <c r="AJ54" i="14"/>
  <c r="AK54" i="14"/>
  <c r="AL54" i="14"/>
  <c r="AM54" i="14"/>
  <c r="AN54" i="14"/>
  <c r="AO54" i="14"/>
  <c r="AP54" i="14"/>
  <c r="BP54" i="14" s="1"/>
  <c r="AQ54" i="14"/>
  <c r="AR54" i="14"/>
  <c r="AS54" i="14"/>
  <c r="AT54" i="14"/>
  <c r="BT54" i="14" s="1"/>
  <c r="AU54" i="14"/>
  <c r="AV54" i="14"/>
  <c r="AW54" i="14"/>
  <c r="AX54" i="14"/>
  <c r="AY54" i="14"/>
  <c r="BY54" i="14" s="1"/>
  <c r="AZ54" i="14"/>
  <c r="BA54" i="14"/>
  <c r="BB54" i="14"/>
  <c r="BC54" i="14"/>
  <c r="BK53" i="14"/>
  <c r="BQ53" i="14"/>
  <c r="BP53" i="14"/>
  <c r="E55" i="11"/>
  <c r="T53" i="11"/>
  <c r="BT53" i="11" s="1"/>
  <c r="AB53" i="11"/>
  <c r="CB53" i="11" s="1"/>
  <c r="AA53" i="11"/>
  <c r="CA53" i="11" s="1"/>
  <c r="K53" i="11"/>
  <c r="BK53" i="11" s="1"/>
  <c r="M53" i="11"/>
  <c r="BM53" i="11" s="1"/>
  <c r="R53" i="11"/>
  <c r="BR53" i="11" s="1"/>
  <c r="Z53" i="11"/>
  <c r="BZ53" i="11" s="1"/>
  <c r="F53" i="11"/>
  <c r="BF53" i="11" s="1"/>
  <c r="V53" i="11"/>
  <c r="BV53" i="11" s="1"/>
  <c r="S53" i="11"/>
  <c r="BS53" i="11" s="1"/>
  <c r="U53" i="11"/>
  <c r="BU53" i="11" s="1"/>
  <c r="N53" i="11"/>
  <c r="BN53" i="11" s="1"/>
  <c r="L53" i="11"/>
  <c r="BL53" i="11" s="1"/>
  <c r="W53" i="11"/>
  <c r="BW53" i="11" s="1"/>
  <c r="G53" i="11"/>
  <c r="BG53" i="11" s="1"/>
  <c r="O53" i="11"/>
  <c r="BO53" i="11" s="1"/>
  <c r="H53" i="11"/>
  <c r="BH53" i="11" s="1"/>
  <c r="AC53" i="11"/>
  <c r="CC53" i="11" s="1"/>
  <c r="Q53" i="11"/>
  <c r="BQ53" i="11" s="1"/>
  <c r="J53" i="11"/>
  <c r="BJ53" i="11" s="1"/>
  <c r="Y53" i="11"/>
  <c r="BY53" i="11" s="1"/>
  <c r="X53" i="11"/>
  <c r="BX53" i="11" s="1"/>
  <c r="P53" i="11"/>
  <c r="BP53" i="11" s="1"/>
  <c r="I53" i="11"/>
  <c r="BI53" i="11" s="1"/>
  <c r="AG54" i="11"/>
  <c r="AE55" i="11"/>
  <c r="AF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AX54" i="11"/>
  <c r="AY54" i="11"/>
  <c r="AZ54" i="11"/>
  <c r="BA54" i="11"/>
  <c r="BB54" i="11"/>
  <c r="BC54" i="11"/>
  <c r="AE52" i="10"/>
  <c r="AG51" i="10"/>
  <c r="AO51" i="10"/>
  <c r="AW51" i="10"/>
  <c r="AI51" i="10"/>
  <c r="AQ51" i="10"/>
  <c r="AY51" i="10"/>
  <c r="AL51" i="10"/>
  <c r="AV51" i="10"/>
  <c r="AM51" i="10"/>
  <c r="AX51" i="10"/>
  <c r="AN51" i="10"/>
  <c r="AZ51" i="10"/>
  <c r="AP51" i="10"/>
  <c r="BA51" i="10"/>
  <c r="AR51" i="10"/>
  <c r="BB51" i="10"/>
  <c r="AH51" i="10"/>
  <c r="AS51" i="10"/>
  <c r="BC51" i="10"/>
  <c r="AJ51" i="10"/>
  <c r="AT51" i="10"/>
  <c r="AK51" i="10"/>
  <c r="AU51" i="10"/>
  <c r="AF51" i="10"/>
  <c r="E51" i="10"/>
  <c r="A50" i="10"/>
  <c r="B50" i="10"/>
  <c r="F49" i="10"/>
  <c r="BF49" i="10" s="1"/>
  <c r="H49" i="10"/>
  <c r="BH49" i="10" s="1"/>
  <c r="G49" i="10"/>
  <c r="BG49" i="10" s="1"/>
  <c r="O49" i="10"/>
  <c r="BO49" i="10" s="1"/>
  <c r="J49" i="10"/>
  <c r="BJ49" i="10" s="1"/>
  <c r="L49" i="10"/>
  <c r="BL49" i="10" s="1"/>
  <c r="X49" i="10"/>
  <c r="BX49" i="10" s="1"/>
  <c r="Y49" i="10"/>
  <c r="BY49" i="10" s="1"/>
  <c r="N49" i="10"/>
  <c r="BN49" i="10" s="1"/>
  <c r="R49" i="10"/>
  <c r="BR49" i="10" s="1"/>
  <c r="AA49" i="10"/>
  <c r="CA49" i="10" s="1"/>
  <c r="Z49" i="10"/>
  <c r="BZ49" i="10" s="1"/>
  <c r="I49" i="10"/>
  <c r="BI49" i="10" s="1"/>
  <c r="P49" i="10"/>
  <c r="BP49" i="10" s="1"/>
  <c r="K49" i="10"/>
  <c r="BK49" i="10" s="1"/>
  <c r="Q49" i="10"/>
  <c r="BQ49" i="10" s="1"/>
  <c r="AB49" i="10"/>
  <c r="CB49" i="10" s="1"/>
  <c r="S49" i="10"/>
  <c r="BS49" i="10" s="1"/>
  <c r="V49" i="10"/>
  <c r="BV49" i="10" s="1"/>
  <c r="M49" i="10"/>
  <c r="BM49" i="10" s="1"/>
  <c r="T49" i="10"/>
  <c r="BT49" i="10" s="1"/>
  <c r="U49" i="10"/>
  <c r="BU49" i="10" s="1"/>
  <c r="AC49" i="10"/>
  <c r="CC49" i="10" s="1"/>
  <c r="W49" i="10"/>
  <c r="BW49" i="10" s="1"/>
  <c r="J40" i="17" l="1"/>
  <c r="BJ40" i="17" s="1"/>
  <c r="G40" i="17"/>
  <c r="BG40" i="17" s="1"/>
  <c r="T40" i="17"/>
  <c r="Y40" i="17"/>
  <c r="BY40" i="17" s="1"/>
  <c r="V40" i="17"/>
  <c r="BV40" i="17" s="1"/>
  <c r="L40" i="17"/>
  <c r="BL40" i="17" s="1"/>
  <c r="Q40" i="17"/>
  <c r="BQ40" i="17" s="1"/>
  <c r="N40" i="17"/>
  <c r="BN40" i="17" s="1"/>
  <c r="AA40" i="17"/>
  <c r="CA40" i="17" s="1"/>
  <c r="I40" i="17"/>
  <c r="X40" i="17"/>
  <c r="F40" i="17"/>
  <c r="S40" i="17"/>
  <c r="BS40" i="17" s="1"/>
  <c r="P40" i="17"/>
  <c r="BP40" i="17" s="1"/>
  <c r="AC40" i="17"/>
  <c r="CC40" i="17" s="1"/>
  <c r="K40" i="17"/>
  <c r="BK40" i="17" s="1"/>
  <c r="H40" i="17"/>
  <c r="BH40" i="17" s="1"/>
  <c r="U40" i="17"/>
  <c r="BU40" i="17" s="1"/>
  <c r="Z40" i="17"/>
  <c r="W40" i="17"/>
  <c r="M40" i="17"/>
  <c r="BM40" i="17" s="1"/>
  <c r="R40" i="17"/>
  <c r="BR40" i="17" s="1"/>
  <c r="O40" i="17"/>
  <c r="BO40" i="17" s="1"/>
  <c r="AB40" i="17"/>
  <c r="CB40" i="17" s="1"/>
  <c r="A41" i="17"/>
  <c r="B41" i="17"/>
  <c r="AW41" i="17"/>
  <c r="AO41" i="17"/>
  <c r="AG41" i="17"/>
  <c r="AV41" i="17"/>
  <c r="AN41" i="17"/>
  <c r="AF41" i="17"/>
  <c r="BC41" i="17"/>
  <c r="AU41" i="17"/>
  <c r="AM41" i="17"/>
  <c r="BB41" i="17"/>
  <c r="AT41" i="17"/>
  <c r="AL41" i="17"/>
  <c r="BA41" i="17"/>
  <c r="AS41" i="17"/>
  <c r="AK41" i="17"/>
  <c r="AZ41" i="17"/>
  <c r="AR41" i="17"/>
  <c r="AJ41" i="17"/>
  <c r="AY41" i="17"/>
  <c r="AQ41" i="17"/>
  <c r="AI41" i="17"/>
  <c r="AX41" i="17"/>
  <c r="AP41" i="17"/>
  <c r="AH41" i="17"/>
  <c r="BX40" i="17"/>
  <c r="BF40" i="17"/>
  <c r="BI40" i="17"/>
  <c r="BT40" i="17"/>
  <c r="BZ40" i="17"/>
  <c r="BW40" i="17"/>
  <c r="K54" i="16"/>
  <c r="J54" i="16"/>
  <c r="L54" i="16"/>
  <c r="AB54" i="16"/>
  <c r="CB54" i="16" s="1"/>
  <c r="R54" i="16"/>
  <c r="T54" i="16"/>
  <c r="BT54" i="16" s="1"/>
  <c r="AA54" i="16"/>
  <c r="CA54" i="16" s="1"/>
  <c r="Z54" i="16"/>
  <c r="BZ54" i="16" s="1"/>
  <c r="M54" i="16"/>
  <c r="F54" i="16"/>
  <c r="BF54" i="16" s="1"/>
  <c r="U54" i="16"/>
  <c r="S54" i="16"/>
  <c r="BS54" i="16" s="1"/>
  <c r="AC54" i="16"/>
  <c r="CC54" i="16" s="1"/>
  <c r="V54" i="16"/>
  <c r="BV54" i="16" s="1"/>
  <c r="P54" i="16"/>
  <c r="BP54" i="16" s="1"/>
  <c r="N54" i="16"/>
  <c r="BN54" i="16" s="1"/>
  <c r="G54" i="16"/>
  <c r="W54" i="16"/>
  <c r="H54" i="16"/>
  <c r="Y54" i="16"/>
  <c r="BY54" i="16" s="1"/>
  <c r="Q54" i="16"/>
  <c r="X54" i="16"/>
  <c r="BX54" i="16" s="1"/>
  <c r="I54" i="16"/>
  <c r="BI54" i="16" s="1"/>
  <c r="O54" i="16"/>
  <c r="BO54" i="16" s="1"/>
  <c r="K56" i="15"/>
  <c r="J56" i="15"/>
  <c r="R56" i="15"/>
  <c r="AA56" i="15"/>
  <c r="Y56" i="15"/>
  <c r="S56" i="15"/>
  <c r="Z56" i="15"/>
  <c r="I56" i="15"/>
  <c r="AC56" i="15"/>
  <c r="N56" i="15"/>
  <c r="AB56" i="15"/>
  <c r="U56" i="15"/>
  <c r="F56" i="15"/>
  <c r="L56" i="15"/>
  <c r="M56" i="15"/>
  <c r="T56" i="15"/>
  <c r="P56" i="15"/>
  <c r="G56" i="15"/>
  <c r="X56" i="15"/>
  <c r="V56" i="15"/>
  <c r="Q56" i="15"/>
  <c r="W56" i="15"/>
  <c r="H56" i="15"/>
  <c r="O56" i="15"/>
  <c r="F56" i="14"/>
  <c r="G56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W56" i="14"/>
  <c r="X56" i="14"/>
  <c r="Y56" i="14"/>
  <c r="Z56" i="14"/>
  <c r="AA56" i="14"/>
  <c r="AB56" i="14"/>
  <c r="AC56" i="14"/>
  <c r="A55" i="11"/>
  <c r="B55" i="11"/>
  <c r="BK54" i="16"/>
  <c r="E55" i="16"/>
  <c r="BQ54" i="16"/>
  <c r="BH54" i="16"/>
  <c r="BG54" i="16"/>
  <c r="BW54" i="16"/>
  <c r="BM54" i="16"/>
  <c r="BU54" i="16"/>
  <c r="BL54" i="16"/>
  <c r="BR54" i="16"/>
  <c r="BJ54" i="16"/>
  <c r="AG56" i="16"/>
  <c r="AE57" i="16"/>
  <c r="AF56" i="16"/>
  <c r="AH56" i="16"/>
  <c r="AI56" i="16"/>
  <c r="AJ56" i="16"/>
  <c r="AK56" i="16"/>
  <c r="AL56" i="16"/>
  <c r="AM56" i="16"/>
  <c r="AN56" i="16"/>
  <c r="AO56" i="16"/>
  <c r="AP56" i="16"/>
  <c r="AQ56" i="16"/>
  <c r="AR56" i="16"/>
  <c r="AS56" i="16"/>
  <c r="AT56" i="16"/>
  <c r="AU56" i="16"/>
  <c r="AV56" i="16"/>
  <c r="AW56" i="16"/>
  <c r="AX56" i="16"/>
  <c r="AY56" i="16"/>
  <c r="AZ56" i="16"/>
  <c r="BA56" i="16"/>
  <c r="BB56" i="16"/>
  <c r="BC56" i="16"/>
  <c r="E57" i="15"/>
  <c r="AE55" i="15"/>
  <c r="AG54" i="15"/>
  <c r="BG54" i="15" s="1"/>
  <c r="AF54" i="15"/>
  <c r="BF54" i="15" s="1"/>
  <c r="AH54" i="15"/>
  <c r="BH54" i="15" s="1"/>
  <c r="AI54" i="15"/>
  <c r="BI54" i="15" s="1"/>
  <c r="AJ54" i="15"/>
  <c r="BJ54" i="15" s="1"/>
  <c r="AK54" i="15"/>
  <c r="BK54" i="15" s="1"/>
  <c r="AL54" i="15"/>
  <c r="BL54" i="15" s="1"/>
  <c r="AM54" i="15"/>
  <c r="BM54" i="15" s="1"/>
  <c r="AN54" i="15"/>
  <c r="BN54" i="15" s="1"/>
  <c r="AO54" i="15"/>
  <c r="BO54" i="15" s="1"/>
  <c r="AP54" i="15"/>
  <c r="BP54" i="15" s="1"/>
  <c r="AQ54" i="15"/>
  <c r="BQ54" i="15" s="1"/>
  <c r="AR54" i="15"/>
  <c r="BR54" i="15" s="1"/>
  <c r="AS54" i="15"/>
  <c r="BS54" i="15" s="1"/>
  <c r="AT54" i="15"/>
  <c r="BT54" i="15" s="1"/>
  <c r="AU54" i="15"/>
  <c r="BU54" i="15" s="1"/>
  <c r="AV54" i="15"/>
  <c r="BV54" i="15" s="1"/>
  <c r="AW54" i="15"/>
  <c r="BW54" i="15" s="1"/>
  <c r="AX54" i="15"/>
  <c r="BX54" i="15" s="1"/>
  <c r="AY54" i="15"/>
  <c r="BY54" i="15" s="1"/>
  <c r="AZ54" i="15"/>
  <c r="BZ54" i="15" s="1"/>
  <c r="BA54" i="15"/>
  <c r="CA54" i="15" s="1"/>
  <c r="BB54" i="15"/>
  <c r="CB54" i="15" s="1"/>
  <c r="BC54" i="15"/>
  <c r="CC54" i="15" s="1"/>
  <c r="BF54" i="14"/>
  <c r="BU54" i="14"/>
  <c r="BW54" i="14"/>
  <c r="BO54" i="14"/>
  <c r="CA54" i="14"/>
  <c r="BR54" i="14"/>
  <c r="BG54" i="14"/>
  <c r="BV54" i="14"/>
  <c r="E57" i="14"/>
  <c r="BM54" i="14"/>
  <c r="BK54" i="14"/>
  <c r="BL54" i="14"/>
  <c r="BJ54" i="14"/>
  <c r="BS54" i="14"/>
  <c r="BH54" i="14"/>
  <c r="AE56" i="14"/>
  <c r="AF55" i="14"/>
  <c r="BF55" i="14" s="1"/>
  <c r="AG55" i="14"/>
  <c r="AH55" i="14"/>
  <c r="AI55" i="14"/>
  <c r="AJ55" i="14"/>
  <c r="AK55" i="14"/>
  <c r="AL55" i="14"/>
  <c r="AM55" i="14"/>
  <c r="AN55" i="14"/>
  <c r="AO55" i="14"/>
  <c r="AP55" i="14"/>
  <c r="AQ55" i="14"/>
  <c r="AR55" i="14"/>
  <c r="AS55" i="14"/>
  <c r="AT55" i="14"/>
  <c r="BT55" i="14" s="1"/>
  <c r="AU55" i="14"/>
  <c r="AV55" i="14"/>
  <c r="AW55" i="14"/>
  <c r="AX55" i="14"/>
  <c r="AY55" i="14"/>
  <c r="AZ55" i="14"/>
  <c r="BA55" i="14"/>
  <c r="BB55" i="14"/>
  <c r="BC55" i="14"/>
  <c r="BQ54" i="14"/>
  <c r="BX54" i="14"/>
  <c r="CB54" i="14"/>
  <c r="BN54" i="14"/>
  <c r="BI54" i="14"/>
  <c r="BZ54" i="14"/>
  <c r="CC54" i="14"/>
  <c r="AB54" i="11"/>
  <c r="CB54" i="11" s="1"/>
  <c r="S54" i="11"/>
  <c r="BS54" i="11" s="1"/>
  <c r="M54" i="11"/>
  <c r="BM54" i="11" s="1"/>
  <c r="R54" i="11"/>
  <c r="BR54" i="11" s="1"/>
  <c r="AA54" i="11"/>
  <c r="CA54" i="11" s="1"/>
  <c r="Z54" i="11"/>
  <c r="BZ54" i="11" s="1"/>
  <c r="F54" i="11"/>
  <c r="BF54" i="11" s="1"/>
  <c r="V54" i="11"/>
  <c r="BV54" i="11" s="1"/>
  <c r="AC54" i="11"/>
  <c r="CC54" i="11" s="1"/>
  <c r="P54" i="11"/>
  <c r="BP54" i="11" s="1"/>
  <c r="N54" i="11"/>
  <c r="BN54" i="11" s="1"/>
  <c r="W54" i="11"/>
  <c r="BW54" i="11" s="1"/>
  <c r="L54" i="11"/>
  <c r="BL54" i="11" s="1"/>
  <c r="G54" i="11"/>
  <c r="BG54" i="11" s="1"/>
  <c r="T54" i="11"/>
  <c r="BT54" i="11" s="1"/>
  <c r="J54" i="11"/>
  <c r="BJ54" i="11" s="1"/>
  <c r="Q54" i="11"/>
  <c r="BQ54" i="11" s="1"/>
  <c r="Y54" i="11"/>
  <c r="BY54" i="11" s="1"/>
  <c r="X54" i="11"/>
  <c r="BX54" i="11" s="1"/>
  <c r="O54" i="11"/>
  <c r="BO54" i="11" s="1"/>
  <c r="H54" i="11"/>
  <c r="BH54" i="11" s="1"/>
  <c r="U54" i="11"/>
  <c r="BU54" i="11" s="1"/>
  <c r="I54" i="11"/>
  <c r="BI54" i="11" s="1"/>
  <c r="K54" i="11"/>
  <c r="BK54" i="11" s="1"/>
  <c r="AG55" i="11"/>
  <c r="AE56" i="11"/>
  <c r="AF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AZ55" i="11"/>
  <c r="BA55" i="11"/>
  <c r="BB55" i="11"/>
  <c r="BC55" i="11"/>
  <c r="E56" i="11"/>
  <c r="AE53" i="10"/>
  <c r="AH52" i="10"/>
  <c r="AO52" i="10"/>
  <c r="AW52" i="10"/>
  <c r="AG52" i="10"/>
  <c r="AP52" i="10"/>
  <c r="AX52" i="10"/>
  <c r="AI52" i="10"/>
  <c r="AQ52" i="10"/>
  <c r="AY52" i="10"/>
  <c r="AJ52" i="10"/>
  <c r="AR52" i="10"/>
  <c r="AZ52" i="10"/>
  <c r="AK52" i="10"/>
  <c r="AS52" i="10"/>
  <c r="BA52" i="10"/>
  <c r="AL52" i="10"/>
  <c r="AT52" i="10"/>
  <c r="BB52" i="10"/>
  <c r="AM52" i="10"/>
  <c r="AU52" i="10"/>
  <c r="BC52" i="10"/>
  <c r="AN52" i="10"/>
  <c r="AV52" i="10"/>
  <c r="AF52" i="10"/>
  <c r="F50" i="10"/>
  <c r="BF50" i="10" s="1"/>
  <c r="H50" i="10"/>
  <c r="BH50" i="10" s="1"/>
  <c r="G50" i="10"/>
  <c r="BG50" i="10" s="1"/>
  <c r="S50" i="10"/>
  <c r="BS50" i="10" s="1"/>
  <c r="P50" i="10"/>
  <c r="BP50" i="10" s="1"/>
  <c r="J50" i="10"/>
  <c r="BJ50" i="10" s="1"/>
  <c r="T50" i="10"/>
  <c r="BT50" i="10" s="1"/>
  <c r="AA50" i="10"/>
  <c r="CA50" i="10" s="1"/>
  <c r="X50" i="10"/>
  <c r="BX50" i="10" s="1"/>
  <c r="Y50" i="10"/>
  <c r="BY50" i="10" s="1"/>
  <c r="U50" i="10"/>
  <c r="BU50" i="10" s="1"/>
  <c r="R50" i="10"/>
  <c r="BR50" i="10" s="1"/>
  <c r="Q50" i="10"/>
  <c r="BQ50" i="10" s="1"/>
  <c r="N50" i="10"/>
  <c r="BN50" i="10" s="1"/>
  <c r="I50" i="10"/>
  <c r="BI50" i="10" s="1"/>
  <c r="AB50" i="10"/>
  <c r="CB50" i="10" s="1"/>
  <c r="Z50" i="10"/>
  <c r="BZ50" i="10" s="1"/>
  <c r="V50" i="10"/>
  <c r="BV50" i="10" s="1"/>
  <c r="L50" i="10"/>
  <c r="BL50" i="10" s="1"/>
  <c r="W50" i="10"/>
  <c r="BW50" i="10" s="1"/>
  <c r="K50" i="10"/>
  <c r="BK50" i="10" s="1"/>
  <c r="AC50" i="10"/>
  <c r="CC50" i="10" s="1"/>
  <c r="O50" i="10"/>
  <c r="BO50" i="10" s="1"/>
  <c r="M50" i="10"/>
  <c r="BM50" i="10" s="1"/>
  <c r="E52" i="10"/>
  <c r="A51" i="10"/>
  <c r="B51" i="10"/>
  <c r="X41" i="17" l="1"/>
  <c r="Q41" i="17"/>
  <c r="F41" i="17"/>
  <c r="N41" i="17"/>
  <c r="BN41" i="17" s="1"/>
  <c r="AA41" i="17"/>
  <c r="CA41" i="17" s="1"/>
  <c r="I41" i="17"/>
  <c r="BI41" i="17" s="1"/>
  <c r="S41" i="17"/>
  <c r="BS41" i="17" s="1"/>
  <c r="P41" i="17"/>
  <c r="BP41" i="17" s="1"/>
  <c r="AC41" i="17"/>
  <c r="CC41" i="17" s="1"/>
  <c r="K41" i="17"/>
  <c r="BK41" i="17" s="1"/>
  <c r="H41" i="17"/>
  <c r="U41" i="17"/>
  <c r="BU41" i="17" s="1"/>
  <c r="Z41" i="17"/>
  <c r="BZ41" i="17" s="1"/>
  <c r="W41" i="17"/>
  <c r="BW41" i="17" s="1"/>
  <c r="M41" i="17"/>
  <c r="BM41" i="17" s="1"/>
  <c r="R41" i="17"/>
  <c r="BR41" i="17" s="1"/>
  <c r="O41" i="17"/>
  <c r="AB41" i="17"/>
  <c r="CB41" i="17" s="1"/>
  <c r="J41" i="17"/>
  <c r="BJ41" i="17" s="1"/>
  <c r="G41" i="17"/>
  <c r="T41" i="17"/>
  <c r="BT41" i="17" s="1"/>
  <c r="Y41" i="17"/>
  <c r="BY41" i="17" s="1"/>
  <c r="V41" i="17"/>
  <c r="BV41" i="17" s="1"/>
  <c r="L41" i="17"/>
  <c r="BL41" i="17" s="1"/>
  <c r="A42" i="17"/>
  <c r="B42" i="17"/>
  <c r="AZ42" i="17"/>
  <c r="AR42" i="17"/>
  <c r="AJ42" i="17"/>
  <c r="AY42" i="17"/>
  <c r="AQ42" i="17"/>
  <c r="AI42" i="17"/>
  <c r="AX42" i="17"/>
  <c r="AP42" i="17"/>
  <c r="AH42" i="17"/>
  <c r="AW42" i="17"/>
  <c r="AO42" i="17"/>
  <c r="AG42" i="17"/>
  <c r="AV42" i="17"/>
  <c r="AN42" i="17"/>
  <c r="AF42" i="17"/>
  <c r="BC42" i="17"/>
  <c r="AU42" i="17"/>
  <c r="AM42" i="17"/>
  <c r="BB42" i="17"/>
  <c r="AT42" i="17"/>
  <c r="AL42" i="17"/>
  <c r="BA42" i="17"/>
  <c r="AS42" i="17"/>
  <c r="AK42" i="17"/>
  <c r="BH41" i="17"/>
  <c r="BG41" i="17"/>
  <c r="BO41" i="17"/>
  <c r="BX41" i="17"/>
  <c r="BF41" i="17"/>
  <c r="BQ41" i="17"/>
  <c r="K55" i="16"/>
  <c r="S55" i="16"/>
  <c r="AB55" i="16"/>
  <c r="AC55" i="16"/>
  <c r="T55" i="16"/>
  <c r="J55" i="16"/>
  <c r="BJ55" i="16" s="1"/>
  <c r="N55" i="16"/>
  <c r="BN55" i="16" s="1"/>
  <c r="L55" i="16"/>
  <c r="BL55" i="16" s="1"/>
  <c r="R55" i="16"/>
  <c r="M55" i="16"/>
  <c r="F55" i="16"/>
  <c r="BF55" i="16" s="1"/>
  <c r="Z55" i="16"/>
  <c r="U55" i="16"/>
  <c r="BU55" i="16" s="1"/>
  <c r="V55" i="16"/>
  <c r="BV55" i="16" s="1"/>
  <c r="AA55" i="16"/>
  <c r="CA55" i="16" s="1"/>
  <c r="O55" i="16"/>
  <c r="BO55" i="16" s="1"/>
  <c r="W55" i="16"/>
  <c r="G55" i="16"/>
  <c r="X55" i="16"/>
  <c r="BX55" i="16" s="1"/>
  <c r="H55" i="16"/>
  <c r="BH55" i="16" s="1"/>
  <c r="P55" i="16"/>
  <c r="BP55" i="16" s="1"/>
  <c r="Y55" i="16"/>
  <c r="BY55" i="16" s="1"/>
  <c r="Q55" i="16"/>
  <c r="BQ55" i="16" s="1"/>
  <c r="I55" i="16"/>
  <c r="BI55" i="16" s="1"/>
  <c r="R57" i="15"/>
  <c r="K57" i="15"/>
  <c r="AA57" i="15"/>
  <c r="J57" i="15"/>
  <c r="Y57" i="15"/>
  <c r="S57" i="15"/>
  <c r="I57" i="15"/>
  <c r="Z57" i="15"/>
  <c r="T57" i="15"/>
  <c r="M57" i="15"/>
  <c r="N57" i="15"/>
  <c r="AC57" i="15"/>
  <c r="AB57" i="15"/>
  <c r="U57" i="15"/>
  <c r="F57" i="15"/>
  <c r="L57" i="15"/>
  <c r="P57" i="15"/>
  <c r="V57" i="15"/>
  <c r="G57" i="15"/>
  <c r="X57" i="15"/>
  <c r="Q57" i="15"/>
  <c r="W57" i="15"/>
  <c r="H57" i="15"/>
  <c r="O57" i="15"/>
  <c r="G57" i="14"/>
  <c r="F57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W57" i="14"/>
  <c r="X57" i="14"/>
  <c r="Y57" i="14"/>
  <c r="Z57" i="14"/>
  <c r="AA57" i="14"/>
  <c r="AB57" i="14"/>
  <c r="AC57" i="14"/>
  <c r="A56" i="11"/>
  <c r="B56" i="11"/>
  <c r="AG57" i="16"/>
  <c r="AF57" i="16"/>
  <c r="AE58" i="16"/>
  <c r="AH57" i="16"/>
  <c r="AI57" i="16"/>
  <c r="AJ57" i="16"/>
  <c r="AK57" i="16"/>
  <c r="AL57" i="16"/>
  <c r="AM57" i="16"/>
  <c r="AN57" i="16"/>
  <c r="AO57" i="16"/>
  <c r="AP57" i="16"/>
  <c r="AQ57" i="16"/>
  <c r="AR57" i="16"/>
  <c r="AS57" i="16"/>
  <c r="AT57" i="16"/>
  <c r="AU57" i="16"/>
  <c r="AV57" i="16"/>
  <c r="AW57" i="16"/>
  <c r="AX57" i="16"/>
  <c r="AY57" i="16"/>
  <c r="AZ57" i="16"/>
  <c r="BA57" i="16"/>
  <c r="BB57" i="16"/>
  <c r="BC57" i="16"/>
  <c r="E56" i="16"/>
  <c r="CB55" i="16"/>
  <c r="BT55" i="16"/>
  <c r="BW55" i="16"/>
  <c r="BG55" i="16"/>
  <c r="BR55" i="16"/>
  <c r="CC55" i="16"/>
  <c r="BZ55" i="16"/>
  <c r="BM55" i="16"/>
  <c r="BK55" i="16"/>
  <c r="BS55" i="16"/>
  <c r="AF55" i="15"/>
  <c r="BF55" i="15" s="1"/>
  <c r="AE56" i="15"/>
  <c r="AG55" i="15"/>
  <c r="BG55" i="15" s="1"/>
  <c r="AH55" i="15"/>
  <c r="BH55" i="15" s="1"/>
  <c r="AI55" i="15"/>
  <c r="BI55" i="15" s="1"/>
  <c r="AJ55" i="15"/>
  <c r="BJ55" i="15" s="1"/>
  <c r="AK55" i="15"/>
  <c r="BK55" i="15" s="1"/>
  <c r="AL55" i="15"/>
  <c r="BL55" i="15" s="1"/>
  <c r="AM55" i="15"/>
  <c r="BM55" i="15" s="1"/>
  <c r="AN55" i="15"/>
  <c r="BN55" i="15" s="1"/>
  <c r="AO55" i="15"/>
  <c r="BO55" i="15" s="1"/>
  <c r="AP55" i="15"/>
  <c r="BP55" i="15" s="1"/>
  <c r="AQ55" i="15"/>
  <c r="BQ55" i="15" s="1"/>
  <c r="AR55" i="15"/>
  <c r="BR55" i="15" s="1"/>
  <c r="AS55" i="15"/>
  <c r="BS55" i="15" s="1"/>
  <c r="AT55" i="15"/>
  <c r="BT55" i="15" s="1"/>
  <c r="AU55" i="15"/>
  <c r="BU55" i="15" s="1"/>
  <c r="AV55" i="15"/>
  <c r="BV55" i="15" s="1"/>
  <c r="AW55" i="15"/>
  <c r="BW55" i="15" s="1"/>
  <c r="AX55" i="15"/>
  <c r="BX55" i="15" s="1"/>
  <c r="AY55" i="15"/>
  <c r="BY55" i="15" s="1"/>
  <c r="AZ55" i="15"/>
  <c r="BZ55" i="15" s="1"/>
  <c r="BA55" i="15"/>
  <c r="CA55" i="15" s="1"/>
  <c r="BB55" i="15"/>
  <c r="CB55" i="15" s="1"/>
  <c r="BC55" i="15"/>
  <c r="CC55" i="15" s="1"/>
  <c r="E58" i="15"/>
  <c r="BH55" i="14"/>
  <c r="BR55" i="14"/>
  <c r="BK55" i="14"/>
  <c r="CB55" i="14"/>
  <c r="BJ55" i="14"/>
  <c r="CA55" i="14"/>
  <c r="BV55" i="14"/>
  <c r="E58" i="14"/>
  <c r="BY55" i="14"/>
  <c r="BG55" i="14"/>
  <c r="BO55" i="14"/>
  <c r="AG56" i="14"/>
  <c r="AE57" i="14"/>
  <c r="AF56" i="14"/>
  <c r="AH56" i="14"/>
  <c r="AI56" i="14"/>
  <c r="BI56" i="14" s="1"/>
  <c r="AJ56" i="14"/>
  <c r="AK56" i="14"/>
  <c r="AL56" i="14"/>
  <c r="AM56" i="14"/>
  <c r="AN56" i="14"/>
  <c r="AO56" i="14"/>
  <c r="AP56" i="14"/>
  <c r="AQ56" i="14"/>
  <c r="BQ56" i="14" s="1"/>
  <c r="AR56" i="14"/>
  <c r="BR56" i="14" s="1"/>
  <c r="AS56" i="14"/>
  <c r="AT56" i="14"/>
  <c r="AU56" i="14"/>
  <c r="AV56" i="14"/>
  <c r="AW56" i="14"/>
  <c r="AX56" i="14"/>
  <c r="AY56" i="14"/>
  <c r="AZ56" i="14"/>
  <c r="BA56" i="14"/>
  <c r="BB56" i="14"/>
  <c r="BC56" i="14"/>
  <c r="BP55" i="14"/>
  <c r="BM55" i="14"/>
  <c r="BZ55" i="14"/>
  <c r="BQ55" i="14"/>
  <c r="BS55" i="14"/>
  <c r="BW55" i="14"/>
  <c r="BU55" i="14"/>
  <c r="BL55" i="14"/>
  <c r="BI55" i="14"/>
  <c r="CC55" i="14"/>
  <c r="BX55" i="14"/>
  <c r="BN55" i="14"/>
  <c r="AG56" i="11"/>
  <c r="AE57" i="11"/>
  <c r="AF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S55" i="11"/>
  <c r="BS55" i="11" s="1"/>
  <c r="Z55" i="11"/>
  <c r="BZ55" i="11" s="1"/>
  <c r="M55" i="11"/>
  <c r="BM55" i="11" s="1"/>
  <c r="R55" i="11"/>
  <c r="BR55" i="11" s="1"/>
  <c r="K55" i="11"/>
  <c r="BK55" i="11" s="1"/>
  <c r="F55" i="11"/>
  <c r="BF55" i="11" s="1"/>
  <c r="T55" i="11"/>
  <c r="BT55" i="11" s="1"/>
  <c r="AA55" i="11"/>
  <c r="CA55" i="11" s="1"/>
  <c r="V55" i="11"/>
  <c r="BV55" i="11" s="1"/>
  <c r="AC55" i="11"/>
  <c r="CC55" i="11" s="1"/>
  <c r="W55" i="11"/>
  <c r="BW55" i="11" s="1"/>
  <c r="AB55" i="11"/>
  <c r="CB55" i="11" s="1"/>
  <c r="G55" i="11"/>
  <c r="BG55" i="11" s="1"/>
  <c r="O55" i="11"/>
  <c r="BO55" i="11" s="1"/>
  <c r="J55" i="11"/>
  <c r="BJ55" i="11" s="1"/>
  <c r="H55" i="11"/>
  <c r="BH55" i="11" s="1"/>
  <c r="L55" i="11"/>
  <c r="BL55" i="11" s="1"/>
  <c r="U55" i="11"/>
  <c r="BU55" i="11" s="1"/>
  <c r="P55" i="11"/>
  <c r="BP55" i="11" s="1"/>
  <c r="Y55" i="11"/>
  <c r="BY55" i="11" s="1"/>
  <c r="X55" i="11"/>
  <c r="BX55" i="11" s="1"/>
  <c r="N55" i="11"/>
  <c r="BN55" i="11" s="1"/>
  <c r="I55" i="11"/>
  <c r="BI55" i="11" s="1"/>
  <c r="Q55" i="11"/>
  <c r="BQ55" i="11" s="1"/>
  <c r="E57" i="11"/>
  <c r="AE54" i="10"/>
  <c r="AN53" i="10"/>
  <c r="AV53" i="10"/>
  <c r="AG53" i="10"/>
  <c r="AO53" i="10"/>
  <c r="AW53" i="10"/>
  <c r="AH53" i="10"/>
  <c r="AP53" i="10"/>
  <c r="AX53" i="10"/>
  <c r="AI53" i="10"/>
  <c r="AQ53" i="10"/>
  <c r="AY53" i="10"/>
  <c r="AJ53" i="10"/>
  <c r="AR53" i="10"/>
  <c r="AZ53" i="10"/>
  <c r="AK53" i="10"/>
  <c r="AS53" i="10"/>
  <c r="BA53" i="10"/>
  <c r="AL53" i="10"/>
  <c r="AT53" i="10"/>
  <c r="BB53" i="10"/>
  <c r="AM53" i="10"/>
  <c r="AU53" i="10"/>
  <c r="BC53" i="10"/>
  <c r="AF53" i="10"/>
  <c r="E53" i="10"/>
  <c r="A52" i="10"/>
  <c r="B52" i="10"/>
  <c r="F51" i="10"/>
  <c r="BF51" i="10" s="1"/>
  <c r="H51" i="10"/>
  <c r="BH51" i="10" s="1"/>
  <c r="G51" i="10"/>
  <c r="BG51" i="10" s="1"/>
  <c r="T51" i="10"/>
  <c r="BT51" i="10" s="1"/>
  <c r="AA51" i="10"/>
  <c r="CA51" i="10" s="1"/>
  <c r="V51" i="10"/>
  <c r="BV51" i="10" s="1"/>
  <c r="L51" i="10"/>
  <c r="BL51" i="10" s="1"/>
  <c r="Y51" i="10"/>
  <c r="BY51" i="10" s="1"/>
  <c r="X51" i="10"/>
  <c r="BX51" i="10" s="1"/>
  <c r="N51" i="10"/>
  <c r="BN51" i="10" s="1"/>
  <c r="Z51" i="10"/>
  <c r="BZ51" i="10" s="1"/>
  <c r="Q51" i="10"/>
  <c r="BQ51" i="10" s="1"/>
  <c r="I51" i="10"/>
  <c r="BI51" i="10" s="1"/>
  <c r="J51" i="10"/>
  <c r="BJ51" i="10" s="1"/>
  <c r="S51" i="10"/>
  <c r="BS51" i="10" s="1"/>
  <c r="P51" i="10"/>
  <c r="BP51" i="10" s="1"/>
  <c r="R51" i="10"/>
  <c r="BR51" i="10" s="1"/>
  <c r="AB51" i="10"/>
  <c r="CB51" i="10" s="1"/>
  <c r="W51" i="10"/>
  <c r="BW51" i="10" s="1"/>
  <c r="K51" i="10"/>
  <c r="BK51" i="10" s="1"/>
  <c r="M51" i="10"/>
  <c r="BM51" i="10" s="1"/>
  <c r="U51" i="10"/>
  <c r="BU51" i="10" s="1"/>
  <c r="O51" i="10"/>
  <c r="BO51" i="10" s="1"/>
  <c r="AC51" i="10"/>
  <c r="CC51" i="10" s="1"/>
  <c r="J42" i="17" l="1"/>
  <c r="Q42" i="17"/>
  <c r="G42" i="17"/>
  <c r="T42" i="17"/>
  <c r="BT42" i="17" s="1"/>
  <c r="Y42" i="17"/>
  <c r="BY42" i="17" s="1"/>
  <c r="V42" i="17"/>
  <c r="BV42" i="17" s="1"/>
  <c r="L42" i="17"/>
  <c r="BL42" i="17" s="1"/>
  <c r="N42" i="17"/>
  <c r="BN42" i="17" s="1"/>
  <c r="AA42" i="17"/>
  <c r="CA42" i="17" s="1"/>
  <c r="I42" i="17"/>
  <c r="BI42" i="17" s="1"/>
  <c r="P42" i="17"/>
  <c r="BP42" i="17" s="1"/>
  <c r="F42" i="17"/>
  <c r="S42" i="17"/>
  <c r="BS42" i="17" s="1"/>
  <c r="H42" i="17"/>
  <c r="BH42" i="17" s="1"/>
  <c r="AC42" i="17"/>
  <c r="CC42" i="17" s="1"/>
  <c r="K42" i="17"/>
  <c r="BK42" i="17" s="1"/>
  <c r="X42" i="17"/>
  <c r="BX42" i="17" s="1"/>
  <c r="U42" i="17"/>
  <c r="Z42" i="17"/>
  <c r="BZ42" i="17" s="1"/>
  <c r="W42" i="17"/>
  <c r="BW42" i="17" s="1"/>
  <c r="M42" i="17"/>
  <c r="BM42" i="17" s="1"/>
  <c r="R42" i="17"/>
  <c r="BR42" i="17" s="1"/>
  <c r="O42" i="17"/>
  <c r="BO42" i="17" s="1"/>
  <c r="AB42" i="17"/>
  <c r="CB42" i="17" s="1"/>
  <c r="A43" i="17"/>
  <c r="B43" i="17"/>
  <c r="BQ42" i="17"/>
  <c r="BJ42" i="17"/>
  <c r="BF42" i="17"/>
  <c r="BG42" i="17"/>
  <c r="BU42" i="17"/>
  <c r="BC43" i="17"/>
  <c r="AU43" i="17"/>
  <c r="AM43" i="17"/>
  <c r="BB43" i="17"/>
  <c r="AT43" i="17"/>
  <c r="AL43" i="17"/>
  <c r="BA43" i="17"/>
  <c r="AS43" i="17"/>
  <c r="AK43" i="17"/>
  <c r="AZ43" i="17"/>
  <c r="AR43" i="17"/>
  <c r="AJ43" i="17"/>
  <c r="AY43" i="17"/>
  <c r="AQ43" i="17"/>
  <c r="AI43" i="17"/>
  <c r="AX43" i="17"/>
  <c r="AP43" i="17"/>
  <c r="AH43" i="17"/>
  <c r="AW43" i="17"/>
  <c r="AO43" i="17"/>
  <c r="AG43" i="17"/>
  <c r="AV43" i="17"/>
  <c r="AN43" i="17"/>
  <c r="AF43" i="17"/>
  <c r="AA56" i="16"/>
  <c r="L56" i="16"/>
  <c r="S56" i="16"/>
  <c r="J56" i="16"/>
  <c r="BJ56" i="16" s="1"/>
  <c r="K56" i="16"/>
  <c r="BK56" i="16" s="1"/>
  <c r="R56" i="16"/>
  <c r="BR56" i="16" s="1"/>
  <c r="AC56" i="16"/>
  <c r="CC56" i="16" s="1"/>
  <c r="Z56" i="16"/>
  <c r="BZ56" i="16" s="1"/>
  <c r="M56" i="16"/>
  <c r="U56" i="16"/>
  <c r="T56" i="16"/>
  <c r="BT56" i="16" s="1"/>
  <c r="AB56" i="16"/>
  <c r="CB56" i="16" s="1"/>
  <c r="N56" i="16"/>
  <c r="BN56" i="16" s="1"/>
  <c r="V56" i="16"/>
  <c r="BV56" i="16" s="1"/>
  <c r="P56" i="16"/>
  <c r="BP56" i="16" s="1"/>
  <c r="F56" i="16"/>
  <c r="BF56" i="16" s="1"/>
  <c r="O56" i="16"/>
  <c r="W56" i="16"/>
  <c r="H56" i="16"/>
  <c r="BH56" i="16" s="1"/>
  <c r="Y56" i="16"/>
  <c r="BY56" i="16" s="1"/>
  <c r="Q56" i="16"/>
  <c r="BQ56" i="16" s="1"/>
  <c r="X56" i="16"/>
  <c r="BX56" i="16" s="1"/>
  <c r="G56" i="16"/>
  <c r="BG56" i="16" s="1"/>
  <c r="I56" i="16"/>
  <c r="BI56" i="16" s="1"/>
  <c r="Z58" i="15"/>
  <c r="I58" i="15"/>
  <c r="K58" i="15"/>
  <c r="J58" i="15"/>
  <c r="R58" i="15"/>
  <c r="AA58" i="15"/>
  <c r="Y58" i="15"/>
  <c r="S58" i="15"/>
  <c r="T58" i="15"/>
  <c r="AC58" i="15"/>
  <c r="AB58" i="15"/>
  <c r="U58" i="15"/>
  <c r="F58" i="15"/>
  <c r="L58" i="15"/>
  <c r="Q58" i="15"/>
  <c r="N58" i="15"/>
  <c r="P58" i="15"/>
  <c r="G58" i="15"/>
  <c r="W58" i="15"/>
  <c r="H58" i="15"/>
  <c r="X58" i="15"/>
  <c r="V58" i="15"/>
  <c r="O58" i="15"/>
  <c r="M58" i="15"/>
  <c r="G58" i="14"/>
  <c r="F58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W58" i="14"/>
  <c r="X58" i="14"/>
  <c r="Y58" i="14"/>
  <c r="Z58" i="14"/>
  <c r="AA58" i="14"/>
  <c r="AB58" i="14"/>
  <c r="AC58" i="14"/>
  <c r="A57" i="11"/>
  <c r="B57" i="11"/>
  <c r="BU56" i="16"/>
  <c r="BM56" i="16"/>
  <c r="E57" i="16"/>
  <c r="BL56" i="16"/>
  <c r="CA56" i="16"/>
  <c r="BW56" i="16"/>
  <c r="BS56" i="16"/>
  <c r="BO56" i="16"/>
  <c r="AG58" i="16"/>
  <c r="AF58" i="16"/>
  <c r="AE59" i="16"/>
  <c r="AH58" i="16"/>
  <c r="AI58" i="16"/>
  <c r="AJ58" i="16"/>
  <c r="AK58" i="16"/>
  <c r="AL58" i="16"/>
  <c r="AM58" i="16"/>
  <c r="AN58" i="16"/>
  <c r="AO58" i="16"/>
  <c r="AP58" i="16"/>
  <c r="AQ58" i="16"/>
  <c r="AR58" i="16"/>
  <c r="AS58" i="16"/>
  <c r="AT58" i="16"/>
  <c r="AU58" i="16"/>
  <c r="AV58" i="16"/>
  <c r="AW58" i="16"/>
  <c r="AX58" i="16"/>
  <c r="AY58" i="16"/>
  <c r="AZ58" i="16"/>
  <c r="BA58" i="16"/>
  <c r="BB58" i="16"/>
  <c r="BC58" i="16"/>
  <c r="AG56" i="15"/>
  <c r="BG56" i="15" s="1"/>
  <c r="AF56" i="15"/>
  <c r="BF56" i="15" s="1"/>
  <c r="AE57" i="15"/>
  <c r="AH56" i="15"/>
  <c r="BH56" i="15" s="1"/>
  <c r="AI56" i="15"/>
  <c r="BI56" i="15" s="1"/>
  <c r="AJ56" i="15"/>
  <c r="BJ56" i="15" s="1"/>
  <c r="AK56" i="15"/>
  <c r="BK56" i="15" s="1"/>
  <c r="AL56" i="15"/>
  <c r="BL56" i="15" s="1"/>
  <c r="AM56" i="15"/>
  <c r="BM56" i="15" s="1"/>
  <c r="AN56" i="15"/>
  <c r="BN56" i="15" s="1"/>
  <c r="AO56" i="15"/>
  <c r="BO56" i="15" s="1"/>
  <c r="AP56" i="15"/>
  <c r="BP56" i="15" s="1"/>
  <c r="AQ56" i="15"/>
  <c r="BQ56" i="15" s="1"/>
  <c r="AR56" i="15"/>
  <c r="BR56" i="15" s="1"/>
  <c r="AS56" i="15"/>
  <c r="BS56" i="15" s="1"/>
  <c r="AT56" i="15"/>
  <c r="BT56" i="15" s="1"/>
  <c r="AU56" i="15"/>
  <c r="BU56" i="15" s="1"/>
  <c r="AV56" i="15"/>
  <c r="BV56" i="15" s="1"/>
  <c r="AW56" i="15"/>
  <c r="BW56" i="15" s="1"/>
  <c r="AX56" i="15"/>
  <c r="BX56" i="15" s="1"/>
  <c r="AY56" i="15"/>
  <c r="BY56" i="15" s="1"/>
  <c r="AZ56" i="15"/>
  <c r="BZ56" i="15" s="1"/>
  <c r="BA56" i="15"/>
  <c r="CA56" i="15" s="1"/>
  <c r="BB56" i="15"/>
  <c r="CB56" i="15" s="1"/>
  <c r="BC56" i="15"/>
  <c r="CC56" i="15" s="1"/>
  <c r="E59" i="15"/>
  <c r="BG56" i="14"/>
  <c r="CA56" i="14"/>
  <c r="BW56" i="14"/>
  <c r="CB56" i="14"/>
  <c r="BO56" i="14"/>
  <c r="BK56" i="14"/>
  <c r="BS56" i="14"/>
  <c r="BU56" i="14"/>
  <c r="CC56" i="14"/>
  <c r="BL56" i="14"/>
  <c r="BN56" i="14"/>
  <c r="BP56" i="14"/>
  <c r="BZ56" i="14"/>
  <c r="BT56" i="14"/>
  <c r="BM56" i="14"/>
  <c r="BY56" i="14"/>
  <c r="BX56" i="14"/>
  <c r="AG57" i="14"/>
  <c r="AF57" i="14"/>
  <c r="AE58" i="14"/>
  <c r="AH57" i="14"/>
  <c r="AI57" i="14"/>
  <c r="AJ57" i="14"/>
  <c r="AK57" i="14"/>
  <c r="AL57" i="14"/>
  <c r="AM57" i="14"/>
  <c r="AN57" i="14"/>
  <c r="AO57" i="14"/>
  <c r="AP57" i="14"/>
  <c r="AQ57" i="14"/>
  <c r="AR57" i="14"/>
  <c r="BR57" i="14" s="1"/>
  <c r="AS57" i="14"/>
  <c r="AT57" i="14"/>
  <c r="BT57" i="14" s="1"/>
  <c r="AU57" i="14"/>
  <c r="AV57" i="14"/>
  <c r="BV57" i="14" s="1"/>
  <c r="AW57" i="14"/>
  <c r="BW57" i="14" s="1"/>
  <c r="AX57" i="14"/>
  <c r="AY57" i="14"/>
  <c r="AZ57" i="14"/>
  <c r="BA57" i="14"/>
  <c r="BB57" i="14"/>
  <c r="BC57" i="14"/>
  <c r="E59" i="14"/>
  <c r="BJ56" i="14"/>
  <c r="BV56" i="14"/>
  <c r="BF56" i="14"/>
  <c r="BH56" i="14"/>
  <c r="K56" i="11"/>
  <c r="BK56" i="11" s="1"/>
  <c r="F56" i="11"/>
  <c r="BF56" i="11" s="1"/>
  <c r="AA56" i="11"/>
  <c r="CA56" i="11" s="1"/>
  <c r="V56" i="11"/>
  <c r="BV56" i="11" s="1"/>
  <c r="AC56" i="11"/>
  <c r="CC56" i="11" s="1"/>
  <c r="R56" i="11"/>
  <c r="BR56" i="11" s="1"/>
  <c r="Z56" i="11"/>
  <c r="BZ56" i="11" s="1"/>
  <c r="AB56" i="11"/>
  <c r="CB56" i="11" s="1"/>
  <c r="O56" i="11"/>
  <c r="BO56" i="11" s="1"/>
  <c r="S56" i="11"/>
  <c r="BS56" i="11" s="1"/>
  <c r="M56" i="11"/>
  <c r="BM56" i="11" s="1"/>
  <c r="T56" i="11"/>
  <c r="BT56" i="11" s="1"/>
  <c r="J56" i="11"/>
  <c r="BJ56" i="11" s="1"/>
  <c r="L56" i="11"/>
  <c r="BL56" i="11" s="1"/>
  <c r="U56" i="11"/>
  <c r="BU56" i="11" s="1"/>
  <c r="N56" i="11"/>
  <c r="BN56" i="11" s="1"/>
  <c r="X56" i="11"/>
  <c r="BX56" i="11" s="1"/>
  <c r="H56" i="11"/>
  <c r="BH56" i="11" s="1"/>
  <c r="P56" i="11"/>
  <c r="BP56" i="11" s="1"/>
  <c r="G56" i="11"/>
  <c r="BG56" i="11" s="1"/>
  <c r="W56" i="11"/>
  <c r="BW56" i="11" s="1"/>
  <c r="I56" i="11"/>
  <c r="BI56" i="11" s="1"/>
  <c r="Q56" i="11"/>
  <c r="BQ56" i="11" s="1"/>
  <c r="Y56" i="11"/>
  <c r="BY56" i="11" s="1"/>
  <c r="E58" i="11"/>
  <c r="AE58" i="11"/>
  <c r="AG57" i="11"/>
  <c r="AF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AZ57" i="11"/>
  <c r="BA57" i="11"/>
  <c r="BB57" i="11"/>
  <c r="BC57" i="11"/>
  <c r="AE55" i="10"/>
  <c r="AM54" i="10"/>
  <c r="AU54" i="10"/>
  <c r="BC54" i="10"/>
  <c r="AN54" i="10"/>
  <c r="AV54" i="10"/>
  <c r="AG54" i="10"/>
  <c r="AO54" i="10"/>
  <c r="AW54" i="10"/>
  <c r="AH54" i="10"/>
  <c r="AP54" i="10"/>
  <c r="AX54" i="10"/>
  <c r="AI54" i="10"/>
  <c r="AQ54" i="10"/>
  <c r="AY54" i="10"/>
  <c r="AJ54" i="10"/>
  <c r="AR54" i="10"/>
  <c r="AZ54" i="10"/>
  <c r="AK54" i="10"/>
  <c r="AS54" i="10"/>
  <c r="BA54" i="10"/>
  <c r="AL54" i="10"/>
  <c r="AT54" i="10"/>
  <c r="BB54" i="10"/>
  <c r="AF54" i="10"/>
  <c r="F52" i="10"/>
  <c r="BF52" i="10" s="1"/>
  <c r="G52" i="10"/>
  <c r="BG52" i="10" s="1"/>
  <c r="J52" i="10"/>
  <c r="BJ52" i="10" s="1"/>
  <c r="H52" i="10"/>
  <c r="BH52" i="10" s="1"/>
  <c r="AA52" i="10"/>
  <c r="CA52" i="10" s="1"/>
  <c r="Z52" i="10"/>
  <c r="BZ52" i="10" s="1"/>
  <c r="R52" i="10"/>
  <c r="BR52" i="10" s="1"/>
  <c r="AC52" i="10"/>
  <c r="CC52" i="10" s="1"/>
  <c r="I52" i="10"/>
  <c r="BI52" i="10" s="1"/>
  <c r="K52" i="10"/>
  <c r="BK52" i="10" s="1"/>
  <c r="S52" i="10"/>
  <c r="BS52" i="10" s="1"/>
  <c r="T52" i="10"/>
  <c r="BT52" i="10" s="1"/>
  <c r="P52" i="10"/>
  <c r="BP52" i="10" s="1"/>
  <c r="Y52" i="10"/>
  <c r="BY52" i="10" s="1"/>
  <c r="X52" i="10"/>
  <c r="BX52" i="10" s="1"/>
  <c r="Q52" i="10"/>
  <c r="BQ52" i="10" s="1"/>
  <c r="AB52" i="10"/>
  <c r="CB52" i="10" s="1"/>
  <c r="W52" i="10"/>
  <c r="BW52" i="10" s="1"/>
  <c r="N52" i="10"/>
  <c r="BN52" i="10" s="1"/>
  <c r="V52" i="10"/>
  <c r="BV52" i="10" s="1"/>
  <c r="L52" i="10"/>
  <c r="BL52" i="10" s="1"/>
  <c r="M52" i="10"/>
  <c r="BM52" i="10" s="1"/>
  <c r="U52" i="10"/>
  <c r="BU52" i="10" s="1"/>
  <c r="O52" i="10"/>
  <c r="BO52" i="10" s="1"/>
  <c r="E54" i="10"/>
  <c r="A53" i="10"/>
  <c r="B53" i="10"/>
  <c r="Y43" i="17" l="1"/>
  <c r="V43" i="17"/>
  <c r="BV43" i="17" s="1"/>
  <c r="L43" i="17"/>
  <c r="Q43" i="17"/>
  <c r="N43" i="17"/>
  <c r="AA43" i="17"/>
  <c r="CA43" i="17" s="1"/>
  <c r="I43" i="17"/>
  <c r="BI43" i="17" s="1"/>
  <c r="X43" i="17"/>
  <c r="BX43" i="17" s="1"/>
  <c r="F43" i="17"/>
  <c r="BF43" i="17" s="1"/>
  <c r="S43" i="17"/>
  <c r="P43" i="17"/>
  <c r="AC43" i="17"/>
  <c r="CC43" i="17" s="1"/>
  <c r="K43" i="17"/>
  <c r="BK43" i="17" s="1"/>
  <c r="H43" i="17"/>
  <c r="BH43" i="17" s="1"/>
  <c r="U43" i="17"/>
  <c r="BU43" i="17" s="1"/>
  <c r="Z43" i="17"/>
  <c r="BZ43" i="17" s="1"/>
  <c r="W43" i="17"/>
  <c r="BW43" i="17" s="1"/>
  <c r="M43" i="17"/>
  <c r="R43" i="17"/>
  <c r="O43" i="17"/>
  <c r="BO43" i="17" s="1"/>
  <c r="AB43" i="17"/>
  <c r="CB43" i="17" s="1"/>
  <c r="J43" i="17"/>
  <c r="BJ43" i="17" s="1"/>
  <c r="G43" i="17"/>
  <c r="BG43" i="17" s="1"/>
  <c r="T43" i="17"/>
  <c r="BT43" i="17" s="1"/>
  <c r="S44" i="17"/>
  <c r="B44" i="17"/>
  <c r="A44" i="17"/>
  <c r="AX44" i="17"/>
  <c r="AP44" i="17"/>
  <c r="AH44" i="17"/>
  <c r="AW44" i="17"/>
  <c r="AO44" i="17"/>
  <c r="AG44" i="17"/>
  <c r="AV44" i="17"/>
  <c r="AN44" i="17"/>
  <c r="AF44" i="17"/>
  <c r="BC44" i="17"/>
  <c r="AU44" i="17"/>
  <c r="AM44" i="17"/>
  <c r="BB44" i="17"/>
  <c r="AT44" i="17"/>
  <c r="AL44" i="17"/>
  <c r="BA44" i="17"/>
  <c r="AS44" i="17"/>
  <c r="AK44" i="17"/>
  <c r="AZ44" i="17"/>
  <c r="AR44" i="17"/>
  <c r="AJ44" i="17"/>
  <c r="AI44" i="17"/>
  <c r="AY44" i="17"/>
  <c r="AQ44" i="17"/>
  <c r="BQ43" i="17"/>
  <c r="BY43" i="17"/>
  <c r="BP43" i="17"/>
  <c r="BR43" i="17"/>
  <c r="BN43" i="17"/>
  <c r="BL43" i="17"/>
  <c r="BS43" i="17"/>
  <c r="BM43" i="17"/>
  <c r="T57" i="16"/>
  <c r="BT57" i="16" s="1"/>
  <c r="L57" i="16"/>
  <c r="R57" i="16"/>
  <c r="S57" i="16"/>
  <c r="AB57" i="16"/>
  <c r="CB57" i="16" s="1"/>
  <c r="AC57" i="16"/>
  <c r="CC57" i="16" s="1"/>
  <c r="J57" i="16"/>
  <c r="BJ57" i="16" s="1"/>
  <c r="N57" i="16"/>
  <c r="BN57" i="16" s="1"/>
  <c r="AA57" i="16"/>
  <c r="M57" i="16"/>
  <c r="Z57" i="16"/>
  <c r="U57" i="16"/>
  <c r="K57" i="16"/>
  <c r="BK57" i="16" s="1"/>
  <c r="H57" i="16"/>
  <c r="BH57" i="16" s="1"/>
  <c r="V57" i="16"/>
  <c r="BV57" i="16" s="1"/>
  <c r="F57" i="16"/>
  <c r="BF57" i="16" s="1"/>
  <c r="O57" i="16"/>
  <c r="W57" i="16"/>
  <c r="X57" i="16"/>
  <c r="P57" i="16"/>
  <c r="Y57" i="16"/>
  <c r="G57" i="16"/>
  <c r="BG57" i="16" s="1"/>
  <c r="Q57" i="16"/>
  <c r="BQ57" i="16" s="1"/>
  <c r="I57" i="16"/>
  <c r="BI57" i="16" s="1"/>
  <c r="Z59" i="15"/>
  <c r="R59" i="15"/>
  <c r="K59" i="15"/>
  <c r="AA59" i="15"/>
  <c r="J59" i="15"/>
  <c r="Y59" i="15"/>
  <c r="S59" i="15"/>
  <c r="I59" i="15"/>
  <c r="T59" i="15"/>
  <c r="M59" i="15"/>
  <c r="AC59" i="15"/>
  <c r="AB59" i="15"/>
  <c r="U59" i="15"/>
  <c r="F59" i="15"/>
  <c r="P59" i="15"/>
  <c r="X59" i="15"/>
  <c r="L59" i="15"/>
  <c r="V59" i="15"/>
  <c r="N59" i="15"/>
  <c r="G59" i="15"/>
  <c r="Q59" i="15"/>
  <c r="W59" i="15"/>
  <c r="O59" i="15"/>
  <c r="H59" i="15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AC59" i="14"/>
  <c r="A58" i="11"/>
  <c r="B58" i="11"/>
  <c r="AG59" i="16"/>
  <c r="AF59" i="16"/>
  <c r="AE60" i="16"/>
  <c r="AH59" i="16"/>
  <c r="AI59" i="16"/>
  <c r="AJ59" i="16"/>
  <c r="AK59" i="16"/>
  <c r="AL59" i="16"/>
  <c r="AM59" i="16"/>
  <c r="AN59" i="16"/>
  <c r="AO59" i="16"/>
  <c r="AP59" i="16"/>
  <c r="AQ59" i="16"/>
  <c r="AR59" i="16"/>
  <c r="AS59" i="16"/>
  <c r="AT59" i="16"/>
  <c r="AU59" i="16"/>
  <c r="AV59" i="16"/>
  <c r="AW59" i="16"/>
  <c r="AX59" i="16"/>
  <c r="AY59" i="16"/>
  <c r="AZ59" i="16"/>
  <c r="BA59" i="16"/>
  <c r="BB59" i="16"/>
  <c r="BC59" i="16"/>
  <c r="BU57" i="16"/>
  <c r="BM57" i="16"/>
  <c r="E58" i="16"/>
  <c r="BL57" i="16"/>
  <c r="CA57" i="16"/>
  <c r="BS57" i="16"/>
  <c r="BZ57" i="16"/>
  <c r="BR57" i="16"/>
  <c r="BY57" i="16"/>
  <c r="BX57" i="16"/>
  <c r="BW57" i="16"/>
  <c r="BP57" i="16"/>
  <c r="BO57" i="16"/>
  <c r="AG57" i="15"/>
  <c r="BG57" i="15" s="1"/>
  <c r="AF57" i="15"/>
  <c r="BF57" i="15" s="1"/>
  <c r="AE58" i="15"/>
  <c r="AH57" i="15"/>
  <c r="BH57" i="15" s="1"/>
  <c r="AI57" i="15"/>
  <c r="BI57" i="15" s="1"/>
  <c r="AJ57" i="15"/>
  <c r="BJ57" i="15" s="1"/>
  <c r="AK57" i="15"/>
  <c r="BK57" i="15" s="1"/>
  <c r="AL57" i="15"/>
  <c r="BL57" i="15" s="1"/>
  <c r="AM57" i="15"/>
  <c r="BM57" i="15" s="1"/>
  <c r="AN57" i="15"/>
  <c r="BN57" i="15" s="1"/>
  <c r="AO57" i="15"/>
  <c r="BO57" i="15" s="1"/>
  <c r="AP57" i="15"/>
  <c r="BP57" i="15" s="1"/>
  <c r="AQ57" i="15"/>
  <c r="BQ57" i="15" s="1"/>
  <c r="AR57" i="15"/>
  <c r="BR57" i="15" s="1"/>
  <c r="AS57" i="15"/>
  <c r="BS57" i="15" s="1"/>
  <c r="AT57" i="15"/>
  <c r="BT57" i="15" s="1"/>
  <c r="AU57" i="15"/>
  <c r="BU57" i="15" s="1"/>
  <c r="AV57" i="15"/>
  <c r="BV57" i="15" s="1"/>
  <c r="AW57" i="15"/>
  <c r="BW57" i="15" s="1"/>
  <c r="AX57" i="15"/>
  <c r="BX57" i="15" s="1"/>
  <c r="AY57" i="15"/>
  <c r="BY57" i="15" s="1"/>
  <c r="AZ57" i="15"/>
  <c r="BZ57" i="15" s="1"/>
  <c r="BA57" i="15"/>
  <c r="CA57" i="15" s="1"/>
  <c r="BB57" i="15"/>
  <c r="CB57" i="15" s="1"/>
  <c r="BC57" i="15"/>
  <c r="CC57" i="15" s="1"/>
  <c r="E60" i="15"/>
  <c r="BK57" i="14"/>
  <c r="BS57" i="14"/>
  <c r="BL57" i="14"/>
  <c r="BZ57" i="14"/>
  <c r="AG58" i="14"/>
  <c r="BG58" i="14" s="1"/>
  <c r="AE59" i="14"/>
  <c r="AF58" i="14"/>
  <c r="BF58" i="14" s="1"/>
  <c r="AH58" i="14"/>
  <c r="AI58" i="14"/>
  <c r="AJ58" i="14"/>
  <c r="BJ58" i="14" s="1"/>
  <c r="AK58" i="14"/>
  <c r="BK58" i="14" s="1"/>
  <c r="AL58" i="14"/>
  <c r="AM58" i="14"/>
  <c r="AN58" i="14"/>
  <c r="BN58" i="14" s="1"/>
  <c r="AO58" i="14"/>
  <c r="BO58" i="14" s="1"/>
  <c r="AP58" i="14"/>
  <c r="BP58" i="14" s="1"/>
  <c r="AQ58" i="14"/>
  <c r="BQ58" i="14" s="1"/>
  <c r="AR58" i="14"/>
  <c r="BR58" i="14" s="1"/>
  <c r="AS58" i="14"/>
  <c r="BS58" i="14" s="1"/>
  <c r="AT58" i="14"/>
  <c r="AU58" i="14"/>
  <c r="BU58" i="14" s="1"/>
  <c r="AV58" i="14"/>
  <c r="BV58" i="14" s="1"/>
  <c r="AW58" i="14"/>
  <c r="BW58" i="14" s="1"/>
  <c r="AX58" i="14"/>
  <c r="BX58" i="14" s="1"/>
  <c r="AY58" i="14"/>
  <c r="AZ58" i="14"/>
  <c r="BA58" i="14"/>
  <c r="BB58" i="14"/>
  <c r="BC58" i="14"/>
  <c r="CC58" i="14" s="1"/>
  <c r="BU57" i="14"/>
  <c r="BX57" i="14"/>
  <c r="BY57" i="14"/>
  <c r="BN57" i="14"/>
  <c r="CC57" i="14"/>
  <c r="BP57" i="14"/>
  <c r="BM58" i="14"/>
  <c r="BQ57" i="14"/>
  <c r="BO57" i="14"/>
  <c r="BF57" i="14"/>
  <c r="E60" i="14"/>
  <c r="BI57" i="14"/>
  <c r="BM57" i="14"/>
  <c r="CB57" i="14"/>
  <c r="BJ57" i="14"/>
  <c r="CA57" i="14"/>
  <c r="BH57" i="14"/>
  <c r="BG57" i="14"/>
  <c r="V57" i="11"/>
  <c r="BV57" i="11" s="1"/>
  <c r="Z57" i="11"/>
  <c r="BZ57" i="11" s="1"/>
  <c r="AC57" i="11"/>
  <c r="CC57" i="11" s="1"/>
  <c r="R57" i="11"/>
  <c r="BR57" i="11" s="1"/>
  <c r="AB57" i="11"/>
  <c r="CB57" i="11" s="1"/>
  <c r="S57" i="11"/>
  <c r="BS57" i="11" s="1"/>
  <c r="F57" i="11"/>
  <c r="BF57" i="11" s="1"/>
  <c r="M57" i="11"/>
  <c r="BM57" i="11" s="1"/>
  <c r="L57" i="11"/>
  <c r="BL57" i="11" s="1"/>
  <c r="AA57" i="11"/>
  <c r="CA57" i="11" s="1"/>
  <c r="T57" i="11"/>
  <c r="BT57" i="11" s="1"/>
  <c r="N57" i="11"/>
  <c r="BN57" i="11" s="1"/>
  <c r="J57" i="11"/>
  <c r="BJ57" i="11" s="1"/>
  <c r="U57" i="11"/>
  <c r="BU57" i="11" s="1"/>
  <c r="G57" i="11"/>
  <c r="BG57" i="11" s="1"/>
  <c r="W57" i="11"/>
  <c r="BW57" i="11" s="1"/>
  <c r="O57" i="11"/>
  <c r="BO57" i="11" s="1"/>
  <c r="K57" i="11"/>
  <c r="BK57" i="11" s="1"/>
  <c r="Y57" i="11"/>
  <c r="BY57" i="11" s="1"/>
  <c r="X57" i="11"/>
  <c r="BX57" i="11" s="1"/>
  <c r="I57" i="11"/>
  <c r="BI57" i="11" s="1"/>
  <c r="P57" i="11"/>
  <c r="BP57" i="11" s="1"/>
  <c r="H57" i="11"/>
  <c r="BH57" i="11" s="1"/>
  <c r="Q57" i="11"/>
  <c r="BQ57" i="11" s="1"/>
  <c r="E59" i="11"/>
  <c r="AE59" i="11"/>
  <c r="AG58" i="11"/>
  <c r="AF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AZ58" i="11"/>
  <c r="BA58" i="11"/>
  <c r="BB58" i="11"/>
  <c r="BC58" i="11"/>
  <c r="AE56" i="10"/>
  <c r="AL55" i="10"/>
  <c r="AT55" i="10"/>
  <c r="BB55" i="10"/>
  <c r="AM55" i="10"/>
  <c r="AU55" i="10"/>
  <c r="BC55" i="10"/>
  <c r="AN55" i="10"/>
  <c r="AV55" i="10"/>
  <c r="AG55" i="10"/>
  <c r="AO55" i="10"/>
  <c r="AW55" i="10"/>
  <c r="AH55" i="10"/>
  <c r="AP55" i="10"/>
  <c r="AX55" i="10"/>
  <c r="AI55" i="10"/>
  <c r="AQ55" i="10"/>
  <c r="AY55" i="10"/>
  <c r="AJ55" i="10"/>
  <c r="AR55" i="10"/>
  <c r="AZ55" i="10"/>
  <c r="AS55" i="10"/>
  <c r="BA55" i="10"/>
  <c r="AF55" i="10"/>
  <c r="AK55" i="10"/>
  <c r="F53" i="10"/>
  <c r="BF53" i="10" s="1"/>
  <c r="G53" i="10"/>
  <c r="BG53" i="10" s="1"/>
  <c r="H53" i="10"/>
  <c r="BH53" i="10" s="1"/>
  <c r="Q53" i="10"/>
  <c r="BQ53" i="10" s="1"/>
  <c r="N53" i="10"/>
  <c r="BN53" i="10" s="1"/>
  <c r="Y53" i="10"/>
  <c r="BY53" i="10" s="1"/>
  <c r="X53" i="10"/>
  <c r="BX53" i="10" s="1"/>
  <c r="R53" i="10"/>
  <c r="BR53" i="10" s="1"/>
  <c r="AA53" i="10"/>
  <c r="CA53" i="10" s="1"/>
  <c r="J53" i="10"/>
  <c r="BJ53" i="10" s="1"/>
  <c r="I53" i="10"/>
  <c r="BI53" i="10" s="1"/>
  <c r="AB53" i="10"/>
  <c r="CB53" i="10" s="1"/>
  <c r="Z53" i="10"/>
  <c r="BZ53" i="10" s="1"/>
  <c r="M53" i="10"/>
  <c r="BM53" i="10" s="1"/>
  <c r="P53" i="10"/>
  <c r="BP53" i="10" s="1"/>
  <c r="V53" i="10"/>
  <c r="BV53" i="10" s="1"/>
  <c r="K53" i="10"/>
  <c r="BK53" i="10" s="1"/>
  <c r="S53" i="10"/>
  <c r="BS53" i="10" s="1"/>
  <c r="T53" i="10"/>
  <c r="BT53" i="10" s="1"/>
  <c r="L53" i="10"/>
  <c r="BL53" i="10" s="1"/>
  <c r="W53" i="10"/>
  <c r="BW53" i="10" s="1"/>
  <c r="U53" i="10"/>
  <c r="BU53" i="10" s="1"/>
  <c r="AC53" i="10"/>
  <c r="CC53" i="10" s="1"/>
  <c r="O53" i="10"/>
  <c r="BO53" i="10" s="1"/>
  <c r="E55" i="10"/>
  <c r="A54" i="10"/>
  <c r="B54" i="10"/>
  <c r="M44" i="17" l="1"/>
  <c r="Q44" i="17"/>
  <c r="X44" i="17"/>
  <c r="P44" i="17"/>
  <c r="BP44" i="17" s="1"/>
  <c r="F44" i="17"/>
  <c r="N44" i="17"/>
  <c r="BN44" i="17" s="1"/>
  <c r="AA44" i="17"/>
  <c r="CA44" i="17" s="1"/>
  <c r="I44" i="17"/>
  <c r="BI44" i="17" s="1"/>
  <c r="AC44" i="17"/>
  <c r="CC44" i="17" s="1"/>
  <c r="K44" i="17"/>
  <c r="H44" i="17"/>
  <c r="BH44" i="17" s="1"/>
  <c r="U44" i="17"/>
  <c r="BU44" i="17" s="1"/>
  <c r="Z44" i="17"/>
  <c r="BZ44" i="17" s="1"/>
  <c r="W44" i="17"/>
  <c r="BW44" i="17" s="1"/>
  <c r="R44" i="17"/>
  <c r="BR44" i="17" s="1"/>
  <c r="O44" i="17"/>
  <c r="BO44" i="17" s="1"/>
  <c r="AB44" i="17"/>
  <c r="CB44" i="17" s="1"/>
  <c r="J44" i="17"/>
  <c r="BJ44" i="17" s="1"/>
  <c r="G44" i="17"/>
  <c r="T44" i="17"/>
  <c r="BT44" i="17" s="1"/>
  <c r="Y44" i="17"/>
  <c r="BY44" i="17" s="1"/>
  <c r="V44" i="17"/>
  <c r="BV44" i="17" s="1"/>
  <c r="L44" i="17"/>
  <c r="BL44" i="17" s="1"/>
  <c r="A45" i="17"/>
  <c r="B45" i="17"/>
  <c r="BQ44" i="17"/>
  <c r="BG44" i="17"/>
  <c r="BX44" i="17"/>
  <c r="BF44" i="17"/>
  <c r="BK44" i="17"/>
  <c r="BS44" i="17"/>
  <c r="BM44" i="17"/>
  <c r="BA45" i="17"/>
  <c r="AS45" i="17"/>
  <c r="AK45" i="17"/>
  <c r="AZ45" i="17"/>
  <c r="AR45" i="17"/>
  <c r="AJ45" i="17"/>
  <c r="AY45" i="17"/>
  <c r="AQ45" i="17"/>
  <c r="AI45" i="17"/>
  <c r="AX45" i="17"/>
  <c r="AP45" i="17"/>
  <c r="AH45" i="17"/>
  <c r="AW45" i="17"/>
  <c r="AO45" i="17"/>
  <c r="AG45" i="17"/>
  <c r="AV45" i="17"/>
  <c r="AN45" i="17"/>
  <c r="AF45" i="17"/>
  <c r="BC45" i="17"/>
  <c r="AU45" i="17"/>
  <c r="AM45" i="17"/>
  <c r="BB45" i="17"/>
  <c r="AT45" i="17"/>
  <c r="AL45" i="17"/>
  <c r="T58" i="16"/>
  <c r="AA58" i="16"/>
  <c r="L58" i="16"/>
  <c r="S58" i="16"/>
  <c r="BS58" i="16" s="1"/>
  <c r="J58" i="16"/>
  <c r="BJ58" i="16" s="1"/>
  <c r="AB58" i="16"/>
  <c r="CB58" i="16" s="1"/>
  <c r="AC58" i="16"/>
  <c r="CC58" i="16" s="1"/>
  <c r="K58" i="16"/>
  <c r="BK58" i="16" s="1"/>
  <c r="Z58" i="16"/>
  <c r="M58" i="16"/>
  <c r="R58" i="16"/>
  <c r="F58" i="16"/>
  <c r="BF58" i="16" s="1"/>
  <c r="G58" i="16"/>
  <c r="BG58" i="16" s="1"/>
  <c r="W58" i="16"/>
  <c r="BW58" i="16" s="1"/>
  <c r="N58" i="16"/>
  <c r="BN58" i="16" s="1"/>
  <c r="U58" i="16"/>
  <c r="BU58" i="16" s="1"/>
  <c r="V58" i="16"/>
  <c r="BV58" i="16" s="1"/>
  <c r="O58" i="16"/>
  <c r="I58" i="16"/>
  <c r="BI58" i="16" s="1"/>
  <c r="H58" i="16"/>
  <c r="Y58" i="16"/>
  <c r="BY58" i="16" s="1"/>
  <c r="P58" i="16"/>
  <c r="BP58" i="16" s="1"/>
  <c r="Q58" i="16"/>
  <c r="BQ58" i="16" s="1"/>
  <c r="X58" i="16"/>
  <c r="BX58" i="16" s="1"/>
  <c r="Z60" i="15"/>
  <c r="I60" i="15"/>
  <c r="K60" i="15"/>
  <c r="J60" i="15"/>
  <c r="R60" i="15"/>
  <c r="AA60" i="15"/>
  <c r="Y60" i="15"/>
  <c r="S60" i="15"/>
  <c r="V60" i="15"/>
  <c r="T60" i="15"/>
  <c r="AC60" i="15"/>
  <c r="N60" i="15"/>
  <c r="AB60" i="15"/>
  <c r="U60" i="15"/>
  <c r="F60" i="15"/>
  <c r="M60" i="15"/>
  <c r="W60" i="15"/>
  <c r="H60" i="15"/>
  <c r="Q60" i="15"/>
  <c r="P60" i="15"/>
  <c r="L60" i="15"/>
  <c r="G60" i="15"/>
  <c r="O60" i="15"/>
  <c r="X60" i="15"/>
  <c r="G60" i="14"/>
  <c r="F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59" i="11"/>
  <c r="B59" i="11"/>
  <c r="BO58" i="16"/>
  <c r="BM58" i="16"/>
  <c r="E59" i="16"/>
  <c r="BT58" i="16"/>
  <c r="BL58" i="16"/>
  <c r="CA58" i="16"/>
  <c r="BZ58" i="16"/>
  <c r="BR58" i="16"/>
  <c r="BH58" i="16"/>
  <c r="AE61" i="16"/>
  <c r="AG60" i="16"/>
  <c r="AF60" i="16"/>
  <c r="AH60" i="16"/>
  <c r="AI60" i="16"/>
  <c r="AJ60" i="16"/>
  <c r="AK60" i="16"/>
  <c r="AL60" i="16"/>
  <c r="AM60" i="16"/>
  <c r="AN60" i="16"/>
  <c r="AO60" i="16"/>
  <c r="AP60" i="16"/>
  <c r="AQ60" i="16"/>
  <c r="AR60" i="16"/>
  <c r="AS60" i="16"/>
  <c r="AT60" i="16"/>
  <c r="AU60" i="16"/>
  <c r="AV60" i="16"/>
  <c r="AW60" i="16"/>
  <c r="AX60" i="16"/>
  <c r="AY60" i="16"/>
  <c r="AZ60" i="16"/>
  <c r="BA60" i="16"/>
  <c r="BB60" i="16"/>
  <c r="BC60" i="16"/>
  <c r="E61" i="15"/>
  <c r="AG58" i="15"/>
  <c r="BG58" i="15" s="1"/>
  <c r="AE59" i="15"/>
  <c r="AF58" i="15"/>
  <c r="BF58" i="15" s="1"/>
  <c r="AH58" i="15"/>
  <c r="BH58" i="15" s="1"/>
  <c r="AI58" i="15"/>
  <c r="BI58" i="15" s="1"/>
  <c r="AJ58" i="15"/>
  <c r="BJ58" i="15" s="1"/>
  <c r="AK58" i="15"/>
  <c r="BK58" i="15" s="1"/>
  <c r="AL58" i="15"/>
  <c r="BL58" i="15" s="1"/>
  <c r="AM58" i="15"/>
  <c r="BM58" i="15" s="1"/>
  <c r="AN58" i="15"/>
  <c r="BN58" i="15" s="1"/>
  <c r="AO58" i="15"/>
  <c r="BO58" i="15" s="1"/>
  <c r="AP58" i="15"/>
  <c r="BP58" i="15" s="1"/>
  <c r="AQ58" i="15"/>
  <c r="BQ58" i="15" s="1"/>
  <c r="AR58" i="15"/>
  <c r="BR58" i="15" s="1"/>
  <c r="AS58" i="15"/>
  <c r="BS58" i="15" s="1"/>
  <c r="AT58" i="15"/>
  <c r="BT58" i="15" s="1"/>
  <c r="AU58" i="15"/>
  <c r="BU58" i="15" s="1"/>
  <c r="AV58" i="15"/>
  <c r="BV58" i="15" s="1"/>
  <c r="AW58" i="15"/>
  <c r="BW58" i="15" s="1"/>
  <c r="AX58" i="15"/>
  <c r="BX58" i="15" s="1"/>
  <c r="AY58" i="15"/>
  <c r="BY58" i="15" s="1"/>
  <c r="AZ58" i="15"/>
  <c r="BZ58" i="15" s="1"/>
  <c r="BA58" i="15"/>
  <c r="CA58" i="15" s="1"/>
  <c r="BB58" i="15"/>
  <c r="CB58" i="15" s="1"/>
  <c r="BC58" i="15"/>
  <c r="CC58" i="15" s="1"/>
  <c r="BT58" i="14"/>
  <c r="BY58" i="14"/>
  <c r="BL58" i="14"/>
  <c r="BZ58" i="14"/>
  <c r="CB58" i="14"/>
  <c r="BI58" i="14"/>
  <c r="BH58" i="14"/>
  <c r="AG59" i="14"/>
  <c r="AE60" i="14"/>
  <c r="AF59" i="14"/>
  <c r="AH59" i="14"/>
  <c r="BH59" i="14" s="1"/>
  <c r="AI59" i="14"/>
  <c r="AJ59" i="14"/>
  <c r="AK59" i="14"/>
  <c r="BK59" i="14" s="1"/>
  <c r="AL59" i="14"/>
  <c r="BL59" i="14" s="1"/>
  <c r="AM59" i="14"/>
  <c r="AN59" i="14"/>
  <c r="AO59" i="14"/>
  <c r="AP59" i="14"/>
  <c r="BP59" i="14" s="1"/>
  <c r="AQ59" i="14"/>
  <c r="AR59" i="14"/>
  <c r="AS59" i="14"/>
  <c r="AT59" i="14"/>
  <c r="BT59" i="14" s="1"/>
  <c r="AU59" i="14"/>
  <c r="AV59" i="14"/>
  <c r="AW59" i="14"/>
  <c r="AX59" i="14"/>
  <c r="AY59" i="14"/>
  <c r="AZ59" i="14"/>
  <c r="BA59" i="14"/>
  <c r="BB59" i="14"/>
  <c r="BC59" i="14"/>
  <c r="E61" i="14"/>
  <c r="CA58" i="14"/>
  <c r="S58" i="11"/>
  <c r="BS58" i="11" s="1"/>
  <c r="AC58" i="11"/>
  <c r="CC58" i="11" s="1"/>
  <c r="F58" i="11"/>
  <c r="BF58" i="11" s="1"/>
  <c r="AB58" i="11"/>
  <c r="CB58" i="11" s="1"/>
  <c r="M58" i="11"/>
  <c r="BM58" i="11" s="1"/>
  <c r="T58" i="11"/>
  <c r="BT58" i="11" s="1"/>
  <c r="AA58" i="11"/>
  <c r="CA58" i="11" s="1"/>
  <c r="K58" i="11"/>
  <c r="BK58" i="11" s="1"/>
  <c r="N58" i="11"/>
  <c r="BN58" i="11" s="1"/>
  <c r="J58" i="11"/>
  <c r="BJ58" i="11" s="1"/>
  <c r="L58" i="11"/>
  <c r="BL58" i="11" s="1"/>
  <c r="P58" i="11"/>
  <c r="BP58" i="11" s="1"/>
  <c r="W58" i="11"/>
  <c r="BW58" i="11" s="1"/>
  <c r="G58" i="11"/>
  <c r="BG58" i="11" s="1"/>
  <c r="Z58" i="11"/>
  <c r="BZ58" i="11" s="1"/>
  <c r="U58" i="11"/>
  <c r="BU58" i="11" s="1"/>
  <c r="O58" i="11"/>
  <c r="BO58" i="11" s="1"/>
  <c r="R58" i="11"/>
  <c r="BR58" i="11" s="1"/>
  <c r="V58" i="11"/>
  <c r="BV58" i="11" s="1"/>
  <c r="Q58" i="11"/>
  <c r="BQ58" i="11" s="1"/>
  <c r="H58" i="11"/>
  <c r="BH58" i="11" s="1"/>
  <c r="I58" i="11"/>
  <c r="BI58" i="11" s="1"/>
  <c r="Y58" i="11"/>
  <c r="BY58" i="11" s="1"/>
  <c r="X58" i="11"/>
  <c r="BX58" i="11" s="1"/>
  <c r="E60" i="11"/>
  <c r="AG59" i="11"/>
  <c r="AF59" i="11"/>
  <c r="AE60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BA59" i="11"/>
  <c r="BB59" i="11"/>
  <c r="BC59" i="11"/>
  <c r="AE57" i="10"/>
  <c r="AK56" i="10"/>
  <c r="AS56" i="10"/>
  <c r="BA56" i="10"/>
  <c r="AL56" i="10"/>
  <c r="AT56" i="10"/>
  <c r="BB56" i="10"/>
  <c r="AM56" i="10"/>
  <c r="AU56" i="10"/>
  <c r="BC56" i="10"/>
  <c r="AN56" i="10"/>
  <c r="AV56" i="10"/>
  <c r="AG56" i="10"/>
  <c r="AO56" i="10"/>
  <c r="AW56" i="10"/>
  <c r="AH56" i="10"/>
  <c r="AP56" i="10"/>
  <c r="AX56" i="10"/>
  <c r="AI56" i="10"/>
  <c r="AQ56" i="10"/>
  <c r="AY56" i="10"/>
  <c r="AJ56" i="10"/>
  <c r="AR56" i="10"/>
  <c r="AZ56" i="10"/>
  <c r="AF56" i="10"/>
  <c r="F54" i="10"/>
  <c r="BF54" i="10" s="1"/>
  <c r="G54" i="10"/>
  <c r="BG54" i="10" s="1"/>
  <c r="W54" i="10"/>
  <c r="BW54" i="10" s="1"/>
  <c r="AA54" i="10"/>
  <c r="CA54" i="10" s="1"/>
  <c r="U54" i="10"/>
  <c r="BU54" i="10" s="1"/>
  <c r="H54" i="10"/>
  <c r="BH54" i="10" s="1"/>
  <c r="S54" i="10"/>
  <c r="BS54" i="10" s="1"/>
  <c r="V54" i="10"/>
  <c r="BV54" i="10" s="1"/>
  <c r="T54" i="10"/>
  <c r="BT54" i="10" s="1"/>
  <c r="X54" i="10"/>
  <c r="BX54" i="10" s="1"/>
  <c r="Z54" i="10"/>
  <c r="BZ54" i="10" s="1"/>
  <c r="Y54" i="10"/>
  <c r="BY54" i="10" s="1"/>
  <c r="N54" i="10"/>
  <c r="BN54" i="10" s="1"/>
  <c r="P54" i="10"/>
  <c r="BP54" i="10" s="1"/>
  <c r="J54" i="10"/>
  <c r="BJ54" i="10" s="1"/>
  <c r="Q54" i="10"/>
  <c r="BQ54" i="10" s="1"/>
  <c r="R54" i="10"/>
  <c r="BR54" i="10" s="1"/>
  <c r="I54" i="10"/>
  <c r="BI54" i="10" s="1"/>
  <c r="AB54" i="10"/>
  <c r="CB54" i="10" s="1"/>
  <c r="K54" i="10"/>
  <c r="BK54" i="10" s="1"/>
  <c r="L54" i="10"/>
  <c r="BL54" i="10" s="1"/>
  <c r="O54" i="10"/>
  <c r="BO54" i="10" s="1"/>
  <c r="AC54" i="10"/>
  <c r="CC54" i="10" s="1"/>
  <c r="M54" i="10"/>
  <c r="BM54" i="10" s="1"/>
  <c r="E56" i="10"/>
  <c r="B55" i="10"/>
  <c r="A55" i="10"/>
  <c r="K45" i="17" l="1"/>
  <c r="P45" i="17"/>
  <c r="Z45" i="17"/>
  <c r="R45" i="17"/>
  <c r="BR45" i="17" s="1"/>
  <c r="W45" i="17"/>
  <c r="BW45" i="17" s="1"/>
  <c r="J45" i="17"/>
  <c r="BJ45" i="17" s="1"/>
  <c r="O45" i="17"/>
  <c r="BO45" i="17" s="1"/>
  <c r="G45" i="17"/>
  <c r="BG45" i="17" s="1"/>
  <c r="U45" i="17"/>
  <c r="M45" i="17"/>
  <c r="BM45" i="17" s="1"/>
  <c r="L45" i="17"/>
  <c r="AB45" i="17"/>
  <c r="CB45" i="17" s="1"/>
  <c r="T45" i="17"/>
  <c r="BT45" i="17" s="1"/>
  <c r="Y45" i="17"/>
  <c r="BY45" i="17" s="1"/>
  <c r="V45" i="17"/>
  <c r="BV45" i="17" s="1"/>
  <c r="Q45" i="17"/>
  <c r="BQ45" i="17" s="1"/>
  <c r="N45" i="17"/>
  <c r="BN45" i="17" s="1"/>
  <c r="AA45" i="17"/>
  <c r="CA45" i="17" s="1"/>
  <c r="I45" i="17"/>
  <c r="BI45" i="17" s="1"/>
  <c r="H45" i="17"/>
  <c r="BH45" i="17" s="1"/>
  <c r="F45" i="17"/>
  <c r="BF45" i="17" s="1"/>
  <c r="S45" i="17"/>
  <c r="BS45" i="17" s="1"/>
  <c r="X45" i="17"/>
  <c r="BX45" i="17" s="1"/>
  <c r="AC45" i="17"/>
  <c r="CC45" i="17" s="1"/>
  <c r="A46" i="17"/>
  <c r="B46" i="17"/>
  <c r="AV46" i="17"/>
  <c r="AN46" i="17"/>
  <c r="AF46" i="17"/>
  <c r="BC46" i="17"/>
  <c r="AU46" i="17"/>
  <c r="AM46" i="17"/>
  <c r="BB46" i="17"/>
  <c r="AT46" i="17"/>
  <c r="AL46" i="17"/>
  <c r="BA46" i="17"/>
  <c r="AS46" i="17"/>
  <c r="AK46" i="17"/>
  <c r="AZ46" i="17"/>
  <c r="AR46" i="17"/>
  <c r="AJ46" i="17"/>
  <c r="AY46" i="17"/>
  <c r="AQ46" i="17"/>
  <c r="AI46" i="17"/>
  <c r="AX46" i="17"/>
  <c r="AP46" i="17"/>
  <c r="AH46" i="17"/>
  <c r="AW46" i="17"/>
  <c r="AO46" i="17"/>
  <c r="AG46" i="17"/>
  <c r="BP45" i="17"/>
  <c r="BL45" i="17"/>
  <c r="BZ45" i="17"/>
  <c r="BK45" i="17"/>
  <c r="BU45" i="17"/>
  <c r="AA59" i="16"/>
  <c r="CA59" i="16" s="1"/>
  <c r="J59" i="16"/>
  <c r="T59" i="16"/>
  <c r="BT59" i="16" s="1"/>
  <c r="L59" i="16"/>
  <c r="K59" i="16"/>
  <c r="BK59" i="16" s="1"/>
  <c r="S59" i="16"/>
  <c r="AB59" i="16"/>
  <c r="CB59" i="16" s="1"/>
  <c r="AC59" i="16"/>
  <c r="CC59" i="16" s="1"/>
  <c r="R59" i="16"/>
  <c r="M59" i="16"/>
  <c r="F59" i="16"/>
  <c r="G59" i="16"/>
  <c r="H59" i="16"/>
  <c r="BH59" i="16" s="1"/>
  <c r="V59" i="16"/>
  <c r="Z59" i="16"/>
  <c r="BZ59" i="16" s="1"/>
  <c r="U59" i="16"/>
  <c r="BU59" i="16" s="1"/>
  <c r="X59" i="16"/>
  <c r="BX59" i="16" s="1"/>
  <c r="N59" i="16"/>
  <c r="O59" i="16"/>
  <c r="BO59" i="16" s="1"/>
  <c r="W59" i="16"/>
  <c r="BW59" i="16" s="1"/>
  <c r="I59" i="16"/>
  <c r="BI59" i="16" s="1"/>
  <c r="Y59" i="16"/>
  <c r="P59" i="16"/>
  <c r="BP59" i="16" s="1"/>
  <c r="Q59" i="16"/>
  <c r="BQ59" i="16" s="1"/>
  <c r="I61" i="15"/>
  <c r="Z61" i="15"/>
  <c r="R61" i="15"/>
  <c r="K61" i="15"/>
  <c r="AA61" i="15"/>
  <c r="J61" i="15"/>
  <c r="Y61" i="15"/>
  <c r="S61" i="15"/>
  <c r="V61" i="15"/>
  <c r="T61" i="15"/>
  <c r="M61" i="15"/>
  <c r="N61" i="15"/>
  <c r="AC61" i="15"/>
  <c r="L61" i="15"/>
  <c r="Q61" i="15"/>
  <c r="H61" i="15"/>
  <c r="P61" i="15"/>
  <c r="AB61" i="15"/>
  <c r="U61" i="15"/>
  <c r="F61" i="15"/>
  <c r="O61" i="15"/>
  <c r="W61" i="15"/>
  <c r="X61" i="15"/>
  <c r="G61" i="15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B60" i="11"/>
  <c r="A60" i="11"/>
  <c r="AE62" i="16"/>
  <c r="AG61" i="16"/>
  <c r="AF61" i="16"/>
  <c r="AH61" i="16"/>
  <c r="AI61" i="16"/>
  <c r="AJ61" i="16"/>
  <c r="AK61" i="16"/>
  <c r="AL61" i="16"/>
  <c r="AM61" i="16"/>
  <c r="AN61" i="16"/>
  <c r="AO61" i="16"/>
  <c r="AP61" i="16"/>
  <c r="AQ61" i="16"/>
  <c r="AR61" i="16"/>
  <c r="AS61" i="16"/>
  <c r="AT61" i="16"/>
  <c r="AU61" i="16"/>
  <c r="AV61" i="16"/>
  <c r="AW61" i="16"/>
  <c r="AX61" i="16"/>
  <c r="AY61" i="16"/>
  <c r="AZ61" i="16"/>
  <c r="BA61" i="16"/>
  <c r="BB61" i="16"/>
  <c r="BC61" i="16"/>
  <c r="BG59" i="16"/>
  <c r="BV59" i="16"/>
  <c r="BN59" i="16"/>
  <c r="BF59" i="16"/>
  <c r="BM59" i="16"/>
  <c r="E60" i="16"/>
  <c r="BL59" i="16"/>
  <c r="BS59" i="16"/>
  <c r="BY59" i="16"/>
  <c r="BR59" i="16"/>
  <c r="BJ59" i="16"/>
  <c r="AF59" i="15"/>
  <c r="BF59" i="15" s="1"/>
  <c r="AE60" i="15"/>
  <c r="AG59" i="15"/>
  <c r="BG59" i="15" s="1"/>
  <c r="AH59" i="15"/>
  <c r="BH59" i="15" s="1"/>
  <c r="AI59" i="15"/>
  <c r="BI59" i="15" s="1"/>
  <c r="AJ59" i="15"/>
  <c r="BJ59" i="15" s="1"/>
  <c r="AK59" i="15"/>
  <c r="BK59" i="15" s="1"/>
  <c r="AL59" i="15"/>
  <c r="BL59" i="15" s="1"/>
  <c r="AM59" i="15"/>
  <c r="BM59" i="15" s="1"/>
  <c r="AN59" i="15"/>
  <c r="BN59" i="15" s="1"/>
  <c r="AO59" i="15"/>
  <c r="BO59" i="15" s="1"/>
  <c r="AP59" i="15"/>
  <c r="BP59" i="15" s="1"/>
  <c r="AQ59" i="15"/>
  <c r="BQ59" i="15" s="1"/>
  <c r="AR59" i="15"/>
  <c r="BR59" i="15" s="1"/>
  <c r="AS59" i="15"/>
  <c r="BS59" i="15" s="1"/>
  <c r="AT59" i="15"/>
  <c r="BT59" i="15" s="1"/>
  <c r="AU59" i="15"/>
  <c r="BU59" i="15" s="1"/>
  <c r="AV59" i="15"/>
  <c r="BV59" i="15" s="1"/>
  <c r="AW59" i="15"/>
  <c r="BW59" i="15" s="1"/>
  <c r="AX59" i="15"/>
  <c r="BX59" i="15" s="1"/>
  <c r="AY59" i="15"/>
  <c r="BY59" i="15" s="1"/>
  <c r="AZ59" i="15"/>
  <c r="BZ59" i="15" s="1"/>
  <c r="BA59" i="15"/>
  <c r="CA59" i="15" s="1"/>
  <c r="BB59" i="15"/>
  <c r="CB59" i="15" s="1"/>
  <c r="BC59" i="15"/>
  <c r="CC59" i="15" s="1"/>
  <c r="E62" i="15"/>
  <c r="BU59" i="14"/>
  <c r="AE61" i="14"/>
  <c r="AF60" i="14"/>
  <c r="BF60" i="14" s="1"/>
  <c r="AG60" i="14"/>
  <c r="AH60" i="14"/>
  <c r="AI60" i="14"/>
  <c r="AJ60" i="14"/>
  <c r="BJ60" i="14" s="1"/>
  <c r="AK60" i="14"/>
  <c r="AL60" i="14"/>
  <c r="AM60" i="14"/>
  <c r="BM60" i="14" s="1"/>
  <c r="AN60" i="14"/>
  <c r="AO60" i="14"/>
  <c r="AP60" i="14"/>
  <c r="BP60" i="14" s="1"/>
  <c r="AQ60" i="14"/>
  <c r="AR60" i="14"/>
  <c r="BR60" i="14" s="1"/>
  <c r="AS60" i="14"/>
  <c r="AT60" i="14"/>
  <c r="AU60" i="14"/>
  <c r="BU60" i="14" s="1"/>
  <c r="AV60" i="14"/>
  <c r="BV60" i="14" s="1"/>
  <c r="AW60" i="14"/>
  <c r="BW60" i="14" s="1"/>
  <c r="AX60" i="14"/>
  <c r="AY60" i="14"/>
  <c r="AZ60" i="14"/>
  <c r="BZ60" i="14" s="1"/>
  <c r="BA60" i="14"/>
  <c r="BB60" i="14"/>
  <c r="BC60" i="14"/>
  <c r="CC60" i="14" s="1"/>
  <c r="E62" i="14"/>
  <c r="BF59" i="14"/>
  <c r="BY59" i="14"/>
  <c r="BR59" i="14"/>
  <c r="BZ59" i="14"/>
  <c r="BM59" i="14"/>
  <c r="BL60" i="14"/>
  <c r="CB59" i="14"/>
  <c r="BX59" i="14"/>
  <c r="BJ59" i="14"/>
  <c r="BV59" i="14"/>
  <c r="BG59" i="14"/>
  <c r="BI59" i="14"/>
  <c r="BQ59" i="14"/>
  <c r="BN59" i="14"/>
  <c r="BW59" i="14"/>
  <c r="CA59" i="14"/>
  <c r="BS59" i="14"/>
  <c r="BO59" i="14"/>
  <c r="CC59" i="14"/>
  <c r="AA59" i="11"/>
  <c r="CA59" i="11" s="1"/>
  <c r="M59" i="11"/>
  <c r="BM59" i="11" s="1"/>
  <c r="S59" i="11"/>
  <c r="BS59" i="11" s="1"/>
  <c r="F59" i="11"/>
  <c r="BF59" i="11" s="1"/>
  <c r="K59" i="11"/>
  <c r="BK59" i="11" s="1"/>
  <c r="AC59" i="11"/>
  <c r="CC59" i="11" s="1"/>
  <c r="Z59" i="11"/>
  <c r="BZ59" i="11" s="1"/>
  <c r="AB59" i="11"/>
  <c r="CB59" i="11" s="1"/>
  <c r="V59" i="11"/>
  <c r="BV59" i="11" s="1"/>
  <c r="T59" i="11"/>
  <c r="BT59" i="11" s="1"/>
  <c r="W59" i="11"/>
  <c r="BW59" i="11" s="1"/>
  <c r="P59" i="11"/>
  <c r="BP59" i="11" s="1"/>
  <c r="O59" i="11"/>
  <c r="BO59" i="11" s="1"/>
  <c r="J59" i="11"/>
  <c r="BJ59" i="11" s="1"/>
  <c r="G59" i="11"/>
  <c r="BG59" i="11" s="1"/>
  <c r="R59" i="11"/>
  <c r="BR59" i="11" s="1"/>
  <c r="H59" i="11"/>
  <c r="BH59" i="11" s="1"/>
  <c r="Q59" i="11"/>
  <c r="BQ59" i="11" s="1"/>
  <c r="X59" i="11"/>
  <c r="BX59" i="11" s="1"/>
  <c r="I59" i="11"/>
  <c r="BI59" i="11" s="1"/>
  <c r="U59" i="11"/>
  <c r="BU59" i="11" s="1"/>
  <c r="Y59" i="11"/>
  <c r="BY59" i="11" s="1"/>
  <c r="N59" i="11"/>
  <c r="BN59" i="11" s="1"/>
  <c r="L59" i="11"/>
  <c r="BL59" i="11" s="1"/>
  <c r="E61" i="11"/>
  <c r="AG60" i="11"/>
  <c r="AE61" i="11"/>
  <c r="AF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Y60" i="11"/>
  <c r="AZ60" i="11"/>
  <c r="BA60" i="11"/>
  <c r="BB60" i="11"/>
  <c r="BC60" i="11"/>
  <c r="AE58" i="10"/>
  <c r="AJ57" i="10"/>
  <c r="AR57" i="10"/>
  <c r="AZ57" i="10"/>
  <c r="AK57" i="10"/>
  <c r="AS57" i="10"/>
  <c r="BA57" i="10"/>
  <c r="AL57" i="10"/>
  <c r="AT57" i="10"/>
  <c r="BB57" i="10"/>
  <c r="AM57" i="10"/>
  <c r="AU57" i="10"/>
  <c r="BC57" i="10"/>
  <c r="AN57" i="10"/>
  <c r="AV57" i="10"/>
  <c r="AG57" i="10"/>
  <c r="AO57" i="10"/>
  <c r="AW57" i="10"/>
  <c r="AH57" i="10"/>
  <c r="AP57" i="10"/>
  <c r="AX57" i="10"/>
  <c r="AI57" i="10"/>
  <c r="AQ57" i="10"/>
  <c r="AY57" i="10"/>
  <c r="AF57" i="10"/>
  <c r="T55" i="10"/>
  <c r="BT55" i="10" s="1"/>
  <c r="U55" i="10"/>
  <c r="BU55" i="10" s="1"/>
  <c r="G55" i="10"/>
  <c r="BG55" i="10" s="1"/>
  <c r="M55" i="10"/>
  <c r="BM55" i="10" s="1"/>
  <c r="H55" i="10"/>
  <c r="BH55" i="10" s="1"/>
  <c r="S55" i="10"/>
  <c r="BS55" i="10" s="1"/>
  <c r="F55" i="10"/>
  <c r="BF55" i="10" s="1"/>
  <c r="V55" i="10"/>
  <c r="BV55" i="10" s="1"/>
  <c r="X55" i="10"/>
  <c r="BX55" i="10" s="1"/>
  <c r="Z55" i="10"/>
  <c r="BZ55" i="10" s="1"/>
  <c r="Y55" i="10"/>
  <c r="BY55" i="10" s="1"/>
  <c r="J55" i="10"/>
  <c r="BJ55" i="10" s="1"/>
  <c r="I55" i="10"/>
  <c r="BI55" i="10" s="1"/>
  <c r="R55" i="10"/>
  <c r="BR55" i="10" s="1"/>
  <c r="N55" i="10"/>
  <c r="BN55" i="10" s="1"/>
  <c r="Q55" i="10"/>
  <c r="BQ55" i="10" s="1"/>
  <c r="AA55" i="10"/>
  <c r="CA55" i="10" s="1"/>
  <c r="P55" i="10"/>
  <c r="BP55" i="10" s="1"/>
  <c r="AB55" i="10"/>
  <c r="CB55" i="10" s="1"/>
  <c r="K55" i="10"/>
  <c r="BK55" i="10" s="1"/>
  <c r="W55" i="10"/>
  <c r="BW55" i="10" s="1"/>
  <c r="L55" i="10"/>
  <c r="BL55" i="10" s="1"/>
  <c r="O55" i="10"/>
  <c r="BO55" i="10" s="1"/>
  <c r="AC55" i="10"/>
  <c r="CC55" i="10" s="1"/>
  <c r="E57" i="10"/>
  <c r="B56" i="10"/>
  <c r="A56" i="10"/>
  <c r="R46" i="17" l="1"/>
  <c r="H46" i="17"/>
  <c r="G46" i="17"/>
  <c r="Q46" i="17"/>
  <c r="AB46" i="17"/>
  <c r="CB46" i="17" s="1"/>
  <c r="J46" i="17"/>
  <c r="T46" i="17"/>
  <c r="BT46" i="17" s="1"/>
  <c r="Y46" i="17"/>
  <c r="BY46" i="17" s="1"/>
  <c r="V46" i="17"/>
  <c r="BV46" i="17" s="1"/>
  <c r="L46" i="17"/>
  <c r="BL46" i="17" s="1"/>
  <c r="N46" i="17"/>
  <c r="BN46" i="17" s="1"/>
  <c r="AA46" i="17"/>
  <c r="CA46" i="17" s="1"/>
  <c r="I46" i="17"/>
  <c r="BI46" i="17" s="1"/>
  <c r="X46" i="17"/>
  <c r="BX46" i="17" s="1"/>
  <c r="F46" i="17"/>
  <c r="BF46" i="17" s="1"/>
  <c r="S46" i="17"/>
  <c r="BS46" i="17" s="1"/>
  <c r="W46" i="17"/>
  <c r="BW46" i="17" s="1"/>
  <c r="AC46" i="17"/>
  <c r="CC46" i="17" s="1"/>
  <c r="K46" i="17"/>
  <c r="BK46" i="17" s="1"/>
  <c r="P46" i="17"/>
  <c r="U46" i="17"/>
  <c r="BU46" i="17" s="1"/>
  <c r="Z46" i="17"/>
  <c r="BZ46" i="17" s="1"/>
  <c r="O46" i="17"/>
  <c r="BO46" i="17" s="1"/>
  <c r="M46" i="17"/>
  <c r="BM46" i="17" s="1"/>
  <c r="A47" i="17"/>
  <c r="T47" i="17" s="1"/>
  <c r="B47" i="17"/>
  <c r="AY47" i="17"/>
  <c r="AQ47" i="17"/>
  <c r="AI47" i="17"/>
  <c r="AX47" i="17"/>
  <c r="AP47" i="17"/>
  <c r="AH47" i="17"/>
  <c r="AW47" i="17"/>
  <c r="AO47" i="17"/>
  <c r="AG47" i="17"/>
  <c r="AV47" i="17"/>
  <c r="AN47" i="17"/>
  <c r="AF47" i="17"/>
  <c r="AT47" i="17"/>
  <c r="AS47" i="17"/>
  <c r="AR47" i="17"/>
  <c r="BC47" i="17"/>
  <c r="AM47" i="17"/>
  <c r="BB47" i="17"/>
  <c r="AL47" i="17"/>
  <c r="BA47" i="17"/>
  <c r="AK47" i="17"/>
  <c r="AZ47" i="17"/>
  <c r="AJ47" i="17"/>
  <c r="AU47" i="17"/>
  <c r="BH46" i="17"/>
  <c r="BG46" i="17"/>
  <c r="BP46" i="17"/>
  <c r="BJ46" i="17"/>
  <c r="BR46" i="17"/>
  <c r="BQ46" i="17"/>
  <c r="AB60" i="16"/>
  <c r="T60" i="16"/>
  <c r="BT60" i="16" s="1"/>
  <c r="AA60" i="16"/>
  <c r="L60" i="16"/>
  <c r="BL60" i="16" s="1"/>
  <c r="S60" i="16"/>
  <c r="BS60" i="16" s="1"/>
  <c r="F60" i="16"/>
  <c r="BF60" i="16" s="1"/>
  <c r="K60" i="16"/>
  <c r="BK60" i="16" s="1"/>
  <c r="Z60" i="16"/>
  <c r="BZ60" i="16" s="1"/>
  <c r="M60" i="16"/>
  <c r="U60" i="16"/>
  <c r="BU60" i="16" s="1"/>
  <c r="N60" i="16"/>
  <c r="J60" i="16"/>
  <c r="BJ60" i="16" s="1"/>
  <c r="H60" i="16"/>
  <c r="BH60" i="16" s="1"/>
  <c r="O60" i="16"/>
  <c r="R60" i="16"/>
  <c r="BR60" i="16" s="1"/>
  <c r="AC60" i="16"/>
  <c r="CC60" i="16" s="1"/>
  <c r="G60" i="16"/>
  <c r="BG60" i="16" s="1"/>
  <c r="X60" i="16"/>
  <c r="V60" i="16"/>
  <c r="BV60" i="16" s="1"/>
  <c r="W60" i="16"/>
  <c r="BW60" i="16" s="1"/>
  <c r="I60" i="16"/>
  <c r="Y60" i="16"/>
  <c r="BY60" i="16" s="1"/>
  <c r="P60" i="16"/>
  <c r="BP60" i="16" s="1"/>
  <c r="Q60" i="16"/>
  <c r="BQ60" i="16" s="1"/>
  <c r="S62" i="15"/>
  <c r="Z62" i="15"/>
  <c r="I62" i="15"/>
  <c r="K62" i="15"/>
  <c r="J62" i="15"/>
  <c r="R62" i="15"/>
  <c r="AA62" i="15"/>
  <c r="Y62" i="15"/>
  <c r="M62" i="15"/>
  <c r="V62" i="15"/>
  <c r="T62" i="15"/>
  <c r="AC62" i="15"/>
  <c r="N62" i="15"/>
  <c r="L62" i="15"/>
  <c r="O62" i="15"/>
  <c r="W62" i="15"/>
  <c r="H62" i="15"/>
  <c r="U62" i="15"/>
  <c r="Q62" i="15"/>
  <c r="P62" i="15"/>
  <c r="G62" i="15"/>
  <c r="X62" i="15"/>
  <c r="AB62" i="15"/>
  <c r="F62" i="15"/>
  <c r="G62" i="14"/>
  <c r="F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B61" i="11"/>
  <c r="A61" i="11"/>
  <c r="BI60" i="16"/>
  <c r="BX60" i="16"/>
  <c r="BO60" i="16"/>
  <c r="BN60" i="16"/>
  <c r="BM60" i="16"/>
  <c r="E61" i="16"/>
  <c r="CB60" i="16"/>
  <c r="CA60" i="16"/>
  <c r="AF62" i="16"/>
  <c r="AE63" i="16"/>
  <c r="AG62" i="16"/>
  <c r="AH62" i="16"/>
  <c r="AI62" i="16"/>
  <c r="AJ62" i="16"/>
  <c r="AK62" i="16"/>
  <c r="AL62" i="16"/>
  <c r="AM62" i="16"/>
  <c r="AN62" i="16"/>
  <c r="AO62" i="16"/>
  <c r="AP62" i="16"/>
  <c r="AQ62" i="16"/>
  <c r="AR62" i="16"/>
  <c r="AS62" i="16"/>
  <c r="AT62" i="16"/>
  <c r="AU62" i="16"/>
  <c r="AV62" i="16"/>
  <c r="AW62" i="16"/>
  <c r="AX62" i="16"/>
  <c r="AY62" i="16"/>
  <c r="AZ62" i="16"/>
  <c r="BA62" i="16"/>
  <c r="BB62" i="16"/>
  <c r="BC62" i="16"/>
  <c r="AG60" i="15"/>
  <c r="BG60" i="15" s="1"/>
  <c r="AF60" i="15"/>
  <c r="BF60" i="15" s="1"/>
  <c r="AE61" i="15"/>
  <c r="AH60" i="15"/>
  <c r="BH60" i="15" s="1"/>
  <c r="AI60" i="15"/>
  <c r="BI60" i="15" s="1"/>
  <c r="AJ60" i="15"/>
  <c r="BJ60" i="15" s="1"/>
  <c r="AK60" i="15"/>
  <c r="BK60" i="15" s="1"/>
  <c r="AL60" i="15"/>
  <c r="BL60" i="15" s="1"/>
  <c r="AM60" i="15"/>
  <c r="BM60" i="15" s="1"/>
  <c r="AN60" i="15"/>
  <c r="BN60" i="15" s="1"/>
  <c r="AO60" i="15"/>
  <c r="BO60" i="15" s="1"/>
  <c r="AP60" i="15"/>
  <c r="BP60" i="15" s="1"/>
  <c r="AQ60" i="15"/>
  <c r="BQ60" i="15" s="1"/>
  <c r="AR60" i="15"/>
  <c r="BR60" i="15" s="1"/>
  <c r="AS60" i="15"/>
  <c r="BS60" i="15" s="1"/>
  <c r="AT60" i="15"/>
  <c r="BT60" i="15" s="1"/>
  <c r="AU60" i="15"/>
  <c r="BU60" i="15" s="1"/>
  <c r="AV60" i="15"/>
  <c r="BV60" i="15" s="1"/>
  <c r="AW60" i="15"/>
  <c r="BW60" i="15" s="1"/>
  <c r="AX60" i="15"/>
  <c r="BX60" i="15" s="1"/>
  <c r="AY60" i="15"/>
  <c r="BY60" i="15" s="1"/>
  <c r="AZ60" i="15"/>
  <c r="BZ60" i="15" s="1"/>
  <c r="BA60" i="15"/>
  <c r="CA60" i="15" s="1"/>
  <c r="BB60" i="15"/>
  <c r="CB60" i="15" s="1"/>
  <c r="BC60" i="15"/>
  <c r="CC60" i="15" s="1"/>
  <c r="E63" i="15"/>
  <c r="BY60" i="14"/>
  <c r="BX60" i="14"/>
  <c r="BG60" i="14"/>
  <c r="BQ60" i="14"/>
  <c r="BI60" i="14"/>
  <c r="BO60" i="14"/>
  <c r="BN60" i="14"/>
  <c r="E63" i="14"/>
  <c r="BT60" i="14"/>
  <c r="CA60" i="14"/>
  <c r="CB60" i="14"/>
  <c r="BK60" i="14"/>
  <c r="BS60" i="14"/>
  <c r="BH60" i="14"/>
  <c r="AG61" i="14"/>
  <c r="AE62" i="14"/>
  <c r="AF61" i="14"/>
  <c r="AH61" i="14"/>
  <c r="AI61" i="14"/>
  <c r="AJ61" i="14"/>
  <c r="AK61" i="14"/>
  <c r="AL61" i="14"/>
  <c r="AM61" i="14"/>
  <c r="AN61" i="14"/>
  <c r="AO61" i="14"/>
  <c r="AP61" i="14"/>
  <c r="AQ61" i="14"/>
  <c r="AR61" i="14"/>
  <c r="BR61" i="14" s="1"/>
  <c r="AS61" i="14"/>
  <c r="AT61" i="14"/>
  <c r="AU61" i="14"/>
  <c r="AV61" i="14"/>
  <c r="BV61" i="14" s="1"/>
  <c r="AW61" i="14"/>
  <c r="AX61" i="14"/>
  <c r="AY61" i="14"/>
  <c r="AZ61" i="14"/>
  <c r="BA61" i="14"/>
  <c r="BB61" i="14"/>
  <c r="BC61" i="14"/>
  <c r="AA60" i="11"/>
  <c r="CA60" i="11" s="1"/>
  <c r="M60" i="11"/>
  <c r="BM60" i="11" s="1"/>
  <c r="F60" i="11"/>
  <c r="BF60" i="11" s="1"/>
  <c r="R60" i="11"/>
  <c r="BR60" i="11" s="1"/>
  <c r="K60" i="11"/>
  <c r="BK60" i="11" s="1"/>
  <c r="V60" i="11"/>
  <c r="BV60" i="11" s="1"/>
  <c r="AB60" i="11"/>
  <c r="CB60" i="11" s="1"/>
  <c r="AC60" i="11"/>
  <c r="CC60" i="11" s="1"/>
  <c r="S60" i="11"/>
  <c r="BS60" i="11" s="1"/>
  <c r="G60" i="11"/>
  <c r="BG60" i="11" s="1"/>
  <c r="P60" i="11"/>
  <c r="BP60" i="11" s="1"/>
  <c r="W60" i="11"/>
  <c r="BW60" i="11" s="1"/>
  <c r="O60" i="11"/>
  <c r="BO60" i="11" s="1"/>
  <c r="Z60" i="11"/>
  <c r="BZ60" i="11" s="1"/>
  <c r="U60" i="11"/>
  <c r="BU60" i="11" s="1"/>
  <c r="T60" i="11"/>
  <c r="BT60" i="11" s="1"/>
  <c r="N60" i="11"/>
  <c r="BN60" i="11" s="1"/>
  <c r="L60" i="11"/>
  <c r="BL60" i="11" s="1"/>
  <c r="X60" i="11"/>
  <c r="BX60" i="11" s="1"/>
  <c r="I60" i="11"/>
  <c r="BI60" i="11" s="1"/>
  <c r="H60" i="11"/>
  <c r="BH60" i="11" s="1"/>
  <c r="J60" i="11"/>
  <c r="BJ60" i="11" s="1"/>
  <c r="Y60" i="11"/>
  <c r="BY60" i="11" s="1"/>
  <c r="Q60" i="11"/>
  <c r="BQ60" i="11" s="1"/>
  <c r="E62" i="11"/>
  <c r="AG61" i="11"/>
  <c r="AE62" i="11"/>
  <c r="AF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AZ61" i="11"/>
  <c r="BA61" i="11"/>
  <c r="BB61" i="11"/>
  <c r="BC61" i="11"/>
  <c r="AE59" i="10"/>
  <c r="AI58" i="10"/>
  <c r="AQ58" i="10"/>
  <c r="AY58" i="10"/>
  <c r="AJ58" i="10"/>
  <c r="AR58" i="10"/>
  <c r="AZ58" i="10"/>
  <c r="AK58" i="10"/>
  <c r="AS58" i="10"/>
  <c r="BA58" i="10"/>
  <c r="AL58" i="10"/>
  <c r="AT58" i="10"/>
  <c r="BB58" i="10"/>
  <c r="AM58" i="10"/>
  <c r="AU58" i="10"/>
  <c r="BC58" i="10"/>
  <c r="AN58" i="10"/>
  <c r="AV58" i="10"/>
  <c r="AG58" i="10"/>
  <c r="AO58" i="10"/>
  <c r="AW58" i="10"/>
  <c r="AH58" i="10"/>
  <c r="AP58" i="10"/>
  <c r="AX58" i="10"/>
  <c r="AF58" i="10"/>
  <c r="F56" i="10"/>
  <c r="BF56" i="10" s="1"/>
  <c r="G56" i="10"/>
  <c r="BG56" i="10" s="1"/>
  <c r="H56" i="10"/>
  <c r="BH56" i="10" s="1"/>
  <c r="M56" i="10"/>
  <c r="BM56" i="10" s="1"/>
  <c r="T56" i="10"/>
  <c r="BT56" i="10" s="1"/>
  <c r="AA56" i="10"/>
  <c r="CA56" i="10" s="1"/>
  <c r="N56" i="10"/>
  <c r="BN56" i="10" s="1"/>
  <c r="Z56" i="10"/>
  <c r="BZ56" i="10" s="1"/>
  <c r="I56" i="10"/>
  <c r="BI56" i="10" s="1"/>
  <c r="Q56" i="10"/>
  <c r="BQ56" i="10" s="1"/>
  <c r="J56" i="10"/>
  <c r="BJ56" i="10" s="1"/>
  <c r="Y56" i="10"/>
  <c r="BY56" i="10" s="1"/>
  <c r="R56" i="10"/>
  <c r="BR56" i="10" s="1"/>
  <c r="P56" i="10"/>
  <c r="BP56" i="10" s="1"/>
  <c r="V56" i="10"/>
  <c r="BV56" i="10" s="1"/>
  <c r="W56" i="10"/>
  <c r="BW56" i="10" s="1"/>
  <c r="X56" i="10"/>
  <c r="BX56" i="10" s="1"/>
  <c r="K56" i="10"/>
  <c r="BK56" i="10" s="1"/>
  <c r="U56" i="10"/>
  <c r="BU56" i="10" s="1"/>
  <c r="O56" i="10"/>
  <c r="BO56" i="10" s="1"/>
  <c r="AB56" i="10"/>
  <c r="CB56" i="10" s="1"/>
  <c r="S56" i="10"/>
  <c r="BS56" i="10" s="1"/>
  <c r="L56" i="10"/>
  <c r="BL56" i="10" s="1"/>
  <c r="AC56" i="10"/>
  <c r="CC56" i="10" s="1"/>
  <c r="E58" i="10"/>
  <c r="A57" i="10"/>
  <c r="B57" i="10"/>
  <c r="Y47" i="17" l="1"/>
  <c r="Q47" i="17"/>
  <c r="AB47" i="17"/>
  <c r="R47" i="17"/>
  <c r="U47" i="17"/>
  <c r="BU47" i="17" s="1"/>
  <c r="P47" i="17"/>
  <c r="BP47" i="17" s="1"/>
  <c r="J47" i="17"/>
  <c r="BJ47" i="17" s="1"/>
  <c r="O47" i="17"/>
  <c r="BO47" i="17" s="1"/>
  <c r="L47" i="17"/>
  <c r="BL47" i="17" s="1"/>
  <c r="M47" i="17"/>
  <c r="BM47" i="17" s="1"/>
  <c r="AA47" i="17"/>
  <c r="CA47" i="17" s="1"/>
  <c r="I47" i="17"/>
  <c r="AC47" i="17"/>
  <c r="CC47" i="17" s="1"/>
  <c r="H47" i="17"/>
  <c r="BH47" i="17" s="1"/>
  <c r="S47" i="17"/>
  <c r="BS47" i="17" s="1"/>
  <c r="G47" i="17"/>
  <c r="BG47" i="17" s="1"/>
  <c r="V47" i="17"/>
  <c r="BV47" i="17" s="1"/>
  <c r="K47" i="17"/>
  <c r="BK47" i="17" s="1"/>
  <c r="X47" i="17"/>
  <c r="BX47" i="17" s="1"/>
  <c r="N47" i="17"/>
  <c r="BN47" i="17" s="1"/>
  <c r="Z47" i="17"/>
  <c r="BZ47" i="17" s="1"/>
  <c r="W47" i="17"/>
  <c r="BW47" i="17" s="1"/>
  <c r="F47" i="17"/>
  <c r="BF47" i="17" s="1"/>
  <c r="R48" i="17"/>
  <c r="B48" i="17"/>
  <c r="A48" i="17"/>
  <c r="M48" i="17" s="1"/>
  <c r="BQ47" i="17"/>
  <c r="BY47" i="17"/>
  <c r="BI47" i="17"/>
  <c r="BR47" i="17"/>
  <c r="CB47" i="17"/>
  <c r="BT47" i="17"/>
  <c r="BB48" i="17"/>
  <c r="AT48" i="17"/>
  <c r="AL48" i="17"/>
  <c r="BA48" i="17"/>
  <c r="AS48" i="17"/>
  <c r="AK48" i="17"/>
  <c r="AZ48" i="17"/>
  <c r="AR48" i="17"/>
  <c r="AJ48" i="17"/>
  <c r="AY48" i="17"/>
  <c r="AQ48" i="17"/>
  <c r="AI48" i="17"/>
  <c r="AX48" i="17"/>
  <c r="AP48" i="17"/>
  <c r="AH48" i="17"/>
  <c r="AW48" i="17"/>
  <c r="AV48" i="17"/>
  <c r="AO48" i="17"/>
  <c r="AN48" i="17"/>
  <c r="AM48" i="17"/>
  <c r="AG48" i="17"/>
  <c r="AF48" i="17"/>
  <c r="BC48" i="17"/>
  <c r="AU48" i="17"/>
  <c r="Y61" i="16"/>
  <c r="K61" i="16"/>
  <c r="AB61" i="16"/>
  <c r="CB61" i="16" s="1"/>
  <c r="J61" i="16"/>
  <c r="T61" i="16"/>
  <c r="BT61" i="16" s="1"/>
  <c r="L61" i="16"/>
  <c r="BL61" i="16" s="1"/>
  <c r="R61" i="16"/>
  <c r="BR61" i="16" s="1"/>
  <c r="S61" i="16"/>
  <c r="BS61" i="16" s="1"/>
  <c r="AC61" i="16"/>
  <c r="AA61" i="16"/>
  <c r="Z61" i="16"/>
  <c r="U61" i="16"/>
  <c r="P61" i="16"/>
  <c r="BP61" i="16" s="1"/>
  <c r="M61" i="16"/>
  <c r="G61" i="16"/>
  <c r="BG61" i="16" s="1"/>
  <c r="H61" i="16"/>
  <c r="BH61" i="16" s="1"/>
  <c r="F61" i="16"/>
  <c r="V61" i="16"/>
  <c r="N61" i="16"/>
  <c r="BN61" i="16" s="1"/>
  <c r="O61" i="16"/>
  <c r="BO61" i="16" s="1"/>
  <c r="W61" i="16"/>
  <c r="BW61" i="16" s="1"/>
  <c r="I61" i="16"/>
  <c r="X61" i="16"/>
  <c r="BX61" i="16" s="1"/>
  <c r="Q61" i="16"/>
  <c r="BQ61" i="16" s="1"/>
  <c r="I63" i="15"/>
  <c r="Z63" i="15"/>
  <c r="R63" i="15"/>
  <c r="K63" i="15"/>
  <c r="AA63" i="15"/>
  <c r="J63" i="15"/>
  <c r="Y63" i="15"/>
  <c r="S63" i="15"/>
  <c r="L63" i="15"/>
  <c r="V63" i="15"/>
  <c r="M63" i="15"/>
  <c r="T63" i="15"/>
  <c r="N63" i="15"/>
  <c r="AB63" i="15"/>
  <c r="U63" i="15"/>
  <c r="F63" i="15"/>
  <c r="O63" i="15"/>
  <c r="W63" i="15"/>
  <c r="Q63" i="15"/>
  <c r="H63" i="15"/>
  <c r="P63" i="15"/>
  <c r="X63" i="15"/>
  <c r="G63" i="15"/>
  <c r="AC63" i="15"/>
  <c r="F63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AB63" i="14"/>
  <c r="AC63" i="14"/>
  <c r="A62" i="11"/>
  <c r="B62" i="11"/>
  <c r="AF63" i="16"/>
  <c r="AE64" i="16"/>
  <c r="AG63" i="16"/>
  <c r="AH63" i="16"/>
  <c r="AI63" i="16"/>
  <c r="AJ63" i="16"/>
  <c r="AK63" i="16"/>
  <c r="AL63" i="16"/>
  <c r="AM63" i="16"/>
  <c r="AN63" i="16"/>
  <c r="AO63" i="16"/>
  <c r="AP63" i="16"/>
  <c r="AQ63" i="16"/>
  <c r="AR63" i="16"/>
  <c r="AS63" i="16"/>
  <c r="AT63" i="16"/>
  <c r="AU63" i="16"/>
  <c r="AV63" i="16"/>
  <c r="AW63" i="16"/>
  <c r="AX63" i="16"/>
  <c r="AY63" i="16"/>
  <c r="AZ63" i="16"/>
  <c r="BA63" i="16"/>
  <c r="BB63" i="16"/>
  <c r="BC63" i="16"/>
  <c r="BZ61" i="16"/>
  <c r="BJ61" i="16"/>
  <c r="BY61" i="16"/>
  <c r="BI61" i="16"/>
  <c r="BV61" i="16"/>
  <c r="BF61" i="16"/>
  <c r="CC61" i="16"/>
  <c r="BU61" i="16"/>
  <c r="BM61" i="16"/>
  <c r="CA61" i="16"/>
  <c r="E62" i="16"/>
  <c r="BK61" i="16"/>
  <c r="AE62" i="15"/>
  <c r="AG61" i="15"/>
  <c r="BG61" i="15" s="1"/>
  <c r="AF61" i="15"/>
  <c r="BF61" i="15" s="1"/>
  <c r="AH61" i="15"/>
  <c r="BH61" i="15" s="1"/>
  <c r="AI61" i="15"/>
  <c r="BI61" i="15" s="1"/>
  <c r="AJ61" i="15"/>
  <c r="BJ61" i="15" s="1"/>
  <c r="AK61" i="15"/>
  <c r="BK61" i="15" s="1"/>
  <c r="AL61" i="15"/>
  <c r="BL61" i="15" s="1"/>
  <c r="AM61" i="15"/>
  <c r="BM61" i="15" s="1"/>
  <c r="AN61" i="15"/>
  <c r="BN61" i="15" s="1"/>
  <c r="AO61" i="15"/>
  <c r="BO61" i="15" s="1"/>
  <c r="AP61" i="15"/>
  <c r="BP61" i="15" s="1"/>
  <c r="AQ61" i="15"/>
  <c r="BQ61" i="15" s="1"/>
  <c r="AR61" i="15"/>
  <c r="BR61" i="15" s="1"/>
  <c r="AS61" i="15"/>
  <c r="BS61" i="15" s="1"/>
  <c r="AT61" i="15"/>
  <c r="BT61" i="15" s="1"/>
  <c r="AU61" i="15"/>
  <c r="BU61" i="15" s="1"/>
  <c r="AV61" i="15"/>
  <c r="BV61" i="15" s="1"/>
  <c r="AW61" i="15"/>
  <c r="BW61" i="15" s="1"/>
  <c r="AX61" i="15"/>
  <c r="BX61" i="15" s="1"/>
  <c r="AY61" i="15"/>
  <c r="BY61" i="15" s="1"/>
  <c r="AZ61" i="15"/>
  <c r="BZ61" i="15" s="1"/>
  <c r="BA61" i="15"/>
  <c r="CA61" i="15" s="1"/>
  <c r="BB61" i="15"/>
  <c r="CB61" i="15" s="1"/>
  <c r="BC61" i="15"/>
  <c r="CC61" i="15" s="1"/>
  <c r="E64" i="15"/>
  <c r="BW61" i="14"/>
  <c r="BO61" i="14"/>
  <c r="BP61" i="14"/>
  <c r="BN61" i="14"/>
  <c r="BX61" i="14"/>
  <c r="CA61" i="14"/>
  <c r="BZ61" i="14"/>
  <c r="BM61" i="14"/>
  <c r="BL61" i="14"/>
  <c r="BQ61" i="14"/>
  <c r="BG61" i="14"/>
  <c r="BT61" i="14"/>
  <c r="BY61" i="14"/>
  <c r="BU61" i="14"/>
  <c r="CB61" i="14"/>
  <c r="BK61" i="14"/>
  <c r="BI61" i="14"/>
  <c r="BS61" i="14"/>
  <c r="CC61" i="14"/>
  <c r="AE63" i="14"/>
  <c r="AF62" i="14"/>
  <c r="AG62" i="14"/>
  <c r="AH62" i="14"/>
  <c r="AI62" i="14"/>
  <c r="AJ62" i="14"/>
  <c r="AK62" i="14"/>
  <c r="AL62" i="14"/>
  <c r="BL62" i="14" s="1"/>
  <c r="AM62" i="14"/>
  <c r="AN62" i="14"/>
  <c r="BN62" i="14" s="1"/>
  <c r="AO62" i="14"/>
  <c r="AP62" i="14"/>
  <c r="AQ62" i="14"/>
  <c r="AR62" i="14"/>
  <c r="AS62" i="14"/>
  <c r="AT62" i="14"/>
  <c r="BT62" i="14" s="1"/>
  <c r="AU62" i="14"/>
  <c r="BU62" i="14" s="1"/>
  <c r="AV62" i="14"/>
  <c r="AW62" i="14"/>
  <c r="AX62" i="14"/>
  <c r="AY62" i="14"/>
  <c r="AZ62" i="14"/>
  <c r="BA62" i="14"/>
  <c r="BB62" i="14"/>
  <c r="CB62" i="14" s="1"/>
  <c r="BC62" i="14"/>
  <c r="BJ61" i="14"/>
  <c r="BF61" i="14"/>
  <c r="BH61" i="14"/>
  <c r="E64" i="14"/>
  <c r="AA61" i="11"/>
  <c r="CA61" i="11" s="1"/>
  <c r="M61" i="11"/>
  <c r="BM61" i="11" s="1"/>
  <c r="T61" i="11"/>
  <c r="BT61" i="11" s="1"/>
  <c r="K61" i="11"/>
  <c r="BK61" i="11" s="1"/>
  <c r="V61" i="11"/>
  <c r="BV61" i="11" s="1"/>
  <c r="R61" i="11"/>
  <c r="BR61" i="11" s="1"/>
  <c r="Z61" i="11"/>
  <c r="BZ61" i="11" s="1"/>
  <c r="AB61" i="11"/>
  <c r="CB61" i="11" s="1"/>
  <c r="AC61" i="11"/>
  <c r="CC61" i="11" s="1"/>
  <c r="S61" i="11"/>
  <c r="BS61" i="11" s="1"/>
  <c r="W61" i="11"/>
  <c r="BW61" i="11" s="1"/>
  <c r="O61" i="11"/>
  <c r="BO61" i="11" s="1"/>
  <c r="F61" i="11"/>
  <c r="BF61" i="11" s="1"/>
  <c r="J61" i="11"/>
  <c r="BJ61" i="11" s="1"/>
  <c r="N61" i="11"/>
  <c r="BN61" i="11" s="1"/>
  <c r="U61" i="11"/>
  <c r="BU61" i="11" s="1"/>
  <c r="L61" i="11"/>
  <c r="BL61" i="11" s="1"/>
  <c r="Y61" i="11"/>
  <c r="BY61" i="11" s="1"/>
  <c r="H61" i="11"/>
  <c r="BH61" i="11" s="1"/>
  <c r="P61" i="11"/>
  <c r="BP61" i="11" s="1"/>
  <c r="X61" i="11"/>
  <c r="BX61" i="11" s="1"/>
  <c r="I61" i="11"/>
  <c r="BI61" i="11" s="1"/>
  <c r="G61" i="11"/>
  <c r="BG61" i="11" s="1"/>
  <c r="Q61" i="11"/>
  <c r="BQ61" i="11" s="1"/>
  <c r="E63" i="11"/>
  <c r="AG62" i="11"/>
  <c r="AE63" i="11"/>
  <c r="AF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AZ62" i="11"/>
  <c r="BA62" i="11"/>
  <c r="BB62" i="11"/>
  <c r="BC62" i="11"/>
  <c r="AE60" i="10"/>
  <c r="AH59" i="10"/>
  <c r="AP59" i="10"/>
  <c r="AX59" i="10"/>
  <c r="AI59" i="10"/>
  <c r="AQ59" i="10"/>
  <c r="AY59" i="10"/>
  <c r="AJ59" i="10"/>
  <c r="AR59" i="10"/>
  <c r="AZ59" i="10"/>
  <c r="AK59" i="10"/>
  <c r="AS59" i="10"/>
  <c r="BA59" i="10"/>
  <c r="AL59" i="10"/>
  <c r="AT59" i="10"/>
  <c r="BB59" i="10"/>
  <c r="AM59" i="10"/>
  <c r="AU59" i="10"/>
  <c r="BC59" i="10"/>
  <c r="AN59" i="10"/>
  <c r="AV59" i="10"/>
  <c r="AO59" i="10"/>
  <c r="AW59" i="10"/>
  <c r="AF59" i="10"/>
  <c r="AG59" i="10"/>
  <c r="F57" i="10"/>
  <c r="BF57" i="10" s="1"/>
  <c r="G57" i="10"/>
  <c r="BG57" i="10" s="1"/>
  <c r="I57" i="10"/>
  <c r="BI57" i="10" s="1"/>
  <c r="H57" i="10"/>
  <c r="BH57" i="10" s="1"/>
  <c r="Q57" i="10"/>
  <c r="BQ57" i="10" s="1"/>
  <c r="Z57" i="10"/>
  <c r="BZ57" i="10" s="1"/>
  <c r="AA57" i="10"/>
  <c r="CA57" i="10" s="1"/>
  <c r="T57" i="10"/>
  <c r="BT57" i="10" s="1"/>
  <c r="J57" i="10"/>
  <c r="BJ57" i="10" s="1"/>
  <c r="X57" i="10"/>
  <c r="BX57" i="10" s="1"/>
  <c r="Y57" i="10"/>
  <c r="BY57" i="10" s="1"/>
  <c r="N57" i="10"/>
  <c r="BN57" i="10" s="1"/>
  <c r="V57" i="10"/>
  <c r="BV57" i="10" s="1"/>
  <c r="M57" i="10"/>
  <c r="BM57" i="10" s="1"/>
  <c r="R57" i="10"/>
  <c r="BR57" i="10" s="1"/>
  <c r="P57" i="10"/>
  <c r="BP57" i="10" s="1"/>
  <c r="K57" i="10"/>
  <c r="BK57" i="10" s="1"/>
  <c r="L57" i="10"/>
  <c r="BL57" i="10" s="1"/>
  <c r="AC57" i="10"/>
  <c r="CC57" i="10" s="1"/>
  <c r="U57" i="10"/>
  <c r="BU57" i="10" s="1"/>
  <c r="AB57" i="10"/>
  <c r="CB57" i="10" s="1"/>
  <c r="W57" i="10"/>
  <c r="BW57" i="10" s="1"/>
  <c r="O57" i="10"/>
  <c r="BO57" i="10" s="1"/>
  <c r="S57" i="10"/>
  <c r="BS57" i="10" s="1"/>
  <c r="E59" i="10"/>
  <c r="A58" i="10"/>
  <c r="B58" i="10"/>
  <c r="Z48" i="17" l="1"/>
  <c r="V48" i="17"/>
  <c r="J48" i="17"/>
  <c r="X48" i="17"/>
  <c r="BX48" i="17" s="1"/>
  <c r="O48" i="17"/>
  <c r="BO48" i="17" s="1"/>
  <c r="S48" i="17"/>
  <c r="BS48" i="17" s="1"/>
  <c r="N48" i="17"/>
  <c r="BN48" i="17" s="1"/>
  <c r="Y48" i="17"/>
  <c r="BY48" i="17" s="1"/>
  <c r="F48" i="17"/>
  <c r="W48" i="17"/>
  <c r="BW48" i="17" s="1"/>
  <c r="AB48" i="17"/>
  <c r="CB48" i="17" s="1"/>
  <c r="U48" i="17"/>
  <c r="BU48" i="17" s="1"/>
  <c r="T48" i="17"/>
  <c r="BT48" i="17" s="1"/>
  <c r="P48" i="17"/>
  <c r="BP48" i="17" s="1"/>
  <c r="K48" i="17"/>
  <c r="BK48" i="17" s="1"/>
  <c r="H48" i="17"/>
  <c r="BH48" i="17" s="1"/>
  <c r="L48" i="17"/>
  <c r="BL48" i="17" s="1"/>
  <c r="Q48" i="17"/>
  <c r="BQ48" i="17" s="1"/>
  <c r="AC48" i="17"/>
  <c r="CC48" i="17" s="1"/>
  <c r="AA48" i="17"/>
  <c r="CA48" i="17" s="1"/>
  <c r="I48" i="17"/>
  <c r="BI48" i="17" s="1"/>
  <c r="G48" i="17"/>
  <c r="BG48" i="17" s="1"/>
  <c r="A49" i="17"/>
  <c r="B49" i="17"/>
  <c r="AW49" i="17"/>
  <c r="AO49" i="17"/>
  <c r="AG49" i="17"/>
  <c r="AV49" i="17"/>
  <c r="AN49" i="17"/>
  <c r="AF49" i="17"/>
  <c r="BC49" i="17"/>
  <c r="AU49" i="17"/>
  <c r="AM49" i="17"/>
  <c r="BB49" i="17"/>
  <c r="AT49" i="17"/>
  <c r="AL49" i="17"/>
  <c r="BA49" i="17"/>
  <c r="AS49" i="17"/>
  <c r="AK49" i="17"/>
  <c r="AZ49" i="17"/>
  <c r="AR49" i="17"/>
  <c r="AJ49" i="17"/>
  <c r="AY49" i="17"/>
  <c r="AQ49" i="17"/>
  <c r="AI49" i="17"/>
  <c r="AX49" i="17"/>
  <c r="AP49" i="17"/>
  <c r="AH49" i="17"/>
  <c r="BF48" i="17"/>
  <c r="BV48" i="17"/>
  <c r="BJ48" i="17"/>
  <c r="BZ48" i="17"/>
  <c r="BR48" i="17"/>
  <c r="BM48" i="17"/>
  <c r="O62" i="16"/>
  <c r="K62" i="16"/>
  <c r="U62" i="16"/>
  <c r="AB62" i="16"/>
  <c r="CB62" i="16" s="1"/>
  <c r="T62" i="16"/>
  <c r="BT62" i="16" s="1"/>
  <c r="AA62" i="16"/>
  <c r="CA62" i="16" s="1"/>
  <c r="L62" i="16"/>
  <c r="BL62" i="16" s="1"/>
  <c r="J62" i="16"/>
  <c r="BJ62" i="16" s="1"/>
  <c r="F62" i="16"/>
  <c r="AC62" i="16"/>
  <c r="CC62" i="16" s="1"/>
  <c r="S62" i="16"/>
  <c r="M62" i="16"/>
  <c r="BM62" i="16" s="1"/>
  <c r="R62" i="16"/>
  <c r="BR62" i="16" s="1"/>
  <c r="H62" i="16"/>
  <c r="Z62" i="16"/>
  <c r="BZ62" i="16" s="1"/>
  <c r="W62" i="16"/>
  <c r="BW62" i="16" s="1"/>
  <c r="N62" i="16"/>
  <c r="G62" i="16"/>
  <c r="BG62" i="16" s="1"/>
  <c r="V62" i="16"/>
  <c r="BV62" i="16" s="1"/>
  <c r="P62" i="16"/>
  <c r="BP62" i="16" s="1"/>
  <c r="X62" i="16"/>
  <c r="BX62" i="16" s="1"/>
  <c r="Q62" i="16"/>
  <c r="BQ62" i="16" s="1"/>
  <c r="I62" i="16"/>
  <c r="BI62" i="16" s="1"/>
  <c r="Y62" i="16"/>
  <c r="BY62" i="16" s="1"/>
  <c r="Y64" i="15"/>
  <c r="AB64" i="15"/>
  <c r="S64" i="15"/>
  <c r="Z64" i="15"/>
  <c r="I64" i="15"/>
  <c r="K64" i="15"/>
  <c r="J64" i="15"/>
  <c r="R64" i="15"/>
  <c r="AA64" i="15"/>
  <c r="M64" i="15"/>
  <c r="T64" i="15"/>
  <c r="AC64" i="15"/>
  <c r="N64" i="15"/>
  <c r="L64" i="15"/>
  <c r="U64" i="15"/>
  <c r="F64" i="15"/>
  <c r="O64" i="15"/>
  <c r="W64" i="15"/>
  <c r="Q64" i="15"/>
  <c r="H64" i="15"/>
  <c r="G64" i="15"/>
  <c r="P64" i="15"/>
  <c r="X64" i="15"/>
  <c r="V64" i="15"/>
  <c r="G64" i="14"/>
  <c r="F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X64" i="14"/>
  <c r="Y64" i="14"/>
  <c r="Z64" i="14"/>
  <c r="AA64" i="14"/>
  <c r="AB64" i="14"/>
  <c r="AC64" i="14"/>
  <c r="A63" i="11"/>
  <c r="B63" i="11"/>
  <c r="BS62" i="16"/>
  <c r="BK62" i="16"/>
  <c r="E63" i="16"/>
  <c r="BH62" i="16"/>
  <c r="BO62" i="16"/>
  <c r="BN62" i="16"/>
  <c r="BF62" i="16"/>
  <c r="BU62" i="16"/>
  <c r="AG64" i="16"/>
  <c r="AE65" i="16"/>
  <c r="AF64" i="16"/>
  <c r="AH64" i="16"/>
  <c r="AI64" i="16"/>
  <c r="AJ64" i="16"/>
  <c r="AK64" i="16"/>
  <c r="AL64" i="16"/>
  <c r="AM64" i="16"/>
  <c r="AN64" i="16"/>
  <c r="AO64" i="16"/>
  <c r="AP64" i="16"/>
  <c r="AQ64" i="16"/>
  <c r="AR64" i="16"/>
  <c r="AS64" i="16"/>
  <c r="AT64" i="16"/>
  <c r="AU64" i="16"/>
  <c r="AV64" i="16"/>
  <c r="AW64" i="16"/>
  <c r="AX64" i="16"/>
  <c r="AY64" i="16"/>
  <c r="AZ64" i="16"/>
  <c r="BA64" i="16"/>
  <c r="BB64" i="16"/>
  <c r="BC64" i="16"/>
  <c r="AF62" i="15"/>
  <c r="BF62" i="15" s="1"/>
  <c r="AE63" i="15"/>
  <c r="AG62" i="15"/>
  <c r="BG62" i="15" s="1"/>
  <c r="AH62" i="15"/>
  <c r="BH62" i="15" s="1"/>
  <c r="AI62" i="15"/>
  <c r="BI62" i="15" s="1"/>
  <c r="AJ62" i="15"/>
  <c r="BJ62" i="15" s="1"/>
  <c r="AK62" i="15"/>
  <c r="BK62" i="15" s="1"/>
  <c r="AL62" i="15"/>
  <c r="BL62" i="15" s="1"/>
  <c r="AM62" i="15"/>
  <c r="BM62" i="15" s="1"/>
  <c r="AN62" i="15"/>
  <c r="BN62" i="15" s="1"/>
  <c r="AO62" i="15"/>
  <c r="BO62" i="15" s="1"/>
  <c r="AP62" i="15"/>
  <c r="BP62" i="15" s="1"/>
  <c r="AQ62" i="15"/>
  <c r="BQ62" i="15" s="1"/>
  <c r="AR62" i="15"/>
  <c r="BR62" i="15" s="1"/>
  <c r="AS62" i="15"/>
  <c r="BS62" i="15" s="1"/>
  <c r="AT62" i="15"/>
  <c r="BT62" i="15" s="1"/>
  <c r="AU62" i="15"/>
  <c r="BU62" i="15" s="1"/>
  <c r="AV62" i="15"/>
  <c r="BV62" i="15" s="1"/>
  <c r="AW62" i="15"/>
  <c r="BW62" i="15" s="1"/>
  <c r="AX62" i="15"/>
  <c r="BX62" i="15" s="1"/>
  <c r="AY62" i="15"/>
  <c r="BY62" i="15" s="1"/>
  <c r="AZ62" i="15"/>
  <c r="BZ62" i="15" s="1"/>
  <c r="BA62" i="15"/>
  <c r="CA62" i="15" s="1"/>
  <c r="BB62" i="15"/>
  <c r="CB62" i="15" s="1"/>
  <c r="BC62" i="15"/>
  <c r="CC62" i="15" s="1"/>
  <c r="E65" i="15"/>
  <c r="BP62" i="14"/>
  <c r="BZ62" i="14"/>
  <c r="BH62" i="14"/>
  <c r="BO62" i="14"/>
  <c r="BQ62" i="14"/>
  <c r="BX62" i="14"/>
  <c r="BM62" i="14"/>
  <c r="BK62" i="14"/>
  <c r="BS62" i="14"/>
  <c r="E65" i="14"/>
  <c r="BJ62" i="14"/>
  <c r="BV62" i="14"/>
  <c r="BY62" i="14"/>
  <c r="BG62" i="14"/>
  <c r="AE64" i="14"/>
  <c r="AG63" i="14"/>
  <c r="AF63" i="14"/>
  <c r="AH63" i="14"/>
  <c r="AI63" i="14"/>
  <c r="AJ63" i="14"/>
  <c r="BJ63" i="14" s="1"/>
  <c r="AK63" i="14"/>
  <c r="AL63" i="14"/>
  <c r="AM63" i="14"/>
  <c r="AN63" i="14"/>
  <c r="AO63" i="14"/>
  <c r="AP63" i="14"/>
  <c r="AQ63" i="14"/>
  <c r="AR63" i="14"/>
  <c r="AS63" i="14"/>
  <c r="AT63" i="14"/>
  <c r="AU63" i="14"/>
  <c r="AV63" i="14"/>
  <c r="AW63" i="14"/>
  <c r="AX63" i="14"/>
  <c r="AY63" i="14"/>
  <c r="AZ63" i="14"/>
  <c r="BA63" i="14"/>
  <c r="BB63" i="14"/>
  <c r="BC63" i="14"/>
  <c r="BR62" i="14"/>
  <c r="BI62" i="14"/>
  <c r="BF62" i="14"/>
  <c r="CC62" i="14"/>
  <c r="CA62" i="14"/>
  <c r="BW62" i="14"/>
  <c r="K62" i="11"/>
  <c r="BK62" i="11" s="1"/>
  <c r="V62" i="11"/>
  <c r="BV62" i="11" s="1"/>
  <c r="R62" i="11"/>
  <c r="BR62" i="11" s="1"/>
  <c r="Z62" i="11"/>
  <c r="BZ62" i="11" s="1"/>
  <c r="AC62" i="11"/>
  <c r="CC62" i="11" s="1"/>
  <c r="N62" i="11"/>
  <c r="BN62" i="11" s="1"/>
  <c r="AB62" i="11"/>
  <c r="CB62" i="11" s="1"/>
  <c r="S62" i="11"/>
  <c r="BS62" i="11" s="1"/>
  <c r="F62" i="11"/>
  <c r="BF62" i="11" s="1"/>
  <c r="AA62" i="11"/>
  <c r="CA62" i="11" s="1"/>
  <c r="W62" i="11"/>
  <c r="BW62" i="11" s="1"/>
  <c r="J62" i="11"/>
  <c r="BJ62" i="11" s="1"/>
  <c r="M62" i="11"/>
  <c r="BM62" i="11" s="1"/>
  <c r="U62" i="11"/>
  <c r="BU62" i="11" s="1"/>
  <c r="G62" i="11"/>
  <c r="BG62" i="11" s="1"/>
  <c r="L62" i="11"/>
  <c r="BL62" i="11" s="1"/>
  <c r="P62" i="11"/>
  <c r="BP62" i="11" s="1"/>
  <c r="T62" i="11"/>
  <c r="BT62" i="11" s="1"/>
  <c r="O62" i="11"/>
  <c r="BO62" i="11" s="1"/>
  <c r="H62" i="11"/>
  <c r="BH62" i="11" s="1"/>
  <c r="I62" i="11"/>
  <c r="BI62" i="11" s="1"/>
  <c r="Y62" i="11"/>
  <c r="BY62" i="11" s="1"/>
  <c r="X62" i="11"/>
  <c r="BX62" i="11" s="1"/>
  <c r="Q62" i="11"/>
  <c r="BQ62" i="11" s="1"/>
  <c r="E64" i="11"/>
  <c r="AG63" i="11"/>
  <c r="AF63" i="11"/>
  <c r="AE64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AZ63" i="11"/>
  <c r="BA63" i="11"/>
  <c r="BB63" i="11"/>
  <c r="BC63" i="11"/>
  <c r="AE61" i="10"/>
  <c r="AG60" i="10"/>
  <c r="AO60" i="10"/>
  <c r="AW60" i="10"/>
  <c r="AH60" i="10"/>
  <c r="AP60" i="10"/>
  <c r="AX60" i="10"/>
  <c r="AI60" i="10"/>
  <c r="AQ60" i="10"/>
  <c r="AJ60" i="10"/>
  <c r="AR60" i="10"/>
  <c r="AZ60" i="10"/>
  <c r="AK60" i="10"/>
  <c r="AS60" i="10"/>
  <c r="BA60" i="10"/>
  <c r="AL60" i="10"/>
  <c r="AT60" i="10"/>
  <c r="BB60" i="10"/>
  <c r="AM60" i="10"/>
  <c r="AU60" i="10"/>
  <c r="BC60" i="10"/>
  <c r="AY60" i="10"/>
  <c r="AN60" i="10"/>
  <c r="AF60" i="10"/>
  <c r="AV60" i="10"/>
  <c r="G58" i="10"/>
  <c r="BG58" i="10" s="1"/>
  <c r="F58" i="10"/>
  <c r="BF58" i="10" s="1"/>
  <c r="H58" i="10"/>
  <c r="BH58" i="10" s="1"/>
  <c r="M58" i="10"/>
  <c r="BM58" i="10" s="1"/>
  <c r="Z58" i="10"/>
  <c r="BZ58" i="10" s="1"/>
  <c r="AB58" i="10"/>
  <c r="CB58" i="10" s="1"/>
  <c r="J58" i="10"/>
  <c r="BJ58" i="10" s="1"/>
  <c r="Q58" i="10"/>
  <c r="BQ58" i="10" s="1"/>
  <c r="AA58" i="10"/>
  <c r="CA58" i="10" s="1"/>
  <c r="T58" i="10"/>
  <c r="BT58" i="10" s="1"/>
  <c r="U58" i="10"/>
  <c r="BU58" i="10" s="1"/>
  <c r="N58" i="10"/>
  <c r="BN58" i="10" s="1"/>
  <c r="R58" i="10"/>
  <c r="BR58" i="10" s="1"/>
  <c r="X58" i="10"/>
  <c r="BX58" i="10" s="1"/>
  <c r="Y58" i="10"/>
  <c r="BY58" i="10" s="1"/>
  <c r="I58" i="10"/>
  <c r="BI58" i="10" s="1"/>
  <c r="S58" i="10"/>
  <c r="BS58" i="10" s="1"/>
  <c r="P58" i="10"/>
  <c r="BP58" i="10" s="1"/>
  <c r="K58" i="10"/>
  <c r="BK58" i="10" s="1"/>
  <c r="V58" i="10"/>
  <c r="BV58" i="10" s="1"/>
  <c r="L58" i="10"/>
  <c r="BL58" i="10" s="1"/>
  <c r="W58" i="10"/>
  <c r="BW58" i="10" s="1"/>
  <c r="O58" i="10"/>
  <c r="BO58" i="10" s="1"/>
  <c r="AC58" i="10"/>
  <c r="CC58" i="10" s="1"/>
  <c r="E60" i="10"/>
  <c r="A59" i="10"/>
  <c r="B59" i="10"/>
  <c r="Q49" i="17" l="1"/>
  <c r="P49" i="17"/>
  <c r="G49" i="17"/>
  <c r="W49" i="17"/>
  <c r="AA49" i="17"/>
  <c r="CA49" i="17" s="1"/>
  <c r="I49" i="17"/>
  <c r="S49" i="17"/>
  <c r="BS49" i="17" s="1"/>
  <c r="O49" i="17"/>
  <c r="BO49" i="17" s="1"/>
  <c r="V49" i="17"/>
  <c r="K49" i="17"/>
  <c r="N49" i="17"/>
  <c r="BN49" i="17" s="1"/>
  <c r="F49" i="17"/>
  <c r="BF49" i="17" s="1"/>
  <c r="Z49" i="17"/>
  <c r="BZ49" i="17" s="1"/>
  <c r="AC49" i="17"/>
  <c r="CC49" i="17" s="1"/>
  <c r="U49" i="17"/>
  <c r="BU49" i="17" s="1"/>
  <c r="R49" i="17"/>
  <c r="BR49" i="17" s="1"/>
  <c r="M49" i="17"/>
  <c r="BM49" i="17" s="1"/>
  <c r="AB49" i="17"/>
  <c r="J49" i="17"/>
  <c r="BJ49" i="17" s="1"/>
  <c r="X49" i="17"/>
  <c r="T49" i="17"/>
  <c r="BT49" i="17" s="1"/>
  <c r="Y49" i="17"/>
  <c r="BY49" i="17" s="1"/>
  <c r="H49" i="17"/>
  <c r="BH49" i="17" s="1"/>
  <c r="L49" i="17"/>
  <c r="BL49" i="17" s="1"/>
  <c r="A50" i="17"/>
  <c r="B50" i="17"/>
  <c r="AZ50" i="17"/>
  <c r="AR50" i="17"/>
  <c r="AJ50" i="17"/>
  <c r="AY50" i="17"/>
  <c r="AQ50" i="17"/>
  <c r="AI50" i="17"/>
  <c r="AX50" i="17"/>
  <c r="AP50" i="17"/>
  <c r="AH50" i="17"/>
  <c r="AW50" i="17"/>
  <c r="AO50" i="17"/>
  <c r="AG50" i="17"/>
  <c r="AV50" i="17"/>
  <c r="AN50" i="17"/>
  <c r="AF50" i="17"/>
  <c r="BC50" i="17"/>
  <c r="AU50" i="17"/>
  <c r="AM50" i="17"/>
  <c r="BB50" i="17"/>
  <c r="AT50" i="17"/>
  <c r="AL50" i="17"/>
  <c r="BA50" i="17"/>
  <c r="AS50" i="17"/>
  <c r="AK50" i="17"/>
  <c r="BQ49" i="17"/>
  <c r="BP49" i="17"/>
  <c r="BX49" i="17"/>
  <c r="BI49" i="17"/>
  <c r="BG49" i="17"/>
  <c r="BW49" i="17"/>
  <c r="BV49" i="17"/>
  <c r="BK49" i="17"/>
  <c r="CB49" i="17"/>
  <c r="Q63" i="16"/>
  <c r="S63" i="16"/>
  <c r="BS63" i="16" s="1"/>
  <c r="AA63" i="16"/>
  <c r="AB63" i="16"/>
  <c r="CB63" i="16" s="1"/>
  <c r="J63" i="16"/>
  <c r="BJ63" i="16" s="1"/>
  <c r="T63" i="16"/>
  <c r="BT63" i="16" s="1"/>
  <c r="L63" i="16"/>
  <c r="BL63" i="16" s="1"/>
  <c r="R63" i="16"/>
  <c r="BR63" i="16" s="1"/>
  <c r="K63" i="16"/>
  <c r="Z63" i="16"/>
  <c r="BZ63" i="16" s="1"/>
  <c r="U63" i="16"/>
  <c r="BU63" i="16" s="1"/>
  <c r="N63" i="16"/>
  <c r="BN63" i="16" s="1"/>
  <c r="M63" i="16"/>
  <c r="BM63" i="16" s="1"/>
  <c r="F63" i="16"/>
  <c r="BF63" i="16" s="1"/>
  <c r="W63" i="16"/>
  <c r="BW63" i="16" s="1"/>
  <c r="P63" i="16"/>
  <c r="BP63" i="16" s="1"/>
  <c r="G63" i="16"/>
  <c r="H63" i="16"/>
  <c r="V63" i="16"/>
  <c r="BV63" i="16" s="1"/>
  <c r="AC63" i="16"/>
  <c r="CC63" i="16" s="1"/>
  <c r="O63" i="16"/>
  <c r="BO63" i="16" s="1"/>
  <c r="X63" i="16"/>
  <c r="BX63" i="16" s="1"/>
  <c r="Y63" i="16"/>
  <c r="BY63" i="16" s="1"/>
  <c r="I63" i="16"/>
  <c r="BI63" i="16" s="1"/>
  <c r="S65" i="15"/>
  <c r="I65" i="15"/>
  <c r="Z65" i="15"/>
  <c r="R65" i="15"/>
  <c r="X65" i="15"/>
  <c r="K65" i="15"/>
  <c r="AA65" i="15"/>
  <c r="J65" i="15"/>
  <c r="Y65" i="15"/>
  <c r="L65" i="15"/>
  <c r="U65" i="15"/>
  <c r="F65" i="15"/>
  <c r="M65" i="15"/>
  <c r="AB65" i="15"/>
  <c r="N65" i="15"/>
  <c r="AC65" i="15"/>
  <c r="O65" i="15"/>
  <c r="W65" i="15"/>
  <c r="T65" i="15"/>
  <c r="Q65" i="15"/>
  <c r="V65" i="15"/>
  <c r="G65" i="15"/>
  <c r="P65" i="15"/>
  <c r="H65" i="15"/>
  <c r="G65" i="14"/>
  <c r="F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AC65" i="14"/>
  <c r="A64" i="11"/>
  <c r="B64" i="11"/>
  <c r="AG65" i="16"/>
  <c r="AF65" i="16"/>
  <c r="AE66" i="16"/>
  <c r="AH65" i="16"/>
  <c r="AI65" i="16"/>
  <c r="AJ65" i="16"/>
  <c r="AK65" i="16"/>
  <c r="AL65" i="16"/>
  <c r="AM65" i="16"/>
  <c r="AN65" i="16"/>
  <c r="AO65" i="16"/>
  <c r="AP65" i="16"/>
  <c r="AQ65" i="16"/>
  <c r="AR65" i="16"/>
  <c r="AS65" i="16"/>
  <c r="AT65" i="16"/>
  <c r="AU65" i="16"/>
  <c r="AV65" i="16"/>
  <c r="AW65" i="16"/>
  <c r="AX65" i="16"/>
  <c r="AY65" i="16"/>
  <c r="AZ65" i="16"/>
  <c r="BA65" i="16"/>
  <c r="BB65" i="16"/>
  <c r="BC65" i="16"/>
  <c r="CA63" i="16"/>
  <c r="BK63" i="16"/>
  <c r="BG63" i="16"/>
  <c r="E64" i="16"/>
  <c r="BH63" i="16"/>
  <c r="BQ63" i="16"/>
  <c r="E66" i="15"/>
  <c r="AG63" i="15"/>
  <c r="BG63" i="15" s="1"/>
  <c r="AF63" i="15"/>
  <c r="BF63" i="15" s="1"/>
  <c r="AE64" i="15"/>
  <c r="AH63" i="15"/>
  <c r="BH63" i="15" s="1"/>
  <c r="AI63" i="15"/>
  <c r="BI63" i="15" s="1"/>
  <c r="AJ63" i="15"/>
  <c r="BJ63" i="15" s="1"/>
  <c r="AK63" i="15"/>
  <c r="BK63" i="15" s="1"/>
  <c r="AL63" i="15"/>
  <c r="BL63" i="15" s="1"/>
  <c r="AM63" i="15"/>
  <c r="BM63" i="15" s="1"/>
  <c r="AN63" i="15"/>
  <c r="BN63" i="15" s="1"/>
  <c r="AO63" i="15"/>
  <c r="BO63" i="15" s="1"/>
  <c r="AP63" i="15"/>
  <c r="BP63" i="15" s="1"/>
  <c r="AQ63" i="15"/>
  <c r="BQ63" i="15" s="1"/>
  <c r="AR63" i="15"/>
  <c r="BR63" i="15" s="1"/>
  <c r="AS63" i="15"/>
  <c r="BS63" i="15" s="1"/>
  <c r="AT63" i="15"/>
  <c r="BT63" i="15" s="1"/>
  <c r="AU63" i="15"/>
  <c r="BU63" i="15" s="1"/>
  <c r="AV63" i="15"/>
  <c r="BV63" i="15" s="1"/>
  <c r="AW63" i="15"/>
  <c r="BW63" i="15" s="1"/>
  <c r="AX63" i="15"/>
  <c r="BX63" i="15" s="1"/>
  <c r="AY63" i="15"/>
  <c r="BY63" i="15" s="1"/>
  <c r="AZ63" i="15"/>
  <c r="BZ63" i="15" s="1"/>
  <c r="BA63" i="15"/>
  <c r="CA63" i="15" s="1"/>
  <c r="BB63" i="15"/>
  <c r="CB63" i="15" s="1"/>
  <c r="BC63" i="15"/>
  <c r="CC63" i="15" s="1"/>
  <c r="BW63" i="14"/>
  <c r="BV63" i="14"/>
  <c r="BP63" i="14"/>
  <c r="BZ63" i="14"/>
  <c r="BO63" i="14"/>
  <c r="BX63" i="14"/>
  <c r="BH63" i="14"/>
  <c r="BN63" i="14"/>
  <c r="BS63" i="14"/>
  <c r="BR63" i="14"/>
  <c r="BY63" i="14"/>
  <c r="BI63" i="14"/>
  <c r="CB63" i="14"/>
  <c r="CA63" i="14"/>
  <c r="BF63" i="14"/>
  <c r="BU63" i="14"/>
  <c r="AG64" i="14"/>
  <c r="AE65" i="14"/>
  <c r="AF64" i="14"/>
  <c r="AH64" i="14"/>
  <c r="BH64" i="14" s="1"/>
  <c r="AI64" i="14"/>
  <c r="AJ64" i="14"/>
  <c r="AK64" i="14"/>
  <c r="AL64" i="14"/>
  <c r="BL64" i="14" s="1"/>
  <c r="AM64" i="14"/>
  <c r="AN64" i="14"/>
  <c r="BN64" i="14" s="1"/>
  <c r="AO64" i="14"/>
  <c r="AP64" i="14"/>
  <c r="AQ64" i="14"/>
  <c r="AR64" i="14"/>
  <c r="AS64" i="14"/>
  <c r="AT64" i="14"/>
  <c r="BT64" i="14" s="1"/>
  <c r="AU64" i="14"/>
  <c r="BU64" i="14" s="1"/>
  <c r="AV64" i="14"/>
  <c r="AW64" i="14"/>
  <c r="AX64" i="14"/>
  <c r="AY64" i="14"/>
  <c r="AZ64" i="14"/>
  <c r="BA64" i="14"/>
  <c r="BB64" i="14"/>
  <c r="CB64" i="14" s="1"/>
  <c r="BC64" i="14"/>
  <c r="BL63" i="14"/>
  <c r="BQ63" i="14"/>
  <c r="CC63" i="14"/>
  <c r="BP64" i="14"/>
  <c r="BK64" i="14"/>
  <c r="BS64" i="14"/>
  <c r="BT63" i="14"/>
  <c r="BM63" i="14"/>
  <c r="BK63" i="14"/>
  <c r="BG63" i="14"/>
  <c r="E66" i="14"/>
  <c r="E65" i="11"/>
  <c r="AC63" i="11"/>
  <c r="CC63" i="11" s="1"/>
  <c r="R63" i="11"/>
  <c r="BR63" i="11" s="1"/>
  <c r="Z63" i="11"/>
  <c r="BZ63" i="11" s="1"/>
  <c r="AB63" i="11"/>
  <c r="CB63" i="11" s="1"/>
  <c r="S63" i="11"/>
  <c r="BS63" i="11" s="1"/>
  <c r="F63" i="11"/>
  <c r="BF63" i="11" s="1"/>
  <c r="M63" i="11"/>
  <c r="BM63" i="11" s="1"/>
  <c r="AA63" i="11"/>
  <c r="CA63" i="11" s="1"/>
  <c r="V63" i="11"/>
  <c r="BV63" i="11" s="1"/>
  <c r="H63" i="11"/>
  <c r="BH63" i="11" s="1"/>
  <c r="J63" i="11"/>
  <c r="BJ63" i="11" s="1"/>
  <c r="L63" i="11"/>
  <c r="BL63" i="11" s="1"/>
  <c r="U63" i="11"/>
  <c r="BU63" i="11" s="1"/>
  <c r="G63" i="11"/>
  <c r="BG63" i="11" s="1"/>
  <c r="T63" i="11"/>
  <c r="BT63" i="11" s="1"/>
  <c r="P63" i="11"/>
  <c r="BP63" i="11" s="1"/>
  <c r="K63" i="11"/>
  <c r="BK63" i="11" s="1"/>
  <c r="N63" i="11"/>
  <c r="BN63" i="11" s="1"/>
  <c r="W63" i="11"/>
  <c r="BW63" i="11" s="1"/>
  <c r="I63" i="11"/>
  <c r="BI63" i="11" s="1"/>
  <c r="O63" i="11"/>
  <c r="BO63" i="11" s="1"/>
  <c r="Q63" i="11"/>
  <c r="BQ63" i="11" s="1"/>
  <c r="X63" i="11"/>
  <c r="BX63" i="11" s="1"/>
  <c r="Y63" i="11"/>
  <c r="BY63" i="11" s="1"/>
  <c r="AG64" i="11"/>
  <c r="AE65" i="11"/>
  <c r="AF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AZ64" i="11"/>
  <c r="BA64" i="11"/>
  <c r="BB64" i="11"/>
  <c r="BC64" i="11"/>
  <c r="AE62" i="10"/>
  <c r="AN61" i="10"/>
  <c r="AV61" i="10"/>
  <c r="AG61" i="10"/>
  <c r="AO61" i="10"/>
  <c r="AW61" i="10"/>
  <c r="AI61" i="10"/>
  <c r="AQ61" i="10"/>
  <c r="AY61" i="10"/>
  <c r="AJ61" i="10"/>
  <c r="AR61" i="10"/>
  <c r="AL61" i="10"/>
  <c r="AT61" i="10"/>
  <c r="BB61" i="10"/>
  <c r="AZ61" i="10"/>
  <c r="AH61" i="10"/>
  <c r="BA61" i="10"/>
  <c r="AK61" i="10"/>
  <c r="BC61" i="10"/>
  <c r="AM61" i="10"/>
  <c r="AP61" i="10"/>
  <c r="AS61" i="10"/>
  <c r="AU61" i="10"/>
  <c r="AX61" i="10"/>
  <c r="AF61" i="10"/>
  <c r="H59" i="10"/>
  <c r="BH59" i="10" s="1"/>
  <c r="G59" i="10"/>
  <c r="BG59" i="10" s="1"/>
  <c r="W59" i="10"/>
  <c r="BW59" i="10" s="1"/>
  <c r="M59" i="10"/>
  <c r="BM59" i="10" s="1"/>
  <c r="L59" i="10"/>
  <c r="BL59" i="10" s="1"/>
  <c r="AA59" i="10"/>
  <c r="CA59" i="10" s="1"/>
  <c r="P59" i="10"/>
  <c r="BP59" i="10" s="1"/>
  <c r="F59" i="10"/>
  <c r="BF59" i="10" s="1"/>
  <c r="Q59" i="10"/>
  <c r="BQ59" i="10" s="1"/>
  <c r="Z59" i="10"/>
  <c r="BZ59" i="10" s="1"/>
  <c r="Y59" i="10"/>
  <c r="BY59" i="10" s="1"/>
  <c r="AC59" i="10"/>
  <c r="CC59" i="10" s="1"/>
  <c r="X59" i="10"/>
  <c r="BX59" i="10" s="1"/>
  <c r="N59" i="10"/>
  <c r="BN59" i="10" s="1"/>
  <c r="J59" i="10"/>
  <c r="BJ59" i="10" s="1"/>
  <c r="I59" i="10"/>
  <c r="BI59" i="10" s="1"/>
  <c r="R59" i="10"/>
  <c r="BR59" i="10" s="1"/>
  <c r="V59" i="10"/>
  <c r="BV59" i="10" s="1"/>
  <c r="AB59" i="10"/>
  <c r="CB59" i="10" s="1"/>
  <c r="S59" i="10"/>
  <c r="BS59" i="10" s="1"/>
  <c r="K59" i="10"/>
  <c r="BK59" i="10" s="1"/>
  <c r="O59" i="10"/>
  <c r="BO59" i="10" s="1"/>
  <c r="U59" i="10"/>
  <c r="BU59" i="10" s="1"/>
  <c r="T59" i="10"/>
  <c r="BT59" i="10" s="1"/>
  <c r="E61" i="10"/>
  <c r="A60" i="10"/>
  <c r="B60" i="10"/>
  <c r="J50" i="17" l="1"/>
  <c r="Q50" i="17"/>
  <c r="F50" i="17"/>
  <c r="T50" i="17"/>
  <c r="BT50" i="17" s="1"/>
  <c r="Y50" i="17"/>
  <c r="BY50" i="17" s="1"/>
  <c r="U50" i="17"/>
  <c r="BU50" i="17" s="1"/>
  <c r="L50" i="17"/>
  <c r="P50" i="17"/>
  <c r="BP50" i="17" s="1"/>
  <c r="AA50" i="17"/>
  <c r="CA50" i="17" s="1"/>
  <c r="I50" i="17"/>
  <c r="X50" i="17"/>
  <c r="BX50" i="17" s="1"/>
  <c r="O50" i="17"/>
  <c r="S50" i="17"/>
  <c r="BS50" i="17" s="1"/>
  <c r="H50" i="17"/>
  <c r="BH50" i="17" s="1"/>
  <c r="N50" i="17"/>
  <c r="BN50" i="17" s="1"/>
  <c r="K50" i="17"/>
  <c r="BK50" i="17" s="1"/>
  <c r="W50" i="17"/>
  <c r="AC50" i="17"/>
  <c r="Z50" i="17"/>
  <c r="BZ50" i="17" s="1"/>
  <c r="G50" i="17"/>
  <c r="BG50" i="17" s="1"/>
  <c r="M50" i="17"/>
  <c r="BM50" i="17" s="1"/>
  <c r="R50" i="17"/>
  <c r="BR50" i="17" s="1"/>
  <c r="V50" i="17"/>
  <c r="BV50" i="17" s="1"/>
  <c r="AB50" i="17"/>
  <c r="CB50" i="17" s="1"/>
  <c r="A51" i="17"/>
  <c r="B51" i="17"/>
  <c r="BF50" i="17"/>
  <c r="BO50" i="17"/>
  <c r="BW50" i="17"/>
  <c r="BI50" i="17"/>
  <c r="BQ50" i="17"/>
  <c r="BL50" i="17"/>
  <c r="BJ50" i="17"/>
  <c r="CC50" i="17"/>
  <c r="BC51" i="17"/>
  <c r="AU51" i="17"/>
  <c r="AM51" i="17"/>
  <c r="BB51" i="17"/>
  <c r="AT51" i="17"/>
  <c r="AL51" i="17"/>
  <c r="BA51" i="17"/>
  <c r="AS51" i="17"/>
  <c r="AK51" i="17"/>
  <c r="AZ51" i="17"/>
  <c r="AR51" i="17"/>
  <c r="AJ51" i="17"/>
  <c r="AY51" i="17"/>
  <c r="AQ51" i="17"/>
  <c r="AI51" i="17"/>
  <c r="AX51" i="17"/>
  <c r="AP51" i="17"/>
  <c r="AH51" i="17"/>
  <c r="AW51" i="17"/>
  <c r="AO51" i="17"/>
  <c r="AG51" i="17"/>
  <c r="AV51" i="17"/>
  <c r="AN51" i="17"/>
  <c r="AF51" i="17"/>
  <c r="U64" i="16"/>
  <c r="J64" i="16"/>
  <c r="BJ64" i="16" s="1"/>
  <c r="R64" i="16"/>
  <c r="BR64" i="16" s="1"/>
  <c r="AA64" i="16"/>
  <c r="CA64" i="16" s="1"/>
  <c r="AB64" i="16"/>
  <c r="CB64" i="16" s="1"/>
  <c r="T64" i="16"/>
  <c r="BT64" i="16" s="1"/>
  <c r="L64" i="16"/>
  <c r="BL64" i="16" s="1"/>
  <c r="S64" i="16"/>
  <c r="BS64" i="16" s="1"/>
  <c r="F64" i="16"/>
  <c r="AC64" i="16"/>
  <c r="CC64" i="16" s="1"/>
  <c r="Z64" i="16"/>
  <c r="P64" i="16"/>
  <c r="BP64" i="16" s="1"/>
  <c r="M64" i="16"/>
  <c r="BM64" i="16" s="1"/>
  <c r="H64" i="16"/>
  <c r="BH64" i="16" s="1"/>
  <c r="W64" i="16"/>
  <c r="BW64" i="16" s="1"/>
  <c r="N64" i="16"/>
  <c r="BN64" i="16" s="1"/>
  <c r="G64" i="16"/>
  <c r="Y64" i="16"/>
  <c r="BY64" i="16" s="1"/>
  <c r="V64" i="16"/>
  <c r="BV64" i="16" s="1"/>
  <c r="X64" i="16"/>
  <c r="BX64" i="16" s="1"/>
  <c r="Q64" i="16"/>
  <c r="BQ64" i="16" s="1"/>
  <c r="K64" i="16"/>
  <c r="BK64" i="16" s="1"/>
  <c r="O64" i="16"/>
  <c r="BO64" i="16" s="1"/>
  <c r="I64" i="16"/>
  <c r="BI64" i="16" s="1"/>
  <c r="P66" i="15"/>
  <c r="AA66" i="15"/>
  <c r="Y66" i="15"/>
  <c r="J66" i="15"/>
  <c r="S66" i="15"/>
  <c r="I66" i="15"/>
  <c r="Z66" i="15"/>
  <c r="K66" i="15"/>
  <c r="R66" i="15"/>
  <c r="AB66" i="15"/>
  <c r="U66" i="15"/>
  <c r="F66" i="15"/>
  <c r="M66" i="15"/>
  <c r="L66" i="15"/>
  <c r="T66" i="15"/>
  <c r="O66" i="15"/>
  <c r="N66" i="15"/>
  <c r="W66" i="15"/>
  <c r="V66" i="15"/>
  <c r="G66" i="15"/>
  <c r="Q66" i="15"/>
  <c r="H66" i="15"/>
  <c r="X66" i="15"/>
  <c r="AC66" i="15"/>
  <c r="G66" i="14"/>
  <c r="F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65" i="11"/>
  <c r="B65" i="11"/>
  <c r="E65" i="16"/>
  <c r="BF64" i="16"/>
  <c r="BU64" i="16"/>
  <c r="BG64" i="16"/>
  <c r="BZ64" i="16"/>
  <c r="AG66" i="16"/>
  <c r="AF66" i="16"/>
  <c r="AE67" i="16"/>
  <c r="AH66" i="16"/>
  <c r="AI66" i="16"/>
  <c r="AJ66" i="16"/>
  <c r="AK66" i="16"/>
  <c r="AL66" i="16"/>
  <c r="AM66" i="16"/>
  <c r="AN66" i="16"/>
  <c r="AO66" i="16"/>
  <c r="AP66" i="16"/>
  <c r="AQ66" i="16"/>
  <c r="AR66" i="16"/>
  <c r="AS66" i="16"/>
  <c r="AT66" i="16"/>
  <c r="AU66" i="16"/>
  <c r="AV66" i="16"/>
  <c r="AW66" i="16"/>
  <c r="AX66" i="16"/>
  <c r="AY66" i="16"/>
  <c r="AZ66" i="16"/>
  <c r="BA66" i="16"/>
  <c r="BB66" i="16"/>
  <c r="BC66" i="16"/>
  <c r="E67" i="15"/>
  <c r="AG64" i="15"/>
  <c r="BG64" i="15" s="1"/>
  <c r="AF64" i="15"/>
  <c r="BF64" i="15" s="1"/>
  <c r="AE65" i="15"/>
  <c r="AH64" i="15"/>
  <c r="BH64" i="15" s="1"/>
  <c r="AI64" i="15"/>
  <c r="BI64" i="15" s="1"/>
  <c r="AJ64" i="15"/>
  <c r="BJ64" i="15" s="1"/>
  <c r="AK64" i="15"/>
  <c r="BK64" i="15" s="1"/>
  <c r="AL64" i="15"/>
  <c r="BL64" i="15" s="1"/>
  <c r="AM64" i="15"/>
  <c r="BM64" i="15" s="1"/>
  <c r="AN64" i="15"/>
  <c r="BN64" i="15" s="1"/>
  <c r="AO64" i="15"/>
  <c r="BO64" i="15" s="1"/>
  <c r="AP64" i="15"/>
  <c r="BP64" i="15" s="1"/>
  <c r="AQ64" i="15"/>
  <c r="BQ64" i="15" s="1"/>
  <c r="AR64" i="15"/>
  <c r="BR64" i="15" s="1"/>
  <c r="AS64" i="15"/>
  <c r="BS64" i="15" s="1"/>
  <c r="AT64" i="15"/>
  <c r="BT64" i="15" s="1"/>
  <c r="AU64" i="15"/>
  <c r="BU64" i="15" s="1"/>
  <c r="AV64" i="15"/>
  <c r="BV64" i="15" s="1"/>
  <c r="AW64" i="15"/>
  <c r="BW64" i="15" s="1"/>
  <c r="AX64" i="15"/>
  <c r="BX64" i="15" s="1"/>
  <c r="AY64" i="15"/>
  <c r="BY64" i="15" s="1"/>
  <c r="AZ64" i="15"/>
  <c r="BZ64" i="15" s="1"/>
  <c r="BA64" i="15"/>
  <c r="CA64" i="15" s="1"/>
  <c r="BB64" i="15"/>
  <c r="CB64" i="15" s="1"/>
  <c r="BC64" i="15"/>
  <c r="CC64" i="15" s="1"/>
  <c r="CA64" i="14"/>
  <c r="BF64" i="14"/>
  <c r="CC64" i="14"/>
  <c r="BM64" i="14"/>
  <c r="BV64" i="14"/>
  <c r="BG64" i="14"/>
  <c r="BR64" i="14"/>
  <c r="BJ64" i="14"/>
  <c r="BI64" i="14"/>
  <c r="AG65" i="14"/>
  <c r="AE66" i="14"/>
  <c r="AF65" i="14"/>
  <c r="AH65" i="14"/>
  <c r="AI65" i="14"/>
  <c r="AJ65" i="14"/>
  <c r="BJ65" i="14" s="1"/>
  <c r="AK65" i="14"/>
  <c r="BK65" i="14" s="1"/>
  <c r="AL65" i="14"/>
  <c r="BL65" i="14" s="1"/>
  <c r="AM65" i="14"/>
  <c r="BM65" i="14" s="1"/>
  <c r="AN65" i="14"/>
  <c r="BN65" i="14" s="1"/>
  <c r="AO65" i="14"/>
  <c r="AP65" i="14"/>
  <c r="AQ65" i="14"/>
  <c r="AR65" i="14"/>
  <c r="AS65" i="14"/>
  <c r="AT65" i="14"/>
  <c r="BT65" i="14" s="1"/>
  <c r="AU65" i="14"/>
  <c r="AV65" i="14"/>
  <c r="AW65" i="14"/>
  <c r="AX65" i="14"/>
  <c r="AY65" i="14"/>
  <c r="AZ65" i="14"/>
  <c r="BZ65" i="14" s="1"/>
  <c r="BA65" i="14"/>
  <c r="BB65" i="14"/>
  <c r="CB65" i="14" s="1"/>
  <c r="BC65" i="14"/>
  <c r="CC65" i="14" s="1"/>
  <c r="E67" i="14"/>
  <c r="BQ64" i="14"/>
  <c r="BX64" i="14"/>
  <c r="BZ64" i="14"/>
  <c r="BY64" i="14"/>
  <c r="BW64" i="14"/>
  <c r="BR65" i="14"/>
  <c r="BS65" i="14"/>
  <c r="BG65" i="14"/>
  <c r="CA65" i="14"/>
  <c r="BO64" i="14"/>
  <c r="R64" i="11"/>
  <c r="BR64" i="11" s="1"/>
  <c r="Z64" i="11"/>
  <c r="BZ64" i="11" s="1"/>
  <c r="F64" i="11"/>
  <c r="BF64" i="11" s="1"/>
  <c r="N64" i="11"/>
  <c r="BN64" i="11" s="1"/>
  <c r="AB64" i="11"/>
  <c r="CB64" i="11" s="1"/>
  <c r="AC64" i="11"/>
  <c r="CC64" i="11" s="1"/>
  <c r="K64" i="11"/>
  <c r="BK64" i="11" s="1"/>
  <c r="S64" i="11"/>
  <c r="BS64" i="11" s="1"/>
  <c r="M64" i="11"/>
  <c r="BM64" i="11" s="1"/>
  <c r="AA64" i="11"/>
  <c r="CA64" i="11" s="1"/>
  <c r="V64" i="11"/>
  <c r="BV64" i="11" s="1"/>
  <c r="U64" i="11"/>
  <c r="BU64" i="11" s="1"/>
  <c r="L64" i="11"/>
  <c r="BL64" i="11" s="1"/>
  <c r="T64" i="11"/>
  <c r="BT64" i="11" s="1"/>
  <c r="G64" i="11"/>
  <c r="BG64" i="11" s="1"/>
  <c r="W64" i="11"/>
  <c r="BW64" i="11" s="1"/>
  <c r="J64" i="11"/>
  <c r="BJ64" i="11" s="1"/>
  <c r="O64" i="11"/>
  <c r="BO64" i="11" s="1"/>
  <c r="H64" i="11"/>
  <c r="BH64" i="11" s="1"/>
  <c r="P64" i="11"/>
  <c r="BP64" i="11" s="1"/>
  <c r="Q64" i="11"/>
  <c r="BQ64" i="11" s="1"/>
  <c r="X64" i="11"/>
  <c r="BX64" i="11" s="1"/>
  <c r="Y64" i="11"/>
  <c r="BY64" i="11" s="1"/>
  <c r="I64" i="11"/>
  <c r="BI64" i="11" s="1"/>
  <c r="AG65" i="11"/>
  <c r="AE66" i="11"/>
  <c r="AF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BA65" i="11"/>
  <c r="BB65" i="11"/>
  <c r="BC65" i="11"/>
  <c r="E66" i="11"/>
  <c r="AE63" i="10"/>
  <c r="AM62" i="10"/>
  <c r="AU62" i="10"/>
  <c r="BC62" i="10"/>
  <c r="AN62" i="10"/>
  <c r="AV62" i="10"/>
  <c r="AH62" i="10"/>
  <c r="AP62" i="10"/>
  <c r="AX62" i="10"/>
  <c r="AQ62" i="10"/>
  <c r="BB62" i="10"/>
  <c r="AR62" i="10"/>
  <c r="AG62" i="10"/>
  <c r="AS62" i="10"/>
  <c r="AI62" i="10"/>
  <c r="AT62" i="10"/>
  <c r="AJ62" i="10"/>
  <c r="AW62" i="10"/>
  <c r="AK62" i="10"/>
  <c r="AY62" i="10"/>
  <c r="AL62" i="10"/>
  <c r="AZ62" i="10"/>
  <c r="AO62" i="10"/>
  <c r="BA62" i="10"/>
  <c r="AF62" i="10"/>
  <c r="F60" i="10"/>
  <c r="BF60" i="10" s="1"/>
  <c r="J60" i="10"/>
  <c r="BJ60" i="10" s="1"/>
  <c r="H60" i="10"/>
  <c r="BH60" i="10" s="1"/>
  <c r="G60" i="10"/>
  <c r="BG60" i="10" s="1"/>
  <c r="W60" i="10"/>
  <c r="BW60" i="10" s="1"/>
  <c r="L60" i="10"/>
  <c r="BL60" i="10" s="1"/>
  <c r="K60" i="10"/>
  <c r="BK60" i="10" s="1"/>
  <c r="N60" i="10"/>
  <c r="BN60" i="10" s="1"/>
  <c r="U60" i="10"/>
  <c r="BU60" i="10" s="1"/>
  <c r="M60" i="10"/>
  <c r="BM60" i="10" s="1"/>
  <c r="X60" i="10"/>
  <c r="BX60" i="10" s="1"/>
  <c r="Q60" i="10"/>
  <c r="BQ60" i="10" s="1"/>
  <c r="AC60" i="10"/>
  <c r="CC60" i="10" s="1"/>
  <c r="Y60" i="10"/>
  <c r="BY60" i="10" s="1"/>
  <c r="AA60" i="10"/>
  <c r="CA60" i="10" s="1"/>
  <c r="P60" i="10"/>
  <c r="BP60" i="10" s="1"/>
  <c r="R60" i="10"/>
  <c r="BR60" i="10" s="1"/>
  <c r="Z60" i="10"/>
  <c r="BZ60" i="10" s="1"/>
  <c r="I60" i="10"/>
  <c r="BI60" i="10" s="1"/>
  <c r="V60" i="10"/>
  <c r="BV60" i="10" s="1"/>
  <c r="S60" i="10"/>
  <c r="BS60" i="10" s="1"/>
  <c r="AB60" i="10"/>
  <c r="CB60" i="10" s="1"/>
  <c r="T60" i="10"/>
  <c r="BT60" i="10" s="1"/>
  <c r="O60" i="10"/>
  <c r="BO60" i="10" s="1"/>
  <c r="E62" i="10"/>
  <c r="A61" i="10"/>
  <c r="B61" i="10"/>
  <c r="Y51" i="17" l="1"/>
  <c r="H51" i="17"/>
  <c r="L51" i="17"/>
  <c r="Q51" i="17"/>
  <c r="BQ51" i="17" s="1"/>
  <c r="W51" i="17"/>
  <c r="BW51" i="17" s="1"/>
  <c r="AA51" i="17"/>
  <c r="CA51" i="17" s="1"/>
  <c r="I51" i="17"/>
  <c r="BI51" i="17" s="1"/>
  <c r="P51" i="17"/>
  <c r="BP51" i="17" s="1"/>
  <c r="G51" i="17"/>
  <c r="BG51" i="17" s="1"/>
  <c r="S51" i="17"/>
  <c r="O51" i="17"/>
  <c r="V51" i="17"/>
  <c r="BV51" i="17" s="1"/>
  <c r="K51" i="17"/>
  <c r="BK51" i="17" s="1"/>
  <c r="N51" i="17"/>
  <c r="F51" i="17"/>
  <c r="BF51" i="17" s="1"/>
  <c r="Z51" i="17"/>
  <c r="BZ51" i="17" s="1"/>
  <c r="AC51" i="17"/>
  <c r="CC51" i="17" s="1"/>
  <c r="U51" i="17"/>
  <c r="R51" i="17"/>
  <c r="M51" i="17"/>
  <c r="AB51" i="17"/>
  <c r="CB51" i="17" s="1"/>
  <c r="J51" i="17"/>
  <c r="BJ51" i="17" s="1"/>
  <c r="X51" i="17"/>
  <c r="BX51" i="17" s="1"/>
  <c r="T51" i="17"/>
  <c r="BT51" i="17" s="1"/>
  <c r="B52" i="17"/>
  <c r="A52" i="17"/>
  <c r="L52" i="17" s="1"/>
  <c r="AX52" i="17"/>
  <c r="AP52" i="17"/>
  <c r="AH52" i="17"/>
  <c r="AW52" i="17"/>
  <c r="AO52" i="17"/>
  <c r="AG52" i="17"/>
  <c r="AV52" i="17"/>
  <c r="AN52" i="17"/>
  <c r="AF52" i="17"/>
  <c r="BC52" i="17"/>
  <c r="AU52" i="17"/>
  <c r="AM52" i="17"/>
  <c r="BB52" i="17"/>
  <c r="AT52" i="17"/>
  <c r="AL52" i="17"/>
  <c r="BA52" i="17"/>
  <c r="AS52" i="17"/>
  <c r="AK52" i="17"/>
  <c r="AZ52" i="17"/>
  <c r="AR52" i="17"/>
  <c r="AJ52" i="17"/>
  <c r="AY52" i="17"/>
  <c r="AQ52" i="17"/>
  <c r="AI52" i="17"/>
  <c r="BH51" i="17"/>
  <c r="BO51" i="17"/>
  <c r="BR51" i="17"/>
  <c r="BN51" i="17"/>
  <c r="BM51" i="17"/>
  <c r="BY51" i="17"/>
  <c r="BL51" i="17"/>
  <c r="BS51" i="17"/>
  <c r="BU51" i="17"/>
  <c r="K65" i="16"/>
  <c r="S65" i="16"/>
  <c r="AB65" i="16"/>
  <c r="J65" i="16"/>
  <c r="T65" i="16"/>
  <c r="BT65" i="16" s="1"/>
  <c r="AA65" i="16"/>
  <c r="CA65" i="16" s="1"/>
  <c r="L65" i="16"/>
  <c r="BL65" i="16" s="1"/>
  <c r="R65" i="16"/>
  <c r="BR65" i="16" s="1"/>
  <c r="M65" i="16"/>
  <c r="BM65" i="16" s="1"/>
  <c r="F65" i="16"/>
  <c r="Z65" i="16"/>
  <c r="U65" i="16"/>
  <c r="AC65" i="16"/>
  <c r="CC65" i="16" s="1"/>
  <c r="G65" i="16"/>
  <c r="BG65" i="16" s="1"/>
  <c r="H65" i="16"/>
  <c r="BH65" i="16" s="1"/>
  <c r="V65" i="16"/>
  <c r="BV65" i="16" s="1"/>
  <c r="W65" i="16"/>
  <c r="BW65" i="16" s="1"/>
  <c r="N65" i="16"/>
  <c r="I65" i="16"/>
  <c r="X65" i="16"/>
  <c r="BX65" i="16" s="1"/>
  <c r="P65" i="16"/>
  <c r="BP65" i="16" s="1"/>
  <c r="Q65" i="16"/>
  <c r="BQ65" i="16" s="1"/>
  <c r="Y65" i="16"/>
  <c r="BY65" i="16" s="1"/>
  <c r="O65" i="16"/>
  <c r="BO65" i="16" s="1"/>
  <c r="J67" i="15"/>
  <c r="O67" i="15"/>
  <c r="S67" i="15"/>
  <c r="I67" i="15"/>
  <c r="Z67" i="15"/>
  <c r="AA67" i="15"/>
  <c r="R67" i="15"/>
  <c r="Y67" i="15"/>
  <c r="K67" i="15"/>
  <c r="L67" i="15"/>
  <c r="AC67" i="15"/>
  <c r="T67" i="15"/>
  <c r="X67" i="15"/>
  <c r="U67" i="15"/>
  <c r="N67" i="15"/>
  <c r="G67" i="15"/>
  <c r="M67" i="15"/>
  <c r="F67" i="15"/>
  <c r="W67" i="15"/>
  <c r="Q67" i="15"/>
  <c r="H67" i="15"/>
  <c r="P67" i="15"/>
  <c r="AB67" i="15"/>
  <c r="V67" i="15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AB67" i="14"/>
  <c r="AC67" i="14"/>
  <c r="B66" i="11"/>
  <c r="A66" i="11"/>
  <c r="AG67" i="16"/>
  <c r="AF67" i="16"/>
  <c r="AE68" i="16"/>
  <c r="AH67" i="16"/>
  <c r="AI67" i="16"/>
  <c r="AJ67" i="16"/>
  <c r="AK67" i="16"/>
  <c r="AL67" i="16"/>
  <c r="AM67" i="16"/>
  <c r="AN67" i="16"/>
  <c r="AO67" i="16"/>
  <c r="AP67" i="16"/>
  <c r="AQ67" i="16"/>
  <c r="AR67" i="16"/>
  <c r="AS67" i="16"/>
  <c r="AT67" i="16"/>
  <c r="AU67" i="16"/>
  <c r="AV67" i="16"/>
  <c r="AW67" i="16"/>
  <c r="AX67" i="16"/>
  <c r="AY67" i="16"/>
  <c r="AZ67" i="16"/>
  <c r="BA67" i="16"/>
  <c r="BB67" i="16"/>
  <c r="BC67" i="16"/>
  <c r="BU65" i="16"/>
  <c r="E66" i="16"/>
  <c r="CB65" i="16"/>
  <c r="BS65" i="16"/>
  <c r="BK65" i="16"/>
  <c r="BN65" i="16"/>
  <c r="BZ65" i="16"/>
  <c r="BJ65" i="16"/>
  <c r="BI65" i="16"/>
  <c r="BF65" i="16"/>
  <c r="AG65" i="15"/>
  <c r="BG65" i="15" s="1"/>
  <c r="AF65" i="15"/>
  <c r="BF65" i="15" s="1"/>
  <c r="AE66" i="15"/>
  <c r="AH65" i="15"/>
  <c r="BH65" i="15" s="1"/>
  <c r="AI65" i="15"/>
  <c r="BI65" i="15" s="1"/>
  <c r="AJ65" i="15"/>
  <c r="BJ65" i="15" s="1"/>
  <c r="AK65" i="15"/>
  <c r="BK65" i="15" s="1"/>
  <c r="AL65" i="15"/>
  <c r="BL65" i="15" s="1"/>
  <c r="AM65" i="15"/>
  <c r="BM65" i="15" s="1"/>
  <c r="AN65" i="15"/>
  <c r="BN65" i="15" s="1"/>
  <c r="AO65" i="15"/>
  <c r="BO65" i="15" s="1"/>
  <c r="AP65" i="15"/>
  <c r="BP65" i="15" s="1"/>
  <c r="AQ65" i="15"/>
  <c r="BQ65" i="15" s="1"/>
  <c r="AR65" i="15"/>
  <c r="BR65" i="15" s="1"/>
  <c r="AS65" i="15"/>
  <c r="BS65" i="15" s="1"/>
  <c r="AT65" i="15"/>
  <c r="BT65" i="15" s="1"/>
  <c r="AU65" i="15"/>
  <c r="BU65" i="15" s="1"/>
  <c r="AV65" i="15"/>
  <c r="BV65" i="15" s="1"/>
  <c r="AW65" i="15"/>
  <c r="BW65" i="15" s="1"/>
  <c r="AX65" i="15"/>
  <c r="BX65" i="15" s="1"/>
  <c r="AY65" i="15"/>
  <c r="BY65" i="15" s="1"/>
  <c r="AZ65" i="15"/>
  <c r="BZ65" i="15" s="1"/>
  <c r="BA65" i="15"/>
  <c r="CA65" i="15" s="1"/>
  <c r="BB65" i="15"/>
  <c r="CB65" i="15" s="1"/>
  <c r="BC65" i="15"/>
  <c r="CC65" i="15" s="1"/>
  <c r="E68" i="15"/>
  <c r="BY65" i="14"/>
  <c r="BI65" i="14"/>
  <c r="BQ65" i="14"/>
  <c r="BU65" i="14"/>
  <c r="AG66" i="14"/>
  <c r="BG66" i="14" s="1"/>
  <c r="AE67" i="14"/>
  <c r="AF66" i="14"/>
  <c r="AH66" i="14"/>
  <c r="BH66" i="14" s="1"/>
  <c r="AI66" i="14"/>
  <c r="BI66" i="14" s="1"/>
  <c r="AJ66" i="14"/>
  <c r="BJ66" i="14" s="1"/>
  <c r="AK66" i="14"/>
  <c r="BK66" i="14" s="1"/>
  <c r="AL66" i="14"/>
  <c r="AM66" i="14"/>
  <c r="BM66" i="14" s="1"/>
  <c r="AN66" i="14"/>
  <c r="AO66" i="14"/>
  <c r="BO66" i="14" s="1"/>
  <c r="AP66" i="14"/>
  <c r="BP66" i="14" s="1"/>
  <c r="AQ66" i="14"/>
  <c r="AR66" i="14"/>
  <c r="AS66" i="14"/>
  <c r="AT66" i="14"/>
  <c r="AU66" i="14"/>
  <c r="BU66" i="14" s="1"/>
  <c r="AV66" i="14"/>
  <c r="AW66" i="14"/>
  <c r="BW66" i="14" s="1"/>
  <c r="AX66" i="14"/>
  <c r="BX66" i="14" s="1"/>
  <c r="AY66" i="14"/>
  <c r="BY66" i="14" s="1"/>
  <c r="AZ66" i="14"/>
  <c r="BA66" i="14"/>
  <c r="CA66" i="14" s="1"/>
  <c r="BB66" i="14"/>
  <c r="BC66" i="14"/>
  <c r="E68" i="14"/>
  <c r="BF65" i="14"/>
  <c r="BF66" i="14"/>
  <c r="BX65" i="14"/>
  <c r="BW65" i="14"/>
  <c r="BH65" i="14"/>
  <c r="BO65" i="14"/>
  <c r="BP65" i="14"/>
  <c r="BV65" i="14"/>
  <c r="AG66" i="11"/>
  <c r="AE67" i="11"/>
  <c r="AF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AZ66" i="11"/>
  <c r="BA66" i="11"/>
  <c r="BB66" i="11"/>
  <c r="BC66" i="11"/>
  <c r="N65" i="11"/>
  <c r="BN65" i="11" s="1"/>
  <c r="S65" i="11"/>
  <c r="BS65" i="11" s="1"/>
  <c r="AA65" i="11"/>
  <c r="CA65" i="11" s="1"/>
  <c r="M65" i="11"/>
  <c r="BM65" i="11" s="1"/>
  <c r="F65" i="11"/>
  <c r="BF65" i="11" s="1"/>
  <c r="K65" i="11"/>
  <c r="BK65" i="11" s="1"/>
  <c r="AC65" i="11"/>
  <c r="CC65" i="11" s="1"/>
  <c r="V65" i="11"/>
  <c r="BV65" i="11" s="1"/>
  <c r="R65" i="11"/>
  <c r="BR65" i="11" s="1"/>
  <c r="Z65" i="11"/>
  <c r="BZ65" i="11" s="1"/>
  <c r="T65" i="11"/>
  <c r="BT65" i="11" s="1"/>
  <c r="U65" i="11"/>
  <c r="BU65" i="11" s="1"/>
  <c r="O65" i="11"/>
  <c r="BO65" i="11" s="1"/>
  <c r="H65" i="11"/>
  <c r="BH65" i="11" s="1"/>
  <c r="W65" i="11"/>
  <c r="BW65" i="11" s="1"/>
  <c r="G65" i="11"/>
  <c r="BG65" i="11" s="1"/>
  <c r="Q65" i="11"/>
  <c r="BQ65" i="11" s="1"/>
  <c r="J65" i="11"/>
  <c r="BJ65" i="11" s="1"/>
  <c r="P65" i="11"/>
  <c r="BP65" i="11" s="1"/>
  <c r="X65" i="11"/>
  <c r="BX65" i="11" s="1"/>
  <c r="Y65" i="11"/>
  <c r="BY65" i="11" s="1"/>
  <c r="L65" i="11"/>
  <c r="BL65" i="11" s="1"/>
  <c r="I65" i="11"/>
  <c r="BI65" i="11" s="1"/>
  <c r="AB65" i="11"/>
  <c r="CB65" i="11" s="1"/>
  <c r="E67" i="11"/>
  <c r="AE64" i="10"/>
  <c r="AL63" i="10"/>
  <c r="AT63" i="10"/>
  <c r="BB63" i="10"/>
  <c r="AM63" i="10"/>
  <c r="AU63" i="10"/>
  <c r="BC63" i="10"/>
  <c r="AG63" i="10"/>
  <c r="AO63" i="10"/>
  <c r="AW63" i="10"/>
  <c r="AR63" i="10"/>
  <c r="AH63" i="10"/>
  <c r="AS63" i="10"/>
  <c r="AI63" i="10"/>
  <c r="AV63" i="10"/>
  <c r="AJ63" i="10"/>
  <c r="AX63" i="10"/>
  <c r="AK63" i="10"/>
  <c r="AY63" i="10"/>
  <c r="AN63" i="10"/>
  <c r="AZ63" i="10"/>
  <c r="AP63" i="10"/>
  <c r="BA63" i="10"/>
  <c r="AQ63" i="10"/>
  <c r="AF63" i="10"/>
  <c r="E63" i="10"/>
  <c r="A62" i="10"/>
  <c r="B62" i="10"/>
  <c r="H61" i="10"/>
  <c r="BH61" i="10" s="1"/>
  <c r="AC61" i="10"/>
  <c r="CC61" i="10" s="1"/>
  <c r="Z61" i="10"/>
  <c r="BZ61" i="10" s="1"/>
  <c r="U61" i="10"/>
  <c r="BU61" i="10" s="1"/>
  <c r="S61" i="10"/>
  <c r="BS61" i="10" s="1"/>
  <c r="AA61" i="10"/>
  <c r="CA61" i="10" s="1"/>
  <c r="G61" i="10"/>
  <c r="BG61" i="10" s="1"/>
  <c r="F61" i="10"/>
  <c r="BF61" i="10" s="1"/>
  <c r="T61" i="10"/>
  <c r="BT61" i="10" s="1"/>
  <c r="M61" i="10"/>
  <c r="BM61" i="10" s="1"/>
  <c r="L61" i="10"/>
  <c r="BL61" i="10" s="1"/>
  <c r="K61" i="10"/>
  <c r="BK61" i="10" s="1"/>
  <c r="Y61" i="10"/>
  <c r="BY61" i="10" s="1"/>
  <c r="X61" i="10"/>
  <c r="BX61" i="10" s="1"/>
  <c r="N61" i="10"/>
  <c r="BN61" i="10" s="1"/>
  <c r="J61" i="10"/>
  <c r="BJ61" i="10" s="1"/>
  <c r="I61" i="10"/>
  <c r="BI61" i="10" s="1"/>
  <c r="R61" i="10"/>
  <c r="BR61" i="10" s="1"/>
  <c r="V61" i="10"/>
  <c r="BV61" i="10" s="1"/>
  <c r="P61" i="10"/>
  <c r="BP61" i="10" s="1"/>
  <c r="Q61" i="10"/>
  <c r="BQ61" i="10" s="1"/>
  <c r="W61" i="10"/>
  <c r="BW61" i="10" s="1"/>
  <c r="AB61" i="10"/>
  <c r="CB61" i="10" s="1"/>
  <c r="O61" i="10"/>
  <c r="BO61" i="10" s="1"/>
  <c r="Q52" i="17" l="1"/>
  <c r="R52" i="17"/>
  <c r="W52" i="17"/>
  <c r="H52" i="17"/>
  <c r="BH52" i="17" s="1"/>
  <c r="AC52" i="17"/>
  <c r="CC52" i="17" s="1"/>
  <c r="P52" i="17"/>
  <c r="BP52" i="17" s="1"/>
  <c r="T52" i="17"/>
  <c r="BT52" i="17" s="1"/>
  <c r="I52" i="17"/>
  <c r="BI52" i="17" s="1"/>
  <c r="O52" i="17"/>
  <c r="BO52" i="17" s="1"/>
  <c r="K52" i="17"/>
  <c r="V52" i="17"/>
  <c r="AA52" i="17"/>
  <c r="CA52" i="17" s="1"/>
  <c r="Z52" i="17"/>
  <c r="BZ52" i="17" s="1"/>
  <c r="G52" i="17"/>
  <c r="BG52" i="17" s="1"/>
  <c r="N52" i="17"/>
  <c r="BN52" i="17" s="1"/>
  <c r="U52" i="17"/>
  <c r="BU52" i="17" s="1"/>
  <c r="X52" i="17"/>
  <c r="J52" i="17"/>
  <c r="BJ52" i="17" s="1"/>
  <c r="F52" i="17"/>
  <c r="BF52" i="17" s="1"/>
  <c r="M52" i="17"/>
  <c r="BM52" i="17" s="1"/>
  <c r="Y52" i="17"/>
  <c r="BY52" i="17" s="1"/>
  <c r="S52" i="17"/>
  <c r="BS52" i="17" s="1"/>
  <c r="AB52" i="17"/>
  <c r="CB52" i="17" s="1"/>
  <c r="A53" i="17"/>
  <c r="L53" i="17" s="1"/>
  <c r="B53" i="17"/>
  <c r="BQ52" i="17"/>
  <c r="BX52" i="17"/>
  <c r="BW52" i="17"/>
  <c r="BR52" i="17"/>
  <c r="BV52" i="17"/>
  <c r="BK52" i="17"/>
  <c r="BL52" i="17"/>
  <c r="BA53" i="17"/>
  <c r="AS53" i="17"/>
  <c r="AK53" i="17"/>
  <c r="AZ53" i="17"/>
  <c r="AR53" i="17"/>
  <c r="AJ53" i="17"/>
  <c r="AY53" i="17"/>
  <c r="AQ53" i="17"/>
  <c r="AI53" i="17"/>
  <c r="AX53" i="17"/>
  <c r="AP53" i="17"/>
  <c r="AH53" i="17"/>
  <c r="AW53" i="17"/>
  <c r="AO53" i="17"/>
  <c r="AG53" i="17"/>
  <c r="AV53" i="17"/>
  <c r="AN53" i="17"/>
  <c r="AF53" i="17"/>
  <c r="BC53" i="17"/>
  <c r="AU53" i="17"/>
  <c r="AM53" i="17"/>
  <c r="AL53" i="17"/>
  <c r="BB53" i="17"/>
  <c r="AT53" i="17"/>
  <c r="M66" i="16"/>
  <c r="AA66" i="16"/>
  <c r="K66" i="16"/>
  <c r="J66" i="16"/>
  <c r="BJ66" i="16" s="1"/>
  <c r="AC66" i="16"/>
  <c r="CC66" i="16" s="1"/>
  <c r="AB66" i="16"/>
  <c r="T66" i="16"/>
  <c r="BT66" i="16" s="1"/>
  <c r="S66" i="16"/>
  <c r="BS66" i="16" s="1"/>
  <c r="L66" i="16"/>
  <c r="R66" i="16"/>
  <c r="Z66" i="16"/>
  <c r="N66" i="16"/>
  <c r="BN66" i="16" s="1"/>
  <c r="F66" i="16"/>
  <c r="BF66" i="16" s="1"/>
  <c r="V66" i="16"/>
  <c r="BV66" i="16" s="1"/>
  <c r="P66" i="16"/>
  <c r="BP66" i="16" s="1"/>
  <c r="O66" i="16"/>
  <c r="BO66" i="16" s="1"/>
  <c r="G66" i="16"/>
  <c r="H66" i="16"/>
  <c r="U66" i="16"/>
  <c r="X66" i="16"/>
  <c r="BX66" i="16" s="1"/>
  <c r="Y66" i="16"/>
  <c r="BY66" i="16" s="1"/>
  <c r="Q66" i="16"/>
  <c r="BQ66" i="16" s="1"/>
  <c r="W66" i="16"/>
  <c r="BW66" i="16" s="1"/>
  <c r="I66" i="16"/>
  <c r="BI66" i="16" s="1"/>
  <c r="R68" i="15"/>
  <c r="K68" i="15"/>
  <c r="J68" i="15"/>
  <c r="G68" i="15"/>
  <c r="P68" i="15"/>
  <c r="S68" i="15"/>
  <c r="Z68" i="15"/>
  <c r="AA68" i="15"/>
  <c r="I68" i="15"/>
  <c r="U68" i="15"/>
  <c r="F68" i="15"/>
  <c r="L68" i="15"/>
  <c r="AC68" i="15"/>
  <c r="T68" i="15"/>
  <c r="M68" i="15"/>
  <c r="AB68" i="15"/>
  <c r="N68" i="15"/>
  <c r="H68" i="15"/>
  <c r="Y68" i="15"/>
  <c r="V68" i="15"/>
  <c r="W68" i="15"/>
  <c r="O68" i="15"/>
  <c r="Q68" i="15"/>
  <c r="X68" i="15"/>
  <c r="G68" i="14"/>
  <c r="F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67" i="11"/>
  <c r="B67" i="11"/>
  <c r="AE69" i="16"/>
  <c r="AG68" i="16"/>
  <c r="AF68" i="16"/>
  <c r="AH68" i="16"/>
  <c r="AI68" i="16"/>
  <c r="AJ68" i="16"/>
  <c r="AK68" i="16"/>
  <c r="AL68" i="16"/>
  <c r="AM68" i="16"/>
  <c r="AN68" i="16"/>
  <c r="AO68" i="16"/>
  <c r="AP68" i="16"/>
  <c r="AQ68" i="16"/>
  <c r="AR68" i="16"/>
  <c r="AS68" i="16"/>
  <c r="AT68" i="16"/>
  <c r="AU68" i="16"/>
  <c r="AV68" i="16"/>
  <c r="AW68" i="16"/>
  <c r="AX68" i="16"/>
  <c r="AY68" i="16"/>
  <c r="AZ68" i="16"/>
  <c r="BA68" i="16"/>
  <c r="BB68" i="16"/>
  <c r="BC68" i="16"/>
  <c r="BU66" i="16"/>
  <c r="BM66" i="16"/>
  <c r="E67" i="16"/>
  <c r="CB66" i="16"/>
  <c r="BL66" i="16"/>
  <c r="CA66" i="16"/>
  <c r="BK66" i="16"/>
  <c r="BZ66" i="16"/>
  <c r="BG66" i="16"/>
  <c r="BR66" i="16"/>
  <c r="BH66" i="16"/>
  <c r="AG66" i="15"/>
  <c r="BG66" i="15" s="1"/>
  <c r="AF66" i="15"/>
  <c r="BF66" i="15" s="1"/>
  <c r="AE67" i="15"/>
  <c r="AH66" i="15"/>
  <c r="BH66" i="15" s="1"/>
  <c r="AI66" i="15"/>
  <c r="BI66" i="15" s="1"/>
  <c r="AJ66" i="15"/>
  <c r="BJ66" i="15" s="1"/>
  <c r="AK66" i="15"/>
  <c r="BK66" i="15" s="1"/>
  <c r="AL66" i="15"/>
  <c r="BL66" i="15" s="1"/>
  <c r="AM66" i="15"/>
  <c r="BM66" i="15" s="1"/>
  <c r="AN66" i="15"/>
  <c r="BN66" i="15" s="1"/>
  <c r="AO66" i="15"/>
  <c r="BO66" i="15" s="1"/>
  <c r="AP66" i="15"/>
  <c r="BP66" i="15" s="1"/>
  <c r="AQ66" i="15"/>
  <c r="BQ66" i="15" s="1"/>
  <c r="AR66" i="15"/>
  <c r="BR66" i="15" s="1"/>
  <c r="AS66" i="15"/>
  <c r="BS66" i="15" s="1"/>
  <c r="AT66" i="15"/>
  <c r="BT66" i="15" s="1"/>
  <c r="AU66" i="15"/>
  <c r="BU66" i="15" s="1"/>
  <c r="AV66" i="15"/>
  <c r="BV66" i="15" s="1"/>
  <c r="AW66" i="15"/>
  <c r="BW66" i="15" s="1"/>
  <c r="AX66" i="15"/>
  <c r="BX66" i="15" s="1"/>
  <c r="AY66" i="15"/>
  <c r="BY66" i="15" s="1"/>
  <c r="AZ66" i="15"/>
  <c r="BZ66" i="15" s="1"/>
  <c r="BA66" i="15"/>
  <c r="CA66" i="15" s="1"/>
  <c r="BB66" i="15"/>
  <c r="CB66" i="15" s="1"/>
  <c r="BC66" i="15"/>
  <c r="CC66" i="15" s="1"/>
  <c r="E69" i="15"/>
  <c r="BV66" i="14"/>
  <c r="BN66" i="14"/>
  <c r="CC66" i="14"/>
  <c r="CB66" i="14"/>
  <c r="E69" i="14"/>
  <c r="BZ66" i="14"/>
  <c r="BQ66" i="14"/>
  <c r="BT66" i="14"/>
  <c r="BL66" i="14"/>
  <c r="BS66" i="14"/>
  <c r="AE68" i="14"/>
  <c r="AF67" i="14"/>
  <c r="AG67" i="14"/>
  <c r="AH67" i="14"/>
  <c r="AI67" i="14"/>
  <c r="AJ67" i="14"/>
  <c r="AK67" i="14"/>
  <c r="AL67" i="14"/>
  <c r="AM67" i="14"/>
  <c r="AN67" i="14"/>
  <c r="AO67" i="14"/>
  <c r="AP67" i="14"/>
  <c r="AQ67" i="14"/>
  <c r="AR67" i="14"/>
  <c r="AS67" i="14"/>
  <c r="AT67" i="14"/>
  <c r="AU67" i="14"/>
  <c r="AV67" i="14"/>
  <c r="AW67" i="14"/>
  <c r="AX67" i="14"/>
  <c r="AY67" i="14"/>
  <c r="AZ67" i="14"/>
  <c r="BA67" i="14"/>
  <c r="BB67" i="14"/>
  <c r="BC67" i="14"/>
  <c r="BR66" i="14"/>
  <c r="E68" i="11"/>
  <c r="S66" i="11"/>
  <c r="BS66" i="11" s="1"/>
  <c r="M66" i="11"/>
  <c r="BM66" i="11" s="1"/>
  <c r="AA66" i="11"/>
  <c r="CA66" i="11" s="1"/>
  <c r="F66" i="11"/>
  <c r="BF66" i="11" s="1"/>
  <c r="K66" i="11"/>
  <c r="BK66" i="11" s="1"/>
  <c r="Z66" i="11"/>
  <c r="BZ66" i="11" s="1"/>
  <c r="AC66" i="11"/>
  <c r="CC66" i="11" s="1"/>
  <c r="R66" i="11"/>
  <c r="BR66" i="11" s="1"/>
  <c r="AB66" i="11"/>
  <c r="CB66" i="11" s="1"/>
  <c r="T66" i="11"/>
  <c r="BT66" i="11" s="1"/>
  <c r="U66" i="11"/>
  <c r="BU66" i="11" s="1"/>
  <c r="G66" i="11"/>
  <c r="BG66" i="11" s="1"/>
  <c r="X66" i="11"/>
  <c r="BX66" i="11" s="1"/>
  <c r="V66" i="11"/>
  <c r="BV66" i="11" s="1"/>
  <c r="W66" i="11"/>
  <c r="BW66" i="11" s="1"/>
  <c r="H66" i="11"/>
  <c r="BH66" i="11" s="1"/>
  <c r="N66" i="11"/>
  <c r="BN66" i="11" s="1"/>
  <c r="J66" i="11"/>
  <c r="BJ66" i="11" s="1"/>
  <c r="L66" i="11"/>
  <c r="BL66" i="11" s="1"/>
  <c r="P66" i="11"/>
  <c r="BP66" i="11" s="1"/>
  <c r="O66" i="11"/>
  <c r="BO66" i="11" s="1"/>
  <c r="Y66" i="11"/>
  <c r="BY66" i="11" s="1"/>
  <c r="I66" i="11"/>
  <c r="BI66" i="11" s="1"/>
  <c r="Q66" i="11"/>
  <c r="BQ66" i="11" s="1"/>
  <c r="AG67" i="11"/>
  <c r="AE68" i="11"/>
  <c r="AF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AZ67" i="11"/>
  <c r="BA67" i="11"/>
  <c r="BB67" i="11"/>
  <c r="BC67" i="11"/>
  <c r="AE65" i="10"/>
  <c r="AK64" i="10"/>
  <c r="AS64" i="10"/>
  <c r="BA64" i="10"/>
  <c r="AL64" i="10"/>
  <c r="AT64" i="10"/>
  <c r="BB64" i="10"/>
  <c r="AN64" i="10"/>
  <c r="AV64" i="10"/>
  <c r="AH64" i="10"/>
  <c r="AU64" i="10"/>
  <c r="AI64" i="10"/>
  <c r="AW64" i="10"/>
  <c r="AJ64" i="10"/>
  <c r="AX64" i="10"/>
  <c r="AM64" i="10"/>
  <c r="AY64" i="10"/>
  <c r="AO64" i="10"/>
  <c r="AZ64" i="10"/>
  <c r="AP64" i="10"/>
  <c r="BC64" i="10"/>
  <c r="AQ64" i="10"/>
  <c r="AR64" i="10"/>
  <c r="AF64" i="10"/>
  <c r="AG64" i="10"/>
  <c r="G62" i="10"/>
  <c r="BG62" i="10" s="1"/>
  <c r="F62" i="10"/>
  <c r="BF62" i="10" s="1"/>
  <c r="H62" i="10"/>
  <c r="BH62" i="10" s="1"/>
  <c r="K62" i="10"/>
  <c r="BK62" i="10" s="1"/>
  <c r="T62" i="10"/>
  <c r="BT62" i="10" s="1"/>
  <c r="Q62" i="10"/>
  <c r="BQ62" i="10" s="1"/>
  <c r="Z62" i="10"/>
  <c r="BZ62" i="10" s="1"/>
  <c r="AA62" i="10"/>
  <c r="CA62" i="10" s="1"/>
  <c r="Y62" i="10"/>
  <c r="BY62" i="10" s="1"/>
  <c r="X62" i="10"/>
  <c r="BX62" i="10" s="1"/>
  <c r="N62" i="10"/>
  <c r="BN62" i="10" s="1"/>
  <c r="M62" i="10"/>
  <c r="BM62" i="10" s="1"/>
  <c r="P62" i="10"/>
  <c r="BP62" i="10" s="1"/>
  <c r="AB62" i="10"/>
  <c r="CB62" i="10" s="1"/>
  <c r="R62" i="10"/>
  <c r="BR62" i="10" s="1"/>
  <c r="V62" i="10"/>
  <c r="BV62" i="10" s="1"/>
  <c r="J62" i="10"/>
  <c r="BJ62" i="10" s="1"/>
  <c r="I62" i="10"/>
  <c r="BI62" i="10" s="1"/>
  <c r="L62" i="10"/>
  <c r="BL62" i="10" s="1"/>
  <c r="S62" i="10"/>
  <c r="BS62" i="10" s="1"/>
  <c r="AC62" i="10"/>
  <c r="CC62" i="10" s="1"/>
  <c r="U62" i="10"/>
  <c r="BU62" i="10" s="1"/>
  <c r="O62" i="10"/>
  <c r="BO62" i="10" s="1"/>
  <c r="W62" i="10"/>
  <c r="BW62" i="10" s="1"/>
  <c r="E64" i="10"/>
  <c r="B63" i="10"/>
  <c r="A63" i="10"/>
  <c r="X53" i="17" l="1"/>
  <c r="Z53" i="17"/>
  <c r="R53" i="17"/>
  <c r="W53" i="17"/>
  <c r="BW53" i="17" s="1"/>
  <c r="K53" i="17"/>
  <c r="BK53" i="17" s="1"/>
  <c r="V53" i="17"/>
  <c r="BV53" i="17" s="1"/>
  <c r="P53" i="17"/>
  <c r="BP53" i="17" s="1"/>
  <c r="AC53" i="17"/>
  <c r="CC53" i="17" s="1"/>
  <c r="O53" i="17"/>
  <c r="J53" i="17"/>
  <c r="H53" i="17"/>
  <c r="BH53" i="17" s="1"/>
  <c r="AA53" i="17"/>
  <c r="CA53" i="17" s="1"/>
  <c r="Y53" i="17"/>
  <c r="BY53" i="17" s="1"/>
  <c r="U53" i="17"/>
  <c r="BU53" i="17" s="1"/>
  <c r="N53" i="17"/>
  <c r="BN53" i="17" s="1"/>
  <c r="Q53" i="17"/>
  <c r="BQ53" i="17" s="1"/>
  <c r="G53" i="17"/>
  <c r="BG53" i="17" s="1"/>
  <c r="AB53" i="17"/>
  <c r="I53" i="17"/>
  <c r="S53" i="17"/>
  <c r="BS53" i="17" s="1"/>
  <c r="T53" i="17"/>
  <c r="BT53" i="17" s="1"/>
  <c r="M53" i="17"/>
  <c r="BM53" i="17" s="1"/>
  <c r="F53" i="17"/>
  <c r="BF53" i="17" s="1"/>
  <c r="A54" i="17"/>
  <c r="Y54" i="17" s="1"/>
  <c r="B54" i="17"/>
  <c r="AX54" i="17"/>
  <c r="AP54" i="17"/>
  <c r="AW54" i="17"/>
  <c r="AO54" i="17"/>
  <c r="AG54" i="17"/>
  <c r="AV54" i="17"/>
  <c r="BC54" i="17"/>
  <c r="AU54" i="17"/>
  <c r="AQ54" i="17"/>
  <c r="AF54" i="17"/>
  <c r="BB54" i="17"/>
  <c r="AN54" i="17"/>
  <c r="BA54" i="17"/>
  <c r="AM54" i="17"/>
  <c r="AZ54" i="17"/>
  <c r="AL54" i="17"/>
  <c r="AY54" i="17"/>
  <c r="AK54" i="17"/>
  <c r="AT54" i="17"/>
  <c r="AJ54" i="17"/>
  <c r="AS54" i="17"/>
  <c r="AI54" i="17"/>
  <c r="AR54" i="17"/>
  <c r="AH54" i="17"/>
  <c r="BJ53" i="17"/>
  <c r="BR53" i="17"/>
  <c r="BZ53" i="17"/>
  <c r="BX53" i="17"/>
  <c r="BO53" i="17"/>
  <c r="BI53" i="17"/>
  <c r="CB53" i="17"/>
  <c r="BL53" i="17"/>
  <c r="AA67" i="16"/>
  <c r="AB67" i="16"/>
  <c r="CB67" i="16" s="1"/>
  <c r="I67" i="16"/>
  <c r="BI67" i="16" s="1"/>
  <c r="T67" i="16"/>
  <c r="BT67" i="16" s="1"/>
  <c r="K67" i="16"/>
  <c r="BK67" i="16" s="1"/>
  <c r="L67" i="16"/>
  <c r="BL67" i="16" s="1"/>
  <c r="J67" i="16"/>
  <c r="BJ67" i="16" s="1"/>
  <c r="S67" i="16"/>
  <c r="BS67" i="16" s="1"/>
  <c r="M67" i="16"/>
  <c r="BM67" i="16" s="1"/>
  <c r="F67" i="16"/>
  <c r="BF67" i="16" s="1"/>
  <c r="Z67" i="16"/>
  <c r="U67" i="16"/>
  <c r="R67" i="16"/>
  <c r="BR67" i="16" s="1"/>
  <c r="N67" i="16"/>
  <c r="BN67" i="16" s="1"/>
  <c r="X67" i="16"/>
  <c r="BX67" i="16" s="1"/>
  <c r="Y67" i="16"/>
  <c r="BY67" i="16" s="1"/>
  <c r="P67" i="16"/>
  <c r="BP67" i="16" s="1"/>
  <c r="W67" i="16"/>
  <c r="O67" i="16"/>
  <c r="BO67" i="16" s="1"/>
  <c r="H67" i="16"/>
  <c r="AC67" i="16"/>
  <c r="CC67" i="16" s="1"/>
  <c r="V67" i="16"/>
  <c r="BV67" i="16" s="1"/>
  <c r="Q67" i="16"/>
  <c r="BQ67" i="16" s="1"/>
  <c r="G67" i="16"/>
  <c r="BG67" i="16" s="1"/>
  <c r="I69" i="15"/>
  <c r="R69" i="15"/>
  <c r="K69" i="15"/>
  <c r="AA69" i="15"/>
  <c r="J69" i="15"/>
  <c r="Y69" i="15"/>
  <c r="AC69" i="15"/>
  <c r="S69" i="15"/>
  <c r="Z69" i="15"/>
  <c r="AB69" i="15"/>
  <c r="U69" i="15"/>
  <c r="F69" i="15"/>
  <c r="L69" i="15"/>
  <c r="T69" i="15"/>
  <c r="Q69" i="15"/>
  <c r="M69" i="15"/>
  <c r="G69" i="15"/>
  <c r="O69" i="15"/>
  <c r="W69" i="15"/>
  <c r="V69" i="15"/>
  <c r="H69" i="15"/>
  <c r="X69" i="15"/>
  <c r="P69" i="15"/>
  <c r="N69" i="15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B68" i="11"/>
  <c r="A68" i="11"/>
  <c r="BW67" i="16"/>
  <c r="BU67" i="16"/>
  <c r="E68" i="16"/>
  <c r="CA67" i="16"/>
  <c r="BZ67" i="16"/>
  <c r="BH67" i="16"/>
  <c r="AF69" i="16"/>
  <c r="AE70" i="16"/>
  <c r="AG69" i="16"/>
  <c r="AH69" i="16"/>
  <c r="AI69" i="16"/>
  <c r="AJ69" i="16"/>
  <c r="AK69" i="16"/>
  <c r="AL69" i="16"/>
  <c r="AM69" i="16"/>
  <c r="AN69" i="16"/>
  <c r="AO69" i="16"/>
  <c r="AP69" i="16"/>
  <c r="AQ69" i="16"/>
  <c r="AR69" i="16"/>
  <c r="AS69" i="16"/>
  <c r="AT69" i="16"/>
  <c r="AU69" i="16"/>
  <c r="AV69" i="16"/>
  <c r="AW69" i="16"/>
  <c r="AX69" i="16"/>
  <c r="AY69" i="16"/>
  <c r="AZ69" i="16"/>
  <c r="BA69" i="16"/>
  <c r="BB69" i="16"/>
  <c r="BC69" i="16"/>
  <c r="E70" i="15"/>
  <c r="AG67" i="15"/>
  <c r="BG67" i="15" s="1"/>
  <c r="AE68" i="15"/>
  <c r="AF67" i="15"/>
  <c r="BF67" i="15" s="1"/>
  <c r="AH67" i="15"/>
  <c r="BH67" i="15" s="1"/>
  <c r="AI67" i="15"/>
  <c r="BI67" i="15" s="1"/>
  <c r="AJ67" i="15"/>
  <c r="BJ67" i="15" s="1"/>
  <c r="AK67" i="15"/>
  <c r="BK67" i="15" s="1"/>
  <c r="AL67" i="15"/>
  <c r="BL67" i="15" s="1"/>
  <c r="AM67" i="15"/>
  <c r="BM67" i="15" s="1"/>
  <c r="AN67" i="15"/>
  <c r="BN67" i="15" s="1"/>
  <c r="AO67" i="15"/>
  <c r="BO67" i="15" s="1"/>
  <c r="AP67" i="15"/>
  <c r="BP67" i="15" s="1"/>
  <c r="AQ67" i="15"/>
  <c r="BQ67" i="15" s="1"/>
  <c r="AR67" i="15"/>
  <c r="BR67" i="15" s="1"/>
  <c r="AS67" i="15"/>
  <c r="BS67" i="15" s="1"/>
  <c r="AT67" i="15"/>
  <c r="BT67" i="15" s="1"/>
  <c r="AU67" i="15"/>
  <c r="BU67" i="15" s="1"/>
  <c r="AV67" i="15"/>
  <c r="BV67" i="15" s="1"/>
  <c r="AW67" i="15"/>
  <c r="BW67" i="15" s="1"/>
  <c r="AX67" i="15"/>
  <c r="BX67" i="15" s="1"/>
  <c r="AY67" i="15"/>
  <c r="BY67" i="15" s="1"/>
  <c r="AZ67" i="15"/>
  <c r="BZ67" i="15" s="1"/>
  <c r="BA67" i="15"/>
  <c r="CA67" i="15" s="1"/>
  <c r="BB67" i="15"/>
  <c r="CB67" i="15" s="1"/>
  <c r="BC67" i="15"/>
  <c r="CC67" i="15" s="1"/>
  <c r="BJ67" i="14"/>
  <c r="BG67" i="14"/>
  <c r="BR67" i="14"/>
  <c r="BQ67" i="14"/>
  <c r="BH67" i="14"/>
  <c r="BP67" i="14"/>
  <c r="BY67" i="14"/>
  <c r="AE69" i="14"/>
  <c r="AG68" i="14"/>
  <c r="BG68" i="14" s="1"/>
  <c r="AF68" i="14"/>
  <c r="BF68" i="14" s="1"/>
  <c r="AH68" i="14"/>
  <c r="AI68" i="14"/>
  <c r="AJ68" i="14"/>
  <c r="BJ68" i="14" s="1"/>
  <c r="AK68" i="14"/>
  <c r="AL68" i="14"/>
  <c r="AM68" i="14"/>
  <c r="BM68" i="14" s="1"/>
  <c r="AN68" i="14"/>
  <c r="AO68" i="14"/>
  <c r="BO68" i="14" s="1"/>
  <c r="AP68" i="14"/>
  <c r="AQ68" i="14"/>
  <c r="AR68" i="14"/>
  <c r="AS68" i="14"/>
  <c r="AT68" i="14"/>
  <c r="AU68" i="14"/>
  <c r="BU68" i="14" s="1"/>
  <c r="AV68" i="14"/>
  <c r="BV68" i="14" s="1"/>
  <c r="AW68" i="14"/>
  <c r="BW68" i="14" s="1"/>
  <c r="AX68" i="14"/>
  <c r="AY68" i="14"/>
  <c r="AZ68" i="14"/>
  <c r="BA68" i="14"/>
  <c r="BB68" i="14"/>
  <c r="BC68" i="14"/>
  <c r="CC68" i="14" s="1"/>
  <c r="BV67" i="14"/>
  <c r="CB67" i="14"/>
  <c r="BI67" i="14"/>
  <c r="BU67" i="14"/>
  <c r="BF67" i="14"/>
  <c r="BL67" i="14"/>
  <c r="BZ67" i="14"/>
  <c r="CC67" i="14"/>
  <c r="BN67" i="14"/>
  <c r="E70" i="14"/>
  <c r="BT67" i="14"/>
  <c r="CA67" i="14"/>
  <c r="BO67" i="14"/>
  <c r="BW67" i="14"/>
  <c r="BI68" i="14"/>
  <c r="BX67" i="14"/>
  <c r="BK67" i="14"/>
  <c r="BM67" i="14"/>
  <c r="BS67" i="14"/>
  <c r="E69" i="11"/>
  <c r="T67" i="11"/>
  <c r="BT67" i="11" s="1"/>
  <c r="AA67" i="11"/>
  <c r="CA67" i="11" s="1"/>
  <c r="K67" i="11"/>
  <c r="BK67" i="11" s="1"/>
  <c r="Z67" i="11"/>
  <c r="BZ67" i="11" s="1"/>
  <c r="AC67" i="11"/>
  <c r="CC67" i="11" s="1"/>
  <c r="R67" i="11"/>
  <c r="BR67" i="11" s="1"/>
  <c r="AB67" i="11"/>
  <c r="CB67" i="11" s="1"/>
  <c r="M67" i="11"/>
  <c r="BM67" i="11" s="1"/>
  <c r="V67" i="11"/>
  <c r="BV67" i="11" s="1"/>
  <c r="S67" i="11"/>
  <c r="BS67" i="11" s="1"/>
  <c r="N67" i="11"/>
  <c r="BN67" i="11" s="1"/>
  <c r="F67" i="11"/>
  <c r="BF67" i="11" s="1"/>
  <c r="J67" i="11"/>
  <c r="BJ67" i="11" s="1"/>
  <c r="L67" i="11"/>
  <c r="BL67" i="11" s="1"/>
  <c r="G67" i="11"/>
  <c r="BG67" i="11" s="1"/>
  <c r="U67" i="11"/>
  <c r="BU67" i="11" s="1"/>
  <c r="P67" i="11"/>
  <c r="BP67" i="11" s="1"/>
  <c r="O67" i="11"/>
  <c r="BO67" i="11" s="1"/>
  <c r="X67" i="11"/>
  <c r="BX67" i="11" s="1"/>
  <c r="Y67" i="11"/>
  <c r="BY67" i="11" s="1"/>
  <c r="W67" i="11"/>
  <c r="BW67" i="11" s="1"/>
  <c r="I67" i="11"/>
  <c r="BI67" i="11" s="1"/>
  <c r="H67" i="11"/>
  <c r="BH67" i="11" s="1"/>
  <c r="Q67" i="11"/>
  <c r="BQ67" i="11" s="1"/>
  <c r="AE69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AZ68" i="11"/>
  <c r="BA68" i="11"/>
  <c r="BB68" i="11"/>
  <c r="BC68" i="11"/>
  <c r="AE66" i="10"/>
  <c r="AJ65" i="10"/>
  <c r="AR65" i="10"/>
  <c r="AZ65" i="10"/>
  <c r="AK65" i="10"/>
  <c r="AM65" i="10"/>
  <c r="AU65" i="10"/>
  <c r="BC65" i="10"/>
  <c r="AI65" i="10"/>
  <c r="AV65" i="10"/>
  <c r="AL65" i="10"/>
  <c r="AW65" i="10"/>
  <c r="AN65" i="10"/>
  <c r="AX65" i="10"/>
  <c r="AO65" i="10"/>
  <c r="AY65" i="10"/>
  <c r="AP65" i="10"/>
  <c r="BA65" i="10"/>
  <c r="AQ65" i="10"/>
  <c r="BB65" i="10"/>
  <c r="AG65" i="10"/>
  <c r="AS65" i="10"/>
  <c r="AH65" i="10"/>
  <c r="AT65" i="10"/>
  <c r="AF65" i="10"/>
  <c r="F63" i="10"/>
  <c r="BF63" i="10" s="1"/>
  <c r="G63" i="10"/>
  <c r="BG63" i="10" s="1"/>
  <c r="H63" i="10"/>
  <c r="BH63" i="10" s="1"/>
  <c r="T63" i="10"/>
  <c r="BT63" i="10" s="1"/>
  <c r="AA63" i="10"/>
  <c r="CA63" i="10" s="1"/>
  <c r="V63" i="10"/>
  <c r="BV63" i="10" s="1"/>
  <c r="N63" i="10"/>
  <c r="BN63" i="10" s="1"/>
  <c r="J63" i="10"/>
  <c r="BJ63" i="10" s="1"/>
  <c r="Y63" i="10"/>
  <c r="BY63" i="10" s="1"/>
  <c r="M63" i="10"/>
  <c r="BM63" i="10" s="1"/>
  <c r="Z63" i="10"/>
  <c r="BZ63" i="10" s="1"/>
  <c r="Q63" i="10"/>
  <c r="BQ63" i="10" s="1"/>
  <c r="P63" i="10"/>
  <c r="BP63" i="10" s="1"/>
  <c r="R63" i="10"/>
  <c r="BR63" i="10" s="1"/>
  <c r="I63" i="10"/>
  <c r="BI63" i="10" s="1"/>
  <c r="K63" i="10"/>
  <c r="BK63" i="10" s="1"/>
  <c r="S63" i="10"/>
  <c r="BS63" i="10" s="1"/>
  <c r="X63" i="10"/>
  <c r="BX63" i="10" s="1"/>
  <c r="L63" i="10"/>
  <c r="BL63" i="10" s="1"/>
  <c r="W63" i="10"/>
  <c r="BW63" i="10" s="1"/>
  <c r="AC63" i="10"/>
  <c r="CC63" i="10" s="1"/>
  <c r="U63" i="10"/>
  <c r="BU63" i="10" s="1"/>
  <c r="AB63" i="10"/>
  <c r="CB63" i="10" s="1"/>
  <c r="O63" i="10"/>
  <c r="BO63" i="10" s="1"/>
  <c r="E65" i="10"/>
  <c r="B64" i="10"/>
  <c r="A64" i="10"/>
  <c r="U54" i="17" l="1"/>
  <c r="P54" i="17"/>
  <c r="Q54" i="17"/>
  <c r="H54" i="17"/>
  <c r="BH54" i="17" s="1"/>
  <c r="Z54" i="17"/>
  <c r="I54" i="17"/>
  <c r="BI54" i="17" s="1"/>
  <c r="X54" i="17"/>
  <c r="BX54" i="17" s="1"/>
  <c r="S54" i="17"/>
  <c r="BS54" i="17" s="1"/>
  <c r="O54" i="17"/>
  <c r="N54" i="17"/>
  <c r="G54" i="17"/>
  <c r="AB54" i="17"/>
  <c r="W54" i="17"/>
  <c r="AC54" i="17"/>
  <c r="CC54" i="17" s="1"/>
  <c r="T54" i="17"/>
  <c r="BT54" i="17" s="1"/>
  <c r="M54" i="17"/>
  <c r="BM54" i="17" s="1"/>
  <c r="R54" i="17"/>
  <c r="L54" i="17"/>
  <c r="V54" i="17"/>
  <c r="BV54" i="17" s="1"/>
  <c r="F54" i="17"/>
  <c r="BF54" i="17" s="1"/>
  <c r="J54" i="17"/>
  <c r="BJ54" i="17" s="1"/>
  <c r="K54" i="17"/>
  <c r="BK54" i="17" s="1"/>
  <c r="AA54" i="17"/>
  <c r="CA54" i="17" s="1"/>
  <c r="G55" i="17"/>
  <c r="A55" i="17"/>
  <c r="B55" i="17"/>
  <c r="BA55" i="17"/>
  <c r="AS55" i="17"/>
  <c r="AK55" i="17"/>
  <c r="AZ55" i="17"/>
  <c r="AR55" i="17"/>
  <c r="AJ55" i="17"/>
  <c r="AY55" i="17"/>
  <c r="AQ55" i="17"/>
  <c r="AI55" i="17"/>
  <c r="AX55" i="17"/>
  <c r="AP55" i="17"/>
  <c r="AH55" i="17"/>
  <c r="AV55" i="17"/>
  <c r="AN55" i="17"/>
  <c r="AF55" i="17"/>
  <c r="AL55" i="17"/>
  <c r="BC55" i="17"/>
  <c r="AG55" i="17"/>
  <c r="BB55" i="17"/>
  <c r="AW55" i="17"/>
  <c r="AU55" i="17"/>
  <c r="AT55" i="17"/>
  <c r="AO55" i="17"/>
  <c r="AM55" i="17"/>
  <c r="BQ54" i="17"/>
  <c r="BP54" i="17"/>
  <c r="BO54" i="17"/>
  <c r="BR54" i="17"/>
  <c r="BG54" i="17"/>
  <c r="BW54" i="17"/>
  <c r="BN54" i="17"/>
  <c r="BU54" i="17"/>
  <c r="BY54" i="17"/>
  <c r="BL54" i="17"/>
  <c r="CB54" i="17"/>
  <c r="BZ54" i="17"/>
  <c r="S68" i="16"/>
  <c r="J68" i="16"/>
  <c r="AA68" i="16"/>
  <c r="R68" i="16"/>
  <c r="AB68" i="16"/>
  <c r="CB68" i="16" s="1"/>
  <c r="T68" i="16"/>
  <c r="BT68" i="16" s="1"/>
  <c r="Z68" i="16"/>
  <c r="BZ68" i="16" s="1"/>
  <c r="N68" i="16"/>
  <c r="BN68" i="16" s="1"/>
  <c r="L68" i="16"/>
  <c r="U68" i="16"/>
  <c r="K68" i="16"/>
  <c r="M68" i="16"/>
  <c r="O68" i="16"/>
  <c r="V68" i="16"/>
  <c r="BV68" i="16" s="1"/>
  <c r="H68" i="16"/>
  <c r="BH68" i="16" s="1"/>
  <c r="W68" i="16"/>
  <c r="BW68" i="16" s="1"/>
  <c r="F68" i="16"/>
  <c r="AC68" i="16"/>
  <c r="G68" i="16"/>
  <c r="X68" i="16"/>
  <c r="Y68" i="16"/>
  <c r="BY68" i="16" s="1"/>
  <c r="Q68" i="16"/>
  <c r="BQ68" i="16" s="1"/>
  <c r="P68" i="16"/>
  <c r="BP68" i="16" s="1"/>
  <c r="I68" i="16"/>
  <c r="BI68" i="16" s="1"/>
  <c r="J70" i="15"/>
  <c r="AA70" i="15"/>
  <c r="I70" i="15"/>
  <c r="S70" i="15"/>
  <c r="Z70" i="15"/>
  <c r="R70" i="15"/>
  <c r="K70" i="15"/>
  <c r="AB70" i="15"/>
  <c r="Q70" i="15"/>
  <c r="L70" i="15"/>
  <c r="F70" i="15"/>
  <c r="AC70" i="15"/>
  <c r="T70" i="15"/>
  <c r="U70" i="15"/>
  <c r="M70" i="15"/>
  <c r="G70" i="15"/>
  <c r="O70" i="15"/>
  <c r="N70" i="15"/>
  <c r="Y70" i="15"/>
  <c r="V70" i="15"/>
  <c r="P70" i="15"/>
  <c r="X70" i="15"/>
  <c r="W70" i="15"/>
  <c r="H70" i="15"/>
  <c r="G70" i="14"/>
  <c r="F70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W70" i="14"/>
  <c r="X70" i="14"/>
  <c r="Y70" i="14"/>
  <c r="Z70" i="14"/>
  <c r="AA70" i="14"/>
  <c r="AB70" i="14"/>
  <c r="AC70" i="14"/>
  <c r="B69" i="11"/>
  <c r="A69" i="11"/>
  <c r="AG70" i="16"/>
  <c r="AF70" i="16"/>
  <c r="AE71" i="16"/>
  <c r="AH70" i="16"/>
  <c r="AI70" i="16"/>
  <c r="AJ70" i="16"/>
  <c r="AK70" i="16"/>
  <c r="AL70" i="16"/>
  <c r="AM70" i="16"/>
  <c r="AN70" i="16"/>
  <c r="AO70" i="16"/>
  <c r="AP70" i="16"/>
  <c r="AQ70" i="16"/>
  <c r="AR70" i="16"/>
  <c r="AS70" i="16"/>
  <c r="AT70" i="16"/>
  <c r="AU70" i="16"/>
  <c r="AV70" i="16"/>
  <c r="AW70" i="16"/>
  <c r="AX70" i="16"/>
  <c r="AY70" i="16"/>
  <c r="AZ70" i="16"/>
  <c r="BA70" i="16"/>
  <c r="BB70" i="16"/>
  <c r="BC70" i="16"/>
  <c r="E69" i="16"/>
  <c r="BX68" i="16"/>
  <c r="BO68" i="16"/>
  <c r="BG68" i="16"/>
  <c r="BF68" i="16"/>
  <c r="CC68" i="16"/>
  <c r="BU68" i="16"/>
  <c r="BM68" i="16"/>
  <c r="BL68" i="16"/>
  <c r="CA68" i="16"/>
  <c r="BS68" i="16"/>
  <c r="BK68" i="16"/>
  <c r="BR68" i="16"/>
  <c r="BJ68" i="16"/>
  <c r="AG68" i="15"/>
  <c r="BG68" i="15" s="1"/>
  <c r="AF68" i="15"/>
  <c r="BF68" i="15" s="1"/>
  <c r="AE69" i="15"/>
  <c r="AH68" i="15"/>
  <c r="BH68" i="15" s="1"/>
  <c r="AI68" i="15"/>
  <c r="BI68" i="15" s="1"/>
  <c r="AJ68" i="15"/>
  <c r="BJ68" i="15" s="1"/>
  <c r="AK68" i="15"/>
  <c r="BK68" i="15" s="1"/>
  <c r="AL68" i="15"/>
  <c r="BL68" i="15" s="1"/>
  <c r="AM68" i="15"/>
  <c r="BM68" i="15" s="1"/>
  <c r="AN68" i="15"/>
  <c r="BN68" i="15" s="1"/>
  <c r="AO68" i="15"/>
  <c r="BO68" i="15" s="1"/>
  <c r="AP68" i="15"/>
  <c r="BP68" i="15" s="1"/>
  <c r="AQ68" i="15"/>
  <c r="BQ68" i="15" s="1"/>
  <c r="AR68" i="15"/>
  <c r="BR68" i="15" s="1"/>
  <c r="AS68" i="15"/>
  <c r="BS68" i="15" s="1"/>
  <c r="AT68" i="15"/>
  <c r="BT68" i="15" s="1"/>
  <c r="AU68" i="15"/>
  <c r="BU68" i="15" s="1"/>
  <c r="AV68" i="15"/>
  <c r="BV68" i="15" s="1"/>
  <c r="AW68" i="15"/>
  <c r="BW68" i="15" s="1"/>
  <c r="AX68" i="15"/>
  <c r="BX68" i="15" s="1"/>
  <c r="AY68" i="15"/>
  <c r="BY68" i="15" s="1"/>
  <c r="AZ68" i="15"/>
  <c r="BZ68" i="15" s="1"/>
  <c r="BA68" i="15"/>
  <c r="CA68" i="15" s="1"/>
  <c r="BB68" i="15"/>
  <c r="CB68" i="15" s="1"/>
  <c r="BC68" i="15"/>
  <c r="CC68" i="15" s="1"/>
  <c r="E71" i="15"/>
  <c r="BP68" i="14"/>
  <c r="BX68" i="14"/>
  <c r="BY68" i="14"/>
  <c r="BQ68" i="14"/>
  <c r="BH68" i="14"/>
  <c r="BN68" i="14"/>
  <c r="BK68" i="14"/>
  <c r="BL68" i="14"/>
  <c r="E71" i="14"/>
  <c r="BT68" i="14"/>
  <c r="CB68" i="14"/>
  <c r="CA68" i="14"/>
  <c r="BS68" i="14"/>
  <c r="BR68" i="14"/>
  <c r="BZ68" i="14"/>
  <c r="AE70" i="14"/>
  <c r="AF69" i="14"/>
  <c r="AG69" i="14"/>
  <c r="BG69" i="14" s="1"/>
  <c r="AH69" i="14"/>
  <c r="AI69" i="14"/>
  <c r="AJ69" i="14"/>
  <c r="AK69" i="14"/>
  <c r="AL69" i="14"/>
  <c r="AM69" i="14"/>
  <c r="BM69" i="14" s="1"/>
  <c r="AN69" i="14"/>
  <c r="AO69" i="14"/>
  <c r="AP69" i="14"/>
  <c r="AQ69" i="14"/>
  <c r="AR69" i="14"/>
  <c r="AS69" i="14"/>
  <c r="AT69" i="14"/>
  <c r="AU69" i="14"/>
  <c r="AV69" i="14"/>
  <c r="AW69" i="14"/>
  <c r="AX69" i="14"/>
  <c r="AY69" i="14"/>
  <c r="AZ69" i="14"/>
  <c r="BA69" i="14"/>
  <c r="BB69" i="14"/>
  <c r="BC69" i="14"/>
  <c r="AE70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BA69" i="11"/>
  <c r="BB69" i="11"/>
  <c r="BC69" i="11"/>
  <c r="E70" i="11"/>
  <c r="AA68" i="11"/>
  <c r="CA68" i="11" s="1"/>
  <c r="R68" i="11"/>
  <c r="BR68" i="11" s="1"/>
  <c r="K68" i="11"/>
  <c r="BK68" i="11" s="1"/>
  <c r="Z68" i="11"/>
  <c r="BZ68" i="11" s="1"/>
  <c r="S68" i="11"/>
  <c r="BS68" i="11" s="1"/>
  <c r="F68" i="11"/>
  <c r="BF68" i="11" s="1"/>
  <c r="M68" i="11"/>
  <c r="BM68" i="11" s="1"/>
  <c r="AC68" i="11"/>
  <c r="CC68" i="11" s="1"/>
  <c r="V68" i="11"/>
  <c r="BV68" i="11" s="1"/>
  <c r="AB68" i="11"/>
  <c r="CB68" i="11" s="1"/>
  <c r="U68" i="11"/>
  <c r="BU68" i="11" s="1"/>
  <c r="T68" i="11"/>
  <c r="BT68" i="11" s="1"/>
  <c r="N68" i="11"/>
  <c r="BN68" i="11" s="1"/>
  <c r="L68" i="11"/>
  <c r="BL68" i="11" s="1"/>
  <c r="J68" i="11"/>
  <c r="BJ68" i="11" s="1"/>
  <c r="G68" i="11"/>
  <c r="BG68" i="11" s="1"/>
  <c r="P68" i="11"/>
  <c r="BP68" i="11" s="1"/>
  <c r="O68" i="11"/>
  <c r="BO68" i="11" s="1"/>
  <c r="W68" i="11"/>
  <c r="BW68" i="11" s="1"/>
  <c r="I68" i="11"/>
  <c r="BI68" i="11" s="1"/>
  <c r="X68" i="11"/>
  <c r="BX68" i="11" s="1"/>
  <c r="Q68" i="11"/>
  <c r="BQ68" i="11" s="1"/>
  <c r="H68" i="11"/>
  <c r="BH68" i="11" s="1"/>
  <c r="Y68" i="11"/>
  <c r="BY68" i="11" s="1"/>
  <c r="AE67" i="10"/>
  <c r="AI66" i="10"/>
  <c r="AQ66" i="10"/>
  <c r="AK66" i="10"/>
  <c r="AT66" i="10"/>
  <c r="BB66" i="10"/>
  <c r="AL66" i="10"/>
  <c r="AU66" i="10"/>
  <c r="BC66" i="10"/>
  <c r="AM66" i="10"/>
  <c r="AV66" i="10"/>
  <c r="AN66" i="10"/>
  <c r="AW66" i="10"/>
  <c r="AO66" i="10"/>
  <c r="AX66" i="10"/>
  <c r="AG66" i="10"/>
  <c r="AP66" i="10"/>
  <c r="AY66" i="10"/>
  <c r="AH66" i="10"/>
  <c r="AR66" i="10"/>
  <c r="AZ66" i="10"/>
  <c r="AJ66" i="10"/>
  <c r="AS66" i="10"/>
  <c r="BA66" i="10"/>
  <c r="AF66" i="10"/>
  <c r="F64" i="10"/>
  <c r="BF64" i="10" s="1"/>
  <c r="G64" i="10"/>
  <c r="BG64" i="10" s="1"/>
  <c r="K64" i="10"/>
  <c r="BK64" i="10" s="1"/>
  <c r="Z64" i="10"/>
  <c r="BZ64" i="10" s="1"/>
  <c r="I64" i="10"/>
  <c r="BI64" i="10" s="1"/>
  <c r="U64" i="10"/>
  <c r="BU64" i="10" s="1"/>
  <c r="H64" i="10"/>
  <c r="BH64" i="10" s="1"/>
  <c r="M64" i="10"/>
  <c r="BM64" i="10" s="1"/>
  <c r="Q64" i="10"/>
  <c r="BQ64" i="10" s="1"/>
  <c r="T64" i="10"/>
  <c r="BT64" i="10" s="1"/>
  <c r="X64" i="10"/>
  <c r="BX64" i="10" s="1"/>
  <c r="J64" i="10"/>
  <c r="BJ64" i="10" s="1"/>
  <c r="AA64" i="10"/>
  <c r="CA64" i="10" s="1"/>
  <c r="P64" i="10"/>
  <c r="BP64" i="10" s="1"/>
  <c r="N64" i="10"/>
  <c r="BN64" i="10" s="1"/>
  <c r="Y64" i="10"/>
  <c r="BY64" i="10" s="1"/>
  <c r="R64" i="10"/>
  <c r="BR64" i="10" s="1"/>
  <c r="S64" i="10"/>
  <c r="BS64" i="10" s="1"/>
  <c r="V64" i="10"/>
  <c r="BV64" i="10" s="1"/>
  <c r="AB64" i="10"/>
  <c r="CB64" i="10" s="1"/>
  <c r="L64" i="10"/>
  <c r="BL64" i="10" s="1"/>
  <c r="W64" i="10"/>
  <c r="BW64" i="10" s="1"/>
  <c r="O64" i="10"/>
  <c r="BO64" i="10" s="1"/>
  <c r="AC64" i="10"/>
  <c r="CC64" i="10" s="1"/>
  <c r="E66" i="10"/>
  <c r="A65" i="10"/>
  <c r="B65" i="10"/>
  <c r="V55" i="17" l="1"/>
  <c r="Q55" i="17"/>
  <c r="BQ55" i="17" s="1"/>
  <c r="R55" i="17"/>
  <c r="N55" i="17"/>
  <c r="BN55" i="17" s="1"/>
  <c r="I55" i="17"/>
  <c r="BI55" i="17" s="1"/>
  <c r="W55" i="17"/>
  <c r="BW55" i="17" s="1"/>
  <c r="K55" i="17"/>
  <c r="BK55" i="17" s="1"/>
  <c r="AA55" i="17"/>
  <c r="CA55" i="17" s="1"/>
  <c r="M55" i="17"/>
  <c r="BM55" i="17" s="1"/>
  <c r="U55" i="17"/>
  <c r="P55" i="17"/>
  <c r="AB55" i="17"/>
  <c r="CB55" i="17" s="1"/>
  <c r="J55" i="17"/>
  <c r="BJ55" i="17" s="1"/>
  <c r="F55" i="17"/>
  <c r="BF55" i="17" s="1"/>
  <c r="T55" i="17"/>
  <c r="BT55" i="17" s="1"/>
  <c r="S55" i="17"/>
  <c r="BS55" i="17" s="1"/>
  <c r="Z55" i="17"/>
  <c r="BZ55" i="17" s="1"/>
  <c r="L55" i="17"/>
  <c r="H55" i="17"/>
  <c r="O55" i="17"/>
  <c r="BO55" i="17" s="1"/>
  <c r="Y55" i="17"/>
  <c r="BY55" i="17" s="1"/>
  <c r="AC55" i="17"/>
  <c r="CC55" i="17" s="1"/>
  <c r="X55" i="17"/>
  <c r="BX55" i="17" s="1"/>
  <c r="B56" i="17"/>
  <c r="AA56" i="17" s="1"/>
  <c r="A56" i="17"/>
  <c r="AV56" i="17"/>
  <c r="AN56" i="17"/>
  <c r="AF56" i="17"/>
  <c r="BC56" i="17"/>
  <c r="AU56" i="17"/>
  <c r="AM56" i="17"/>
  <c r="BB56" i="17"/>
  <c r="AT56" i="17"/>
  <c r="AL56" i="17"/>
  <c r="BA56" i="17"/>
  <c r="AS56" i="17"/>
  <c r="AK56" i="17"/>
  <c r="AZ56" i="17"/>
  <c r="AR56" i="17"/>
  <c r="AJ56" i="17"/>
  <c r="AY56" i="17"/>
  <c r="AQ56" i="17"/>
  <c r="AI56" i="17"/>
  <c r="AX56" i="17"/>
  <c r="AP56" i="17"/>
  <c r="AH56" i="17"/>
  <c r="AW56" i="17"/>
  <c r="AO56" i="17"/>
  <c r="AG56" i="17"/>
  <c r="BV55" i="17"/>
  <c r="BG55" i="17"/>
  <c r="BH55" i="17"/>
  <c r="BP55" i="17"/>
  <c r="BL55" i="17"/>
  <c r="BU55" i="17"/>
  <c r="BR55" i="17"/>
  <c r="AA69" i="16"/>
  <c r="T69" i="16"/>
  <c r="K69" i="16"/>
  <c r="J69" i="16"/>
  <c r="BJ69" i="16" s="1"/>
  <c r="AB69" i="16"/>
  <c r="CB69" i="16" s="1"/>
  <c r="L69" i="16"/>
  <c r="BL69" i="16" s="1"/>
  <c r="R69" i="16"/>
  <c r="BR69" i="16" s="1"/>
  <c r="AC69" i="16"/>
  <c r="CC69" i="16" s="1"/>
  <c r="F69" i="16"/>
  <c r="Z69" i="16"/>
  <c r="S69" i="16"/>
  <c r="N69" i="16"/>
  <c r="BN69" i="16" s="1"/>
  <c r="X69" i="16"/>
  <c r="BX69" i="16" s="1"/>
  <c r="G69" i="16"/>
  <c r="BG69" i="16" s="1"/>
  <c r="P69" i="16"/>
  <c r="BP69" i="16" s="1"/>
  <c r="M69" i="16"/>
  <c r="BM69" i="16" s="1"/>
  <c r="V69" i="16"/>
  <c r="BV69" i="16" s="1"/>
  <c r="H69" i="16"/>
  <c r="U69" i="16"/>
  <c r="BU69" i="16" s="1"/>
  <c r="O69" i="16"/>
  <c r="BO69" i="16" s="1"/>
  <c r="W69" i="16"/>
  <c r="BW69" i="16" s="1"/>
  <c r="I69" i="16"/>
  <c r="BI69" i="16" s="1"/>
  <c r="Y69" i="16"/>
  <c r="BY69" i="16" s="1"/>
  <c r="Q69" i="16"/>
  <c r="BQ69" i="16" s="1"/>
  <c r="AC71" i="15"/>
  <c r="I71" i="15"/>
  <c r="R71" i="15"/>
  <c r="K71" i="15"/>
  <c r="AA71" i="15"/>
  <c r="U71" i="15"/>
  <c r="J71" i="15"/>
  <c r="Y71" i="15"/>
  <c r="S71" i="15"/>
  <c r="Z71" i="15"/>
  <c r="T71" i="15"/>
  <c r="M71" i="15"/>
  <c r="AB71" i="15"/>
  <c r="L71" i="15"/>
  <c r="N71" i="15"/>
  <c r="F71" i="15"/>
  <c r="Q71" i="15"/>
  <c r="G71" i="15"/>
  <c r="O71" i="15"/>
  <c r="W71" i="15"/>
  <c r="V71" i="15"/>
  <c r="H71" i="15"/>
  <c r="X71" i="15"/>
  <c r="P71" i="15"/>
  <c r="G71" i="14"/>
  <c r="F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70" i="11"/>
  <c r="B70" i="11"/>
  <c r="BF69" i="16"/>
  <c r="E70" i="16"/>
  <c r="CA69" i="16"/>
  <c r="BS69" i="16"/>
  <c r="BK69" i="16"/>
  <c r="BZ69" i="16"/>
  <c r="BH69" i="16"/>
  <c r="BT69" i="16"/>
  <c r="AG71" i="16"/>
  <c r="AF71" i="16"/>
  <c r="AE72" i="16"/>
  <c r="AH71" i="16"/>
  <c r="AI71" i="16"/>
  <c r="AJ71" i="16"/>
  <c r="AK71" i="16"/>
  <c r="AL71" i="16"/>
  <c r="AM71" i="16"/>
  <c r="AN71" i="16"/>
  <c r="AO71" i="16"/>
  <c r="AP71" i="16"/>
  <c r="AQ71" i="16"/>
  <c r="AR71" i="16"/>
  <c r="AS71" i="16"/>
  <c r="AT71" i="16"/>
  <c r="AU71" i="16"/>
  <c r="AV71" i="16"/>
  <c r="AW71" i="16"/>
  <c r="AX71" i="16"/>
  <c r="AY71" i="16"/>
  <c r="AZ71" i="16"/>
  <c r="BA71" i="16"/>
  <c r="BB71" i="16"/>
  <c r="BC71" i="16"/>
  <c r="E72" i="15"/>
  <c r="AE70" i="15"/>
  <c r="AG69" i="15"/>
  <c r="BG69" i="15" s="1"/>
  <c r="AF69" i="15"/>
  <c r="BF69" i="15" s="1"/>
  <c r="AH69" i="15"/>
  <c r="BH69" i="15" s="1"/>
  <c r="AI69" i="15"/>
  <c r="BI69" i="15" s="1"/>
  <c r="AJ69" i="15"/>
  <c r="BJ69" i="15" s="1"/>
  <c r="AK69" i="15"/>
  <c r="BK69" i="15" s="1"/>
  <c r="AL69" i="15"/>
  <c r="BL69" i="15" s="1"/>
  <c r="AM69" i="15"/>
  <c r="BM69" i="15" s="1"/>
  <c r="AN69" i="15"/>
  <c r="BN69" i="15" s="1"/>
  <c r="AO69" i="15"/>
  <c r="BO69" i="15" s="1"/>
  <c r="AP69" i="15"/>
  <c r="BP69" i="15" s="1"/>
  <c r="AQ69" i="15"/>
  <c r="BQ69" i="15" s="1"/>
  <c r="AR69" i="15"/>
  <c r="BR69" i="15" s="1"/>
  <c r="AS69" i="15"/>
  <c r="BS69" i="15" s="1"/>
  <c r="AT69" i="15"/>
  <c r="BT69" i="15" s="1"/>
  <c r="AU69" i="15"/>
  <c r="BU69" i="15" s="1"/>
  <c r="AV69" i="15"/>
  <c r="BV69" i="15" s="1"/>
  <c r="AW69" i="15"/>
  <c r="BW69" i="15" s="1"/>
  <c r="AX69" i="15"/>
  <c r="BX69" i="15" s="1"/>
  <c r="AY69" i="15"/>
  <c r="BY69" i="15" s="1"/>
  <c r="AZ69" i="15"/>
  <c r="BZ69" i="15" s="1"/>
  <c r="BA69" i="15"/>
  <c r="CA69" i="15" s="1"/>
  <c r="BB69" i="15"/>
  <c r="CB69" i="15" s="1"/>
  <c r="BC69" i="15"/>
  <c r="CC69" i="15" s="1"/>
  <c r="BW69" i="14"/>
  <c r="BR69" i="14"/>
  <c r="BK69" i="14"/>
  <c r="BZ69" i="14"/>
  <c r="BH69" i="14"/>
  <c r="BX69" i="14"/>
  <c r="BQ69" i="14"/>
  <c r="CB69" i="14"/>
  <c r="BT69" i="14"/>
  <c r="BN69" i="14"/>
  <c r="BY69" i="14"/>
  <c r="CC69" i="14"/>
  <c r="BF69" i="14"/>
  <c r="E72" i="14"/>
  <c r="CA69" i="14"/>
  <c r="BJ69" i="14"/>
  <c r="BS69" i="14"/>
  <c r="BP69" i="14"/>
  <c r="BO69" i="14"/>
  <c r="AF70" i="14"/>
  <c r="AE71" i="14"/>
  <c r="AG70" i="14"/>
  <c r="AH70" i="14"/>
  <c r="AI70" i="14"/>
  <c r="AJ70" i="14"/>
  <c r="AK70" i="14"/>
  <c r="AL70" i="14"/>
  <c r="AM70" i="14"/>
  <c r="AN70" i="14"/>
  <c r="AO70" i="14"/>
  <c r="AP70" i="14"/>
  <c r="AQ70" i="14"/>
  <c r="AR70" i="14"/>
  <c r="AS70" i="14"/>
  <c r="AT70" i="14"/>
  <c r="AU70" i="14"/>
  <c r="AV70" i="14"/>
  <c r="AW70" i="14"/>
  <c r="AX70" i="14"/>
  <c r="AY70" i="14"/>
  <c r="AZ70" i="14"/>
  <c r="BA70" i="14"/>
  <c r="BB70" i="14"/>
  <c r="BC70" i="14"/>
  <c r="BL69" i="14"/>
  <c r="BI69" i="14"/>
  <c r="BV69" i="14"/>
  <c r="BU69" i="14"/>
  <c r="AB69" i="11"/>
  <c r="CB69" i="11" s="1"/>
  <c r="V69" i="11"/>
  <c r="BV69" i="11" s="1"/>
  <c r="R69" i="11"/>
  <c r="BR69" i="11" s="1"/>
  <c r="M69" i="11"/>
  <c r="BM69" i="11" s="1"/>
  <c r="S69" i="11"/>
  <c r="BS69" i="11" s="1"/>
  <c r="Z69" i="11"/>
  <c r="BZ69" i="11" s="1"/>
  <c r="K69" i="11"/>
  <c r="BK69" i="11" s="1"/>
  <c r="AA69" i="11"/>
  <c r="CA69" i="11" s="1"/>
  <c r="AC69" i="11"/>
  <c r="CC69" i="11" s="1"/>
  <c r="F69" i="11"/>
  <c r="BF69" i="11" s="1"/>
  <c r="H69" i="11"/>
  <c r="BH69" i="11" s="1"/>
  <c r="J69" i="11"/>
  <c r="BJ69" i="11" s="1"/>
  <c r="L69" i="11"/>
  <c r="BL69" i="11" s="1"/>
  <c r="U69" i="11"/>
  <c r="BU69" i="11" s="1"/>
  <c r="G69" i="11"/>
  <c r="BG69" i="11" s="1"/>
  <c r="N69" i="11"/>
  <c r="BN69" i="11" s="1"/>
  <c r="P69" i="11"/>
  <c r="BP69" i="11" s="1"/>
  <c r="I69" i="11"/>
  <c r="BI69" i="11" s="1"/>
  <c r="W69" i="11"/>
  <c r="BW69" i="11" s="1"/>
  <c r="Y69" i="11"/>
  <c r="BY69" i="11" s="1"/>
  <c r="O69" i="11"/>
  <c r="BO69" i="11" s="1"/>
  <c r="T69" i="11"/>
  <c r="BT69" i="11" s="1"/>
  <c r="X69" i="11"/>
  <c r="BX69" i="11" s="1"/>
  <c r="Q69" i="11"/>
  <c r="BQ69" i="11" s="1"/>
  <c r="E71" i="11"/>
  <c r="AG70" i="11"/>
  <c r="AE71" i="11"/>
  <c r="AF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BB70" i="11"/>
  <c r="BC70" i="11"/>
  <c r="AE68" i="10"/>
  <c r="AK67" i="10"/>
  <c r="AS67" i="10"/>
  <c r="BA67" i="10"/>
  <c r="AL67" i="10"/>
  <c r="AT67" i="10"/>
  <c r="BB67" i="10"/>
  <c r="AM67" i="10"/>
  <c r="AU67" i="10"/>
  <c r="BC67" i="10"/>
  <c r="AN67" i="10"/>
  <c r="AV67" i="10"/>
  <c r="AG67" i="10"/>
  <c r="AO67" i="10"/>
  <c r="AW67" i="10"/>
  <c r="AH67" i="10"/>
  <c r="AP67" i="10"/>
  <c r="AX67" i="10"/>
  <c r="AI67" i="10"/>
  <c r="AQ67" i="10"/>
  <c r="AY67" i="10"/>
  <c r="AZ67" i="10"/>
  <c r="AF67" i="10"/>
  <c r="AJ67" i="10"/>
  <c r="AR67" i="10"/>
  <c r="H65" i="10"/>
  <c r="BH65" i="10" s="1"/>
  <c r="F65" i="10"/>
  <c r="BF65" i="10" s="1"/>
  <c r="P65" i="10"/>
  <c r="BP65" i="10" s="1"/>
  <c r="AA65" i="10"/>
  <c r="CA65" i="10" s="1"/>
  <c r="G65" i="10"/>
  <c r="BG65" i="10" s="1"/>
  <c r="Z65" i="10"/>
  <c r="BZ65" i="10" s="1"/>
  <c r="K65" i="10"/>
  <c r="BK65" i="10" s="1"/>
  <c r="X65" i="10"/>
  <c r="BX65" i="10" s="1"/>
  <c r="Y65" i="10"/>
  <c r="BY65" i="10" s="1"/>
  <c r="M65" i="10"/>
  <c r="BM65" i="10" s="1"/>
  <c r="T65" i="10"/>
  <c r="BT65" i="10" s="1"/>
  <c r="N65" i="10"/>
  <c r="BN65" i="10" s="1"/>
  <c r="Q65" i="10"/>
  <c r="BQ65" i="10" s="1"/>
  <c r="V65" i="10"/>
  <c r="BV65" i="10" s="1"/>
  <c r="J65" i="10"/>
  <c r="BJ65" i="10" s="1"/>
  <c r="AB65" i="10"/>
  <c r="CB65" i="10" s="1"/>
  <c r="I65" i="10"/>
  <c r="BI65" i="10" s="1"/>
  <c r="R65" i="10"/>
  <c r="BR65" i="10" s="1"/>
  <c r="W65" i="10"/>
  <c r="BW65" i="10" s="1"/>
  <c r="L65" i="10"/>
  <c r="BL65" i="10" s="1"/>
  <c r="S65" i="10"/>
  <c r="BS65" i="10" s="1"/>
  <c r="U65" i="10"/>
  <c r="BU65" i="10" s="1"/>
  <c r="AC65" i="10"/>
  <c r="CC65" i="10" s="1"/>
  <c r="O65" i="10"/>
  <c r="BO65" i="10" s="1"/>
  <c r="E67" i="10"/>
  <c r="A66" i="10"/>
  <c r="B66" i="10"/>
  <c r="L56" i="17" l="1"/>
  <c r="M56" i="17"/>
  <c r="Y56" i="17"/>
  <c r="P56" i="17"/>
  <c r="BP56" i="17" s="1"/>
  <c r="V56" i="17"/>
  <c r="BV56" i="17" s="1"/>
  <c r="Q56" i="17"/>
  <c r="BQ56" i="17" s="1"/>
  <c r="F56" i="17"/>
  <c r="BF56" i="17" s="1"/>
  <c r="K56" i="17"/>
  <c r="BK56" i="17" s="1"/>
  <c r="I56" i="17"/>
  <c r="S56" i="17"/>
  <c r="Z56" i="17"/>
  <c r="U56" i="17"/>
  <c r="BU56" i="17" s="1"/>
  <c r="H56" i="17"/>
  <c r="BH56" i="17" s="1"/>
  <c r="O56" i="17"/>
  <c r="BO56" i="17" s="1"/>
  <c r="J56" i="17"/>
  <c r="BJ56" i="17" s="1"/>
  <c r="AC56" i="17"/>
  <c r="CC56" i="17" s="1"/>
  <c r="X56" i="17"/>
  <c r="AB56" i="17"/>
  <c r="CB56" i="17" s="1"/>
  <c r="R56" i="17"/>
  <c r="N56" i="17"/>
  <c r="BN56" i="17" s="1"/>
  <c r="T56" i="17"/>
  <c r="BT56" i="17" s="1"/>
  <c r="G56" i="17"/>
  <c r="BG56" i="17" s="1"/>
  <c r="W56" i="17"/>
  <c r="BW56" i="17" s="1"/>
  <c r="A57" i="17"/>
  <c r="G57" i="17" s="1"/>
  <c r="B57" i="17"/>
  <c r="AY57" i="17"/>
  <c r="AQ57" i="17"/>
  <c r="AI57" i="17"/>
  <c r="AX57" i="17"/>
  <c r="AP57" i="17"/>
  <c r="AH57" i="17"/>
  <c r="AW57" i="17"/>
  <c r="AO57" i="17"/>
  <c r="AG57" i="17"/>
  <c r="AV57" i="17"/>
  <c r="AN57" i="17"/>
  <c r="AF57" i="17"/>
  <c r="BC57" i="17"/>
  <c r="AU57" i="17"/>
  <c r="AM57" i="17"/>
  <c r="BB57" i="17"/>
  <c r="AT57" i="17"/>
  <c r="AL57" i="17"/>
  <c r="BA57" i="17"/>
  <c r="AS57" i="17"/>
  <c r="AK57" i="17"/>
  <c r="AJ57" i="17"/>
  <c r="AZ57" i="17"/>
  <c r="AR57" i="17"/>
  <c r="BI56" i="17"/>
  <c r="BR56" i="17"/>
  <c r="BX56" i="17"/>
  <c r="CA56" i="17"/>
  <c r="BY56" i="17"/>
  <c r="BZ56" i="17"/>
  <c r="BM56" i="17"/>
  <c r="BS56" i="17"/>
  <c r="BL56" i="17"/>
  <c r="W70" i="16"/>
  <c r="P70" i="16"/>
  <c r="K70" i="16"/>
  <c r="BK70" i="16" s="1"/>
  <c r="H70" i="16"/>
  <c r="O70" i="16"/>
  <c r="AB70" i="16"/>
  <c r="AA70" i="16"/>
  <c r="CA70" i="16" s="1"/>
  <c r="T70" i="16"/>
  <c r="BT70" i="16" s="1"/>
  <c r="S70" i="16"/>
  <c r="M70" i="16"/>
  <c r="X70" i="16"/>
  <c r="BX70" i="16" s="1"/>
  <c r="F70" i="16"/>
  <c r="L70" i="16"/>
  <c r="J70" i="16"/>
  <c r="BJ70" i="16" s="1"/>
  <c r="Z70" i="16"/>
  <c r="BZ70" i="16" s="1"/>
  <c r="AC70" i="16"/>
  <c r="CC70" i="16" s="1"/>
  <c r="R70" i="16"/>
  <c r="U70" i="16"/>
  <c r="BU70" i="16" s="1"/>
  <c r="V70" i="16"/>
  <c r="BV70" i="16" s="1"/>
  <c r="G70" i="16"/>
  <c r="BG70" i="16" s="1"/>
  <c r="N70" i="16"/>
  <c r="BN70" i="16" s="1"/>
  <c r="I70" i="16"/>
  <c r="BI70" i="16" s="1"/>
  <c r="Y70" i="16"/>
  <c r="BY70" i="16" s="1"/>
  <c r="Q70" i="16"/>
  <c r="BQ70" i="16" s="1"/>
  <c r="R72" i="15"/>
  <c r="K72" i="15"/>
  <c r="J72" i="15"/>
  <c r="AA72" i="15"/>
  <c r="S72" i="15"/>
  <c r="I72" i="15"/>
  <c r="Z72" i="15"/>
  <c r="AB72" i="15"/>
  <c r="L72" i="15"/>
  <c r="AC72" i="15"/>
  <c r="T72" i="15"/>
  <c r="U72" i="15"/>
  <c r="M72" i="15"/>
  <c r="N72" i="15"/>
  <c r="Y72" i="15"/>
  <c r="P72" i="15"/>
  <c r="X72" i="15"/>
  <c r="F72" i="15"/>
  <c r="G72" i="15"/>
  <c r="O72" i="15"/>
  <c r="W72" i="15"/>
  <c r="Q72" i="15"/>
  <c r="V72" i="15"/>
  <c r="H72" i="15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71" i="11"/>
  <c r="B71" i="11"/>
  <c r="AE73" i="16"/>
  <c r="AG72" i="16"/>
  <c r="AF72" i="16"/>
  <c r="AH72" i="16"/>
  <c r="AI72" i="16"/>
  <c r="AJ72" i="16"/>
  <c r="AK72" i="16"/>
  <c r="AL72" i="16"/>
  <c r="AM72" i="16"/>
  <c r="AN72" i="16"/>
  <c r="AO72" i="16"/>
  <c r="AP72" i="16"/>
  <c r="AQ72" i="16"/>
  <c r="AR72" i="16"/>
  <c r="AS72" i="16"/>
  <c r="AT72" i="16"/>
  <c r="AU72" i="16"/>
  <c r="AV72" i="16"/>
  <c r="AW72" i="16"/>
  <c r="AX72" i="16"/>
  <c r="AY72" i="16"/>
  <c r="AZ72" i="16"/>
  <c r="BA72" i="16"/>
  <c r="BB72" i="16"/>
  <c r="BC72" i="16"/>
  <c r="BW70" i="16"/>
  <c r="BO70" i="16"/>
  <c r="BF70" i="16"/>
  <c r="BM70" i="16"/>
  <c r="E71" i="16"/>
  <c r="CB70" i="16"/>
  <c r="BL70" i="16"/>
  <c r="BS70" i="16"/>
  <c r="BR70" i="16"/>
  <c r="BH70" i="16"/>
  <c r="BP70" i="16"/>
  <c r="AE71" i="15"/>
  <c r="AG70" i="15"/>
  <c r="BG70" i="15" s="1"/>
  <c r="AF70" i="15"/>
  <c r="BF70" i="15" s="1"/>
  <c r="AH70" i="15"/>
  <c r="BH70" i="15" s="1"/>
  <c r="AI70" i="15"/>
  <c r="BI70" i="15" s="1"/>
  <c r="AJ70" i="15"/>
  <c r="BJ70" i="15" s="1"/>
  <c r="AK70" i="15"/>
  <c r="BK70" i="15" s="1"/>
  <c r="AL70" i="15"/>
  <c r="BL70" i="15" s="1"/>
  <c r="AM70" i="15"/>
  <c r="BM70" i="15" s="1"/>
  <c r="AN70" i="15"/>
  <c r="BN70" i="15" s="1"/>
  <c r="AO70" i="15"/>
  <c r="BO70" i="15" s="1"/>
  <c r="AP70" i="15"/>
  <c r="BP70" i="15" s="1"/>
  <c r="AQ70" i="15"/>
  <c r="BQ70" i="15" s="1"/>
  <c r="AR70" i="15"/>
  <c r="BR70" i="15" s="1"/>
  <c r="AS70" i="15"/>
  <c r="BS70" i="15" s="1"/>
  <c r="AT70" i="15"/>
  <c r="BT70" i="15" s="1"/>
  <c r="AU70" i="15"/>
  <c r="BU70" i="15" s="1"/>
  <c r="AV70" i="15"/>
  <c r="BV70" i="15" s="1"/>
  <c r="AW70" i="15"/>
  <c r="BW70" i="15" s="1"/>
  <c r="AX70" i="15"/>
  <c r="BX70" i="15" s="1"/>
  <c r="AY70" i="15"/>
  <c r="BY70" i="15" s="1"/>
  <c r="AZ70" i="15"/>
  <c r="BZ70" i="15" s="1"/>
  <c r="BA70" i="15"/>
  <c r="CA70" i="15" s="1"/>
  <c r="BB70" i="15"/>
  <c r="CB70" i="15" s="1"/>
  <c r="BC70" i="15"/>
  <c r="CC70" i="15" s="1"/>
  <c r="E73" i="15"/>
  <c r="BN70" i="14"/>
  <c r="BV70" i="14"/>
  <c r="E73" i="14"/>
  <c r="BS70" i="14"/>
  <c r="BP70" i="14"/>
  <c r="CB70" i="14"/>
  <c r="BZ70" i="14"/>
  <c r="BI70" i="14"/>
  <c r="BT70" i="14"/>
  <c r="BX70" i="14"/>
  <c r="BR70" i="14"/>
  <c r="BW70" i="14"/>
  <c r="BO70" i="14"/>
  <c r="BY70" i="14"/>
  <c r="BQ70" i="14"/>
  <c r="BG70" i="14"/>
  <c r="BH70" i="14"/>
  <c r="BF70" i="14"/>
  <c r="BM70" i="14"/>
  <c r="CA70" i="14"/>
  <c r="BJ70" i="14"/>
  <c r="BU70" i="14"/>
  <c r="AG71" i="14"/>
  <c r="AE72" i="14"/>
  <c r="AF71" i="14"/>
  <c r="AH71" i="14"/>
  <c r="AI71" i="14"/>
  <c r="BI71" i="14" s="1"/>
  <c r="AJ71" i="14"/>
  <c r="AK71" i="14"/>
  <c r="AL71" i="14"/>
  <c r="AM71" i="14"/>
  <c r="AN71" i="14"/>
  <c r="AO71" i="14"/>
  <c r="AP71" i="14"/>
  <c r="AQ71" i="14"/>
  <c r="BQ71" i="14" s="1"/>
  <c r="AR71" i="14"/>
  <c r="AS71" i="14"/>
  <c r="AT71" i="14"/>
  <c r="AU71" i="14"/>
  <c r="AV71" i="14"/>
  <c r="AW71" i="14"/>
  <c r="AX71" i="14"/>
  <c r="AY71" i="14"/>
  <c r="BY71" i="14" s="1"/>
  <c r="AZ71" i="14"/>
  <c r="BA71" i="14"/>
  <c r="BB71" i="14"/>
  <c r="BC71" i="14"/>
  <c r="BL70" i="14"/>
  <c r="BK70" i="14"/>
  <c r="CC70" i="14"/>
  <c r="R70" i="11"/>
  <c r="BR70" i="11" s="1"/>
  <c r="Z70" i="11"/>
  <c r="BZ70" i="11" s="1"/>
  <c r="V70" i="11"/>
  <c r="BV70" i="11" s="1"/>
  <c r="K70" i="11"/>
  <c r="BK70" i="11" s="1"/>
  <c r="AB70" i="11"/>
  <c r="CB70" i="11" s="1"/>
  <c r="AC70" i="11"/>
  <c r="CC70" i="11" s="1"/>
  <c r="S70" i="11"/>
  <c r="BS70" i="11" s="1"/>
  <c r="N70" i="11"/>
  <c r="BN70" i="11" s="1"/>
  <c r="AA70" i="11"/>
  <c r="CA70" i="11" s="1"/>
  <c r="F70" i="11"/>
  <c r="BF70" i="11" s="1"/>
  <c r="M70" i="11"/>
  <c r="BM70" i="11" s="1"/>
  <c r="G70" i="11"/>
  <c r="BG70" i="11" s="1"/>
  <c r="H70" i="11"/>
  <c r="BH70" i="11" s="1"/>
  <c r="J70" i="11"/>
  <c r="BJ70" i="11" s="1"/>
  <c r="L70" i="11"/>
  <c r="BL70" i="11" s="1"/>
  <c r="T70" i="11"/>
  <c r="BT70" i="11" s="1"/>
  <c r="W70" i="11"/>
  <c r="BW70" i="11" s="1"/>
  <c r="U70" i="11"/>
  <c r="BU70" i="11" s="1"/>
  <c r="O70" i="11"/>
  <c r="BO70" i="11" s="1"/>
  <c r="I70" i="11"/>
  <c r="BI70" i="11" s="1"/>
  <c r="Q70" i="11"/>
  <c r="BQ70" i="11" s="1"/>
  <c r="P70" i="11"/>
  <c r="BP70" i="11" s="1"/>
  <c r="X70" i="11"/>
  <c r="BX70" i="11" s="1"/>
  <c r="Y70" i="11"/>
  <c r="BY70" i="11" s="1"/>
  <c r="E72" i="11"/>
  <c r="AG71" i="11"/>
  <c r="AE72" i="11"/>
  <c r="AF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BB71" i="11"/>
  <c r="BC71" i="11"/>
  <c r="AE69" i="10"/>
  <c r="AJ68" i="10"/>
  <c r="AR68" i="10"/>
  <c r="AZ68" i="10"/>
  <c r="AK68" i="10"/>
  <c r="AS68" i="10"/>
  <c r="BA68" i="10"/>
  <c r="AL68" i="10"/>
  <c r="AT68" i="10"/>
  <c r="BB68" i="10"/>
  <c r="AM68" i="10"/>
  <c r="AU68" i="10"/>
  <c r="BC68" i="10"/>
  <c r="AN68" i="10"/>
  <c r="AV68" i="10"/>
  <c r="AG68" i="10"/>
  <c r="AO68" i="10"/>
  <c r="AW68" i="10"/>
  <c r="AH68" i="10"/>
  <c r="AP68" i="10"/>
  <c r="AX68" i="10"/>
  <c r="AF68" i="10"/>
  <c r="AI68" i="10"/>
  <c r="AQ68" i="10"/>
  <c r="AY68" i="10"/>
  <c r="E68" i="10"/>
  <c r="A67" i="10"/>
  <c r="B67" i="10"/>
  <c r="F66" i="10"/>
  <c r="BF66" i="10" s="1"/>
  <c r="Q66" i="10"/>
  <c r="BQ66" i="10" s="1"/>
  <c r="M66" i="10"/>
  <c r="BM66" i="10" s="1"/>
  <c r="H66" i="10"/>
  <c r="BH66" i="10" s="1"/>
  <c r="G66" i="10"/>
  <c r="BG66" i="10" s="1"/>
  <c r="AA66" i="10"/>
  <c r="CA66" i="10" s="1"/>
  <c r="N66" i="10"/>
  <c r="BN66" i="10" s="1"/>
  <c r="T66" i="10"/>
  <c r="BT66" i="10" s="1"/>
  <c r="J66" i="10"/>
  <c r="BJ66" i="10" s="1"/>
  <c r="Y66" i="10"/>
  <c r="BY66" i="10" s="1"/>
  <c r="Z66" i="10"/>
  <c r="BZ66" i="10" s="1"/>
  <c r="I66" i="10"/>
  <c r="BI66" i="10" s="1"/>
  <c r="X66" i="10"/>
  <c r="BX66" i="10" s="1"/>
  <c r="P66" i="10"/>
  <c r="BP66" i="10" s="1"/>
  <c r="R66" i="10"/>
  <c r="BR66" i="10" s="1"/>
  <c r="AB66" i="10"/>
  <c r="CB66" i="10" s="1"/>
  <c r="S66" i="10"/>
  <c r="BS66" i="10" s="1"/>
  <c r="K66" i="10"/>
  <c r="BK66" i="10" s="1"/>
  <c r="V66" i="10"/>
  <c r="BV66" i="10" s="1"/>
  <c r="L66" i="10"/>
  <c r="BL66" i="10" s="1"/>
  <c r="W66" i="10"/>
  <c r="BW66" i="10" s="1"/>
  <c r="AC66" i="10"/>
  <c r="CC66" i="10" s="1"/>
  <c r="O66" i="10"/>
  <c r="BO66" i="10" s="1"/>
  <c r="U66" i="10"/>
  <c r="BU66" i="10" s="1"/>
  <c r="N57" i="17" l="1"/>
  <c r="S57" i="17"/>
  <c r="L57" i="17"/>
  <c r="AC57" i="17"/>
  <c r="CC57" i="17" s="1"/>
  <c r="J57" i="17"/>
  <c r="BJ57" i="17" s="1"/>
  <c r="I57" i="17"/>
  <c r="BI57" i="17" s="1"/>
  <c r="X57" i="17"/>
  <c r="BX57" i="17" s="1"/>
  <c r="U57" i="17"/>
  <c r="BU57" i="17" s="1"/>
  <c r="Z57" i="17"/>
  <c r="P57" i="17"/>
  <c r="M57" i="17"/>
  <c r="R57" i="17"/>
  <c r="BR57" i="17" s="1"/>
  <c r="F57" i="17"/>
  <c r="BF57" i="17" s="1"/>
  <c r="AB57" i="17"/>
  <c r="CB57" i="17" s="1"/>
  <c r="H57" i="17"/>
  <c r="BH57" i="17" s="1"/>
  <c r="W57" i="17"/>
  <c r="BW57" i="17" s="1"/>
  <c r="T57" i="17"/>
  <c r="Y57" i="17"/>
  <c r="O57" i="17"/>
  <c r="BO57" i="17" s="1"/>
  <c r="K57" i="17"/>
  <c r="BK57" i="17" s="1"/>
  <c r="Q57" i="17"/>
  <c r="V57" i="17"/>
  <c r="BV57" i="17" s="1"/>
  <c r="AA57" i="17"/>
  <c r="CA57" i="17" s="1"/>
  <c r="S58" i="17"/>
  <c r="A58" i="17"/>
  <c r="B58" i="17"/>
  <c r="BB58" i="17"/>
  <c r="AT58" i="17"/>
  <c r="AL58" i="17"/>
  <c r="BA58" i="17"/>
  <c r="AS58" i="17"/>
  <c r="AK58" i="17"/>
  <c r="AZ58" i="17"/>
  <c r="AR58" i="17"/>
  <c r="AJ58" i="17"/>
  <c r="AY58" i="17"/>
  <c r="AQ58" i="17"/>
  <c r="AI58" i="17"/>
  <c r="AX58" i="17"/>
  <c r="AP58" i="17"/>
  <c r="AH58" i="17"/>
  <c r="AW58" i="17"/>
  <c r="AO58" i="17"/>
  <c r="AG58" i="17"/>
  <c r="AV58" i="17"/>
  <c r="AN58" i="17"/>
  <c r="AF58" i="17"/>
  <c r="BC58" i="17"/>
  <c r="AU58" i="17"/>
  <c r="AM58" i="17"/>
  <c r="BN57" i="17"/>
  <c r="BG57" i="17"/>
  <c r="BQ57" i="17"/>
  <c r="BY57" i="17"/>
  <c r="BP57" i="17"/>
  <c r="BL57" i="17"/>
  <c r="BT57" i="17"/>
  <c r="BS57" i="17"/>
  <c r="BM57" i="17"/>
  <c r="BZ57" i="17"/>
  <c r="AA71" i="16"/>
  <c r="T71" i="16"/>
  <c r="K71" i="16"/>
  <c r="L71" i="16"/>
  <c r="AB71" i="16"/>
  <c r="CB71" i="16" s="1"/>
  <c r="S71" i="16"/>
  <c r="BS71" i="16" s="1"/>
  <c r="R71" i="16"/>
  <c r="BR71" i="16" s="1"/>
  <c r="AC71" i="16"/>
  <c r="CC71" i="16" s="1"/>
  <c r="Z71" i="16"/>
  <c r="BZ71" i="16" s="1"/>
  <c r="J71" i="16"/>
  <c r="BJ71" i="16" s="1"/>
  <c r="U71" i="16"/>
  <c r="BU71" i="16" s="1"/>
  <c r="M71" i="16"/>
  <c r="BM71" i="16" s="1"/>
  <c r="G71" i="16"/>
  <c r="BG71" i="16" s="1"/>
  <c r="V71" i="16"/>
  <c r="H71" i="16"/>
  <c r="BH71" i="16" s="1"/>
  <c r="N71" i="16"/>
  <c r="BN71" i="16" s="1"/>
  <c r="O71" i="16"/>
  <c r="BO71" i="16" s="1"/>
  <c r="P71" i="16"/>
  <c r="Y71" i="16"/>
  <c r="W71" i="16"/>
  <c r="BW71" i="16" s="1"/>
  <c r="Q71" i="16"/>
  <c r="BQ71" i="16" s="1"/>
  <c r="X71" i="16"/>
  <c r="BX71" i="16" s="1"/>
  <c r="I71" i="16"/>
  <c r="BI71" i="16" s="1"/>
  <c r="F71" i="16"/>
  <c r="BF71" i="16" s="1"/>
  <c r="Z73" i="15"/>
  <c r="M73" i="15"/>
  <c r="AC73" i="15"/>
  <c r="I73" i="15"/>
  <c r="R73" i="15"/>
  <c r="K73" i="15"/>
  <c r="AA73" i="15"/>
  <c r="J73" i="15"/>
  <c r="Y73" i="15"/>
  <c r="S73" i="15"/>
  <c r="U73" i="15"/>
  <c r="N73" i="15"/>
  <c r="T73" i="15"/>
  <c r="AB73" i="15"/>
  <c r="F73" i="15"/>
  <c r="V73" i="15"/>
  <c r="Q73" i="15"/>
  <c r="G73" i="15"/>
  <c r="O73" i="15"/>
  <c r="L73" i="15"/>
  <c r="H73" i="15"/>
  <c r="P73" i="15"/>
  <c r="X73" i="15"/>
  <c r="W73" i="15"/>
  <c r="G73" i="14"/>
  <c r="F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AC73" i="14"/>
  <c r="A72" i="11"/>
  <c r="B72" i="11"/>
  <c r="BP71" i="16"/>
  <c r="BV71" i="16"/>
  <c r="E72" i="16"/>
  <c r="BT71" i="16"/>
  <c r="BL71" i="16"/>
  <c r="CA71" i="16"/>
  <c r="BK71" i="16"/>
  <c r="BY71" i="16"/>
  <c r="AE74" i="16"/>
  <c r="AG73" i="16"/>
  <c r="AF73" i="16"/>
  <c r="AH73" i="16"/>
  <c r="AI73" i="16"/>
  <c r="AJ73" i="16"/>
  <c r="AK73" i="16"/>
  <c r="AL73" i="16"/>
  <c r="AM73" i="16"/>
  <c r="AN73" i="16"/>
  <c r="AO73" i="16"/>
  <c r="AP73" i="16"/>
  <c r="AQ73" i="16"/>
  <c r="AR73" i="16"/>
  <c r="AS73" i="16"/>
  <c r="AT73" i="16"/>
  <c r="AU73" i="16"/>
  <c r="AV73" i="16"/>
  <c r="AW73" i="16"/>
  <c r="AX73" i="16"/>
  <c r="AY73" i="16"/>
  <c r="AZ73" i="16"/>
  <c r="BA73" i="16"/>
  <c r="BB73" i="16"/>
  <c r="BC73" i="16"/>
  <c r="E74" i="15"/>
  <c r="AF71" i="15"/>
  <c r="BF71" i="15" s="1"/>
  <c r="AE72" i="15"/>
  <c r="AG71" i="15"/>
  <c r="BG71" i="15" s="1"/>
  <c r="AH71" i="15"/>
  <c r="BH71" i="15" s="1"/>
  <c r="AI71" i="15"/>
  <c r="BI71" i="15" s="1"/>
  <c r="AJ71" i="15"/>
  <c r="BJ71" i="15" s="1"/>
  <c r="AK71" i="15"/>
  <c r="BK71" i="15" s="1"/>
  <c r="AL71" i="15"/>
  <c r="BL71" i="15" s="1"/>
  <c r="AM71" i="15"/>
  <c r="BM71" i="15" s="1"/>
  <c r="AN71" i="15"/>
  <c r="BN71" i="15" s="1"/>
  <c r="AO71" i="15"/>
  <c r="BO71" i="15" s="1"/>
  <c r="AP71" i="15"/>
  <c r="BP71" i="15" s="1"/>
  <c r="AQ71" i="15"/>
  <c r="BQ71" i="15" s="1"/>
  <c r="AR71" i="15"/>
  <c r="BR71" i="15" s="1"/>
  <c r="AS71" i="15"/>
  <c r="BS71" i="15" s="1"/>
  <c r="AT71" i="15"/>
  <c r="BT71" i="15" s="1"/>
  <c r="AU71" i="15"/>
  <c r="BU71" i="15" s="1"/>
  <c r="AV71" i="15"/>
  <c r="BV71" i="15" s="1"/>
  <c r="AW71" i="15"/>
  <c r="BW71" i="15" s="1"/>
  <c r="AX71" i="15"/>
  <c r="BX71" i="15" s="1"/>
  <c r="AY71" i="15"/>
  <c r="BY71" i="15" s="1"/>
  <c r="AZ71" i="15"/>
  <c r="BZ71" i="15" s="1"/>
  <c r="BA71" i="15"/>
  <c r="CA71" i="15" s="1"/>
  <c r="BB71" i="15"/>
  <c r="CB71" i="15" s="1"/>
  <c r="BC71" i="15"/>
  <c r="CC71" i="15" s="1"/>
  <c r="BJ71" i="14"/>
  <c r="BK71" i="14"/>
  <c r="BS71" i="14"/>
  <c r="BR71" i="14"/>
  <c r="BF71" i="14"/>
  <c r="AG72" i="14"/>
  <c r="BG72" i="14" s="1"/>
  <c r="AE73" i="14"/>
  <c r="AF72" i="14"/>
  <c r="BF72" i="14" s="1"/>
  <c r="AH72" i="14"/>
  <c r="AI72" i="14"/>
  <c r="BI72" i="14" s="1"/>
  <c r="AJ72" i="14"/>
  <c r="BJ72" i="14" s="1"/>
  <c r="AK72" i="14"/>
  <c r="AL72" i="14"/>
  <c r="BL72" i="14" s="1"/>
  <c r="AM72" i="14"/>
  <c r="BM72" i="14" s="1"/>
  <c r="AN72" i="14"/>
  <c r="BN72" i="14" s="1"/>
  <c r="AO72" i="14"/>
  <c r="AP72" i="14"/>
  <c r="AQ72" i="14"/>
  <c r="BQ72" i="14" s="1"/>
  <c r="AR72" i="14"/>
  <c r="BR72" i="14" s="1"/>
  <c r="AS72" i="14"/>
  <c r="AT72" i="14"/>
  <c r="BT72" i="14" s="1"/>
  <c r="AU72" i="14"/>
  <c r="BU72" i="14" s="1"/>
  <c r="AV72" i="14"/>
  <c r="BV72" i="14" s="1"/>
  <c r="AW72" i="14"/>
  <c r="AX72" i="14"/>
  <c r="BX72" i="14" s="1"/>
  <c r="AY72" i="14"/>
  <c r="BY72" i="14" s="1"/>
  <c r="AZ72" i="14"/>
  <c r="BA72" i="14"/>
  <c r="BB72" i="14"/>
  <c r="CB72" i="14" s="1"/>
  <c r="BC72" i="14"/>
  <c r="CC72" i="14" s="1"/>
  <c r="BZ71" i="14"/>
  <c r="BU71" i="14"/>
  <c r="BO71" i="14"/>
  <c r="BN71" i="14"/>
  <c r="CC71" i="14"/>
  <c r="CB71" i="14"/>
  <c r="BV71" i="14"/>
  <c r="BW71" i="14"/>
  <c r="BL71" i="14"/>
  <c r="BX71" i="14"/>
  <c r="BG71" i="14"/>
  <c r="BK72" i="14"/>
  <c r="CA72" i="14"/>
  <c r="BS72" i="14"/>
  <c r="BH71" i="14"/>
  <c r="BP71" i="14"/>
  <c r="BT71" i="14"/>
  <c r="CA71" i="14"/>
  <c r="BM71" i="14"/>
  <c r="E74" i="14"/>
  <c r="E73" i="11"/>
  <c r="AB71" i="11"/>
  <c r="CB71" i="11" s="1"/>
  <c r="AC71" i="11"/>
  <c r="CC71" i="11" s="1"/>
  <c r="S71" i="11"/>
  <c r="BS71" i="11" s="1"/>
  <c r="F71" i="11"/>
  <c r="BF71" i="11" s="1"/>
  <c r="V71" i="11"/>
  <c r="BV71" i="11" s="1"/>
  <c r="AA71" i="11"/>
  <c r="CA71" i="11" s="1"/>
  <c r="M71" i="11"/>
  <c r="BM71" i="11" s="1"/>
  <c r="N71" i="11"/>
  <c r="BN71" i="11" s="1"/>
  <c r="J71" i="11"/>
  <c r="BJ71" i="11" s="1"/>
  <c r="P71" i="11"/>
  <c r="BP71" i="11" s="1"/>
  <c r="L71" i="11"/>
  <c r="BL71" i="11" s="1"/>
  <c r="G71" i="11"/>
  <c r="BG71" i="11" s="1"/>
  <c r="Z71" i="11"/>
  <c r="BZ71" i="11" s="1"/>
  <c r="W71" i="11"/>
  <c r="BW71" i="11" s="1"/>
  <c r="O71" i="11"/>
  <c r="BO71" i="11" s="1"/>
  <c r="K71" i="11"/>
  <c r="BK71" i="11" s="1"/>
  <c r="T71" i="11"/>
  <c r="BT71" i="11" s="1"/>
  <c r="U71" i="11"/>
  <c r="BU71" i="11" s="1"/>
  <c r="R71" i="11"/>
  <c r="BR71" i="11" s="1"/>
  <c r="Q71" i="11"/>
  <c r="BQ71" i="11" s="1"/>
  <c r="H71" i="11"/>
  <c r="BH71" i="11" s="1"/>
  <c r="X71" i="11"/>
  <c r="BX71" i="11" s="1"/>
  <c r="Y71" i="11"/>
  <c r="BY71" i="11" s="1"/>
  <c r="I71" i="11"/>
  <c r="BI71" i="11" s="1"/>
  <c r="AG72" i="11"/>
  <c r="AE73" i="11"/>
  <c r="AF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BA72" i="11"/>
  <c r="BB72" i="11"/>
  <c r="BC72" i="11"/>
  <c r="AE70" i="10"/>
  <c r="AI69" i="10"/>
  <c r="AQ69" i="10"/>
  <c r="AY69" i="10"/>
  <c r="AJ69" i="10"/>
  <c r="AR69" i="10"/>
  <c r="AZ69" i="10"/>
  <c r="AK69" i="10"/>
  <c r="AS69" i="10"/>
  <c r="BA69" i="10"/>
  <c r="AL69" i="10"/>
  <c r="AT69" i="10"/>
  <c r="BB69" i="10"/>
  <c r="AM69" i="10"/>
  <c r="AU69" i="10"/>
  <c r="BC69" i="10"/>
  <c r="AN69" i="10"/>
  <c r="AV69" i="10"/>
  <c r="AG69" i="10"/>
  <c r="AO69" i="10"/>
  <c r="AW69" i="10"/>
  <c r="AH69" i="10"/>
  <c r="AP69" i="10"/>
  <c r="AX69" i="10"/>
  <c r="AF69" i="10"/>
  <c r="H67" i="10"/>
  <c r="BH67" i="10" s="1"/>
  <c r="G67" i="10"/>
  <c r="BG67" i="10" s="1"/>
  <c r="F67" i="10"/>
  <c r="BF67" i="10" s="1"/>
  <c r="AA67" i="10"/>
  <c r="CA67" i="10" s="1"/>
  <c r="J67" i="10"/>
  <c r="BJ67" i="10" s="1"/>
  <c r="T67" i="10"/>
  <c r="BT67" i="10" s="1"/>
  <c r="U67" i="10"/>
  <c r="BU67" i="10" s="1"/>
  <c r="L67" i="10"/>
  <c r="BL67" i="10" s="1"/>
  <c r="V67" i="10"/>
  <c r="BV67" i="10" s="1"/>
  <c r="Y67" i="10"/>
  <c r="BY67" i="10" s="1"/>
  <c r="Q67" i="10"/>
  <c r="BQ67" i="10" s="1"/>
  <c r="Z67" i="10"/>
  <c r="BZ67" i="10" s="1"/>
  <c r="X67" i="10"/>
  <c r="BX67" i="10" s="1"/>
  <c r="N67" i="10"/>
  <c r="BN67" i="10" s="1"/>
  <c r="I67" i="10"/>
  <c r="BI67" i="10" s="1"/>
  <c r="K67" i="10"/>
  <c r="BK67" i="10" s="1"/>
  <c r="R67" i="10"/>
  <c r="BR67" i="10" s="1"/>
  <c r="P67" i="10"/>
  <c r="BP67" i="10" s="1"/>
  <c r="AB67" i="10"/>
  <c r="CB67" i="10" s="1"/>
  <c r="S67" i="10"/>
  <c r="BS67" i="10" s="1"/>
  <c r="W67" i="10"/>
  <c r="BW67" i="10" s="1"/>
  <c r="M67" i="10"/>
  <c r="BM67" i="10" s="1"/>
  <c r="O67" i="10"/>
  <c r="BO67" i="10" s="1"/>
  <c r="AC67" i="10"/>
  <c r="CC67" i="10" s="1"/>
  <c r="E69" i="10"/>
  <c r="A68" i="10"/>
  <c r="B68" i="10"/>
  <c r="Q58" i="17" l="1"/>
  <c r="X58" i="17"/>
  <c r="F58" i="17"/>
  <c r="N58" i="17"/>
  <c r="AA58" i="17"/>
  <c r="CA58" i="17" s="1"/>
  <c r="I58" i="17"/>
  <c r="BI58" i="17" s="1"/>
  <c r="P58" i="17"/>
  <c r="BP58" i="17" s="1"/>
  <c r="AC58" i="17"/>
  <c r="CC58" i="17" s="1"/>
  <c r="K58" i="17"/>
  <c r="H58" i="17"/>
  <c r="BH58" i="17" s="1"/>
  <c r="U58" i="17"/>
  <c r="BU58" i="17" s="1"/>
  <c r="Z58" i="17"/>
  <c r="BZ58" i="17" s="1"/>
  <c r="W58" i="17"/>
  <c r="BW58" i="17" s="1"/>
  <c r="M58" i="17"/>
  <c r="BM58" i="17" s="1"/>
  <c r="R58" i="17"/>
  <c r="BR58" i="17" s="1"/>
  <c r="O58" i="17"/>
  <c r="BO58" i="17" s="1"/>
  <c r="AB58" i="17"/>
  <c r="CB58" i="17" s="1"/>
  <c r="J58" i="17"/>
  <c r="BJ58" i="17" s="1"/>
  <c r="G58" i="17"/>
  <c r="BG58" i="17" s="1"/>
  <c r="T58" i="17"/>
  <c r="BT58" i="17" s="1"/>
  <c r="Y58" i="17"/>
  <c r="BY58" i="17" s="1"/>
  <c r="V58" i="17"/>
  <c r="BV58" i="17" s="1"/>
  <c r="L58" i="17"/>
  <c r="BL58" i="17" s="1"/>
  <c r="T59" i="17"/>
  <c r="A59" i="17"/>
  <c r="B59" i="17"/>
  <c r="AW59" i="17"/>
  <c r="AO59" i="17"/>
  <c r="AG59" i="17"/>
  <c r="AV59" i="17"/>
  <c r="AN59" i="17"/>
  <c r="AF59" i="17"/>
  <c r="BC59" i="17"/>
  <c r="AU59" i="17"/>
  <c r="AM59" i="17"/>
  <c r="BB59" i="17"/>
  <c r="AT59" i="17"/>
  <c r="AL59" i="17"/>
  <c r="BA59" i="17"/>
  <c r="AS59" i="17"/>
  <c r="AK59" i="17"/>
  <c r="AZ59" i="17"/>
  <c r="AR59" i="17"/>
  <c r="AJ59" i="17"/>
  <c r="AY59" i="17"/>
  <c r="AQ59" i="17"/>
  <c r="AI59" i="17"/>
  <c r="AX59" i="17"/>
  <c r="AP59" i="17"/>
  <c r="AH59" i="17"/>
  <c r="BX58" i="17"/>
  <c r="BN58" i="17"/>
  <c r="BF58" i="17"/>
  <c r="BQ58" i="17"/>
  <c r="BK58" i="17"/>
  <c r="BS58" i="17"/>
  <c r="O72" i="16"/>
  <c r="BO72" i="16" s="1"/>
  <c r="H72" i="16"/>
  <c r="BH72" i="16" s="1"/>
  <c r="J72" i="16"/>
  <c r="K72" i="16"/>
  <c r="R72" i="16"/>
  <c r="AB72" i="16"/>
  <c r="CB72" i="16" s="1"/>
  <c r="AA72" i="16"/>
  <c r="CA72" i="16" s="1"/>
  <c r="U72" i="16"/>
  <c r="P72" i="16"/>
  <c r="BP72" i="16" s="1"/>
  <c r="M72" i="16"/>
  <c r="BM72" i="16" s="1"/>
  <c r="T72" i="16"/>
  <c r="BT72" i="16" s="1"/>
  <c r="S72" i="16"/>
  <c r="L72" i="16"/>
  <c r="AC72" i="16"/>
  <c r="CC72" i="16" s="1"/>
  <c r="F72" i="16"/>
  <c r="BF72" i="16" s="1"/>
  <c r="V72" i="16"/>
  <c r="BV72" i="16" s="1"/>
  <c r="Z72" i="16"/>
  <c r="N72" i="16"/>
  <c r="BN72" i="16" s="1"/>
  <c r="G72" i="16"/>
  <c r="BG72" i="16" s="1"/>
  <c r="Q72" i="16"/>
  <c r="I72" i="16"/>
  <c r="X72" i="16"/>
  <c r="BX72" i="16" s="1"/>
  <c r="W72" i="16"/>
  <c r="BW72" i="16" s="1"/>
  <c r="Y72" i="16"/>
  <c r="BY72" i="16" s="1"/>
  <c r="Q74" i="15"/>
  <c r="Z74" i="15"/>
  <c r="R74" i="15"/>
  <c r="K74" i="15"/>
  <c r="J74" i="15"/>
  <c r="AA74" i="15"/>
  <c r="S74" i="15"/>
  <c r="M74" i="15"/>
  <c r="N74" i="15"/>
  <c r="AB74" i="15"/>
  <c r="L74" i="15"/>
  <c r="F74" i="15"/>
  <c r="AC74" i="15"/>
  <c r="Y74" i="15"/>
  <c r="H74" i="15"/>
  <c r="T74" i="15"/>
  <c r="P74" i="15"/>
  <c r="G74" i="15"/>
  <c r="U74" i="15"/>
  <c r="O74" i="15"/>
  <c r="V74" i="15"/>
  <c r="W74" i="15"/>
  <c r="X74" i="15"/>
  <c r="I74" i="15"/>
  <c r="G74" i="14"/>
  <c r="F74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W74" i="14"/>
  <c r="X74" i="14"/>
  <c r="Y74" i="14"/>
  <c r="Z74" i="14"/>
  <c r="AA74" i="14"/>
  <c r="AB74" i="14"/>
  <c r="AC74" i="14"/>
  <c r="A73" i="11"/>
  <c r="B73" i="11"/>
  <c r="AE75" i="16"/>
  <c r="AG74" i="16"/>
  <c r="AF74" i="16"/>
  <c r="AH74" i="16"/>
  <c r="AI74" i="16"/>
  <c r="AJ74" i="16"/>
  <c r="AK74" i="16"/>
  <c r="AL74" i="16"/>
  <c r="AM74" i="16"/>
  <c r="AN74" i="16"/>
  <c r="AO74" i="16"/>
  <c r="AP74" i="16"/>
  <c r="AQ74" i="16"/>
  <c r="AR74" i="16"/>
  <c r="AS74" i="16"/>
  <c r="AT74" i="16"/>
  <c r="AU74" i="16"/>
  <c r="AV74" i="16"/>
  <c r="AW74" i="16"/>
  <c r="AX74" i="16"/>
  <c r="AY74" i="16"/>
  <c r="AZ74" i="16"/>
  <c r="BA74" i="16"/>
  <c r="BB74" i="16"/>
  <c r="BC74" i="16"/>
  <c r="BQ72" i="16"/>
  <c r="BI72" i="16"/>
  <c r="BU72" i="16"/>
  <c r="E73" i="16"/>
  <c r="BL72" i="16"/>
  <c r="BK72" i="16"/>
  <c r="BJ72" i="16"/>
  <c r="BZ72" i="16"/>
  <c r="BS72" i="16"/>
  <c r="BR72" i="16"/>
  <c r="E75" i="15"/>
  <c r="AG72" i="15"/>
  <c r="BG72" i="15" s="1"/>
  <c r="AF72" i="15"/>
  <c r="BF72" i="15" s="1"/>
  <c r="AE73" i="15"/>
  <c r="AH72" i="15"/>
  <c r="BH72" i="15" s="1"/>
  <c r="AI72" i="15"/>
  <c r="BI72" i="15" s="1"/>
  <c r="AJ72" i="15"/>
  <c r="BJ72" i="15" s="1"/>
  <c r="AK72" i="15"/>
  <c r="BK72" i="15" s="1"/>
  <c r="AL72" i="15"/>
  <c r="BL72" i="15" s="1"/>
  <c r="AM72" i="15"/>
  <c r="BM72" i="15" s="1"/>
  <c r="AN72" i="15"/>
  <c r="BN72" i="15" s="1"/>
  <c r="AO72" i="15"/>
  <c r="BO72" i="15" s="1"/>
  <c r="AP72" i="15"/>
  <c r="BP72" i="15" s="1"/>
  <c r="AQ72" i="15"/>
  <c r="BQ72" i="15" s="1"/>
  <c r="AR72" i="15"/>
  <c r="BR72" i="15" s="1"/>
  <c r="AS72" i="15"/>
  <c r="BS72" i="15" s="1"/>
  <c r="AT72" i="15"/>
  <c r="BT72" i="15" s="1"/>
  <c r="AU72" i="15"/>
  <c r="BU72" i="15" s="1"/>
  <c r="AV72" i="15"/>
  <c r="BV72" i="15" s="1"/>
  <c r="AW72" i="15"/>
  <c r="BW72" i="15" s="1"/>
  <c r="AX72" i="15"/>
  <c r="BX72" i="15" s="1"/>
  <c r="AY72" i="15"/>
  <c r="BY72" i="15" s="1"/>
  <c r="AZ72" i="15"/>
  <c r="BZ72" i="15" s="1"/>
  <c r="BA72" i="15"/>
  <c r="CA72" i="15" s="1"/>
  <c r="BB72" i="15"/>
  <c r="CB72" i="15" s="1"/>
  <c r="BC72" i="15"/>
  <c r="CC72" i="15" s="1"/>
  <c r="BO72" i="14"/>
  <c r="AG73" i="14"/>
  <c r="AE74" i="14"/>
  <c r="AF73" i="14"/>
  <c r="BF73" i="14" s="1"/>
  <c r="AH73" i="14"/>
  <c r="AI73" i="14"/>
  <c r="AJ73" i="14"/>
  <c r="AK73" i="14"/>
  <c r="AL73" i="14"/>
  <c r="BL73" i="14" s="1"/>
  <c r="AM73" i="14"/>
  <c r="BM73" i="14" s="1"/>
  <c r="AN73" i="14"/>
  <c r="BN73" i="14" s="1"/>
  <c r="AO73" i="14"/>
  <c r="AP73" i="14"/>
  <c r="AQ73" i="14"/>
  <c r="AR73" i="14"/>
  <c r="BR73" i="14" s="1"/>
  <c r="AS73" i="14"/>
  <c r="BS73" i="14" s="1"/>
  <c r="AT73" i="14"/>
  <c r="AU73" i="14"/>
  <c r="AV73" i="14"/>
  <c r="BV73" i="14" s="1"/>
  <c r="AW73" i="14"/>
  <c r="AX73" i="14"/>
  <c r="AY73" i="14"/>
  <c r="AZ73" i="14"/>
  <c r="BA73" i="14"/>
  <c r="CA73" i="14" s="1"/>
  <c r="BB73" i="14"/>
  <c r="CB73" i="14" s="1"/>
  <c r="BC73" i="14"/>
  <c r="CC73" i="14" s="1"/>
  <c r="BP72" i="14"/>
  <c r="BG73" i="14"/>
  <c r="BZ73" i="14"/>
  <c r="BJ73" i="14"/>
  <c r="BK73" i="14"/>
  <c r="BT73" i="14"/>
  <c r="E75" i="14"/>
  <c r="BZ72" i="14"/>
  <c r="BH72" i="14"/>
  <c r="BW72" i="14"/>
  <c r="E74" i="11"/>
  <c r="S72" i="11"/>
  <c r="BS72" i="11" s="1"/>
  <c r="F72" i="11"/>
  <c r="BF72" i="11" s="1"/>
  <c r="M72" i="11"/>
  <c r="BM72" i="11" s="1"/>
  <c r="AA72" i="11"/>
  <c r="CA72" i="11" s="1"/>
  <c r="V72" i="11"/>
  <c r="BV72" i="11" s="1"/>
  <c r="R72" i="11"/>
  <c r="BR72" i="11" s="1"/>
  <c r="K72" i="11"/>
  <c r="BK72" i="11" s="1"/>
  <c r="Z72" i="11"/>
  <c r="BZ72" i="11" s="1"/>
  <c r="G72" i="11"/>
  <c r="BG72" i="11" s="1"/>
  <c r="P72" i="11"/>
  <c r="BP72" i="11" s="1"/>
  <c r="L72" i="11"/>
  <c r="BL72" i="11" s="1"/>
  <c r="N72" i="11"/>
  <c r="BN72" i="11" s="1"/>
  <c r="W72" i="11"/>
  <c r="BW72" i="11" s="1"/>
  <c r="O72" i="11"/>
  <c r="BO72" i="11" s="1"/>
  <c r="T72" i="11"/>
  <c r="BT72" i="11" s="1"/>
  <c r="AC72" i="11"/>
  <c r="CC72" i="11" s="1"/>
  <c r="AB72" i="11"/>
  <c r="CB72" i="11" s="1"/>
  <c r="H72" i="11"/>
  <c r="BH72" i="11" s="1"/>
  <c r="J72" i="11"/>
  <c r="BJ72" i="11" s="1"/>
  <c r="Q72" i="11"/>
  <c r="BQ72" i="11" s="1"/>
  <c r="U72" i="11"/>
  <c r="BU72" i="11" s="1"/>
  <c r="X72" i="11"/>
  <c r="BX72" i="11" s="1"/>
  <c r="Y72" i="11"/>
  <c r="BY72" i="11" s="1"/>
  <c r="I72" i="11"/>
  <c r="BI72" i="11" s="1"/>
  <c r="AF73" i="11"/>
  <c r="AE74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BA73" i="11"/>
  <c r="BB73" i="11"/>
  <c r="BC73" i="11"/>
  <c r="AE71" i="10"/>
  <c r="AH70" i="10"/>
  <c r="AP70" i="10"/>
  <c r="AX70" i="10"/>
  <c r="AI70" i="10"/>
  <c r="AQ70" i="10"/>
  <c r="AY70" i="10"/>
  <c r="AJ70" i="10"/>
  <c r="AR70" i="10"/>
  <c r="AZ70" i="10"/>
  <c r="AK70" i="10"/>
  <c r="AS70" i="10"/>
  <c r="BA70" i="10"/>
  <c r="AL70" i="10"/>
  <c r="AT70" i="10"/>
  <c r="BB70" i="10"/>
  <c r="AM70" i="10"/>
  <c r="AU70" i="10"/>
  <c r="BC70" i="10"/>
  <c r="AN70" i="10"/>
  <c r="AV70" i="10"/>
  <c r="AG70" i="10"/>
  <c r="AO70" i="10"/>
  <c r="AW70" i="10"/>
  <c r="AF70" i="10"/>
  <c r="F68" i="10"/>
  <c r="BF68" i="10" s="1"/>
  <c r="G68" i="10"/>
  <c r="BG68" i="10" s="1"/>
  <c r="S68" i="10"/>
  <c r="BS68" i="10" s="1"/>
  <c r="H68" i="10"/>
  <c r="BH68" i="10" s="1"/>
  <c r="N68" i="10"/>
  <c r="BN68" i="10" s="1"/>
  <c r="M68" i="10"/>
  <c r="BM68" i="10" s="1"/>
  <c r="K68" i="10"/>
  <c r="BK68" i="10" s="1"/>
  <c r="L68" i="10"/>
  <c r="BL68" i="10" s="1"/>
  <c r="Y68" i="10"/>
  <c r="BY68" i="10" s="1"/>
  <c r="AA68" i="10"/>
  <c r="CA68" i="10" s="1"/>
  <c r="J68" i="10"/>
  <c r="BJ68" i="10" s="1"/>
  <c r="X68" i="10"/>
  <c r="BX68" i="10" s="1"/>
  <c r="Q68" i="10"/>
  <c r="BQ68" i="10" s="1"/>
  <c r="R68" i="10"/>
  <c r="BR68" i="10" s="1"/>
  <c r="Z68" i="10"/>
  <c r="BZ68" i="10" s="1"/>
  <c r="P68" i="10"/>
  <c r="BP68" i="10" s="1"/>
  <c r="V68" i="10"/>
  <c r="BV68" i="10" s="1"/>
  <c r="AB68" i="10"/>
  <c r="CB68" i="10" s="1"/>
  <c r="W68" i="10"/>
  <c r="BW68" i="10" s="1"/>
  <c r="I68" i="10"/>
  <c r="BI68" i="10" s="1"/>
  <c r="O68" i="10"/>
  <c r="BO68" i="10" s="1"/>
  <c r="T68" i="10"/>
  <c r="BT68" i="10" s="1"/>
  <c r="AC68" i="10"/>
  <c r="CC68" i="10" s="1"/>
  <c r="U68" i="10"/>
  <c r="BU68" i="10" s="1"/>
  <c r="E70" i="10"/>
  <c r="B69" i="10"/>
  <c r="A69" i="10"/>
  <c r="X59" i="17" l="1"/>
  <c r="R59" i="17"/>
  <c r="O59" i="17"/>
  <c r="G59" i="17"/>
  <c r="AB59" i="17"/>
  <c r="CB59" i="17" s="1"/>
  <c r="J59" i="17"/>
  <c r="BJ59" i="17" s="1"/>
  <c r="Y59" i="17"/>
  <c r="BY59" i="17" s="1"/>
  <c r="V59" i="17"/>
  <c r="BV59" i="17" s="1"/>
  <c r="L59" i="17"/>
  <c r="BL59" i="17" s="1"/>
  <c r="Q59" i="17"/>
  <c r="N59" i="17"/>
  <c r="BN59" i="17" s="1"/>
  <c r="AA59" i="17"/>
  <c r="CA59" i="17" s="1"/>
  <c r="I59" i="17"/>
  <c r="BI59" i="17" s="1"/>
  <c r="F59" i="17"/>
  <c r="BF59" i="17" s="1"/>
  <c r="S59" i="17"/>
  <c r="BS59" i="17" s="1"/>
  <c r="P59" i="17"/>
  <c r="BP59" i="17" s="1"/>
  <c r="AC59" i="17"/>
  <c r="CC59" i="17" s="1"/>
  <c r="K59" i="17"/>
  <c r="H59" i="17"/>
  <c r="BH59" i="17" s="1"/>
  <c r="U59" i="17"/>
  <c r="BU59" i="17" s="1"/>
  <c r="Z59" i="17"/>
  <c r="BZ59" i="17" s="1"/>
  <c r="W59" i="17"/>
  <c r="BW59" i="17" s="1"/>
  <c r="M59" i="17"/>
  <c r="BM59" i="17" s="1"/>
  <c r="B60" i="17"/>
  <c r="A60" i="17"/>
  <c r="AZ60" i="17"/>
  <c r="AR60" i="17"/>
  <c r="AJ60" i="17"/>
  <c r="AY60" i="17"/>
  <c r="AQ60" i="17"/>
  <c r="AI60" i="17"/>
  <c r="AX60" i="17"/>
  <c r="AP60" i="17"/>
  <c r="AH60" i="17"/>
  <c r="AW60" i="17"/>
  <c r="AO60" i="17"/>
  <c r="AG60" i="17"/>
  <c r="AV60" i="17"/>
  <c r="AN60" i="17"/>
  <c r="AF60" i="17"/>
  <c r="BC60" i="17"/>
  <c r="AU60" i="17"/>
  <c r="AM60" i="17"/>
  <c r="BB60" i="17"/>
  <c r="AT60" i="17"/>
  <c r="AL60" i="17"/>
  <c r="BA60" i="17"/>
  <c r="AS60" i="17"/>
  <c r="AK60" i="17"/>
  <c r="BX59" i="17"/>
  <c r="BO59" i="17"/>
  <c r="BR59" i="17"/>
  <c r="BG59" i="17"/>
  <c r="BQ59" i="17"/>
  <c r="BK59" i="17"/>
  <c r="BT59" i="17"/>
  <c r="K73" i="16"/>
  <c r="S73" i="16"/>
  <c r="BS73" i="16" s="1"/>
  <c r="L73" i="16"/>
  <c r="BL73" i="16" s="1"/>
  <c r="AB73" i="16"/>
  <c r="CB73" i="16" s="1"/>
  <c r="M73" i="16"/>
  <c r="BM73" i="16" s="1"/>
  <c r="AA73" i="16"/>
  <c r="CA73" i="16" s="1"/>
  <c r="R73" i="16"/>
  <c r="BR73" i="16" s="1"/>
  <c r="T73" i="16"/>
  <c r="BT73" i="16" s="1"/>
  <c r="Z73" i="16"/>
  <c r="F73" i="16"/>
  <c r="BF73" i="16" s="1"/>
  <c r="N73" i="16"/>
  <c r="BN73" i="16" s="1"/>
  <c r="O73" i="16"/>
  <c r="BO73" i="16" s="1"/>
  <c r="W73" i="16"/>
  <c r="BW73" i="16" s="1"/>
  <c r="AC73" i="16"/>
  <c r="CC73" i="16" s="1"/>
  <c r="G73" i="16"/>
  <c r="BG73" i="16" s="1"/>
  <c r="P73" i="16"/>
  <c r="BP73" i="16" s="1"/>
  <c r="V73" i="16"/>
  <c r="H73" i="16"/>
  <c r="BH73" i="16" s="1"/>
  <c r="Y73" i="16"/>
  <c r="BY73" i="16" s="1"/>
  <c r="Q73" i="16"/>
  <c r="BQ73" i="16" s="1"/>
  <c r="X73" i="16"/>
  <c r="I73" i="16"/>
  <c r="BI73" i="16" s="1"/>
  <c r="J73" i="16"/>
  <c r="BJ73" i="16" s="1"/>
  <c r="U73" i="16"/>
  <c r="BU73" i="16" s="1"/>
  <c r="AC75" i="15"/>
  <c r="S75" i="15"/>
  <c r="Z75" i="15"/>
  <c r="U75" i="15"/>
  <c r="I75" i="15"/>
  <c r="R75" i="15"/>
  <c r="K75" i="15"/>
  <c r="AA75" i="15"/>
  <c r="J75" i="15"/>
  <c r="Y75" i="15"/>
  <c r="M75" i="15"/>
  <c r="N75" i="15"/>
  <c r="T75" i="15"/>
  <c r="AB75" i="15"/>
  <c r="F75" i="15"/>
  <c r="L75" i="15"/>
  <c r="H75" i="15"/>
  <c r="V75" i="15"/>
  <c r="Q75" i="15"/>
  <c r="G75" i="15"/>
  <c r="O75" i="15"/>
  <c r="W75" i="15"/>
  <c r="X75" i="15"/>
  <c r="P75" i="15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AC75" i="14"/>
  <c r="A74" i="11"/>
  <c r="B74" i="11"/>
  <c r="E74" i="16"/>
  <c r="BZ73" i="16"/>
  <c r="BX73" i="16"/>
  <c r="BV73" i="16"/>
  <c r="BK73" i="16"/>
  <c r="AE76" i="16"/>
  <c r="AG75" i="16"/>
  <c r="AF75" i="16"/>
  <c r="AH75" i="16"/>
  <c r="AI75" i="16"/>
  <c r="AJ75" i="16"/>
  <c r="AK75" i="16"/>
  <c r="AL75" i="16"/>
  <c r="AM75" i="16"/>
  <c r="AN75" i="16"/>
  <c r="AO75" i="16"/>
  <c r="AP75" i="16"/>
  <c r="AQ75" i="16"/>
  <c r="AR75" i="16"/>
  <c r="AS75" i="16"/>
  <c r="AT75" i="16"/>
  <c r="AU75" i="16"/>
  <c r="AV75" i="16"/>
  <c r="AW75" i="16"/>
  <c r="AX75" i="16"/>
  <c r="AY75" i="16"/>
  <c r="AZ75" i="16"/>
  <c r="BA75" i="16"/>
  <c r="BB75" i="16"/>
  <c r="BC75" i="16"/>
  <c r="AG73" i="15"/>
  <c r="BG73" i="15" s="1"/>
  <c r="AF73" i="15"/>
  <c r="BF73" i="15" s="1"/>
  <c r="AE74" i="15"/>
  <c r="AH73" i="15"/>
  <c r="BH73" i="15" s="1"/>
  <c r="AI73" i="15"/>
  <c r="BI73" i="15" s="1"/>
  <c r="AJ73" i="15"/>
  <c r="BJ73" i="15" s="1"/>
  <c r="AK73" i="15"/>
  <c r="BK73" i="15" s="1"/>
  <c r="AL73" i="15"/>
  <c r="BL73" i="15" s="1"/>
  <c r="AM73" i="15"/>
  <c r="BM73" i="15" s="1"/>
  <c r="AN73" i="15"/>
  <c r="BN73" i="15" s="1"/>
  <c r="AO73" i="15"/>
  <c r="BO73" i="15" s="1"/>
  <c r="AP73" i="15"/>
  <c r="BP73" i="15" s="1"/>
  <c r="AQ73" i="15"/>
  <c r="BQ73" i="15" s="1"/>
  <c r="AR73" i="15"/>
  <c r="BR73" i="15" s="1"/>
  <c r="AS73" i="15"/>
  <c r="BS73" i="15" s="1"/>
  <c r="AT73" i="15"/>
  <c r="BT73" i="15" s="1"/>
  <c r="AU73" i="15"/>
  <c r="BU73" i="15" s="1"/>
  <c r="AV73" i="15"/>
  <c r="BV73" i="15" s="1"/>
  <c r="AW73" i="15"/>
  <c r="BW73" i="15" s="1"/>
  <c r="AX73" i="15"/>
  <c r="BX73" i="15" s="1"/>
  <c r="AY73" i="15"/>
  <c r="BY73" i="15" s="1"/>
  <c r="AZ73" i="15"/>
  <c r="BZ73" i="15" s="1"/>
  <c r="BA73" i="15"/>
  <c r="CA73" i="15" s="1"/>
  <c r="BB73" i="15"/>
  <c r="CB73" i="15" s="1"/>
  <c r="BC73" i="15"/>
  <c r="CC73" i="15" s="1"/>
  <c r="E76" i="15"/>
  <c r="BP73" i="14"/>
  <c r="BX73" i="14"/>
  <c r="BQ73" i="14"/>
  <c r="BO73" i="14"/>
  <c r="AE75" i="14"/>
  <c r="AG74" i="14"/>
  <c r="BG74" i="14" s="1"/>
  <c r="AF74" i="14"/>
  <c r="AH74" i="14"/>
  <c r="BH74" i="14" s="1"/>
  <c r="AI74" i="14"/>
  <c r="BI74" i="14" s="1"/>
  <c r="AJ74" i="14"/>
  <c r="AK74" i="14"/>
  <c r="BK74" i="14" s="1"/>
  <c r="AL74" i="14"/>
  <c r="BL74" i="14" s="1"/>
  <c r="AM74" i="14"/>
  <c r="BM74" i="14" s="1"/>
  <c r="AN74" i="14"/>
  <c r="BN74" i="14" s="1"/>
  <c r="AO74" i="14"/>
  <c r="AP74" i="14"/>
  <c r="BP74" i="14" s="1"/>
  <c r="AQ74" i="14"/>
  <c r="BQ74" i="14" s="1"/>
  <c r="AR74" i="14"/>
  <c r="AS74" i="14"/>
  <c r="BS74" i="14" s="1"/>
  <c r="AT74" i="14"/>
  <c r="BT74" i="14" s="1"/>
  <c r="AU74" i="14"/>
  <c r="AV74" i="14"/>
  <c r="BV74" i="14" s="1"/>
  <c r="AW74" i="14"/>
  <c r="AX74" i="14"/>
  <c r="BX74" i="14" s="1"/>
  <c r="AY74" i="14"/>
  <c r="BY74" i="14" s="1"/>
  <c r="AZ74" i="14"/>
  <c r="BA74" i="14"/>
  <c r="CA74" i="14" s="1"/>
  <c r="BB74" i="14"/>
  <c r="CB74" i="14" s="1"/>
  <c r="BC74" i="14"/>
  <c r="CC74" i="14" s="1"/>
  <c r="BI73" i="14"/>
  <c r="E76" i="14"/>
  <c r="BY73" i="14"/>
  <c r="BW73" i="14"/>
  <c r="BH73" i="14"/>
  <c r="BU73" i="14"/>
  <c r="M73" i="11"/>
  <c r="BM73" i="11" s="1"/>
  <c r="AA73" i="11"/>
  <c r="CA73" i="11" s="1"/>
  <c r="T73" i="11"/>
  <c r="BT73" i="11" s="1"/>
  <c r="AC73" i="11"/>
  <c r="CC73" i="11" s="1"/>
  <c r="V73" i="11"/>
  <c r="BV73" i="11" s="1"/>
  <c r="K73" i="11"/>
  <c r="BK73" i="11" s="1"/>
  <c r="R73" i="11"/>
  <c r="BR73" i="11" s="1"/>
  <c r="Z73" i="11"/>
  <c r="BZ73" i="11" s="1"/>
  <c r="AB73" i="11"/>
  <c r="CB73" i="11" s="1"/>
  <c r="L73" i="11"/>
  <c r="BL73" i="11" s="1"/>
  <c r="F73" i="11"/>
  <c r="BF73" i="11" s="1"/>
  <c r="N73" i="11"/>
  <c r="BN73" i="11" s="1"/>
  <c r="W73" i="11"/>
  <c r="BW73" i="11" s="1"/>
  <c r="O73" i="11"/>
  <c r="BO73" i="11" s="1"/>
  <c r="J73" i="11"/>
  <c r="BJ73" i="11" s="1"/>
  <c r="H73" i="11"/>
  <c r="BH73" i="11" s="1"/>
  <c r="S73" i="11"/>
  <c r="BS73" i="11" s="1"/>
  <c r="U73" i="11"/>
  <c r="BU73" i="11" s="1"/>
  <c r="G73" i="11"/>
  <c r="BG73" i="11" s="1"/>
  <c r="Q73" i="11"/>
  <c r="BQ73" i="11" s="1"/>
  <c r="X73" i="11"/>
  <c r="BX73" i="11" s="1"/>
  <c r="Y73" i="11"/>
  <c r="BY73" i="11" s="1"/>
  <c r="P73" i="11"/>
  <c r="BP73" i="11" s="1"/>
  <c r="I73" i="11"/>
  <c r="BI73" i="11" s="1"/>
  <c r="AG74" i="11"/>
  <c r="AE75" i="11"/>
  <c r="AF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BA74" i="11"/>
  <c r="BB74" i="11"/>
  <c r="BC74" i="11"/>
  <c r="E75" i="11"/>
  <c r="AE72" i="10"/>
  <c r="AG71" i="10"/>
  <c r="AO71" i="10"/>
  <c r="AW71" i="10"/>
  <c r="AH71" i="10"/>
  <c r="AP71" i="10"/>
  <c r="AX71" i="10"/>
  <c r="AI71" i="10"/>
  <c r="AQ71" i="10"/>
  <c r="AY71" i="10"/>
  <c r="AJ71" i="10"/>
  <c r="AR71" i="10"/>
  <c r="AZ71" i="10"/>
  <c r="AK71" i="10"/>
  <c r="AS71" i="10"/>
  <c r="BA71" i="10"/>
  <c r="AL71" i="10"/>
  <c r="AT71" i="10"/>
  <c r="BB71" i="10"/>
  <c r="AM71" i="10"/>
  <c r="AU71" i="10"/>
  <c r="BC71" i="10"/>
  <c r="AV71" i="10"/>
  <c r="AF71" i="10"/>
  <c r="AN71" i="10"/>
  <c r="F69" i="10"/>
  <c r="BF69" i="10" s="1"/>
  <c r="G69" i="10"/>
  <c r="BG69" i="10" s="1"/>
  <c r="Z69" i="10"/>
  <c r="BZ69" i="10" s="1"/>
  <c r="H69" i="10"/>
  <c r="BH69" i="10" s="1"/>
  <c r="J69" i="10"/>
  <c r="BJ69" i="10" s="1"/>
  <c r="T69" i="10"/>
  <c r="BT69" i="10" s="1"/>
  <c r="V69" i="10"/>
  <c r="BV69" i="10" s="1"/>
  <c r="Q69" i="10"/>
  <c r="BQ69" i="10" s="1"/>
  <c r="N69" i="10"/>
  <c r="BN69" i="10" s="1"/>
  <c r="Y69" i="10"/>
  <c r="BY69" i="10" s="1"/>
  <c r="X69" i="10"/>
  <c r="BX69" i="10" s="1"/>
  <c r="AA69" i="10"/>
  <c r="CA69" i="10" s="1"/>
  <c r="R69" i="10"/>
  <c r="BR69" i="10" s="1"/>
  <c r="K69" i="10"/>
  <c r="BK69" i="10" s="1"/>
  <c r="P69" i="10"/>
  <c r="BP69" i="10" s="1"/>
  <c r="I69" i="10"/>
  <c r="BI69" i="10" s="1"/>
  <c r="AB69" i="10"/>
  <c r="CB69" i="10" s="1"/>
  <c r="S69" i="10"/>
  <c r="BS69" i="10" s="1"/>
  <c r="M69" i="10"/>
  <c r="BM69" i="10" s="1"/>
  <c r="L69" i="10"/>
  <c r="BL69" i="10" s="1"/>
  <c r="W69" i="10"/>
  <c r="BW69" i="10" s="1"/>
  <c r="AC69" i="10"/>
  <c r="CC69" i="10" s="1"/>
  <c r="O69" i="10"/>
  <c r="BO69" i="10" s="1"/>
  <c r="U69" i="10"/>
  <c r="BU69" i="10" s="1"/>
  <c r="E71" i="10"/>
  <c r="A70" i="10"/>
  <c r="B70" i="10"/>
  <c r="Z60" i="17" l="1"/>
  <c r="R60" i="17"/>
  <c r="BR60" i="17" s="1"/>
  <c r="J60" i="17"/>
  <c r="T60" i="17"/>
  <c r="BT60" i="17" s="1"/>
  <c r="W60" i="17"/>
  <c r="O60" i="17"/>
  <c r="BO60" i="17" s="1"/>
  <c r="G60" i="17"/>
  <c r="BG60" i="17" s="1"/>
  <c r="M60" i="17"/>
  <c r="BM60" i="17" s="1"/>
  <c r="AB60" i="17"/>
  <c r="CB60" i="17" s="1"/>
  <c r="Y60" i="17"/>
  <c r="V60" i="17"/>
  <c r="BV60" i="17" s="1"/>
  <c r="L60" i="17"/>
  <c r="BL60" i="17" s="1"/>
  <c r="Q60" i="17"/>
  <c r="BQ60" i="17" s="1"/>
  <c r="N60" i="17"/>
  <c r="BN60" i="17" s="1"/>
  <c r="AA60" i="17"/>
  <c r="CA60" i="17" s="1"/>
  <c r="I60" i="17"/>
  <c r="BI60" i="17" s="1"/>
  <c r="X60" i="17"/>
  <c r="BX60" i="17" s="1"/>
  <c r="F60" i="17"/>
  <c r="BF60" i="17" s="1"/>
  <c r="S60" i="17"/>
  <c r="P60" i="17"/>
  <c r="BP60" i="17" s="1"/>
  <c r="AC60" i="17"/>
  <c r="CC60" i="17" s="1"/>
  <c r="K60" i="17"/>
  <c r="BK60" i="17" s="1"/>
  <c r="H60" i="17"/>
  <c r="BH60" i="17" s="1"/>
  <c r="U60" i="17"/>
  <c r="BU60" i="17" s="1"/>
  <c r="A61" i="17"/>
  <c r="B61" i="17"/>
  <c r="BJ60" i="17"/>
  <c r="BZ60" i="17"/>
  <c r="BW60" i="17"/>
  <c r="BY60" i="17"/>
  <c r="BS60" i="17"/>
  <c r="BC61" i="17"/>
  <c r="AU61" i="17"/>
  <c r="AM61" i="17"/>
  <c r="BB61" i="17"/>
  <c r="AT61" i="17"/>
  <c r="AL61" i="17"/>
  <c r="BA61" i="17"/>
  <c r="AS61" i="17"/>
  <c r="AK61" i="17"/>
  <c r="AZ61" i="17"/>
  <c r="AR61" i="17"/>
  <c r="AJ61" i="17"/>
  <c r="AY61" i="17"/>
  <c r="AQ61" i="17"/>
  <c r="AI61" i="17"/>
  <c r="AX61" i="17"/>
  <c r="AP61" i="17"/>
  <c r="AH61" i="17"/>
  <c r="AW61" i="17"/>
  <c r="AO61" i="17"/>
  <c r="AG61" i="17"/>
  <c r="AV61" i="17"/>
  <c r="AN61" i="17"/>
  <c r="AF61" i="17"/>
  <c r="G74" i="16"/>
  <c r="L74" i="16"/>
  <c r="J74" i="16"/>
  <c r="BJ74" i="16" s="1"/>
  <c r="K74" i="16"/>
  <c r="X74" i="16"/>
  <c r="BX74" i="16" s="1"/>
  <c r="AB74" i="16"/>
  <c r="R74" i="16"/>
  <c r="BR74" i="16" s="1"/>
  <c r="H74" i="16"/>
  <c r="BH74" i="16" s="1"/>
  <c r="U74" i="16"/>
  <c r="BU74" i="16" s="1"/>
  <c r="M74" i="16"/>
  <c r="T74" i="16"/>
  <c r="BT74" i="16" s="1"/>
  <c r="AA74" i="16"/>
  <c r="F74" i="16"/>
  <c r="N74" i="16"/>
  <c r="BN74" i="16" s="1"/>
  <c r="Z74" i="16"/>
  <c r="BZ74" i="16" s="1"/>
  <c r="AC74" i="16"/>
  <c r="CC74" i="16" s="1"/>
  <c r="W74" i="16"/>
  <c r="V74" i="16"/>
  <c r="S74" i="16"/>
  <c r="BS74" i="16" s="1"/>
  <c r="Q74" i="16"/>
  <c r="I74" i="16"/>
  <c r="P74" i="16"/>
  <c r="BP74" i="16" s="1"/>
  <c r="O74" i="16"/>
  <c r="BO74" i="16" s="1"/>
  <c r="Y74" i="16"/>
  <c r="BY74" i="16" s="1"/>
  <c r="Z76" i="15"/>
  <c r="R76" i="15"/>
  <c r="K76" i="15"/>
  <c r="J76" i="15"/>
  <c r="AA76" i="15"/>
  <c r="S76" i="15"/>
  <c r="V76" i="15"/>
  <c r="M76" i="15"/>
  <c r="N76" i="15"/>
  <c r="AB76" i="15"/>
  <c r="L76" i="15"/>
  <c r="F76" i="15"/>
  <c r="T76" i="15"/>
  <c r="U76" i="15"/>
  <c r="Y76" i="15"/>
  <c r="W76" i="15"/>
  <c r="H76" i="15"/>
  <c r="P76" i="15"/>
  <c r="G76" i="15"/>
  <c r="AC76" i="15"/>
  <c r="Q76" i="15"/>
  <c r="I76" i="15"/>
  <c r="X76" i="15"/>
  <c r="O76" i="15"/>
  <c r="G76" i="14"/>
  <c r="F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AC76" i="14"/>
  <c r="A75" i="11"/>
  <c r="B75" i="11"/>
  <c r="AF76" i="16"/>
  <c r="AE77" i="16"/>
  <c r="AG76" i="16"/>
  <c r="AH76" i="16"/>
  <c r="AI76" i="16"/>
  <c r="AJ76" i="16"/>
  <c r="AK76" i="16"/>
  <c r="AL76" i="16"/>
  <c r="AM76" i="16"/>
  <c r="AN76" i="16"/>
  <c r="AO76" i="16"/>
  <c r="AP76" i="16"/>
  <c r="AQ76" i="16"/>
  <c r="AR76" i="16"/>
  <c r="AS76" i="16"/>
  <c r="AT76" i="16"/>
  <c r="AU76" i="16"/>
  <c r="AV76" i="16"/>
  <c r="AW76" i="16"/>
  <c r="AX76" i="16"/>
  <c r="AY76" i="16"/>
  <c r="AZ76" i="16"/>
  <c r="BA76" i="16"/>
  <c r="BB76" i="16"/>
  <c r="BC76" i="16"/>
  <c r="BQ74" i="16"/>
  <c r="BI74" i="16"/>
  <c r="BM74" i="16"/>
  <c r="E75" i="16"/>
  <c r="BW74" i="16"/>
  <c r="BL74" i="16"/>
  <c r="BV74" i="16"/>
  <c r="BK74" i="16"/>
  <c r="CB74" i="16"/>
  <c r="BG74" i="16"/>
  <c r="CA74" i="16"/>
  <c r="BF74" i="16"/>
  <c r="AE75" i="15"/>
  <c r="AG74" i="15"/>
  <c r="BG74" i="15" s="1"/>
  <c r="AF74" i="15"/>
  <c r="BF74" i="15" s="1"/>
  <c r="AH74" i="15"/>
  <c r="BH74" i="15" s="1"/>
  <c r="AI74" i="15"/>
  <c r="BI74" i="15" s="1"/>
  <c r="AJ74" i="15"/>
  <c r="BJ74" i="15" s="1"/>
  <c r="AK74" i="15"/>
  <c r="BK74" i="15" s="1"/>
  <c r="AL74" i="15"/>
  <c r="BL74" i="15" s="1"/>
  <c r="AM74" i="15"/>
  <c r="BM74" i="15" s="1"/>
  <c r="AN74" i="15"/>
  <c r="BN74" i="15" s="1"/>
  <c r="AO74" i="15"/>
  <c r="BO74" i="15" s="1"/>
  <c r="AP74" i="15"/>
  <c r="BP74" i="15" s="1"/>
  <c r="AQ74" i="15"/>
  <c r="BQ74" i="15" s="1"/>
  <c r="AR74" i="15"/>
  <c r="BR74" i="15" s="1"/>
  <c r="AS74" i="15"/>
  <c r="BS74" i="15" s="1"/>
  <c r="AT74" i="15"/>
  <c r="BT74" i="15" s="1"/>
  <c r="AU74" i="15"/>
  <c r="BU74" i="15" s="1"/>
  <c r="AV74" i="15"/>
  <c r="BV74" i="15" s="1"/>
  <c r="AW74" i="15"/>
  <c r="BW74" i="15" s="1"/>
  <c r="AX74" i="15"/>
  <c r="BX74" i="15" s="1"/>
  <c r="AY74" i="15"/>
  <c r="BY74" i="15" s="1"/>
  <c r="AZ74" i="15"/>
  <c r="BZ74" i="15" s="1"/>
  <c r="BA74" i="15"/>
  <c r="CA74" i="15" s="1"/>
  <c r="BB74" i="15"/>
  <c r="CB74" i="15" s="1"/>
  <c r="BC74" i="15"/>
  <c r="CC74" i="15" s="1"/>
  <c r="E77" i="15"/>
  <c r="BO74" i="14"/>
  <c r="BW74" i="14"/>
  <c r="BU74" i="14"/>
  <c r="BZ74" i="14"/>
  <c r="BR74" i="14"/>
  <c r="BJ74" i="14"/>
  <c r="AE76" i="14"/>
  <c r="AF75" i="14"/>
  <c r="AG75" i="14"/>
  <c r="AH75" i="14"/>
  <c r="BH75" i="14" s="1"/>
  <c r="AI75" i="14"/>
  <c r="BI75" i="14" s="1"/>
  <c r="AJ75" i="14"/>
  <c r="AK75" i="14"/>
  <c r="AL75" i="14"/>
  <c r="AM75" i="14"/>
  <c r="AN75" i="14"/>
  <c r="AO75" i="14"/>
  <c r="AP75" i="14"/>
  <c r="AQ75" i="14"/>
  <c r="AR75" i="14"/>
  <c r="AS75" i="14"/>
  <c r="AT75" i="14"/>
  <c r="AU75" i="14"/>
  <c r="AV75" i="14"/>
  <c r="AW75" i="14"/>
  <c r="AX75" i="14"/>
  <c r="AY75" i="14"/>
  <c r="AZ75" i="14"/>
  <c r="BA75" i="14"/>
  <c r="BB75" i="14"/>
  <c r="BC75" i="14"/>
  <c r="E77" i="14"/>
  <c r="BF74" i="14"/>
  <c r="M74" i="11"/>
  <c r="BM74" i="11" s="1"/>
  <c r="F74" i="11"/>
  <c r="BF74" i="11" s="1"/>
  <c r="T74" i="11"/>
  <c r="BT74" i="11" s="1"/>
  <c r="R74" i="11"/>
  <c r="BR74" i="11" s="1"/>
  <c r="AC74" i="11"/>
  <c r="CC74" i="11" s="1"/>
  <c r="V74" i="11"/>
  <c r="BV74" i="11" s="1"/>
  <c r="S74" i="11"/>
  <c r="BS74" i="11" s="1"/>
  <c r="Z74" i="11"/>
  <c r="BZ74" i="11" s="1"/>
  <c r="AA74" i="11"/>
  <c r="CA74" i="11" s="1"/>
  <c r="AB74" i="11"/>
  <c r="CB74" i="11" s="1"/>
  <c r="K74" i="11"/>
  <c r="BK74" i="11" s="1"/>
  <c r="W74" i="11"/>
  <c r="BW74" i="11" s="1"/>
  <c r="O74" i="11"/>
  <c r="BO74" i="11" s="1"/>
  <c r="X74" i="11"/>
  <c r="BX74" i="11" s="1"/>
  <c r="L74" i="11"/>
  <c r="BL74" i="11" s="1"/>
  <c r="N74" i="11"/>
  <c r="BN74" i="11" s="1"/>
  <c r="J74" i="11"/>
  <c r="BJ74" i="11" s="1"/>
  <c r="U74" i="11"/>
  <c r="BU74" i="11" s="1"/>
  <c r="Y74" i="11"/>
  <c r="BY74" i="11" s="1"/>
  <c r="H74" i="11"/>
  <c r="BH74" i="11" s="1"/>
  <c r="G74" i="11"/>
  <c r="BG74" i="11" s="1"/>
  <c r="P74" i="11"/>
  <c r="BP74" i="11" s="1"/>
  <c r="I74" i="11"/>
  <c r="BI74" i="11" s="1"/>
  <c r="Q74" i="11"/>
  <c r="BQ74" i="11" s="1"/>
  <c r="AG75" i="11"/>
  <c r="AE76" i="11"/>
  <c r="AF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BA75" i="11"/>
  <c r="BB75" i="11"/>
  <c r="BC75" i="11"/>
  <c r="E76" i="11"/>
  <c r="AE73" i="10"/>
  <c r="AN72" i="10"/>
  <c r="AV72" i="10"/>
  <c r="AG72" i="10"/>
  <c r="AO72" i="10"/>
  <c r="AW72" i="10"/>
  <c r="AH72" i="10"/>
  <c r="AP72" i="10"/>
  <c r="AX72" i="10"/>
  <c r="AI72" i="10"/>
  <c r="AQ72" i="10"/>
  <c r="AY72" i="10"/>
  <c r="AJ72" i="10"/>
  <c r="AR72" i="10"/>
  <c r="AZ72" i="10"/>
  <c r="AK72" i="10"/>
  <c r="AS72" i="10"/>
  <c r="BA72" i="10"/>
  <c r="AL72" i="10"/>
  <c r="AT72" i="10"/>
  <c r="BB72" i="10"/>
  <c r="AM72" i="10"/>
  <c r="AU72" i="10"/>
  <c r="AF72" i="10"/>
  <c r="BC72" i="10"/>
  <c r="F70" i="10"/>
  <c r="BF70" i="10" s="1"/>
  <c r="H70" i="10"/>
  <c r="BH70" i="10" s="1"/>
  <c r="AA70" i="10"/>
  <c r="CA70" i="10" s="1"/>
  <c r="G70" i="10"/>
  <c r="BG70" i="10" s="1"/>
  <c r="L70" i="10"/>
  <c r="BL70" i="10" s="1"/>
  <c r="Z70" i="10"/>
  <c r="BZ70" i="10" s="1"/>
  <c r="AC70" i="10"/>
  <c r="CC70" i="10" s="1"/>
  <c r="Q70" i="10"/>
  <c r="BQ70" i="10" s="1"/>
  <c r="S70" i="10"/>
  <c r="BS70" i="10" s="1"/>
  <c r="O70" i="10"/>
  <c r="BO70" i="10" s="1"/>
  <c r="U70" i="10"/>
  <c r="BU70" i="10" s="1"/>
  <c r="J70" i="10"/>
  <c r="BJ70" i="10" s="1"/>
  <c r="N70" i="10"/>
  <c r="BN70" i="10" s="1"/>
  <c r="X70" i="10"/>
  <c r="BX70" i="10" s="1"/>
  <c r="Y70" i="10"/>
  <c r="BY70" i="10" s="1"/>
  <c r="P70" i="10"/>
  <c r="BP70" i="10" s="1"/>
  <c r="AB70" i="10"/>
  <c r="CB70" i="10" s="1"/>
  <c r="R70" i="10"/>
  <c r="BR70" i="10" s="1"/>
  <c r="I70" i="10"/>
  <c r="BI70" i="10" s="1"/>
  <c r="V70" i="10"/>
  <c r="BV70" i="10" s="1"/>
  <c r="T70" i="10"/>
  <c r="BT70" i="10" s="1"/>
  <c r="W70" i="10"/>
  <c r="BW70" i="10" s="1"/>
  <c r="K70" i="10"/>
  <c r="BK70" i="10" s="1"/>
  <c r="M70" i="10"/>
  <c r="BM70" i="10" s="1"/>
  <c r="E72" i="10"/>
  <c r="B71" i="10"/>
  <c r="A71" i="10"/>
  <c r="Q61" i="17" l="1"/>
  <c r="BQ61" i="17" s="1"/>
  <c r="N61" i="17"/>
  <c r="BN61" i="17" s="1"/>
  <c r="AA61" i="17"/>
  <c r="CA61" i="17" s="1"/>
  <c r="I61" i="17"/>
  <c r="BI61" i="17" s="1"/>
  <c r="X61" i="17"/>
  <c r="BX61" i="17" s="1"/>
  <c r="F61" i="17"/>
  <c r="BF61" i="17" s="1"/>
  <c r="S61" i="17"/>
  <c r="BS61" i="17" s="1"/>
  <c r="P61" i="17"/>
  <c r="BP61" i="17" s="1"/>
  <c r="AC61" i="17"/>
  <c r="CC61" i="17" s="1"/>
  <c r="K61" i="17"/>
  <c r="H61" i="17"/>
  <c r="U61" i="17"/>
  <c r="BU61" i="17" s="1"/>
  <c r="Z61" i="17"/>
  <c r="BZ61" i="17" s="1"/>
  <c r="W61" i="17"/>
  <c r="BW61" i="17" s="1"/>
  <c r="M61" i="17"/>
  <c r="BM61" i="17" s="1"/>
  <c r="R61" i="17"/>
  <c r="BR61" i="17" s="1"/>
  <c r="O61" i="17"/>
  <c r="BO61" i="17" s="1"/>
  <c r="AB61" i="17"/>
  <c r="CB61" i="17" s="1"/>
  <c r="J61" i="17"/>
  <c r="G61" i="17"/>
  <c r="BG61" i="17" s="1"/>
  <c r="T61" i="17"/>
  <c r="BT61" i="17" s="1"/>
  <c r="Y61" i="17"/>
  <c r="BY61" i="17" s="1"/>
  <c r="V61" i="17"/>
  <c r="BV61" i="17" s="1"/>
  <c r="L61" i="17"/>
  <c r="BL61" i="17" s="1"/>
  <c r="A62" i="17"/>
  <c r="F62" i="17" s="1"/>
  <c r="B62" i="17"/>
  <c r="BA62" i="17"/>
  <c r="AS62" i="17"/>
  <c r="AK62" i="17"/>
  <c r="AZ62" i="17"/>
  <c r="AR62" i="17"/>
  <c r="AJ62" i="17"/>
  <c r="AY62" i="17"/>
  <c r="AQ62" i="17"/>
  <c r="AI62" i="17"/>
  <c r="AX62" i="17"/>
  <c r="AP62" i="17"/>
  <c r="AH62" i="17"/>
  <c r="AT62" i="17"/>
  <c r="AO62" i="17"/>
  <c r="AN62" i="17"/>
  <c r="BC62" i="17"/>
  <c r="AM62" i="17"/>
  <c r="BB62" i="17"/>
  <c r="AL62" i="17"/>
  <c r="AW62" i="17"/>
  <c r="AG62" i="17"/>
  <c r="AV62" i="17"/>
  <c r="AF62" i="17"/>
  <c r="AU62" i="17"/>
  <c r="BH61" i="17"/>
  <c r="BJ61" i="17"/>
  <c r="BK61" i="17"/>
  <c r="J75" i="16"/>
  <c r="BJ75" i="16" s="1"/>
  <c r="AA75" i="16"/>
  <c r="CA75" i="16" s="1"/>
  <c r="R75" i="16"/>
  <c r="S75" i="16"/>
  <c r="AB75" i="16"/>
  <c r="F75" i="16"/>
  <c r="BF75" i="16" s="1"/>
  <c r="M75" i="16"/>
  <c r="BM75" i="16" s="1"/>
  <c r="K75" i="16"/>
  <c r="BK75" i="16" s="1"/>
  <c r="AC75" i="16"/>
  <c r="L75" i="16"/>
  <c r="BL75" i="16" s="1"/>
  <c r="U75" i="16"/>
  <c r="N75" i="16"/>
  <c r="BN75" i="16" s="1"/>
  <c r="O75" i="16"/>
  <c r="W75" i="16"/>
  <c r="BW75" i="16" s="1"/>
  <c r="T75" i="16"/>
  <c r="BT75" i="16" s="1"/>
  <c r="G75" i="16"/>
  <c r="BG75" i="16" s="1"/>
  <c r="P75" i="16"/>
  <c r="Z75" i="16"/>
  <c r="BZ75" i="16" s="1"/>
  <c r="V75" i="16"/>
  <c r="BV75" i="16" s="1"/>
  <c r="H75" i="16"/>
  <c r="BH75" i="16" s="1"/>
  <c r="Y75" i="16"/>
  <c r="BY75" i="16" s="1"/>
  <c r="Q75" i="16"/>
  <c r="BQ75" i="16" s="1"/>
  <c r="X75" i="16"/>
  <c r="BX75" i="16" s="1"/>
  <c r="I75" i="16"/>
  <c r="BI75" i="16" s="1"/>
  <c r="U77" i="15"/>
  <c r="M77" i="15"/>
  <c r="S77" i="15"/>
  <c r="Z77" i="15"/>
  <c r="I77" i="15"/>
  <c r="R77" i="15"/>
  <c r="K77" i="15"/>
  <c r="AA77" i="15"/>
  <c r="J77" i="15"/>
  <c r="Y77" i="15"/>
  <c r="L77" i="15"/>
  <c r="V77" i="15"/>
  <c r="T77" i="15"/>
  <c r="AB77" i="15"/>
  <c r="F77" i="15"/>
  <c r="P77" i="15"/>
  <c r="X77" i="15"/>
  <c r="H77" i="15"/>
  <c r="W77" i="15"/>
  <c r="Q77" i="15"/>
  <c r="O77" i="15"/>
  <c r="AC77" i="15"/>
  <c r="G77" i="15"/>
  <c r="N77" i="15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AC77" i="14"/>
  <c r="B76" i="11"/>
  <c r="A76" i="11"/>
  <c r="BR75" i="16"/>
  <c r="BP75" i="16"/>
  <c r="BO75" i="16"/>
  <c r="CC75" i="16"/>
  <c r="BU75" i="16"/>
  <c r="E76" i="16"/>
  <c r="BS75" i="16"/>
  <c r="CB75" i="16"/>
  <c r="AG77" i="16"/>
  <c r="AF77" i="16"/>
  <c r="AE78" i="16"/>
  <c r="AH77" i="16"/>
  <c r="AI77" i="16"/>
  <c r="AJ77" i="16"/>
  <c r="AK77" i="16"/>
  <c r="AL77" i="16"/>
  <c r="AM77" i="16"/>
  <c r="AN77" i="16"/>
  <c r="AO77" i="16"/>
  <c r="AP77" i="16"/>
  <c r="AQ77" i="16"/>
  <c r="AR77" i="16"/>
  <c r="AS77" i="16"/>
  <c r="AT77" i="16"/>
  <c r="AU77" i="16"/>
  <c r="AV77" i="16"/>
  <c r="AW77" i="16"/>
  <c r="AX77" i="16"/>
  <c r="AY77" i="16"/>
  <c r="AZ77" i="16"/>
  <c r="BA77" i="16"/>
  <c r="BB77" i="16"/>
  <c r="BC77" i="16"/>
  <c r="E78" i="15"/>
  <c r="AE76" i="15"/>
  <c r="AG75" i="15"/>
  <c r="BG75" i="15" s="1"/>
  <c r="AF75" i="15"/>
  <c r="BF75" i="15" s="1"/>
  <c r="AH75" i="15"/>
  <c r="BH75" i="15" s="1"/>
  <c r="AI75" i="15"/>
  <c r="BI75" i="15" s="1"/>
  <c r="AJ75" i="15"/>
  <c r="BJ75" i="15" s="1"/>
  <c r="AK75" i="15"/>
  <c r="BK75" i="15" s="1"/>
  <c r="AL75" i="15"/>
  <c r="BL75" i="15" s="1"/>
  <c r="AM75" i="15"/>
  <c r="BM75" i="15" s="1"/>
  <c r="AN75" i="15"/>
  <c r="BN75" i="15" s="1"/>
  <c r="AO75" i="15"/>
  <c r="BO75" i="15" s="1"/>
  <c r="AP75" i="15"/>
  <c r="BP75" i="15" s="1"/>
  <c r="AQ75" i="15"/>
  <c r="BQ75" i="15" s="1"/>
  <c r="AR75" i="15"/>
  <c r="BR75" i="15" s="1"/>
  <c r="AS75" i="15"/>
  <c r="BS75" i="15" s="1"/>
  <c r="AT75" i="15"/>
  <c r="BT75" i="15" s="1"/>
  <c r="AU75" i="15"/>
  <c r="BU75" i="15" s="1"/>
  <c r="AV75" i="15"/>
  <c r="BV75" i="15" s="1"/>
  <c r="AW75" i="15"/>
  <c r="BW75" i="15" s="1"/>
  <c r="AX75" i="15"/>
  <c r="BX75" i="15" s="1"/>
  <c r="AY75" i="15"/>
  <c r="BY75" i="15" s="1"/>
  <c r="AZ75" i="15"/>
  <c r="BZ75" i="15" s="1"/>
  <c r="BA75" i="15"/>
  <c r="CA75" i="15" s="1"/>
  <c r="BB75" i="15"/>
  <c r="CB75" i="15" s="1"/>
  <c r="BC75" i="15"/>
  <c r="CC75" i="15" s="1"/>
  <c r="BL75" i="14"/>
  <c r="BZ75" i="14"/>
  <c r="BW75" i="14"/>
  <c r="BO75" i="14"/>
  <c r="BK75" i="14"/>
  <c r="BS75" i="14"/>
  <c r="CC75" i="14"/>
  <c r="AG76" i="14"/>
  <c r="AE77" i="14"/>
  <c r="AF76" i="14"/>
  <c r="AH76" i="14"/>
  <c r="AI76" i="14"/>
  <c r="AJ76" i="14"/>
  <c r="AK76" i="14"/>
  <c r="AL76" i="14"/>
  <c r="AM76" i="14"/>
  <c r="AN76" i="14"/>
  <c r="AO76" i="14"/>
  <c r="BO76" i="14" s="1"/>
  <c r="AP76" i="14"/>
  <c r="AQ76" i="14"/>
  <c r="AR76" i="14"/>
  <c r="AS76" i="14"/>
  <c r="AT76" i="14"/>
  <c r="AU76" i="14"/>
  <c r="AV76" i="14"/>
  <c r="AW76" i="14"/>
  <c r="AX76" i="14"/>
  <c r="AY76" i="14"/>
  <c r="AZ76" i="14"/>
  <c r="BA76" i="14"/>
  <c r="BB76" i="14"/>
  <c r="BC76" i="14"/>
  <c r="BJ75" i="14"/>
  <c r="BT75" i="14"/>
  <c r="BR75" i="14"/>
  <c r="BG75" i="14"/>
  <c r="BU75" i="14"/>
  <c r="CB75" i="14"/>
  <c r="BQ75" i="14"/>
  <c r="BN75" i="14"/>
  <c r="BV75" i="14"/>
  <c r="CA75" i="14"/>
  <c r="BY75" i="14"/>
  <c r="BX75" i="14"/>
  <c r="BF75" i="14"/>
  <c r="E78" i="14"/>
  <c r="BP75" i="14"/>
  <c r="BM75" i="14"/>
  <c r="AE77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BA76" i="11"/>
  <c r="BB76" i="11"/>
  <c r="BC76" i="11"/>
  <c r="E77" i="11"/>
  <c r="K75" i="11"/>
  <c r="BK75" i="11" s="1"/>
  <c r="Z75" i="11"/>
  <c r="BZ75" i="11" s="1"/>
  <c r="AC75" i="11"/>
  <c r="CC75" i="11" s="1"/>
  <c r="AB75" i="11"/>
  <c r="CB75" i="11" s="1"/>
  <c r="R75" i="11"/>
  <c r="BR75" i="11" s="1"/>
  <c r="S75" i="11"/>
  <c r="BS75" i="11" s="1"/>
  <c r="F75" i="11"/>
  <c r="BF75" i="11" s="1"/>
  <c r="AA75" i="11"/>
  <c r="CA75" i="11" s="1"/>
  <c r="T75" i="11"/>
  <c r="BT75" i="11" s="1"/>
  <c r="O75" i="11"/>
  <c r="BO75" i="11" s="1"/>
  <c r="G75" i="11"/>
  <c r="BG75" i="11" s="1"/>
  <c r="M75" i="11"/>
  <c r="BM75" i="11" s="1"/>
  <c r="J75" i="11"/>
  <c r="BJ75" i="11" s="1"/>
  <c r="V75" i="11"/>
  <c r="BV75" i="11" s="1"/>
  <c r="L75" i="11"/>
  <c r="BL75" i="11" s="1"/>
  <c r="U75" i="11"/>
  <c r="BU75" i="11" s="1"/>
  <c r="W75" i="11"/>
  <c r="BW75" i="11" s="1"/>
  <c r="Y75" i="11"/>
  <c r="BY75" i="11" s="1"/>
  <c r="X75" i="11"/>
  <c r="BX75" i="11" s="1"/>
  <c r="H75" i="11"/>
  <c r="BH75" i="11" s="1"/>
  <c r="P75" i="11"/>
  <c r="BP75" i="11" s="1"/>
  <c r="I75" i="11"/>
  <c r="BI75" i="11" s="1"/>
  <c r="N75" i="11"/>
  <c r="BN75" i="11" s="1"/>
  <c r="Q75" i="11"/>
  <c r="BQ75" i="11" s="1"/>
  <c r="AE74" i="10"/>
  <c r="AM73" i="10"/>
  <c r="AU73" i="10"/>
  <c r="BC73" i="10"/>
  <c r="AN73" i="10"/>
  <c r="AV73" i="10"/>
  <c r="AG73" i="10"/>
  <c r="AO73" i="10"/>
  <c r="AW73" i="10"/>
  <c r="AH73" i="10"/>
  <c r="AP73" i="10"/>
  <c r="AX73" i="10"/>
  <c r="AI73" i="10"/>
  <c r="AQ73" i="10"/>
  <c r="AY73" i="10"/>
  <c r="AJ73" i="10"/>
  <c r="AR73" i="10"/>
  <c r="AZ73" i="10"/>
  <c r="AK73" i="10"/>
  <c r="AS73" i="10"/>
  <c r="BA73" i="10"/>
  <c r="AL73" i="10"/>
  <c r="AT73" i="10"/>
  <c r="BB73" i="10"/>
  <c r="AF73" i="10"/>
  <c r="U71" i="10"/>
  <c r="BU71" i="10" s="1"/>
  <c r="G71" i="10"/>
  <c r="BG71" i="10" s="1"/>
  <c r="H71" i="10"/>
  <c r="BH71" i="10" s="1"/>
  <c r="F71" i="10"/>
  <c r="BF71" i="10" s="1"/>
  <c r="T71" i="10"/>
  <c r="BT71" i="10" s="1"/>
  <c r="M71" i="10"/>
  <c r="BM71" i="10" s="1"/>
  <c r="AC71" i="10"/>
  <c r="CC71" i="10" s="1"/>
  <c r="I71" i="10"/>
  <c r="BI71" i="10" s="1"/>
  <c r="Y71" i="10"/>
  <c r="BY71" i="10" s="1"/>
  <c r="Z71" i="10"/>
  <c r="BZ71" i="10" s="1"/>
  <c r="N71" i="10"/>
  <c r="BN71" i="10" s="1"/>
  <c r="X71" i="10"/>
  <c r="BX71" i="10" s="1"/>
  <c r="P71" i="10"/>
  <c r="BP71" i="10" s="1"/>
  <c r="J71" i="10"/>
  <c r="BJ71" i="10" s="1"/>
  <c r="V71" i="10"/>
  <c r="BV71" i="10" s="1"/>
  <c r="R71" i="10"/>
  <c r="BR71" i="10" s="1"/>
  <c r="Q71" i="10"/>
  <c r="BQ71" i="10" s="1"/>
  <c r="AA71" i="10"/>
  <c r="CA71" i="10" s="1"/>
  <c r="AB71" i="10"/>
  <c r="CB71" i="10" s="1"/>
  <c r="S71" i="10"/>
  <c r="BS71" i="10" s="1"/>
  <c r="L71" i="10"/>
  <c r="BL71" i="10" s="1"/>
  <c r="W71" i="10"/>
  <c r="BW71" i="10" s="1"/>
  <c r="K71" i="10"/>
  <c r="BK71" i="10" s="1"/>
  <c r="O71" i="10"/>
  <c r="BO71" i="10" s="1"/>
  <c r="E73" i="10"/>
  <c r="B72" i="10"/>
  <c r="A72" i="10"/>
  <c r="Q62" i="17" l="1"/>
  <c r="X62" i="17"/>
  <c r="BX62" i="17" s="1"/>
  <c r="N62" i="17"/>
  <c r="AA62" i="17"/>
  <c r="CA62" i="17" s="1"/>
  <c r="I62" i="17"/>
  <c r="BI62" i="17" s="1"/>
  <c r="S62" i="17"/>
  <c r="BS62" i="17" s="1"/>
  <c r="P62" i="17"/>
  <c r="BP62" i="17" s="1"/>
  <c r="AC62" i="17"/>
  <c r="CC62" i="17" s="1"/>
  <c r="K62" i="17"/>
  <c r="BK62" i="17" s="1"/>
  <c r="H62" i="17"/>
  <c r="BH62" i="17" s="1"/>
  <c r="U62" i="17"/>
  <c r="BU62" i="17" s="1"/>
  <c r="Z62" i="17"/>
  <c r="BZ62" i="17" s="1"/>
  <c r="W62" i="17"/>
  <c r="BW62" i="17" s="1"/>
  <c r="M62" i="17"/>
  <c r="BM62" i="17" s="1"/>
  <c r="R62" i="17"/>
  <c r="BR62" i="17" s="1"/>
  <c r="O62" i="17"/>
  <c r="BO62" i="17" s="1"/>
  <c r="AB62" i="17"/>
  <c r="J62" i="17"/>
  <c r="BJ62" i="17" s="1"/>
  <c r="G62" i="17"/>
  <c r="T62" i="17"/>
  <c r="BT62" i="17" s="1"/>
  <c r="Y62" i="17"/>
  <c r="BY62" i="17" s="1"/>
  <c r="V62" i="17"/>
  <c r="BV62" i="17" s="1"/>
  <c r="L62" i="17"/>
  <c r="BL62" i="17" s="1"/>
  <c r="A63" i="17"/>
  <c r="J63" i="17" s="1"/>
  <c r="B63" i="17"/>
  <c r="AV63" i="17"/>
  <c r="AN63" i="17"/>
  <c r="AF63" i="17"/>
  <c r="BC63" i="17"/>
  <c r="AU63" i="17"/>
  <c r="AM63" i="17"/>
  <c r="BB63" i="17"/>
  <c r="AT63" i="17"/>
  <c r="AL63" i="17"/>
  <c r="BA63" i="17"/>
  <c r="AS63" i="17"/>
  <c r="AK63" i="17"/>
  <c r="AZ63" i="17"/>
  <c r="AR63" i="17"/>
  <c r="AJ63" i="17"/>
  <c r="AY63" i="17"/>
  <c r="AQ63" i="17"/>
  <c r="AI63" i="17"/>
  <c r="AX63" i="17"/>
  <c r="AP63" i="17"/>
  <c r="AH63" i="17"/>
  <c r="AW63" i="17"/>
  <c r="AO63" i="17"/>
  <c r="AG63" i="17"/>
  <c r="BN62" i="17"/>
  <c r="BQ62" i="17"/>
  <c r="CB62" i="17"/>
  <c r="BF62" i="17"/>
  <c r="BG62" i="17"/>
  <c r="X76" i="16"/>
  <c r="T76" i="16"/>
  <c r="S76" i="16"/>
  <c r="L76" i="16"/>
  <c r="J76" i="16"/>
  <c r="BJ76" i="16" s="1"/>
  <c r="K76" i="16"/>
  <c r="BK76" i="16" s="1"/>
  <c r="R76" i="16"/>
  <c r="BR76" i="16" s="1"/>
  <c r="W76" i="16"/>
  <c r="BW76" i="16" s="1"/>
  <c r="Z76" i="16"/>
  <c r="BZ76" i="16" s="1"/>
  <c r="AC76" i="16"/>
  <c r="U76" i="16"/>
  <c r="AB76" i="16"/>
  <c r="CB76" i="16" s="1"/>
  <c r="M76" i="16"/>
  <c r="BM76" i="16" s="1"/>
  <c r="AA76" i="16"/>
  <c r="CA76" i="16" s="1"/>
  <c r="P76" i="16"/>
  <c r="BP76" i="16" s="1"/>
  <c r="F76" i="16"/>
  <c r="BF76" i="16" s="1"/>
  <c r="O76" i="16"/>
  <c r="BO76" i="16" s="1"/>
  <c r="V76" i="16"/>
  <c r="N76" i="16"/>
  <c r="Y76" i="16"/>
  <c r="BY76" i="16" s="1"/>
  <c r="Q76" i="16"/>
  <c r="BQ76" i="16" s="1"/>
  <c r="H76" i="16"/>
  <c r="BH76" i="16" s="1"/>
  <c r="G76" i="16"/>
  <c r="BG76" i="16" s="1"/>
  <c r="I76" i="16"/>
  <c r="BI76" i="16" s="1"/>
  <c r="Z78" i="15"/>
  <c r="R78" i="15"/>
  <c r="K78" i="15"/>
  <c r="J78" i="15"/>
  <c r="AA78" i="15"/>
  <c r="S78" i="15"/>
  <c r="T78" i="15"/>
  <c r="U78" i="15"/>
  <c r="M78" i="15"/>
  <c r="AB78" i="15"/>
  <c r="Y78" i="15"/>
  <c r="L78" i="15"/>
  <c r="F78" i="15"/>
  <c r="AC78" i="15"/>
  <c r="N78" i="15"/>
  <c r="V78" i="15"/>
  <c r="W78" i="15"/>
  <c r="H78" i="15"/>
  <c r="Q78" i="15"/>
  <c r="P78" i="15"/>
  <c r="I78" i="15"/>
  <c r="O78" i="15"/>
  <c r="G78" i="15"/>
  <c r="X78" i="15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B77" i="11"/>
  <c r="A77" i="11"/>
  <c r="BS76" i="16"/>
  <c r="BX76" i="16"/>
  <c r="BV76" i="16"/>
  <c r="BN76" i="16"/>
  <c r="CC76" i="16"/>
  <c r="BU76" i="16"/>
  <c r="BT76" i="16"/>
  <c r="BL76" i="16"/>
  <c r="E77" i="16"/>
  <c r="AG78" i="16"/>
  <c r="AF78" i="16"/>
  <c r="AE79" i="16"/>
  <c r="AH78" i="16"/>
  <c r="AI78" i="16"/>
  <c r="AJ78" i="16"/>
  <c r="AK78" i="16"/>
  <c r="AL78" i="16"/>
  <c r="AM78" i="16"/>
  <c r="AN78" i="16"/>
  <c r="AO78" i="16"/>
  <c r="AP78" i="16"/>
  <c r="AQ78" i="16"/>
  <c r="AR78" i="16"/>
  <c r="AS78" i="16"/>
  <c r="AT78" i="16"/>
  <c r="AU78" i="16"/>
  <c r="AV78" i="16"/>
  <c r="AW78" i="16"/>
  <c r="AX78" i="16"/>
  <c r="AY78" i="16"/>
  <c r="AZ78" i="16"/>
  <c r="BA78" i="16"/>
  <c r="BB78" i="16"/>
  <c r="BC78" i="16"/>
  <c r="AF76" i="15"/>
  <c r="BF76" i="15" s="1"/>
  <c r="AE77" i="15"/>
  <c r="AG76" i="15"/>
  <c r="BG76" i="15" s="1"/>
  <c r="AH76" i="15"/>
  <c r="BH76" i="15" s="1"/>
  <c r="AI76" i="15"/>
  <c r="BI76" i="15" s="1"/>
  <c r="AJ76" i="15"/>
  <c r="BJ76" i="15" s="1"/>
  <c r="AK76" i="15"/>
  <c r="BK76" i="15" s="1"/>
  <c r="AL76" i="15"/>
  <c r="BL76" i="15" s="1"/>
  <c r="AM76" i="15"/>
  <c r="BM76" i="15" s="1"/>
  <c r="AN76" i="15"/>
  <c r="BN76" i="15" s="1"/>
  <c r="AO76" i="15"/>
  <c r="BO76" i="15" s="1"/>
  <c r="AP76" i="15"/>
  <c r="BP76" i="15" s="1"/>
  <c r="AQ76" i="15"/>
  <c r="BQ76" i="15" s="1"/>
  <c r="AR76" i="15"/>
  <c r="BR76" i="15" s="1"/>
  <c r="AS76" i="15"/>
  <c r="BS76" i="15" s="1"/>
  <c r="AT76" i="15"/>
  <c r="BT76" i="15" s="1"/>
  <c r="AU76" i="15"/>
  <c r="BU76" i="15" s="1"/>
  <c r="AV76" i="15"/>
  <c r="BV76" i="15" s="1"/>
  <c r="AW76" i="15"/>
  <c r="BW76" i="15" s="1"/>
  <c r="AX76" i="15"/>
  <c r="BX76" i="15" s="1"/>
  <c r="AY76" i="15"/>
  <c r="BY76" i="15" s="1"/>
  <c r="AZ76" i="15"/>
  <c r="BZ76" i="15" s="1"/>
  <c r="BA76" i="15"/>
  <c r="CA76" i="15" s="1"/>
  <c r="BB76" i="15"/>
  <c r="CB76" i="15" s="1"/>
  <c r="BC76" i="15"/>
  <c r="CC76" i="15" s="1"/>
  <c r="E79" i="15"/>
  <c r="BR76" i="14"/>
  <c r="BL76" i="14"/>
  <c r="BZ76" i="14"/>
  <c r="BT76" i="14"/>
  <c r="BJ76" i="14"/>
  <c r="BU76" i="14"/>
  <c r="BG76" i="14"/>
  <c r="BP76" i="14"/>
  <c r="BX76" i="14"/>
  <c r="BM76" i="14"/>
  <c r="E79" i="14"/>
  <c r="AG77" i="14"/>
  <c r="BG77" i="14" s="1"/>
  <c r="AE78" i="14"/>
  <c r="AF77" i="14"/>
  <c r="BF77" i="14" s="1"/>
  <c r="AH77" i="14"/>
  <c r="BH77" i="14" s="1"/>
  <c r="AI77" i="14"/>
  <c r="AJ77" i="14"/>
  <c r="BJ77" i="14" s="1"/>
  <c r="AK77" i="14"/>
  <c r="BK77" i="14" s="1"/>
  <c r="AL77" i="14"/>
  <c r="BL77" i="14" s="1"/>
  <c r="AM77" i="14"/>
  <c r="BM77" i="14" s="1"/>
  <c r="AN77" i="14"/>
  <c r="BN77" i="14" s="1"/>
  <c r="AO77" i="14"/>
  <c r="BO77" i="14" s="1"/>
  <c r="AP77" i="14"/>
  <c r="AQ77" i="14"/>
  <c r="BQ77" i="14" s="1"/>
  <c r="AR77" i="14"/>
  <c r="BR77" i="14" s="1"/>
  <c r="AS77" i="14"/>
  <c r="AT77" i="14"/>
  <c r="BT77" i="14" s="1"/>
  <c r="AU77" i="14"/>
  <c r="BU77" i="14" s="1"/>
  <c r="AV77" i="14"/>
  <c r="BV77" i="14" s="1"/>
  <c r="AW77" i="14"/>
  <c r="BW77" i="14" s="1"/>
  <c r="AX77" i="14"/>
  <c r="BX77" i="14" s="1"/>
  <c r="AY77" i="14"/>
  <c r="AZ77" i="14"/>
  <c r="BA77" i="14"/>
  <c r="BB77" i="14"/>
  <c r="CB77" i="14" s="1"/>
  <c r="BC77" i="14"/>
  <c r="CC77" i="14" s="1"/>
  <c r="BQ76" i="14"/>
  <c r="BN76" i="14"/>
  <c r="BH76" i="14"/>
  <c r="BI76" i="14"/>
  <c r="BP77" i="14"/>
  <c r="CB76" i="14"/>
  <c r="BV76" i="14"/>
  <c r="BF76" i="14"/>
  <c r="CA76" i="14"/>
  <c r="BY76" i="14"/>
  <c r="BW76" i="14"/>
  <c r="BS76" i="14"/>
  <c r="BK76" i="14"/>
  <c r="CC76" i="14"/>
  <c r="E78" i="11"/>
  <c r="K76" i="11"/>
  <c r="BK76" i="11" s="1"/>
  <c r="Z76" i="11"/>
  <c r="BZ76" i="11" s="1"/>
  <c r="N76" i="11"/>
  <c r="BN76" i="11" s="1"/>
  <c r="R76" i="11"/>
  <c r="BR76" i="11" s="1"/>
  <c r="AB76" i="11"/>
  <c r="CB76" i="11" s="1"/>
  <c r="S76" i="11"/>
  <c r="BS76" i="11" s="1"/>
  <c r="M76" i="11"/>
  <c r="BM76" i="11" s="1"/>
  <c r="F76" i="11"/>
  <c r="BF76" i="11" s="1"/>
  <c r="AA76" i="11"/>
  <c r="CA76" i="11" s="1"/>
  <c r="V76" i="11"/>
  <c r="BV76" i="11" s="1"/>
  <c r="U76" i="11"/>
  <c r="BU76" i="11" s="1"/>
  <c r="J76" i="11"/>
  <c r="BJ76" i="11" s="1"/>
  <c r="AC76" i="11"/>
  <c r="CC76" i="11" s="1"/>
  <c r="L76" i="11"/>
  <c r="BL76" i="11" s="1"/>
  <c r="G76" i="11"/>
  <c r="BG76" i="11" s="1"/>
  <c r="P76" i="11"/>
  <c r="BP76" i="11" s="1"/>
  <c r="W76" i="11"/>
  <c r="BW76" i="11" s="1"/>
  <c r="O76" i="11"/>
  <c r="BO76" i="11" s="1"/>
  <c r="T76" i="11"/>
  <c r="BT76" i="11" s="1"/>
  <c r="X76" i="11"/>
  <c r="BX76" i="11" s="1"/>
  <c r="H76" i="11"/>
  <c r="BH76" i="11" s="1"/>
  <c r="I76" i="11"/>
  <c r="BI76" i="11" s="1"/>
  <c r="Y76" i="11"/>
  <c r="BY76" i="11" s="1"/>
  <c r="Q76" i="11"/>
  <c r="BQ76" i="11" s="1"/>
  <c r="AG77" i="11"/>
  <c r="AF77" i="11"/>
  <c r="AE78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BA77" i="11"/>
  <c r="BB77" i="11"/>
  <c r="BC77" i="11"/>
  <c r="AE75" i="10"/>
  <c r="AL74" i="10"/>
  <c r="AT74" i="10"/>
  <c r="BB74" i="10"/>
  <c r="AM74" i="10"/>
  <c r="AU74" i="10"/>
  <c r="BC74" i="10"/>
  <c r="AN74" i="10"/>
  <c r="AV74" i="10"/>
  <c r="AG74" i="10"/>
  <c r="AO74" i="10"/>
  <c r="AW74" i="10"/>
  <c r="AH74" i="10"/>
  <c r="AP74" i="10"/>
  <c r="AX74" i="10"/>
  <c r="AI74" i="10"/>
  <c r="AQ74" i="10"/>
  <c r="AY74" i="10"/>
  <c r="AJ74" i="10"/>
  <c r="AR74" i="10"/>
  <c r="AZ74" i="10"/>
  <c r="AK74" i="10"/>
  <c r="AS74" i="10"/>
  <c r="BA74" i="10"/>
  <c r="AF74" i="10"/>
  <c r="G72" i="10"/>
  <c r="BG72" i="10" s="1"/>
  <c r="F72" i="10"/>
  <c r="BF72" i="10" s="1"/>
  <c r="H72" i="10"/>
  <c r="BH72" i="10" s="1"/>
  <c r="J72" i="10"/>
  <c r="BJ72" i="10" s="1"/>
  <c r="Z72" i="10"/>
  <c r="BZ72" i="10" s="1"/>
  <c r="AA72" i="10"/>
  <c r="CA72" i="10" s="1"/>
  <c r="M72" i="10"/>
  <c r="BM72" i="10" s="1"/>
  <c r="Q72" i="10"/>
  <c r="BQ72" i="10" s="1"/>
  <c r="T72" i="10"/>
  <c r="BT72" i="10" s="1"/>
  <c r="Y72" i="10"/>
  <c r="BY72" i="10" s="1"/>
  <c r="N72" i="10"/>
  <c r="BN72" i="10" s="1"/>
  <c r="I72" i="10"/>
  <c r="BI72" i="10" s="1"/>
  <c r="P72" i="10"/>
  <c r="BP72" i="10" s="1"/>
  <c r="X72" i="10"/>
  <c r="BX72" i="10" s="1"/>
  <c r="R72" i="10"/>
  <c r="BR72" i="10" s="1"/>
  <c r="V72" i="10"/>
  <c r="BV72" i="10" s="1"/>
  <c r="S72" i="10"/>
  <c r="BS72" i="10" s="1"/>
  <c r="K72" i="10"/>
  <c r="BK72" i="10" s="1"/>
  <c r="AB72" i="10"/>
  <c r="CB72" i="10" s="1"/>
  <c r="L72" i="10"/>
  <c r="BL72" i="10" s="1"/>
  <c r="W72" i="10"/>
  <c r="BW72" i="10" s="1"/>
  <c r="U72" i="10"/>
  <c r="BU72" i="10" s="1"/>
  <c r="AC72" i="10"/>
  <c r="CC72" i="10" s="1"/>
  <c r="O72" i="10"/>
  <c r="BO72" i="10" s="1"/>
  <c r="E74" i="10"/>
  <c r="A73" i="10"/>
  <c r="B73" i="10"/>
  <c r="V63" i="17" l="1"/>
  <c r="G63" i="17"/>
  <c r="BG63" i="17" s="1"/>
  <c r="T63" i="17"/>
  <c r="Y63" i="17"/>
  <c r="BY63" i="17" s="1"/>
  <c r="L63" i="17"/>
  <c r="Q63" i="17"/>
  <c r="BQ63" i="17" s="1"/>
  <c r="N63" i="17"/>
  <c r="BN63" i="17" s="1"/>
  <c r="AA63" i="17"/>
  <c r="CA63" i="17" s="1"/>
  <c r="I63" i="17"/>
  <c r="X63" i="17"/>
  <c r="F63" i="17"/>
  <c r="S63" i="17"/>
  <c r="BS63" i="17" s="1"/>
  <c r="P63" i="17"/>
  <c r="BP63" i="17" s="1"/>
  <c r="AC63" i="17"/>
  <c r="CC63" i="17" s="1"/>
  <c r="K63" i="17"/>
  <c r="BK63" i="17" s="1"/>
  <c r="H63" i="17"/>
  <c r="BH63" i="17" s="1"/>
  <c r="U63" i="17"/>
  <c r="BU63" i="17" s="1"/>
  <c r="Z63" i="17"/>
  <c r="BZ63" i="17" s="1"/>
  <c r="W63" i="17"/>
  <c r="M63" i="17"/>
  <c r="BM63" i="17" s="1"/>
  <c r="R63" i="17"/>
  <c r="BR63" i="17" s="1"/>
  <c r="O63" i="17"/>
  <c r="BO63" i="17" s="1"/>
  <c r="AB63" i="17"/>
  <c r="CB63" i="17" s="1"/>
  <c r="B64" i="17"/>
  <c r="A64" i="17"/>
  <c r="AY64" i="17"/>
  <c r="AQ64" i="17"/>
  <c r="AI64" i="17"/>
  <c r="AX64" i="17"/>
  <c r="AP64" i="17"/>
  <c r="AH64" i="17"/>
  <c r="AW64" i="17"/>
  <c r="AO64" i="17"/>
  <c r="AG64" i="17"/>
  <c r="AV64" i="17"/>
  <c r="AN64" i="17"/>
  <c r="AF64" i="17"/>
  <c r="BC64" i="17"/>
  <c r="AU64" i="17"/>
  <c r="AM64" i="17"/>
  <c r="BB64" i="17"/>
  <c r="AT64" i="17"/>
  <c r="AL64" i="17"/>
  <c r="BA64" i="17"/>
  <c r="AS64" i="17"/>
  <c r="AK64" i="17"/>
  <c r="AZ64" i="17"/>
  <c r="AR64" i="17"/>
  <c r="AJ64" i="17"/>
  <c r="BX63" i="17"/>
  <c r="BI63" i="17"/>
  <c r="BJ63" i="17"/>
  <c r="BF63" i="17"/>
  <c r="BW63" i="17"/>
  <c r="BL63" i="17"/>
  <c r="BT63" i="17"/>
  <c r="BV63" i="17"/>
  <c r="L77" i="16"/>
  <c r="BL77" i="16" s="1"/>
  <c r="J77" i="16"/>
  <c r="BJ77" i="16" s="1"/>
  <c r="AA77" i="16"/>
  <c r="CA77" i="16" s="1"/>
  <c r="K77" i="16"/>
  <c r="BK77" i="16" s="1"/>
  <c r="U77" i="16"/>
  <c r="BU77" i="16" s="1"/>
  <c r="AB77" i="16"/>
  <c r="CB77" i="16" s="1"/>
  <c r="F77" i="16"/>
  <c r="BF77" i="16" s="1"/>
  <c r="M77" i="16"/>
  <c r="BM77" i="16" s="1"/>
  <c r="R77" i="16"/>
  <c r="BR77" i="16" s="1"/>
  <c r="S77" i="16"/>
  <c r="BS77" i="16" s="1"/>
  <c r="T77" i="16"/>
  <c r="BT77" i="16" s="1"/>
  <c r="Z77" i="16"/>
  <c r="BZ77" i="16" s="1"/>
  <c r="AC77" i="16"/>
  <c r="CC77" i="16" s="1"/>
  <c r="N77" i="16"/>
  <c r="BN77" i="16" s="1"/>
  <c r="O77" i="16"/>
  <c r="BO77" i="16" s="1"/>
  <c r="W77" i="16"/>
  <c r="BW77" i="16" s="1"/>
  <c r="G77" i="16"/>
  <c r="BG77" i="16" s="1"/>
  <c r="X77" i="16"/>
  <c r="BX77" i="16" s="1"/>
  <c r="V77" i="16"/>
  <c r="BV77" i="16" s="1"/>
  <c r="P77" i="16"/>
  <c r="BP77" i="16" s="1"/>
  <c r="H77" i="16"/>
  <c r="BH77" i="16" s="1"/>
  <c r="Y77" i="16"/>
  <c r="BY77" i="16" s="1"/>
  <c r="Q77" i="16"/>
  <c r="BQ77" i="16" s="1"/>
  <c r="I77" i="16"/>
  <c r="BI77" i="16" s="1"/>
  <c r="M79" i="15"/>
  <c r="Y79" i="15"/>
  <c r="S79" i="15"/>
  <c r="Z79" i="15"/>
  <c r="I79" i="15"/>
  <c r="R79" i="15"/>
  <c r="K79" i="15"/>
  <c r="AA79" i="15"/>
  <c r="J79" i="15"/>
  <c r="L79" i="15"/>
  <c r="V79" i="15"/>
  <c r="N79" i="15"/>
  <c r="T79" i="15"/>
  <c r="W79" i="15"/>
  <c r="F79" i="15"/>
  <c r="P79" i="15"/>
  <c r="H79" i="15"/>
  <c r="O79" i="15"/>
  <c r="Q79" i="15"/>
  <c r="AC79" i="15"/>
  <c r="X79" i="15"/>
  <c r="AB79" i="15"/>
  <c r="G79" i="15"/>
  <c r="U79" i="15"/>
  <c r="F79" i="14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X79" i="14"/>
  <c r="Y79" i="14"/>
  <c r="Z79" i="14"/>
  <c r="AA79" i="14"/>
  <c r="AB79" i="14"/>
  <c r="AC79" i="14"/>
  <c r="A78" i="11"/>
  <c r="B78" i="11"/>
  <c r="E78" i="16"/>
  <c r="AG79" i="16"/>
  <c r="AF79" i="16"/>
  <c r="AE80" i="16"/>
  <c r="AH79" i="16"/>
  <c r="AI79" i="16"/>
  <c r="AJ79" i="16"/>
  <c r="AK79" i="16"/>
  <c r="AL79" i="16"/>
  <c r="AM79" i="16"/>
  <c r="AN79" i="16"/>
  <c r="AO79" i="16"/>
  <c r="AP79" i="16"/>
  <c r="AQ79" i="16"/>
  <c r="AR79" i="16"/>
  <c r="AS79" i="16"/>
  <c r="AT79" i="16"/>
  <c r="AU79" i="16"/>
  <c r="AV79" i="16"/>
  <c r="AW79" i="16"/>
  <c r="AX79" i="16"/>
  <c r="AY79" i="16"/>
  <c r="AZ79" i="16"/>
  <c r="BA79" i="16"/>
  <c r="BB79" i="16"/>
  <c r="BC79" i="16"/>
  <c r="AG77" i="15"/>
  <c r="BG77" i="15" s="1"/>
  <c r="AF77" i="15"/>
  <c r="BF77" i="15" s="1"/>
  <c r="AE78" i="15"/>
  <c r="AH77" i="15"/>
  <c r="BH77" i="15" s="1"/>
  <c r="AI77" i="15"/>
  <c r="BI77" i="15" s="1"/>
  <c r="AJ77" i="15"/>
  <c r="BJ77" i="15" s="1"/>
  <c r="AK77" i="15"/>
  <c r="BK77" i="15" s="1"/>
  <c r="AL77" i="15"/>
  <c r="BL77" i="15" s="1"/>
  <c r="AM77" i="15"/>
  <c r="BM77" i="15" s="1"/>
  <c r="AN77" i="15"/>
  <c r="BN77" i="15" s="1"/>
  <c r="AO77" i="15"/>
  <c r="BO77" i="15" s="1"/>
  <c r="AP77" i="15"/>
  <c r="BP77" i="15" s="1"/>
  <c r="AQ77" i="15"/>
  <c r="BQ77" i="15" s="1"/>
  <c r="AR77" i="15"/>
  <c r="BR77" i="15" s="1"/>
  <c r="AS77" i="15"/>
  <c r="BS77" i="15" s="1"/>
  <c r="AT77" i="15"/>
  <c r="BT77" i="15" s="1"/>
  <c r="AU77" i="15"/>
  <c r="BU77" i="15" s="1"/>
  <c r="AV77" i="15"/>
  <c r="BV77" i="15" s="1"/>
  <c r="AW77" i="15"/>
  <c r="BW77" i="15" s="1"/>
  <c r="AX77" i="15"/>
  <c r="BX77" i="15" s="1"/>
  <c r="AY77" i="15"/>
  <c r="BY77" i="15" s="1"/>
  <c r="AZ77" i="15"/>
  <c r="BZ77" i="15" s="1"/>
  <c r="BA77" i="15"/>
  <c r="CA77" i="15" s="1"/>
  <c r="BB77" i="15"/>
  <c r="CB77" i="15" s="1"/>
  <c r="BC77" i="15"/>
  <c r="CC77" i="15" s="1"/>
  <c r="E80" i="15"/>
  <c r="BY77" i="14"/>
  <c r="BS77" i="14"/>
  <c r="BI77" i="14"/>
  <c r="E80" i="14"/>
  <c r="CA77" i="14"/>
  <c r="AG78" i="14"/>
  <c r="AE79" i="14"/>
  <c r="AF78" i="14"/>
  <c r="AH78" i="14"/>
  <c r="AI78" i="14"/>
  <c r="AJ78" i="14"/>
  <c r="AK78" i="14"/>
  <c r="AL78" i="14"/>
  <c r="AM78" i="14"/>
  <c r="AN78" i="14"/>
  <c r="AO78" i="14"/>
  <c r="AP78" i="14"/>
  <c r="AQ78" i="14"/>
  <c r="AR78" i="14"/>
  <c r="BR78" i="14" s="1"/>
  <c r="AS78" i="14"/>
  <c r="AT78" i="14"/>
  <c r="AU78" i="14"/>
  <c r="AV78" i="14"/>
  <c r="AW78" i="14"/>
  <c r="AX78" i="14"/>
  <c r="AY78" i="14"/>
  <c r="AZ78" i="14"/>
  <c r="BA78" i="14"/>
  <c r="BB78" i="14"/>
  <c r="BC78" i="14"/>
  <c r="BZ77" i="14"/>
  <c r="R77" i="11"/>
  <c r="BR77" i="11" s="1"/>
  <c r="F77" i="11"/>
  <c r="BF77" i="11" s="1"/>
  <c r="T77" i="11"/>
  <c r="BT77" i="11" s="1"/>
  <c r="K77" i="11"/>
  <c r="BK77" i="11" s="1"/>
  <c r="M77" i="11"/>
  <c r="BM77" i="11" s="1"/>
  <c r="AC77" i="11"/>
  <c r="CC77" i="11" s="1"/>
  <c r="V77" i="11"/>
  <c r="BV77" i="11" s="1"/>
  <c r="AB77" i="11"/>
  <c r="CB77" i="11" s="1"/>
  <c r="J77" i="11"/>
  <c r="BJ77" i="11" s="1"/>
  <c r="L77" i="11"/>
  <c r="BL77" i="11" s="1"/>
  <c r="H77" i="11"/>
  <c r="BH77" i="11" s="1"/>
  <c r="AA77" i="11"/>
  <c r="CA77" i="11" s="1"/>
  <c r="U77" i="11"/>
  <c r="BU77" i="11" s="1"/>
  <c r="Z77" i="11"/>
  <c r="BZ77" i="11" s="1"/>
  <c r="G77" i="11"/>
  <c r="BG77" i="11" s="1"/>
  <c r="N77" i="11"/>
  <c r="BN77" i="11" s="1"/>
  <c r="W77" i="11"/>
  <c r="BW77" i="11" s="1"/>
  <c r="O77" i="11"/>
  <c r="BO77" i="11" s="1"/>
  <c r="X77" i="11"/>
  <c r="BX77" i="11" s="1"/>
  <c r="I77" i="11"/>
  <c r="BI77" i="11" s="1"/>
  <c r="P77" i="11"/>
  <c r="BP77" i="11" s="1"/>
  <c r="Q77" i="11"/>
  <c r="BQ77" i="11" s="1"/>
  <c r="S77" i="11"/>
  <c r="BS77" i="11" s="1"/>
  <c r="Y77" i="11"/>
  <c r="BY77" i="11" s="1"/>
  <c r="AE79" i="11"/>
  <c r="AG78" i="11"/>
  <c r="AF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BB78" i="11"/>
  <c r="BC78" i="11"/>
  <c r="E79" i="11"/>
  <c r="AE76" i="10"/>
  <c r="AK75" i="10"/>
  <c r="AS75" i="10"/>
  <c r="BA75" i="10"/>
  <c r="AL75" i="10"/>
  <c r="AT75" i="10"/>
  <c r="BB75" i="10"/>
  <c r="AN75" i="10"/>
  <c r="AV75" i="10"/>
  <c r="AG75" i="10"/>
  <c r="AO75" i="10"/>
  <c r="AW75" i="10"/>
  <c r="AI75" i="10"/>
  <c r="AQ75" i="10"/>
  <c r="AX75" i="10"/>
  <c r="AF75" i="10"/>
  <c r="AY75" i="10"/>
  <c r="AH75" i="10"/>
  <c r="AZ75" i="10"/>
  <c r="AJ75" i="10"/>
  <c r="BC75" i="10"/>
  <c r="AM75" i="10"/>
  <c r="AP75" i="10"/>
  <c r="AR75" i="10"/>
  <c r="AU75" i="10"/>
  <c r="F73" i="10"/>
  <c r="BF73" i="10" s="1"/>
  <c r="G73" i="10"/>
  <c r="BG73" i="10" s="1"/>
  <c r="AA73" i="10"/>
  <c r="CA73" i="10" s="1"/>
  <c r="H73" i="10"/>
  <c r="BH73" i="10" s="1"/>
  <c r="N73" i="10"/>
  <c r="BN73" i="10" s="1"/>
  <c r="J73" i="10"/>
  <c r="BJ73" i="10" s="1"/>
  <c r="M73" i="10"/>
  <c r="BM73" i="10" s="1"/>
  <c r="X73" i="10"/>
  <c r="BX73" i="10" s="1"/>
  <c r="T73" i="10"/>
  <c r="BT73" i="10" s="1"/>
  <c r="Y73" i="10"/>
  <c r="BY73" i="10" s="1"/>
  <c r="P73" i="10"/>
  <c r="BP73" i="10" s="1"/>
  <c r="Z73" i="10"/>
  <c r="BZ73" i="10" s="1"/>
  <c r="I73" i="10"/>
  <c r="BI73" i="10" s="1"/>
  <c r="R73" i="10"/>
  <c r="BR73" i="10" s="1"/>
  <c r="S73" i="10"/>
  <c r="BS73" i="10" s="1"/>
  <c r="V73" i="10"/>
  <c r="BV73" i="10" s="1"/>
  <c r="Q73" i="10"/>
  <c r="BQ73" i="10" s="1"/>
  <c r="K73" i="10"/>
  <c r="BK73" i="10" s="1"/>
  <c r="W73" i="10"/>
  <c r="BW73" i="10" s="1"/>
  <c r="AB73" i="10"/>
  <c r="CB73" i="10" s="1"/>
  <c r="O73" i="10"/>
  <c r="BO73" i="10" s="1"/>
  <c r="L73" i="10"/>
  <c r="BL73" i="10" s="1"/>
  <c r="U73" i="10"/>
  <c r="BU73" i="10" s="1"/>
  <c r="AC73" i="10"/>
  <c r="CC73" i="10" s="1"/>
  <c r="E75" i="10"/>
  <c r="A74" i="10"/>
  <c r="B74" i="10"/>
  <c r="Y64" i="17" l="1"/>
  <c r="V64" i="17"/>
  <c r="L64" i="17"/>
  <c r="Q64" i="17"/>
  <c r="BQ64" i="17" s="1"/>
  <c r="N64" i="17"/>
  <c r="BN64" i="17" s="1"/>
  <c r="AA64" i="17"/>
  <c r="CA64" i="17" s="1"/>
  <c r="I64" i="17"/>
  <c r="BI64" i="17" s="1"/>
  <c r="X64" i="17"/>
  <c r="BX64" i="17" s="1"/>
  <c r="F64" i="17"/>
  <c r="S64" i="17"/>
  <c r="P64" i="17"/>
  <c r="BP64" i="17" s="1"/>
  <c r="AC64" i="17"/>
  <c r="K64" i="17"/>
  <c r="BK64" i="17" s="1"/>
  <c r="H64" i="17"/>
  <c r="BH64" i="17" s="1"/>
  <c r="U64" i="17"/>
  <c r="BU64" i="17" s="1"/>
  <c r="Z64" i="17"/>
  <c r="BZ64" i="17" s="1"/>
  <c r="W64" i="17"/>
  <c r="BW64" i="17" s="1"/>
  <c r="M64" i="17"/>
  <c r="R64" i="17"/>
  <c r="O64" i="17"/>
  <c r="BO64" i="17" s="1"/>
  <c r="AB64" i="17"/>
  <c r="CB64" i="17" s="1"/>
  <c r="J64" i="17"/>
  <c r="BJ64" i="17" s="1"/>
  <c r="G64" i="17"/>
  <c r="BG64" i="17" s="1"/>
  <c r="T64" i="17"/>
  <c r="BT64" i="17" s="1"/>
  <c r="A65" i="17"/>
  <c r="B65" i="17"/>
  <c r="X65" i="17" s="1"/>
  <c r="BB65" i="17"/>
  <c r="AT65" i="17"/>
  <c r="AL65" i="17"/>
  <c r="BA65" i="17"/>
  <c r="AS65" i="17"/>
  <c r="AK65" i="17"/>
  <c r="AZ65" i="17"/>
  <c r="AR65" i="17"/>
  <c r="AJ65" i="17"/>
  <c r="AY65" i="17"/>
  <c r="AQ65" i="17"/>
  <c r="AI65" i="17"/>
  <c r="AX65" i="17"/>
  <c r="AP65" i="17"/>
  <c r="AH65" i="17"/>
  <c r="AW65" i="17"/>
  <c r="AO65" i="17"/>
  <c r="AG65" i="17"/>
  <c r="AV65" i="17"/>
  <c r="AN65" i="17"/>
  <c r="AF65" i="17"/>
  <c r="AU65" i="17"/>
  <c r="AM65" i="17"/>
  <c r="BC65" i="17"/>
  <c r="BF64" i="17"/>
  <c r="BV64" i="17"/>
  <c r="BY64" i="17"/>
  <c r="BR64" i="17"/>
  <c r="BL64" i="17"/>
  <c r="CC64" i="17"/>
  <c r="BM64" i="17"/>
  <c r="BS64" i="17"/>
  <c r="H78" i="16"/>
  <c r="N78" i="16"/>
  <c r="BN78" i="16" s="1"/>
  <c r="AA78" i="16"/>
  <c r="T78" i="16"/>
  <c r="S78" i="16"/>
  <c r="BS78" i="16" s="1"/>
  <c r="L78" i="16"/>
  <c r="J78" i="16"/>
  <c r="BJ78" i="16" s="1"/>
  <c r="K78" i="16"/>
  <c r="BK78" i="16" s="1"/>
  <c r="R78" i="16"/>
  <c r="Z78" i="16"/>
  <c r="BZ78" i="16" s="1"/>
  <c r="AC78" i="16"/>
  <c r="U78" i="16"/>
  <c r="BU78" i="16" s="1"/>
  <c r="AB78" i="16"/>
  <c r="CB78" i="16" s="1"/>
  <c r="M78" i="16"/>
  <c r="G78" i="16"/>
  <c r="BG78" i="16" s="1"/>
  <c r="O78" i="16"/>
  <c r="BO78" i="16" s="1"/>
  <c r="W78" i="16"/>
  <c r="X78" i="16"/>
  <c r="BX78" i="16" s="1"/>
  <c r="Y78" i="16"/>
  <c r="V78" i="16"/>
  <c r="P78" i="16"/>
  <c r="BP78" i="16" s="1"/>
  <c r="Q78" i="16"/>
  <c r="I78" i="16"/>
  <c r="BI78" i="16" s="1"/>
  <c r="F78" i="16"/>
  <c r="BF78" i="16" s="1"/>
  <c r="W80" i="15"/>
  <c r="S80" i="15"/>
  <c r="Z80" i="15"/>
  <c r="R80" i="15"/>
  <c r="K80" i="15"/>
  <c r="J80" i="15"/>
  <c r="AA80" i="15"/>
  <c r="O80" i="15"/>
  <c r="Q80" i="15"/>
  <c r="AC80" i="15"/>
  <c r="T80" i="15"/>
  <c r="U80" i="15"/>
  <c r="I80" i="15"/>
  <c r="M80" i="15"/>
  <c r="N80" i="15"/>
  <c r="AB80" i="15"/>
  <c r="G80" i="15"/>
  <c r="V80" i="15"/>
  <c r="F80" i="15"/>
  <c r="H80" i="15"/>
  <c r="L80" i="15"/>
  <c r="X80" i="15"/>
  <c r="P80" i="15"/>
  <c r="Y80" i="15"/>
  <c r="G80" i="14"/>
  <c r="F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AB80" i="14"/>
  <c r="AC80" i="14"/>
  <c r="A79" i="11"/>
  <c r="B79" i="11"/>
  <c r="AG80" i="16"/>
  <c r="AE81" i="16"/>
  <c r="AF80" i="16"/>
  <c r="AH80" i="16"/>
  <c r="AI80" i="16"/>
  <c r="AJ80" i="16"/>
  <c r="AK80" i="16"/>
  <c r="AL80" i="16"/>
  <c r="AM80" i="16"/>
  <c r="AN80" i="16"/>
  <c r="AO80" i="16"/>
  <c r="AP80" i="16"/>
  <c r="AQ80" i="16"/>
  <c r="AR80" i="16"/>
  <c r="AS80" i="16"/>
  <c r="AT80" i="16"/>
  <c r="AU80" i="16"/>
  <c r="AV80" i="16"/>
  <c r="AW80" i="16"/>
  <c r="AX80" i="16"/>
  <c r="AY80" i="16"/>
  <c r="AZ80" i="16"/>
  <c r="BA80" i="16"/>
  <c r="BB80" i="16"/>
  <c r="BC80" i="16"/>
  <c r="E79" i="16"/>
  <c r="CC78" i="16"/>
  <c r="BM78" i="16"/>
  <c r="BT78" i="16"/>
  <c r="BL78" i="16"/>
  <c r="CA78" i="16"/>
  <c r="BR78" i="16"/>
  <c r="BY78" i="16"/>
  <c r="BQ78" i="16"/>
  <c r="BH78" i="16"/>
  <c r="BW78" i="16"/>
  <c r="BV78" i="16"/>
  <c r="E81" i="15"/>
  <c r="AG78" i="15"/>
  <c r="BG78" i="15" s="1"/>
  <c r="AE79" i="15"/>
  <c r="AF78" i="15"/>
  <c r="BF78" i="15" s="1"/>
  <c r="AH78" i="15"/>
  <c r="BH78" i="15" s="1"/>
  <c r="AI78" i="15"/>
  <c r="BI78" i="15" s="1"/>
  <c r="AJ78" i="15"/>
  <c r="BJ78" i="15" s="1"/>
  <c r="AK78" i="15"/>
  <c r="BK78" i="15" s="1"/>
  <c r="AL78" i="15"/>
  <c r="BL78" i="15" s="1"/>
  <c r="AM78" i="15"/>
  <c r="BM78" i="15" s="1"/>
  <c r="AN78" i="15"/>
  <c r="BN78" i="15" s="1"/>
  <c r="AO78" i="15"/>
  <c r="BO78" i="15" s="1"/>
  <c r="AP78" i="15"/>
  <c r="BP78" i="15" s="1"/>
  <c r="AQ78" i="15"/>
  <c r="BQ78" i="15" s="1"/>
  <c r="AR78" i="15"/>
  <c r="BR78" i="15" s="1"/>
  <c r="AS78" i="15"/>
  <c r="BS78" i="15" s="1"/>
  <c r="AT78" i="15"/>
  <c r="BT78" i="15" s="1"/>
  <c r="AU78" i="15"/>
  <c r="BU78" i="15" s="1"/>
  <c r="AV78" i="15"/>
  <c r="BV78" i="15" s="1"/>
  <c r="AW78" i="15"/>
  <c r="BW78" i="15" s="1"/>
  <c r="AX78" i="15"/>
  <c r="BX78" i="15" s="1"/>
  <c r="AY78" i="15"/>
  <c r="BY78" i="15" s="1"/>
  <c r="AZ78" i="15"/>
  <c r="BZ78" i="15" s="1"/>
  <c r="BA78" i="15"/>
  <c r="CA78" i="15" s="1"/>
  <c r="BB78" i="15"/>
  <c r="CB78" i="15" s="1"/>
  <c r="BC78" i="15"/>
  <c r="CC78" i="15" s="1"/>
  <c r="BN78" i="14"/>
  <c r="BG78" i="14"/>
  <c r="CB78" i="14"/>
  <c r="BT78" i="14"/>
  <c r="BS78" i="14"/>
  <c r="BO78" i="14"/>
  <c r="E81" i="14"/>
  <c r="BJ78" i="14"/>
  <c r="BP78" i="14"/>
  <c r="BK78" i="14"/>
  <c r="BQ78" i="14"/>
  <c r="BF78" i="14"/>
  <c r="BV78" i="14"/>
  <c r="BL78" i="14"/>
  <c r="CC78" i="14"/>
  <c r="CA78" i="14"/>
  <c r="BW78" i="14"/>
  <c r="BX78" i="14"/>
  <c r="BX79" i="14"/>
  <c r="AF79" i="14"/>
  <c r="AE80" i="14"/>
  <c r="AG79" i="14"/>
  <c r="AH79" i="14"/>
  <c r="AI79" i="14"/>
  <c r="AJ79" i="14"/>
  <c r="AK79" i="14"/>
  <c r="AL79" i="14"/>
  <c r="AM79" i="14"/>
  <c r="AN79" i="14"/>
  <c r="AO79" i="14"/>
  <c r="BO79" i="14" s="1"/>
  <c r="AP79" i="14"/>
  <c r="AQ79" i="14"/>
  <c r="AR79" i="14"/>
  <c r="AS79" i="14"/>
  <c r="AT79" i="14"/>
  <c r="AU79" i="14"/>
  <c r="AV79" i="14"/>
  <c r="AW79" i="14"/>
  <c r="BW79" i="14" s="1"/>
  <c r="AX79" i="14"/>
  <c r="AY79" i="14"/>
  <c r="AZ79" i="14"/>
  <c r="BA79" i="14"/>
  <c r="BB79" i="14"/>
  <c r="BC79" i="14"/>
  <c r="BY78" i="14"/>
  <c r="BZ78" i="14"/>
  <c r="BU78" i="14"/>
  <c r="BH78" i="14"/>
  <c r="BI78" i="14"/>
  <c r="BM78" i="14"/>
  <c r="AG79" i="11"/>
  <c r="AE80" i="11"/>
  <c r="AF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BA79" i="11"/>
  <c r="BB79" i="11"/>
  <c r="BC79" i="11"/>
  <c r="AA78" i="11"/>
  <c r="CA78" i="11" s="1"/>
  <c r="F78" i="11"/>
  <c r="BF78" i="11" s="1"/>
  <c r="K78" i="11"/>
  <c r="BK78" i="11" s="1"/>
  <c r="Z78" i="11"/>
  <c r="BZ78" i="11" s="1"/>
  <c r="M78" i="11"/>
  <c r="BM78" i="11" s="1"/>
  <c r="R78" i="11"/>
  <c r="BR78" i="11" s="1"/>
  <c r="AC78" i="11"/>
  <c r="CC78" i="11" s="1"/>
  <c r="V78" i="11"/>
  <c r="BV78" i="11" s="1"/>
  <c r="AB78" i="11"/>
  <c r="CB78" i="11" s="1"/>
  <c r="S78" i="11"/>
  <c r="BS78" i="11" s="1"/>
  <c r="U78" i="11"/>
  <c r="BU78" i="11" s="1"/>
  <c r="G78" i="11"/>
  <c r="BG78" i="11" s="1"/>
  <c r="T78" i="11"/>
  <c r="BT78" i="11" s="1"/>
  <c r="N78" i="11"/>
  <c r="BN78" i="11" s="1"/>
  <c r="W78" i="11"/>
  <c r="BW78" i="11" s="1"/>
  <c r="O78" i="11"/>
  <c r="BO78" i="11" s="1"/>
  <c r="J78" i="11"/>
  <c r="BJ78" i="11" s="1"/>
  <c r="H78" i="11"/>
  <c r="BH78" i="11" s="1"/>
  <c r="P78" i="11"/>
  <c r="BP78" i="11" s="1"/>
  <c r="Q78" i="11"/>
  <c r="BQ78" i="11" s="1"/>
  <c r="L78" i="11"/>
  <c r="BL78" i="11" s="1"/>
  <c r="Y78" i="11"/>
  <c r="BY78" i="11" s="1"/>
  <c r="X78" i="11"/>
  <c r="BX78" i="11" s="1"/>
  <c r="I78" i="11"/>
  <c r="BI78" i="11" s="1"/>
  <c r="E80" i="11"/>
  <c r="AE77" i="10"/>
  <c r="AJ76" i="10"/>
  <c r="AR76" i="10"/>
  <c r="AZ76" i="10"/>
  <c r="AK76" i="10"/>
  <c r="AS76" i="10"/>
  <c r="BA76" i="10"/>
  <c r="AM76" i="10"/>
  <c r="AU76" i="10"/>
  <c r="BC76" i="10"/>
  <c r="AN76" i="10"/>
  <c r="AG76" i="10"/>
  <c r="AV76" i="10"/>
  <c r="AF76" i="10"/>
  <c r="AH76" i="10"/>
  <c r="AW76" i="10"/>
  <c r="AI76" i="10"/>
  <c r="AX76" i="10"/>
  <c r="AL76" i="10"/>
  <c r="AY76" i="10"/>
  <c r="AO76" i="10"/>
  <c r="BB76" i="10"/>
  <c r="AP76" i="10"/>
  <c r="AQ76" i="10"/>
  <c r="AT76" i="10"/>
  <c r="H74" i="10"/>
  <c r="BH74" i="10" s="1"/>
  <c r="F74" i="10"/>
  <c r="BF74" i="10" s="1"/>
  <c r="S74" i="10"/>
  <c r="BS74" i="10" s="1"/>
  <c r="P74" i="10"/>
  <c r="BP74" i="10" s="1"/>
  <c r="G74" i="10"/>
  <c r="BG74" i="10" s="1"/>
  <c r="N74" i="10"/>
  <c r="BN74" i="10" s="1"/>
  <c r="K74" i="10"/>
  <c r="BK74" i="10" s="1"/>
  <c r="Z74" i="10"/>
  <c r="BZ74" i="10" s="1"/>
  <c r="AA74" i="10"/>
  <c r="CA74" i="10" s="1"/>
  <c r="J74" i="10"/>
  <c r="BJ74" i="10" s="1"/>
  <c r="Y74" i="10"/>
  <c r="BY74" i="10" s="1"/>
  <c r="M74" i="10"/>
  <c r="BM74" i="10" s="1"/>
  <c r="AC74" i="10"/>
  <c r="CC74" i="10" s="1"/>
  <c r="X74" i="10"/>
  <c r="BX74" i="10" s="1"/>
  <c r="I74" i="10"/>
  <c r="BI74" i="10" s="1"/>
  <c r="R74" i="10"/>
  <c r="BR74" i="10" s="1"/>
  <c r="Q74" i="10"/>
  <c r="BQ74" i="10" s="1"/>
  <c r="V74" i="10"/>
  <c r="BV74" i="10" s="1"/>
  <c r="O74" i="10"/>
  <c r="BO74" i="10" s="1"/>
  <c r="T74" i="10"/>
  <c r="BT74" i="10" s="1"/>
  <c r="L74" i="10"/>
  <c r="BL74" i="10" s="1"/>
  <c r="AB74" i="10"/>
  <c r="CB74" i="10" s="1"/>
  <c r="W74" i="10"/>
  <c r="BW74" i="10" s="1"/>
  <c r="U74" i="10"/>
  <c r="BU74" i="10" s="1"/>
  <c r="E76" i="10"/>
  <c r="A75" i="10"/>
  <c r="B75" i="10"/>
  <c r="Q65" i="17" l="1"/>
  <c r="N65" i="17"/>
  <c r="BN65" i="17" s="1"/>
  <c r="AA65" i="17"/>
  <c r="I65" i="17"/>
  <c r="BI65" i="17" s="1"/>
  <c r="F65" i="17"/>
  <c r="BF65" i="17" s="1"/>
  <c r="S65" i="17"/>
  <c r="BS65" i="17" s="1"/>
  <c r="P65" i="17"/>
  <c r="BP65" i="17" s="1"/>
  <c r="AC65" i="17"/>
  <c r="CC65" i="17" s="1"/>
  <c r="K65" i="17"/>
  <c r="H65" i="17"/>
  <c r="U65" i="17"/>
  <c r="Z65" i="17"/>
  <c r="BZ65" i="17" s="1"/>
  <c r="W65" i="17"/>
  <c r="BW65" i="17" s="1"/>
  <c r="M65" i="17"/>
  <c r="BM65" i="17" s="1"/>
  <c r="R65" i="17"/>
  <c r="BR65" i="17" s="1"/>
  <c r="O65" i="17"/>
  <c r="BO65" i="17" s="1"/>
  <c r="AB65" i="17"/>
  <c r="J65" i="17"/>
  <c r="G65" i="17"/>
  <c r="BG65" i="17" s="1"/>
  <c r="T65" i="17"/>
  <c r="BT65" i="17" s="1"/>
  <c r="Y65" i="17"/>
  <c r="BY65" i="17" s="1"/>
  <c r="V65" i="17"/>
  <c r="BV65" i="17" s="1"/>
  <c r="L65" i="17"/>
  <c r="BL65" i="17" s="1"/>
  <c r="A66" i="17"/>
  <c r="Y66" i="17" s="1"/>
  <c r="B66" i="17"/>
  <c r="AW66" i="17"/>
  <c r="AO66" i="17"/>
  <c r="AG66" i="17"/>
  <c r="AV66" i="17"/>
  <c r="AN66" i="17"/>
  <c r="AF66" i="17"/>
  <c r="BC66" i="17"/>
  <c r="AU66" i="17"/>
  <c r="AM66" i="17"/>
  <c r="BB66" i="17"/>
  <c r="AT66" i="17"/>
  <c r="AL66" i="17"/>
  <c r="BA66" i="17"/>
  <c r="AS66" i="17"/>
  <c r="AK66" i="17"/>
  <c r="AZ66" i="17"/>
  <c r="AR66" i="17"/>
  <c r="AJ66" i="17"/>
  <c r="AY66" i="17"/>
  <c r="AQ66" i="17"/>
  <c r="AI66" i="17"/>
  <c r="AH66" i="17"/>
  <c r="AX66" i="17"/>
  <c r="AP66" i="17"/>
  <c r="BH65" i="17"/>
  <c r="BX65" i="17"/>
  <c r="BQ65" i="17"/>
  <c r="BJ65" i="17"/>
  <c r="BU65" i="17"/>
  <c r="BK65" i="17"/>
  <c r="CB65" i="17"/>
  <c r="CA65" i="17"/>
  <c r="Z79" i="16"/>
  <c r="K79" i="16"/>
  <c r="BK79" i="16" s="1"/>
  <c r="S79" i="16"/>
  <c r="BS79" i="16" s="1"/>
  <c r="AB79" i="16"/>
  <c r="T79" i="16"/>
  <c r="AA79" i="16"/>
  <c r="CA79" i="16" s="1"/>
  <c r="F79" i="16"/>
  <c r="BF79" i="16" s="1"/>
  <c r="L79" i="16"/>
  <c r="BL79" i="16" s="1"/>
  <c r="M79" i="16"/>
  <c r="Y79" i="16"/>
  <c r="BY79" i="16" s="1"/>
  <c r="V79" i="16"/>
  <c r="BV79" i="16" s="1"/>
  <c r="H79" i="16"/>
  <c r="BH79" i="16" s="1"/>
  <c r="Q79" i="16"/>
  <c r="BQ79" i="16" s="1"/>
  <c r="N79" i="16"/>
  <c r="BN79" i="16" s="1"/>
  <c r="O79" i="16"/>
  <c r="BO79" i="16" s="1"/>
  <c r="W79" i="16"/>
  <c r="BW79" i="16" s="1"/>
  <c r="U79" i="16"/>
  <c r="J79" i="16"/>
  <c r="I79" i="16"/>
  <c r="BI79" i="16" s="1"/>
  <c r="G79" i="16"/>
  <c r="AC79" i="16"/>
  <c r="CC79" i="16" s="1"/>
  <c r="R79" i="16"/>
  <c r="BR79" i="16" s="1"/>
  <c r="P79" i="16"/>
  <c r="BP79" i="16" s="1"/>
  <c r="X79" i="16"/>
  <c r="BX79" i="16" s="1"/>
  <c r="S81" i="15"/>
  <c r="J81" i="15"/>
  <c r="Y81" i="15"/>
  <c r="Z81" i="15"/>
  <c r="K81" i="15"/>
  <c r="X81" i="15"/>
  <c r="M81" i="15"/>
  <c r="I81" i="15"/>
  <c r="R81" i="15"/>
  <c r="L81" i="15"/>
  <c r="AC81" i="15"/>
  <c r="AB81" i="15"/>
  <c r="N81" i="15"/>
  <c r="T81" i="15"/>
  <c r="F81" i="15"/>
  <c r="O81" i="15"/>
  <c r="W81" i="15"/>
  <c r="V81" i="15"/>
  <c r="P81" i="15"/>
  <c r="H81" i="15"/>
  <c r="G81" i="15"/>
  <c r="AA81" i="15"/>
  <c r="Q81" i="15"/>
  <c r="U81" i="15"/>
  <c r="F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B81" i="14"/>
  <c r="AC81" i="14"/>
  <c r="A80" i="11"/>
  <c r="B80" i="11"/>
  <c r="E80" i="16"/>
  <c r="CB79" i="16"/>
  <c r="BT79" i="16"/>
  <c r="BM79" i="16"/>
  <c r="BU79" i="16"/>
  <c r="BJ79" i="16"/>
  <c r="BZ79" i="16"/>
  <c r="BG79" i="16"/>
  <c r="AG81" i="16"/>
  <c r="AF81" i="16"/>
  <c r="AE82" i="16"/>
  <c r="AH81" i="16"/>
  <c r="AI81" i="16"/>
  <c r="AJ81" i="16"/>
  <c r="AK81" i="16"/>
  <c r="AL81" i="16"/>
  <c r="AM81" i="16"/>
  <c r="AN81" i="16"/>
  <c r="AO81" i="16"/>
  <c r="AP81" i="16"/>
  <c r="AQ81" i="16"/>
  <c r="AR81" i="16"/>
  <c r="AS81" i="16"/>
  <c r="AT81" i="16"/>
  <c r="AU81" i="16"/>
  <c r="AV81" i="16"/>
  <c r="AW81" i="16"/>
  <c r="AX81" i="16"/>
  <c r="AY81" i="16"/>
  <c r="AZ81" i="16"/>
  <c r="BA81" i="16"/>
  <c r="BB81" i="16"/>
  <c r="BC81" i="16"/>
  <c r="E82" i="15"/>
  <c r="AG79" i="15"/>
  <c r="BG79" i="15" s="1"/>
  <c r="AE80" i="15"/>
  <c r="AF79" i="15"/>
  <c r="BF79" i="15" s="1"/>
  <c r="AH79" i="15"/>
  <c r="BH79" i="15" s="1"/>
  <c r="AI79" i="15"/>
  <c r="BI79" i="15" s="1"/>
  <c r="AJ79" i="15"/>
  <c r="BJ79" i="15" s="1"/>
  <c r="AK79" i="15"/>
  <c r="BK79" i="15" s="1"/>
  <c r="AL79" i="15"/>
  <c r="BL79" i="15" s="1"/>
  <c r="AM79" i="15"/>
  <c r="BM79" i="15" s="1"/>
  <c r="AN79" i="15"/>
  <c r="BN79" i="15" s="1"/>
  <c r="AO79" i="15"/>
  <c r="BO79" i="15" s="1"/>
  <c r="AP79" i="15"/>
  <c r="BP79" i="15" s="1"/>
  <c r="AQ79" i="15"/>
  <c r="BQ79" i="15" s="1"/>
  <c r="AR79" i="15"/>
  <c r="BR79" i="15" s="1"/>
  <c r="AS79" i="15"/>
  <c r="BS79" i="15" s="1"/>
  <c r="AT79" i="15"/>
  <c r="BT79" i="15" s="1"/>
  <c r="AU79" i="15"/>
  <c r="BU79" i="15" s="1"/>
  <c r="AV79" i="15"/>
  <c r="BV79" i="15" s="1"/>
  <c r="AW79" i="15"/>
  <c r="BW79" i="15" s="1"/>
  <c r="AX79" i="15"/>
  <c r="BX79" i="15" s="1"/>
  <c r="AY79" i="15"/>
  <c r="BY79" i="15" s="1"/>
  <c r="AZ79" i="15"/>
  <c r="BZ79" i="15" s="1"/>
  <c r="BA79" i="15"/>
  <c r="CA79" i="15" s="1"/>
  <c r="BB79" i="15"/>
  <c r="CB79" i="15" s="1"/>
  <c r="BC79" i="15"/>
  <c r="CC79" i="15" s="1"/>
  <c r="BK79" i="14"/>
  <c r="BU79" i="14"/>
  <c r="CC79" i="14"/>
  <c r="BY79" i="14"/>
  <c r="BH79" i="14"/>
  <c r="BI79" i="14"/>
  <c r="BP79" i="14"/>
  <c r="CB79" i="14"/>
  <c r="BQ79" i="14"/>
  <c r="E82" i="14"/>
  <c r="AG80" i="14"/>
  <c r="AE81" i="14"/>
  <c r="AF80" i="14"/>
  <c r="AH80" i="14"/>
  <c r="AI80" i="14"/>
  <c r="AJ80" i="14"/>
  <c r="BJ80" i="14" s="1"/>
  <c r="AK80" i="14"/>
  <c r="AL80" i="14"/>
  <c r="AM80" i="14"/>
  <c r="AN80" i="14"/>
  <c r="AO80" i="14"/>
  <c r="AP80" i="14"/>
  <c r="AQ80" i="14"/>
  <c r="AR80" i="14"/>
  <c r="AS80" i="14"/>
  <c r="AT80" i="14"/>
  <c r="AU80" i="14"/>
  <c r="AV80" i="14"/>
  <c r="AW80" i="14"/>
  <c r="AX80" i="14"/>
  <c r="AY80" i="14"/>
  <c r="AZ80" i="14"/>
  <c r="BA80" i="14"/>
  <c r="BB80" i="14"/>
  <c r="BC80" i="14"/>
  <c r="BT79" i="14"/>
  <c r="BJ79" i="14"/>
  <c r="BV79" i="14"/>
  <c r="BN79" i="14"/>
  <c r="BZ79" i="14"/>
  <c r="BL79" i="14"/>
  <c r="BR79" i="14"/>
  <c r="BM79" i="14"/>
  <c r="BG79" i="14"/>
  <c r="CA79" i="14"/>
  <c r="BS79" i="14"/>
  <c r="BF79" i="14"/>
  <c r="S79" i="11"/>
  <c r="BS79" i="11" s="1"/>
  <c r="AA79" i="11"/>
  <c r="CA79" i="11" s="1"/>
  <c r="Z79" i="11"/>
  <c r="BZ79" i="11" s="1"/>
  <c r="R79" i="11"/>
  <c r="BR79" i="11" s="1"/>
  <c r="AC79" i="11"/>
  <c r="CC79" i="11" s="1"/>
  <c r="F79" i="11"/>
  <c r="BF79" i="11" s="1"/>
  <c r="V79" i="11"/>
  <c r="BV79" i="11" s="1"/>
  <c r="K79" i="11"/>
  <c r="BK79" i="11" s="1"/>
  <c r="AB79" i="11"/>
  <c r="CB79" i="11" s="1"/>
  <c r="N79" i="11"/>
  <c r="BN79" i="11" s="1"/>
  <c r="M79" i="11"/>
  <c r="BM79" i="11" s="1"/>
  <c r="H79" i="11"/>
  <c r="BH79" i="11" s="1"/>
  <c r="W79" i="11"/>
  <c r="BW79" i="11" s="1"/>
  <c r="J79" i="11"/>
  <c r="BJ79" i="11" s="1"/>
  <c r="G79" i="11"/>
  <c r="BG79" i="11" s="1"/>
  <c r="T79" i="11"/>
  <c r="BT79" i="11" s="1"/>
  <c r="O79" i="11"/>
  <c r="BO79" i="11" s="1"/>
  <c r="P79" i="11"/>
  <c r="BP79" i="11" s="1"/>
  <c r="I79" i="11"/>
  <c r="BI79" i="11" s="1"/>
  <c r="L79" i="11"/>
  <c r="BL79" i="11" s="1"/>
  <c r="U79" i="11"/>
  <c r="BU79" i="11" s="1"/>
  <c r="Y79" i="11"/>
  <c r="BY79" i="11" s="1"/>
  <c r="X79" i="11"/>
  <c r="BX79" i="11" s="1"/>
  <c r="Q79" i="11"/>
  <c r="BQ79" i="11" s="1"/>
  <c r="E81" i="11"/>
  <c r="AE81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BA80" i="11"/>
  <c r="BB80" i="11"/>
  <c r="BC80" i="11"/>
  <c r="AE78" i="10"/>
  <c r="AI77" i="10"/>
  <c r="AQ77" i="10"/>
  <c r="AY77" i="10"/>
  <c r="AJ77" i="10"/>
  <c r="AR77" i="10"/>
  <c r="AZ77" i="10"/>
  <c r="AL77" i="10"/>
  <c r="AT77" i="10"/>
  <c r="BB77" i="10"/>
  <c r="AK77" i="10"/>
  <c r="AW77" i="10"/>
  <c r="AM77" i="10"/>
  <c r="AX77" i="10"/>
  <c r="AN77" i="10"/>
  <c r="BA77" i="10"/>
  <c r="AO77" i="10"/>
  <c r="BC77" i="10"/>
  <c r="AP77" i="10"/>
  <c r="AS77" i="10"/>
  <c r="AG77" i="10"/>
  <c r="AU77" i="10"/>
  <c r="AF77" i="10"/>
  <c r="AH77" i="10"/>
  <c r="AV77" i="10"/>
  <c r="A76" i="10"/>
  <c r="B76" i="10"/>
  <c r="E77" i="10"/>
  <c r="H75" i="10"/>
  <c r="BH75" i="10" s="1"/>
  <c r="G75" i="10"/>
  <c r="BG75" i="10" s="1"/>
  <c r="Z75" i="10"/>
  <c r="BZ75" i="10" s="1"/>
  <c r="M75" i="10"/>
  <c r="BM75" i="10" s="1"/>
  <c r="F75" i="10"/>
  <c r="BF75" i="10" s="1"/>
  <c r="T75" i="10"/>
  <c r="BT75" i="10" s="1"/>
  <c r="Q75" i="10"/>
  <c r="BQ75" i="10" s="1"/>
  <c r="Y75" i="10"/>
  <c r="BY75" i="10" s="1"/>
  <c r="W75" i="10"/>
  <c r="BW75" i="10" s="1"/>
  <c r="X75" i="10"/>
  <c r="BX75" i="10" s="1"/>
  <c r="U75" i="10"/>
  <c r="BU75" i="10" s="1"/>
  <c r="N75" i="10"/>
  <c r="BN75" i="10" s="1"/>
  <c r="J75" i="10"/>
  <c r="BJ75" i="10" s="1"/>
  <c r="AA75" i="10"/>
  <c r="CA75" i="10" s="1"/>
  <c r="R75" i="10"/>
  <c r="BR75" i="10" s="1"/>
  <c r="I75" i="10"/>
  <c r="BI75" i="10" s="1"/>
  <c r="P75" i="10"/>
  <c r="BP75" i="10" s="1"/>
  <c r="V75" i="10"/>
  <c r="BV75" i="10" s="1"/>
  <c r="K75" i="10"/>
  <c r="BK75" i="10" s="1"/>
  <c r="S75" i="10"/>
  <c r="BS75" i="10" s="1"/>
  <c r="AB75" i="10"/>
  <c r="CB75" i="10" s="1"/>
  <c r="AC75" i="10"/>
  <c r="CC75" i="10" s="1"/>
  <c r="L75" i="10"/>
  <c r="BL75" i="10" s="1"/>
  <c r="O75" i="10"/>
  <c r="BO75" i="10" s="1"/>
  <c r="V66" i="17" l="1"/>
  <c r="L66" i="17"/>
  <c r="Q66" i="17"/>
  <c r="N66" i="17"/>
  <c r="AA66" i="17"/>
  <c r="CA66" i="17" s="1"/>
  <c r="I66" i="17"/>
  <c r="BI66" i="17" s="1"/>
  <c r="X66" i="17"/>
  <c r="BX66" i="17" s="1"/>
  <c r="F66" i="17"/>
  <c r="BF66" i="17" s="1"/>
  <c r="S66" i="17"/>
  <c r="P66" i="17"/>
  <c r="AC66" i="17"/>
  <c r="K66" i="17"/>
  <c r="BK66" i="17" s="1"/>
  <c r="H66" i="17"/>
  <c r="BH66" i="17" s="1"/>
  <c r="U66" i="17"/>
  <c r="BU66" i="17" s="1"/>
  <c r="Z66" i="17"/>
  <c r="BZ66" i="17" s="1"/>
  <c r="W66" i="17"/>
  <c r="BW66" i="17" s="1"/>
  <c r="M66" i="17"/>
  <c r="R66" i="17"/>
  <c r="BR66" i="17" s="1"/>
  <c r="O66" i="17"/>
  <c r="BO66" i="17" s="1"/>
  <c r="AB66" i="17"/>
  <c r="CB66" i="17" s="1"/>
  <c r="J66" i="17"/>
  <c r="BJ66" i="17" s="1"/>
  <c r="G66" i="17"/>
  <c r="BG66" i="17" s="1"/>
  <c r="T66" i="17"/>
  <c r="BT66" i="17" s="1"/>
  <c r="F67" i="17"/>
  <c r="A67" i="17"/>
  <c r="B67" i="17"/>
  <c r="AZ67" i="17"/>
  <c r="AR67" i="17"/>
  <c r="AJ67" i="17"/>
  <c r="AY67" i="17"/>
  <c r="AQ67" i="17"/>
  <c r="AI67" i="17"/>
  <c r="AX67" i="17"/>
  <c r="AP67" i="17"/>
  <c r="AH67" i="17"/>
  <c r="AW67" i="17"/>
  <c r="AO67" i="17"/>
  <c r="AG67" i="17"/>
  <c r="AV67" i="17"/>
  <c r="AN67" i="17"/>
  <c r="AF67" i="17"/>
  <c r="BC67" i="17"/>
  <c r="AU67" i="17"/>
  <c r="AM67" i="17"/>
  <c r="BB67" i="17"/>
  <c r="AT67" i="17"/>
  <c r="AL67" i="17"/>
  <c r="BA67" i="17"/>
  <c r="AS67" i="17"/>
  <c r="AK67" i="17"/>
  <c r="BV66" i="17"/>
  <c r="BN66" i="17"/>
  <c r="BY66" i="17"/>
  <c r="BQ66" i="17"/>
  <c r="BP66" i="17"/>
  <c r="BL66" i="17"/>
  <c r="BS66" i="17"/>
  <c r="CC66" i="17"/>
  <c r="BM66" i="17"/>
  <c r="P80" i="16"/>
  <c r="AC80" i="16"/>
  <c r="CC80" i="16" s="1"/>
  <c r="O80" i="16"/>
  <c r="AB80" i="16"/>
  <c r="AA80" i="16"/>
  <c r="T80" i="16"/>
  <c r="BT80" i="16" s="1"/>
  <c r="S80" i="16"/>
  <c r="BS80" i="16" s="1"/>
  <c r="L80" i="16"/>
  <c r="BL80" i="16" s="1"/>
  <c r="J80" i="16"/>
  <c r="F80" i="16"/>
  <c r="BF80" i="16" s="1"/>
  <c r="K80" i="16"/>
  <c r="BK80" i="16" s="1"/>
  <c r="R80" i="16"/>
  <c r="Z80" i="16"/>
  <c r="BZ80" i="16" s="1"/>
  <c r="Y80" i="16"/>
  <c r="BY80" i="16" s="1"/>
  <c r="N80" i="16"/>
  <c r="BN80" i="16" s="1"/>
  <c r="Q80" i="16"/>
  <c r="BQ80" i="16" s="1"/>
  <c r="X80" i="16"/>
  <c r="BX80" i="16" s="1"/>
  <c r="M80" i="16"/>
  <c r="BM80" i="16" s="1"/>
  <c r="W80" i="16"/>
  <c r="BW80" i="16" s="1"/>
  <c r="V80" i="16"/>
  <c r="H80" i="16"/>
  <c r="I80" i="16"/>
  <c r="BI80" i="16" s="1"/>
  <c r="U80" i="16"/>
  <c r="BU80" i="16" s="1"/>
  <c r="G80" i="16"/>
  <c r="BG80" i="16" s="1"/>
  <c r="P82" i="15"/>
  <c r="L82" i="15"/>
  <c r="G82" i="15"/>
  <c r="S82" i="15"/>
  <c r="W82" i="15"/>
  <c r="AB82" i="15"/>
  <c r="Z82" i="15"/>
  <c r="R82" i="15"/>
  <c r="O82" i="15"/>
  <c r="K82" i="15"/>
  <c r="J82" i="15"/>
  <c r="AA82" i="15"/>
  <c r="Y82" i="15"/>
  <c r="I82" i="15"/>
  <c r="AC82" i="15"/>
  <c r="U82" i="15"/>
  <c r="X82" i="15"/>
  <c r="H82" i="15"/>
  <c r="M82" i="15"/>
  <c r="N82" i="15"/>
  <c r="F82" i="15"/>
  <c r="V82" i="15"/>
  <c r="T82" i="15"/>
  <c r="Q82" i="15"/>
  <c r="F82" i="14"/>
  <c r="G82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W82" i="14"/>
  <c r="X82" i="14"/>
  <c r="Y82" i="14"/>
  <c r="Z82" i="14"/>
  <c r="AA82" i="14"/>
  <c r="AB82" i="14"/>
  <c r="AC82" i="14"/>
  <c r="A81" i="11"/>
  <c r="B81" i="11"/>
  <c r="AG82" i="16"/>
  <c r="AF82" i="16"/>
  <c r="AE83" i="16"/>
  <c r="AH82" i="16"/>
  <c r="AI82" i="16"/>
  <c r="AJ82" i="16"/>
  <c r="AK82" i="16"/>
  <c r="AL82" i="16"/>
  <c r="AM82" i="16"/>
  <c r="AN82" i="16"/>
  <c r="AO82" i="16"/>
  <c r="AP82" i="16"/>
  <c r="AQ82" i="16"/>
  <c r="AR82" i="16"/>
  <c r="AS82" i="16"/>
  <c r="AT82" i="16"/>
  <c r="AU82" i="16"/>
  <c r="AV82" i="16"/>
  <c r="AW82" i="16"/>
  <c r="AX82" i="16"/>
  <c r="AY82" i="16"/>
  <c r="AZ82" i="16"/>
  <c r="BA82" i="16"/>
  <c r="BB82" i="16"/>
  <c r="BC82" i="16"/>
  <c r="E81" i="16"/>
  <c r="CB80" i="16"/>
  <c r="BR80" i="16"/>
  <c r="BJ80" i="16"/>
  <c r="BO80" i="16"/>
  <c r="BH80" i="16"/>
  <c r="CA80" i="16"/>
  <c r="BV80" i="16"/>
  <c r="BP80" i="16"/>
  <c r="AG80" i="15"/>
  <c r="BG80" i="15" s="1"/>
  <c r="AF80" i="15"/>
  <c r="BF80" i="15" s="1"/>
  <c r="AE81" i="15"/>
  <c r="AH80" i="15"/>
  <c r="BH80" i="15" s="1"/>
  <c r="AI80" i="15"/>
  <c r="BI80" i="15" s="1"/>
  <c r="AJ80" i="15"/>
  <c r="BJ80" i="15" s="1"/>
  <c r="AK80" i="15"/>
  <c r="BK80" i="15" s="1"/>
  <c r="AL80" i="15"/>
  <c r="BL80" i="15" s="1"/>
  <c r="AM80" i="15"/>
  <c r="BM80" i="15" s="1"/>
  <c r="AN80" i="15"/>
  <c r="BN80" i="15" s="1"/>
  <c r="AO80" i="15"/>
  <c r="BO80" i="15" s="1"/>
  <c r="AP80" i="15"/>
  <c r="BP80" i="15" s="1"/>
  <c r="AQ80" i="15"/>
  <c r="BQ80" i="15" s="1"/>
  <c r="AR80" i="15"/>
  <c r="BR80" i="15" s="1"/>
  <c r="AS80" i="15"/>
  <c r="BS80" i="15" s="1"/>
  <c r="AT80" i="15"/>
  <c r="BT80" i="15" s="1"/>
  <c r="AU80" i="15"/>
  <c r="BU80" i="15" s="1"/>
  <c r="AV80" i="15"/>
  <c r="BV80" i="15" s="1"/>
  <c r="AW80" i="15"/>
  <c r="BW80" i="15" s="1"/>
  <c r="AX80" i="15"/>
  <c r="BX80" i="15" s="1"/>
  <c r="AY80" i="15"/>
  <c r="BY80" i="15" s="1"/>
  <c r="AZ80" i="15"/>
  <c r="BZ80" i="15" s="1"/>
  <c r="BA80" i="15"/>
  <c r="CA80" i="15" s="1"/>
  <c r="BB80" i="15"/>
  <c r="CB80" i="15" s="1"/>
  <c r="BC80" i="15"/>
  <c r="CC80" i="15" s="1"/>
  <c r="E83" i="15"/>
  <c r="BK80" i="14"/>
  <c r="BW80" i="14"/>
  <c r="BP80" i="14"/>
  <c r="BU80" i="14"/>
  <c r="BV80" i="14"/>
  <c r="E83" i="14"/>
  <c r="CA80" i="14"/>
  <c r="BI80" i="14"/>
  <c r="BO80" i="14"/>
  <c r="CB80" i="14"/>
  <c r="BZ80" i="14"/>
  <c r="BQ80" i="14"/>
  <c r="BF80" i="14"/>
  <c r="BL80" i="14"/>
  <c r="BX80" i="14"/>
  <c r="BT80" i="14"/>
  <c r="BS80" i="14"/>
  <c r="CC80" i="14"/>
  <c r="BH80" i="14"/>
  <c r="AG81" i="14"/>
  <c r="BG81" i="14" s="1"/>
  <c r="AE82" i="14"/>
  <c r="AF81" i="14"/>
  <c r="BF81" i="14" s="1"/>
  <c r="AH81" i="14"/>
  <c r="AI81" i="14"/>
  <c r="AJ81" i="14"/>
  <c r="BJ81" i="14" s="1"/>
  <c r="AK81" i="14"/>
  <c r="AL81" i="14"/>
  <c r="AM81" i="14"/>
  <c r="AN81" i="14"/>
  <c r="AO81" i="14"/>
  <c r="AP81" i="14"/>
  <c r="AQ81" i="14"/>
  <c r="AR81" i="14"/>
  <c r="AS81" i="14"/>
  <c r="AT81" i="14"/>
  <c r="AU81" i="14"/>
  <c r="AV81" i="14"/>
  <c r="AW81" i="14"/>
  <c r="AX81" i="14"/>
  <c r="AY81" i="14"/>
  <c r="AZ81" i="14"/>
  <c r="BA81" i="14"/>
  <c r="BB81" i="14"/>
  <c r="BC81" i="14"/>
  <c r="BG80" i="14"/>
  <c r="BM80" i="14"/>
  <c r="BR80" i="14"/>
  <c r="BY80" i="14"/>
  <c r="BN80" i="14"/>
  <c r="E82" i="11"/>
  <c r="AA80" i="11"/>
  <c r="CA80" i="11" s="1"/>
  <c r="F80" i="11"/>
  <c r="BF80" i="11" s="1"/>
  <c r="M80" i="11"/>
  <c r="BM80" i="11" s="1"/>
  <c r="V80" i="11"/>
  <c r="BV80" i="11" s="1"/>
  <c r="K80" i="11"/>
  <c r="BK80" i="11" s="1"/>
  <c r="AB80" i="11"/>
  <c r="CB80" i="11" s="1"/>
  <c r="Z80" i="11"/>
  <c r="BZ80" i="11" s="1"/>
  <c r="R80" i="11"/>
  <c r="BR80" i="11" s="1"/>
  <c r="AC80" i="11"/>
  <c r="CC80" i="11" s="1"/>
  <c r="W80" i="11"/>
  <c r="BW80" i="11" s="1"/>
  <c r="T80" i="11"/>
  <c r="BT80" i="11" s="1"/>
  <c r="P80" i="11"/>
  <c r="BP80" i="11" s="1"/>
  <c r="N80" i="11"/>
  <c r="BN80" i="11" s="1"/>
  <c r="O80" i="11"/>
  <c r="BO80" i="11" s="1"/>
  <c r="J80" i="11"/>
  <c r="BJ80" i="11" s="1"/>
  <c r="H80" i="11"/>
  <c r="BH80" i="11" s="1"/>
  <c r="S80" i="11"/>
  <c r="BS80" i="11" s="1"/>
  <c r="U80" i="11"/>
  <c r="BU80" i="11" s="1"/>
  <c r="L80" i="11"/>
  <c r="BL80" i="11" s="1"/>
  <c r="Q80" i="11"/>
  <c r="BQ80" i="11" s="1"/>
  <c r="Y80" i="11"/>
  <c r="BY80" i="11" s="1"/>
  <c r="G80" i="11"/>
  <c r="BG80" i="11" s="1"/>
  <c r="X80" i="11"/>
  <c r="BX80" i="11" s="1"/>
  <c r="I80" i="11"/>
  <c r="BI80" i="11" s="1"/>
  <c r="AG81" i="11"/>
  <c r="AF81" i="11"/>
  <c r="AE82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BA81" i="11"/>
  <c r="BB81" i="11"/>
  <c r="BC81" i="11"/>
  <c r="AE79" i="10"/>
  <c r="AH78" i="10"/>
  <c r="AP78" i="10"/>
  <c r="AX78" i="10"/>
  <c r="AI78" i="10"/>
  <c r="AQ78" i="10"/>
  <c r="AY78" i="10"/>
  <c r="AK78" i="10"/>
  <c r="AS78" i="10"/>
  <c r="BA78" i="10"/>
  <c r="AM78" i="10"/>
  <c r="AZ78" i="10"/>
  <c r="AN78" i="10"/>
  <c r="BB78" i="10"/>
  <c r="AO78" i="10"/>
  <c r="BC78" i="10"/>
  <c r="AR78" i="10"/>
  <c r="AF78" i="10"/>
  <c r="AT78" i="10"/>
  <c r="AG78" i="10"/>
  <c r="AU78" i="10"/>
  <c r="AJ78" i="10"/>
  <c r="AV78" i="10"/>
  <c r="AW78" i="10"/>
  <c r="AL78" i="10"/>
  <c r="A77" i="10"/>
  <c r="B77" i="10"/>
  <c r="E78" i="10"/>
  <c r="F76" i="10"/>
  <c r="BF76" i="10" s="1"/>
  <c r="AA76" i="10"/>
  <c r="CA76" i="10" s="1"/>
  <c r="T76" i="10"/>
  <c r="BT76" i="10" s="1"/>
  <c r="H76" i="10"/>
  <c r="BH76" i="10" s="1"/>
  <c r="J76" i="10"/>
  <c r="BJ76" i="10" s="1"/>
  <c r="G76" i="10"/>
  <c r="BG76" i="10" s="1"/>
  <c r="O76" i="10"/>
  <c r="BO76" i="10" s="1"/>
  <c r="Z76" i="10"/>
  <c r="BZ76" i="10" s="1"/>
  <c r="Q76" i="10"/>
  <c r="BQ76" i="10" s="1"/>
  <c r="Y76" i="10"/>
  <c r="BY76" i="10" s="1"/>
  <c r="N76" i="10"/>
  <c r="BN76" i="10" s="1"/>
  <c r="X76" i="10"/>
  <c r="BX76" i="10" s="1"/>
  <c r="V76" i="10"/>
  <c r="BV76" i="10" s="1"/>
  <c r="R76" i="10"/>
  <c r="BR76" i="10" s="1"/>
  <c r="I76" i="10"/>
  <c r="BI76" i="10" s="1"/>
  <c r="P76" i="10"/>
  <c r="BP76" i="10" s="1"/>
  <c r="AB76" i="10"/>
  <c r="CB76" i="10" s="1"/>
  <c r="K76" i="10"/>
  <c r="BK76" i="10" s="1"/>
  <c r="M76" i="10"/>
  <c r="BM76" i="10" s="1"/>
  <c r="W76" i="10"/>
  <c r="BW76" i="10" s="1"/>
  <c r="S76" i="10"/>
  <c r="BS76" i="10" s="1"/>
  <c r="L76" i="10"/>
  <c r="BL76" i="10" s="1"/>
  <c r="AC76" i="10"/>
  <c r="CC76" i="10" s="1"/>
  <c r="U76" i="10"/>
  <c r="BU76" i="10" s="1"/>
  <c r="Q67" i="17" l="1"/>
  <c r="X67" i="17"/>
  <c r="N67" i="17"/>
  <c r="AA67" i="17"/>
  <c r="CA67" i="17" s="1"/>
  <c r="I67" i="17"/>
  <c r="BI67" i="17" s="1"/>
  <c r="S67" i="17"/>
  <c r="BS67" i="17" s="1"/>
  <c r="P67" i="17"/>
  <c r="BP67" i="17" s="1"/>
  <c r="AC67" i="17"/>
  <c r="CC67" i="17" s="1"/>
  <c r="K67" i="17"/>
  <c r="H67" i="17"/>
  <c r="BH67" i="17" s="1"/>
  <c r="U67" i="17"/>
  <c r="Z67" i="17"/>
  <c r="BZ67" i="17" s="1"/>
  <c r="W67" i="17"/>
  <c r="BW67" i="17" s="1"/>
  <c r="M67" i="17"/>
  <c r="BM67" i="17" s="1"/>
  <c r="R67" i="17"/>
  <c r="BR67" i="17" s="1"/>
  <c r="O67" i="17"/>
  <c r="BO67" i="17" s="1"/>
  <c r="AB67" i="17"/>
  <c r="CB67" i="17" s="1"/>
  <c r="J67" i="17"/>
  <c r="BJ67" i="17" s="1"/>
  <c r="G67" i="17"/>
  <c r="T67" i="17"/>
  <c r="BT67" i="17" s="1"/>
  <c r="Y67" i="17"/>
  <c r="BY67" i="17" s="1"/>
  <c r="V67" i="17"/>
  <c r="BV67" i="17" s="1"/>
  <c r="L67" i="17"/>
  <c r="BL67" i="17" s="1"/>
  <c r="B68" i="17"/>
  <c r="A68" i="17"/>
  <c r="BX67" i="17"/>
  <c r="BG67" i="17"/>
  <c r="BF67" i="17"/>
  <c r="BN67" i="17"/>
  <c r="BQ67" i="17"/>
  <c r="BK67" i="17"/>
  <c r="BU67" i="17"/>
  <c r="BC68" i="17"/>
  <c r="AU68" i="17"/>
  <c r="AM68" i="17"/>
  <c r="AY68" i="17"/>
  <c r="AQ68" i="17"/>
  <c r="AI68" i="17"/>
  <c r="AT68" i="17"/>
  <c r="AJ68" i="17"/>
  <c r="AS68" i="17"/>
  <c r="AH68" i="17"/>
  <c r="BB68" i="17"/>
  <c r="AR68" i="17"/>
  <c r="AG68" i="17"/>
  <c r="BA68" i="17"/>
  <c r="AP68" i="17"/>
  <c r="AF68" i="17"/>
  <c r="AZ68" i="17"/>
  <c r="AO68" i="17"/>
  <c r="AX68" i="17"/>
  <c r="AN68" i="17"/>
  <c r="AW68" i="17"/>
  <c r="AL68" i="17"/>
  <c r="AV68" i="17"/>
  <c r="AK68" i="17"/>
  <c r="M81" i="16"/>
  <c r="N81" i="16"/>
  <c r="Y81" i="16"/>
  <c r="Z81" i="16"/>
  <c r="S81" i="16"/>
  <c r="BS81" i="16" s="1"/>
  <c r="L81" i="16"/>
  <c r="BL81" i="16" s="1"/>
  <c r="AB81" i="16"/>
  <c r="CB81" i="16" s="1"/>
  <c r="T81" i="16"/>
  <c r="BT81" i="16" s="1"/>
  <c r="AA81" i="16"/>
  <c r="K81" i="16"/>
  <c r="Q81" i="16"/>
  <c r="U81" i="16"/>
  <c r="H81" i="16"/>
  <c r="V81" i="16"/>
  <c r="BV81" i="16" s="1"/>
  <c r="O81" i="16"/>
  <c r="BO81" i="16" s="1"/>
  <c r="W81" i="16"/>
  <c r="BW81" i="16" s="1"/>
  <c r="J81" i="16"/>
  <c r="G81" i="16"/>
  <c r="F81" i="16"/>
  <c r="P81" i="16"/>
  <c r="BP81" i="16" s="1"/>
  <c r="R81" i="16"/>
  <c r="BR81" i="16" s="1"/>
  <c r="AC81" i="16"/>
  <c r="CC81" i="16" s="1"/>
  <c r="X81" i="16"/>
  <c r="BX81" i="16" s="1"/>
  <c r="I81" i="16"/>
  <c r="BI81" i="16" s="1"/>
  <c r="L83" i="15"/>
  <c r="AB83" i="15"/>
  <c r="R83" i="15"/>
  <c r="K83" i="15"/>
  <c r="J83" i="15"/>
  <c r="X83" i="15"/>
  <c r="AA83" i="15"/>
  <c r="Y83" i="15"/>
  <c r="H83" i="15"/>
  <c r="P83" i="15"/>
  <c r="Z83" i="15"/>
  <c r="I83" i="15"/>
  <c r="F83" i="15"/>
  <c r="T83" i="15"/>
  <c r="N83" i="15"/>
  <c r="U83" i="15"/>
  <c r="G83" i="15"/>
  <c r="O83" i="15"/>
  <c r="W83" i="15"/>
  <c r="V83" i="15"/>
  <c r="S83" i="15"/>
  <c r="Q83" i="15"/>
  <c r="AC83" i="15"/>
  <c r="M83" i="15"/>
  <c r="F83" i="14"/>
  <c r="G83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W83" i="14"/>
  <c r="X83" i="14"/>
  <c r="Y83" i="14"/>
  <c r="Z83" i="14"/>
  <c r="AA83" i="14"/>
  <c r="AB83" i="14"/>
  <c r="AC83" i="14"/>
  <c r="B82" i="11"/>
  <c r="A82" i="11"/>
  <c r="AE84" i="16"/>
  <c r="AG83" i="16"/>
  <c r="AF83" i="16"/>
  <c r="AH83" i="16"/>
  <c r="AI83" i="16"/>
  <c r="AJ83" i="16"/>
  <c r="AK83" i="16"/>
  <c r="AL83" i="16"/>
  <c r="AM83" i="16"/>
  <c r="AN83" i="16"/>
  <c r="AO83" i="16"/>
  <c r="AP83" i="16"/>
  <c r="AQ83" i="16"/>
  <c r="AR83" i="16"/>
  <c r="AS83" i="16"/>
  <c r="AT83" i="16"/>
  <c r="AU83" i="16"/>
  <c r="AV83" i="16"/>
  <c r="AW83" i="16"/>
  <c r="AX83" i="16"/>
  <c r="AY83" i="16"/>
  <c r="AZ83" i="16"/>
  <c r="BA83" i="16"/>
  <c r="BB83" i="16"/>
  <c r="BC83" i="16"/>
  <c r="BN81" i="16"/>
  <c r="BF81" i="16"/>
  <c r="BU81" i="16"/>
  <c r="BM81" i="16"/>
  <c r="E82" i="16"/>
  <c r="CA81" i="16"/>
  <c r="BK81" i="16"/>
  <c r="BZ81" i="16"/>
  <c r="BJ81" i="16"/>
  <c r="BY81" i="16"/>
  <c r="BQ81" i="16"/>
  <c r="BH81" i="16"/>
  <c r="BG81" i="16"/>
  <c r="E84" i="15"/>
  <c r="AE82" i="15"/>
  <c r="AG81" i="15"/>
  <c r="BG81" i="15" s="1"/>
  <c r="AF81" i="15"/>
  <c r="BF81" i="15" s="1"/>
  <c r="AH81" i="15"/>
  <c r="BH81" i="15" s="1"/>
  <c r="AI81" i="15"/>
  <c r="BI81" i="15" s="1"/>
  <c r="AJ81" i="15"/>
  <c r="BJ81" i="15" s="1"/>
  <c r="AK81" i="15"/>
  <c r="BK81" i="15" s="1"/>
  <c r="AL81" i="15"/>
  <c r="BL81" i="15" s="1"/>
  <c r="AM81" i="15"/>
  <c r="BM81" i="15" s="1"/>
  <c r="AN81" i="15"/>
  <c r="BN81" i="15" s="1"/>
  <c r="AO81" i="15"/>
  <c r="BO81" i="15" s="1"/>
  <c r="AP81" i="15"/>
  <c r="BP81" i="15" s="1"/>
  <c r="AQ81" i="15"/>
  <c r="BQ81" i="15" s="1"/>
  <c r="AR81" i="15"/>
  <c r="BR81" i="15" s="1"/>
  <c r="AS81" i="15"/>
  <c r="BS81" i="15" s="1"/>
  <c r="AT81" i="15"/>
  <c r="BT81" i="15" s="1"/>
  <c r="AU81" i="15"/>
  <c r="BU81" i="15" s="1"/>
  <c r="AV81" i="15"/>
  <c r="BV81" i="15" s="1"/>
  <c r="AW81" i="15"/>
  <c r="BW81" i="15" s="1"/>
  <c r="AX81" i="15"/>
  <c r="BX81" i="15" s="1"/>
  <c r="AY81" i="15"/>
  <c r="BY81" i="15" s="1"/>
  <c r="AZ81" i="15"/>
  <c r="BZ81" i="15" s="1"/>
  <c r="BA81" i="15"/>
  <c r="CA81" i="15" s="1"/>
  <c r="BB81" i="15"/>
  <c r="CB81" i="15" s="1"/>
  <c r="BC81" i="15"/>
  <c r="CC81" i="15" s="1"/>
  <c r="BL81" i="14"/>
  <c r="BO81" i="14"/>
  <c r="CB81" i="14"/>
  <c r="CA81" i="14"/>
  <c r="BZ81" i="14"/>
  <c r="BX81" i="14"/>
  <c r="BU81" i="14"/>
  <c r="BQ81" i="14"/>
  <c r="AE83" i="14"/>
  <c r="AG82" i="14"/>
  <c r="AF82" i="14"/>
  <c r="BF82" i="14" s="1"/>
  <c r="AH82" i="14"/>
  <c r="BH82" i="14" s="1"/>
  <c r="AI82" i="14"/>
  <c r="AJ82" i="14"/>
  <c r="BJ82" i="14" s="1"/>
  <c r="AK82" i="14"/>
  <c r="BK82" i="14" s="1"/>
  <c r="AL82" i="14"/>
  <c r="BL82" i="14" s="1"/>
  <c r="AM82" i="14"/>
  <c r="AN82" i="14"/>
  <c r="AO82" i="14"/>
  <c r="BO82" i="14" s="1"/>
  <c r="AP82" i="14"/>
  <c r="AQ82" i="14"/>
  <c r="BQ82" i="14" s="1"/>
  <c r="AR82" i="14"/>
  <c r="BR82" i="14" s="1"/>
  <c r="AS82" i="14"/>
  <c r="BS82" i="14" s="1"/>
  <c r="AT82" i="14"/>
  <c r="AU82" i="14"/>
  <c r="BU82" i="14" s="1"/>
  <c r="AV82" i="14"/>
  <c r="AW82" i="14"/>
  <c r="BW82" i="14" s="1"/>
  <c r="AX82" i="14"/>
  <c r="AY82" i="14"/>
  <c r="BY82" i="14" s="1"/>
  <c r="AZ82" i="14"/>
  <c r="BZ82" i="14" s="1"/>
  <c r="BA82" i="14"/>
  <c r="CA82" i="14" s="1"/>
  <c r="BB82" i="14"/>
  <c r="CB82" i="14" s="1"/>
  <c r="BC82" i="14"/>
  <c r="BH81" i="14"/>
  <c r="BP81" i="14"/>
  <c r="BY81" i="14"/>
  <c r="BI82" i="14"/>
  <c r="BT82" i="14"/>
  <c r="BT81" i="14"/>
  <c r="BR81" i="14"/>
  <c r="BN81" i="14"/>
  <c r="BK81" i="14"/>
  <c r="BS81" i="14"/>
  <c r="CC81" i="14"/>
  <c r="BV81" i="14"/>
  <c r="E84" i="14"/>
  <c r="BI81" i="14"/>
  <c r="BW81" i="14"/>
  <c r="BM81" i="14"/>
  <c r="K81" i="11"/>
  <c r="BK81" i="11" s="1"/>
  <c r="AA81" i="11"/>
  <c r="CA81" i="11" s="1"/>
  <c r="AC81" i="11"/>
  <c r="CC81" i="11" s="1"/>
  <c r="V81" i="11"/>
  <c r="BV81" i="11" s="1"/>
  <c r="AB81" i="11"/>
  <c r="CB81" i="11" s="1"/>
  <c r="R81" i="11"/>
  <c r="BR81" i="11" s="1"/>
  <c r="Z81" i="11"/>
  <c r="BZ81" i="11" s="1"/>
  <c r="S81" i="11"/>
  <c r="BS81" i="11" s="1"/>
  <c r="M81" i="11"/>
  <c r="BM81" i="11" s="1"/>
  <c r="F81" i="11"/>
  <c r="BF81" i="11" s="1"/>
  <c r="N81" i="11"/>
  <c r="BN81" i="11" s="1"/>
  <c r="O81" i="11"/>
  <c r="BO81" i="11" s="1"/>
  <c r="L81" i="11"/>
  <c r="BL81" i="11" s="1"/>
  <c r="J81" i="11"/>
  <c r="BJ81" i="11" s="1"/>
  <c r="U81" i="11"/>
  <c r="BU81" i="11" s="1"/>
  <c r="G81" i="11"/>
  <c r="BG81" i="11" s="1"/>
  <c r="P81" i="11"/>
  <c r="BP81" i="11" s="1"/>
  <c r="W81" i="11"/>
  <c r="BW81" i="11" s="1"/>
  <c r="T81" i="11"/>
  <c r="BT81" i="11" s="1"/>
  <c r="Y81" i="11"/>
  <c r="BY81" i="11" s="1"/>
  <c r="Q81" i="11"/>
  <c r="BQ81" i="11" s="1"/>
  <c r="X81" i="11"/>
  <c r="BX81" i="11" s="1"/>
  <c r="I81" i="11"/>
  <c r="BI81" i="11" s="1"/>
  <c r="H81" i="11"/>
  <c r="BH81" i="11" s="1"/>
  <c r="AG82" i="11"/>
  <c r="AE83" i="11"/>
  <c r="AF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BA82" i="11"/>
  <c r="BB82" i="11"/>
  <c r="BC82" i="11"/>
  <c r="E83" i="11"/>
  <c r="AE80" i="10"/>
  <c r="AH79" i="10"/>
  <c r="AP79" i="10"/>
  <c r="AX79" i="10"/>
  <c r="AJ79" i="10"/>
  <c r="AR79" i="10"/>
  <c r="AZ79" i="10"/>
  <c r="AI79" i="10"/>
  <c r="AT79" i="10"/>
  <c r="AK79" i="10"/>
  <c r="AU79" i="10"/>
  <c r="AL79" i="10"/>
  <c r="AV79" i="10"/>
  <c r="AM79" i="10"/>
  <c r="AW79" i="10"/>
  <c r="AN79" i="10"/>
  <c r="AY79" i="10"/>
  <c r="AO79" i="10"/>
  <c r="BA79" i="10"/>
  <c r="AQ79" i="10"/>
  <c r="BB79" i="10"/>
  <c r="AG79" i="10"/>
  <c r="AS79" i="10"/>
  <c r="BC79" i="10"/>
  <c r="AF79" i="10"/>
  <c r="E79" i="10"/>
  <c r="B78" i="10"/>
  <c r="A78" i="10"/>
  <c r="G77" i="10"/>
  <c r="BG77" i="10" s="1"/>
  <c r="H77" i="10"/>
  <c r="BH77" i="10" s="1"/>
  <c r="T77" i="10"/>
  <c r="BT77" i="10" s="1"/>
  <c r="F77" i="10"/>
  <c r="BF77" i="10" s="1"/>
  <c r="M77" i="10"/>
  <c r="BM77" i="10" s="1"/>
  <c r="L77" i="10"/>
  <c r="BL77" i="10" s="1"/>
  <c r="X77" i="10"/>
  <c r="BX77" i="10" s="1"/>
  <c r="Q77" i="10"/>
  <c r="BQ77" i="10" s="1"/>
  <c r="AC77" i="10"/>
  <c r="CC77" i="10" s="1"/>
  <c r="Y77" i="10"/>
  <c r="BY77" i="10" s="1"/>
  <c r="N77" i="10"/>
  <c r="BN77" i="10" s="1"/>
  <c r="Z77" i="10"/>
  <c r="BZ77" i="10" s="1"/>
  <c r="P77" i="10"/>
  <c r="BP77" i="10" s="1"/>
  <c r="I77" i="10"/>
  <c r="BI77" i="10" s="1"/>
  <c r="R77" i="10"/>
  <c r="BR77" i="10" s="1"/>
  <c r="AA77" i="10"/>
  <c r="CA77" i="10" s="1"/>
  <c r="J77" i="10"/>
  <c r="BJ77" i="10" s="1"/>
  <c r="V77" i="10"/>
  <c r="BV77" i="10" s="1"/>
  <c r="S77" i="10"/>
  <c r="BS77" i="10" s="1"/>
  <c r="AB77" i="10"/>
  <c r="CB77" i="10" s="1"/>
  <c r="K77" i="10"/>
  <c r="BK77" i="10" s="1"/>
  <c r="W77" i="10"/>
  <c r="BW77" i="10" s="1"/>
  <c r="O77" i="10"/>
  <c r="BO77" i="10" s="1"/>
  <c r="U77" i="10"/>
  <c r="BU77" i="10" s="1"/>
  <c r="J68" i="17" l="1"/>
  <c r="G68" i="17"/>
  <c r="T68" i="17"/>
  <c r="Y68" i="17"/>
  <c r="BY68" i="17" s="1"/>
  <c r="V68" i="17"/>
  <c r="BV68" i="17" s="1"/>
  <c r="L68" i="17"/>
  <c r="BL68" i="17" s="1"/>
  <c r="Q68" i="17"/>
  <c r="BQ68" i="17" s="1"/>
  <c r="N68" i="17"/>
  <c r="BN68" i="17" s="1"/>
  <c r="AA68" i="17"/>
  <c r="I68" i="17"/>
  <c r="X68" i="17"/>
  <c r="F68" i="17"/>
  <c r="BF68" i="17" s="1"/>
  <c r="S68" i="17"/>
  <c r="BS68" i="17" s="1"/>
  <c r="P68" i="17"/>
  <c r="BP68" i="17" s="1"/>
  <c r="AC68" i="17"/>
  <c r="CC68" i="17" s="1"/>
  <c r="K68" i="17"/>
  <c r="BK68" i="17" s="1"/>
  <c r="H68" i="17"/>
  <c r="U68" i="17"/>
  <c r="BU68" i="17" s="1"/>
  <c r="Z68" i="17"/>
  <c r="W68" i="17"/>
  <c r="BW68" i="17" s="1"/>
  <c r="M68" i="17"/>
  <c r="BM68" i="17" s="1"/>
  <c r="R68" i="17"/>
  <c r="BR68" i="17" s="1"/>
  <c r="O68" i="17"/>
  <c r="BO68" i="17" s="1"/>
  <c r="AB68" i="17"/>
  <c r="CB68" i="17" s="1"/>
  <c r="A69" i="17"/>
  <c r="B69" i="17"/>
  <c r="AX69" i="17"/>
  <c r="AP69" i="17"/>
  <c r="AH69" i="17"/>
  <c r="AW69" i="17"/>
  <c r="AO69" i="17"/>
  <c r="AG69" i="17"/>
  <c r="AV69" i="17"/>
  <c r="AN69" i="17"/>
  <c r="BC69" i="17"/>
  <c r="AU69" i="17"/>
  <c r="AM69" i="17"/>
  <c r="BB69" i="17"/>
  <c r="AT69" i="17"/>
  <c r="AL69" i="17"/>
  <c r="AZ69" i="17"/>
  <c r="AF69" i="17"/>
  <c r="AY69" i="17"/>
  <c r="AS69" i="17"/>
  <c r="AR69" i="17"/>
  <c r="AQ69" i="17"/>
  <c r="AK69" i="17"/>
  <c r="AJ69" i="17"/>
  <c r="BA69" i="17"/>
  <c r="AI69" i="17"/>
  <c r="BI68" i="17"/>
  <c r="BH68" i="17"/>
  <c r="BJ68" i="17"/>
  <c r="BG68" i="17"/>
  <c r="BX68" i="17"/>
  <c r="CA68" i="17"/>
  <c r="BT68" i="17"/>
  <c r="BZ68" i="17"/>
  <c r="U82" i="16"/>
  <c r="V82" i="16"/>
  <c r="I82" i="16"/>
  <c r="BI82" i="16" s="1"/>
  <c r="J82" i="16"/>
  <c r="M82" i="16"/>
  <c r="BM82" i="16" s="1"/>
  <c r="AB82" i="16"/>
  <c r="CB82" i="16" s="1"/>
  <c r="G82" i="16"/>
  <c r="BG82" i="16" s="1"/>
  <c r="AA82" i="16"/>
  <c r="CA82" i="16" s="1"/>
  <c r="T82" i="16"/>
  <c r="S82" i="16"/>
  <c r="L82" i="16"/>
  <c r="BL82" i="16" s="1"/>
  <c r="Y82" i="16"/>
  <c r="K82" i="16"/>
  <c r="BK82" i="16" s="1"/>
  <c r="R82" i="16"/>
  <c r="BR82" i="16" s="1"/>
  <c r="H82" i="16"/>
  <c r="BH82" i="16" s="1"/>
  <c r="P82" i="16"/>
  <c r="BP82" i="16" s="1"/>
  <c r="W82" i="16"/>
  <c r="Q82" i="16"/>
  <c r="Z82" i="16"/>
  <c r="BZ82" i="16" s="1"/>
  <c r="F82" i="16"/>
  <c r="BF82" i="16" s="1"/>
  <c r="X82" i="16"/>
  <c r="BX82" i="16" s="1"/>
  <c r="N82" i="16"/>
  <c r="BN82" i="16" s="1"/>
  <c r="O82" i="16"/>
  <c r="BO82" i="16" s="1"/>
  <c r="AC82" i="16"/>
  <c r="CC82" i="16" s="1"/>
  <c r="H84" i="15"/>
  <c r="X84" i="15"/>
  <c r="S84" i="15"/>
  <c r="W84" i="15"/>
  <c r="G84" i="15"/>
  <c r="T84" i="15"/>
  <c r="R84" i="15"/>
  <c r="K84" i="15"/>
  <c r="J84" i="15"/>
  <c r="AA84" i="15"/>
  <c r="P84" i="15"/>
  <c r="F84" i="15"/>
  <c r="U84" i="15"/>
  <c r="M84" i="15"/>
  <c r="N84" i="15"/>
  <c r="AC84" i="15"/>
  <c r="AB84" i="15"/>
  <c r="V84" i="15"/>
  <c r="O84" i="15"/>
  <c r="Z84" i="15"/>
  <c r="Q84" i="15"/>
  <c r="L84" i="15"/>
  <c r="Y84" i="15"/>
  <c r="I84" i="15"/>
  <c r="G84" i="14"/>
  <c r="F84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W84" i="14"/>
  <c r="X84" i="14"/>
  <c r="Y84" i="14"/>
  <c r="Z84" i="14"/>
  <c r="AA84" i="14"/>
  <c r="AB84" i="14"/>
  <c r="AC84" i="14"/>
  <c r="A83" i="11"/>
  <c r="B83" i="11"/>
  <c r="BW82" i="16"/>
  <c r="BV82" i="16"/>
  <c r="BU82" i="16"/>
  <c r="E83" i="16"/>
  <c r="BT82" i="16"/>
  <c r="BS82" i="16"/>
  <c r="BJ82" i="16"/>
  <c r="BY82" i="16"/>
  <c r="BQ82" i="16"/>
  <c r="AE85" i="16"/>
  <c r="AF84" i="16"/>
  <c r="AG84" i="16"/>
  <c r="AH84" i="16"/>
  <c r="AI84" i="16"/>
  <c r="AJ84" i="16"/>
  <c r="AK84" i="16"/>
  <c r="AL84" i="16"/>
  <c r="AM84" i="16"/>
  <c r="AN84" i="16"/>
  <c r="AO84" i="16"/>
  <c r="AP84" i="16"/>
  <c r="AQ84" i="16"/>
  <c r="AR84" i="16"/>
  <c r="AS84" i="16"/>
  <c r="AT84" i="16"/>
  <c r="AU84" i="16"/>
  <c r="AV84" i="16"/>
  <c r="AW84" i="16"/>
  <c r="AX84" i="16"/>
  <c r="AY84" i="16"/>
  <c r="AZ84" i="16"/>
  <c r="BA84" i="16"/>
  <c r="BB84" i="16"/>
  <c r="BC84" i="16"/>
  <c r="E85" i="15"/>
  <c r="AG82" i="15"/>
  <c r="BG82" i="15" s="1"/>
  <c r="AF82" i="15"/>
  <c r="BF82" i="15" s="1"/>
  <c r="AE83" i="15"/>
  <c r="AH82" i="15"/>
  <c r="BH82" i="15" s="1"/>
  <c r="AI82" i="15"/>
  <c r="BI82" i="15" s="1"/>
  <c r="AJ82" i="15"/>
  <c r="BJ82" i="15" s="1"/>
  <c r="AK82" i="15"/>
  <c r="BK82" i="15" s="1"/>
  <c r="AL82" i="15"/>
  <c r="BL82" i="15" s="1"/>
  <c r="AM82" i="15"/>
  <c r="BM82" i="15" s="1"/>
  <c r="AN82" i="15"/>
  <c r="BN82" i="15" s="1"/>
  <c r="AO82" i="15"/>
  <c r="BO82" i="15" s="1"/>
  <c r="AP82" i="15"/>
  <c r="BP82" i="15" s="1"/>
  <c r="AQ82" i="15"/>
  <c r="BQ82" i="15" s="1"/>
  <c r="AR82" i="15"/>
  <c r="BR82" i="15" s="1"/>
  <c r="AS82" i="15"/>
  <c r="BS82" i="15" s="1"/>
  <c r="AT82" i="15"/>
  <c r="BT82" i="15" s="1"/>
  <c r="AU82" i="15"/>
  <c r="BU82" i="15" s="1"/>
  <c r="AV82" i="15"/>
  <c r="BV82" i="15" s="1"/>
  <c r="AW82" i="15"/>
  <c r="BW82" i="15" s="1"/>
  <c r="AX82" i="15"/>
  <c r="BX82" i="15" s="1"/>
  <c r="AY82" i="15"/>
  <c r="BY82" i="15" s="1"/>
  <c r="AZ82" i="15"/>
  <c r="BZ82" i="15" s="1"/>
  <c r="BA82" i="15"/>
  <c r="CA82" i="15" s="1"/>
  <c r="BB82" i="15"/>
  <c r="CB82" i="15" s="1"/>
  <c r="BC82" i="15"/>
  <c r="CC82" i="15" s="1"/>
  <c r="BG82" i="14"/>
  <c r="BX82" i="14"/>
  <c r="BP82" i="14"/>
  <c r="AG83" i="14"/>
  <c r="AF83" i="14"/>
  <c r="AE84" i="14"/>
  <c r="AH83" i="14"/>
  <c r="AI83" i="14"/>
  <c r="AJ83" i="14"/>
  <c r="AK83" i="14"/>
  <c r="AL83" i="14"/>
  <c r="AM83" i="14"/>
  <c r="AN83" i="14"/>
  <c r="AO83" i="14"/>
  <c r="AP83" i="14"/>
  <c r="AQ83" i="14"/>
  <c r="AR83" i="14"/>
  <c r="AS83" i="14"/>
  <c r="AT83" i="14"/>
  <c r="BT83" i="14" s="1"/>
  <c r="AU83" i="14"/>
  <c r="AV83" i="14"/>
  <c r="AW83" i="14"/>
  <c r="AX83" i="14"/>
  <c r="AY83" i="14"/>
  <c r="AZ83" i="14"/>
  <c r="BA83" i="14"/>
  <c r="BB83" i="14"/>
  <c r="CB83" i="14" s="1"/>
  <c r="BC83" i="14"/>
  <c r="BV82" i="14"/>
  <c r="CC82" i="14"/>
  <c r="BN82" i="14"/>
  <c r="BM82" i="14"/>
  <c r="E85" i="14"/>
  <c r="AG83" i="11"/>
  <c r="AE84" i="11"/>
  <c r="AF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BA83" i="11"/>
  <c r="BB83" i="11"/>
  <c r="BC83" i="11"/>
  <c r="AC82" i="11"/>
  <c r="CC82" i="11" s="1"/>
  <c r="V82" i="11"/>
  <c r="BV82" i="11" s="1"/>
  <c r="AB82" i="11"/>
  <c r="CB82" i="11" s="1"/>
  <c r="S82" i="11"/>
  <c r="BS82" i="11" s="1"/>
  <c r="AA82" i="11"/>
  <c r="CA82" i="11" s="1"/>
  <c r="Z82" i="11"/>
  <c r="BZ82" i="11" s="1"/>
  <c r="M82" i="11"/>
  <c r="BM82" i="11" s="1"/>
  <c r="F82" i="11"/>
  <c r="BF82" i="11" s="1"/>
  <c r="N82" i="11"/>
  <c r="BN82" i="11" s="1"/>
  <c r="J82" i="11"/>
  <c r="BJ82" i="11" s="1"/>
  <c r="L82" i="11"/>
  <c r="BL82" i="11" s="1"/>
  <c r="X82" i="11"/>
  <c r="BX82" i="11" s="1"/>
  <c r="K82" i="11"/>
  <c r="BK82" i="11" s="1"/>
  <c r="U82" i="11"/>
  <c r="BU82" i="11" s="1"/>
  <c r="R82" i="11"/>
  <c r="BR82" i="11" s="1"/>
  <c r="P82" i="11"/>
  <c r="BP82" i="11" s="1"/>
  <c r="T82" i="11"/>
  <c r="BT82" i="11" s="1"/>
  <c r="G82" i="11"/>
  <c r="BG82" i="11" s="1"/>
  <c r="W82" i="11"/>
  <c r="BW82" i="11" s="1"/>
  <c r="Y82" i="11"/>
  <c r="BY82" i="11" s="1"/>
  <c r="I82" i="11"/>
  <c r="BI82" i="11" s="1"/>
  <c r="H82" i="11"/>
  <c r="BH82" i="11" s="1"/>
  <c r="O82" i="11"/>
  <c r="BO82" i="11" s="1"/>
  <c r="Q82" i="11"/>
  <c r="BQ82" i="11" s="1"/>
  <c r="E84" i="11"/>
  <c r="AE81" i="10"/>
  <c r="AG80" i="10"/>
  <c r="AO80" i="10"/>
  <c r="AW80" i="10"/>
  <c r="AH80" i="10"/>
  <c r="AP80" i="10"/>
  <c r="AX80" i="10"/>
  <c r="AI80" i="10"/>
  <c r="AQ80" i="10"/>
  <c r="AY80" i="10"/>
  <c r="AJ80" i="10"/>
  <c r="AR80" i="10"/>
  <c r="AZ80" i="10"/>
  <c r="AK80" i="10"/>
  <c r="AS80" i="10"/>
  <c r="BA80" i="10"/>
  <c r="AL80" i="10"/>
  <c r="AT80" i="10"/>
  <c r="BB80" i="10"/>
  <c r="AM80" i="10"/>
  <c r="AU80" i="10"/>
  <c r="BC80" i="10"/>
  <c r="AN80" i="10"/>
  <c r="AV80" i="10"/>
  <c r="AF80" i="10"/>
  <c r="G78" i="10"/>
  <c r="BG78" i="10" s="1"/>
  <c r="H78" i="10"/>
  <c r="BH78" i="10" s="1"/>
  <c r="AB78" i="10"/>
  <c r="CB78" i="10" s="1"/>
  <c r="F78" i="10"/>
  <c r="BF78" i="10" s="1"/>
  <c r="J78" i="10"/>
  <c r="BJ78" i="10" s="1"/>
  <c r="K78" i="10"/>
  <c r="BK78" i="10" s="1"/>
  <c r="T78" i="10"/>
  <c r="BT78" i="10" s="1"/>
  <c r="Y78" i="10"/>
  <c r="BY78" i="10" s="1"/>
  <c r="Q78" i="10"/>
  <c r="BQ78" i="10" s="1"/>
  <c r="X78" i="10"/>
  <c r="BX78" i="10" s="1"/>
  <c r="M78" i="10"/>
  <c r="BM78" i="10" s="1"/>
  <c r="N78" i="10"/>
  <c r="BN78" i="10" s="1"/>
  <c r="AA78" i="10"/>
  <c r="CA78" i="10" s="1"/>
  <c r="V78" i="10"/>
  <c r="BV78" i="10" s="1"/>
  <c r="I78" i="10"/>
  <c r="BI78" i="10" s="1"/>
  <c r="P78" i="10"/>
  <c r="BP78" i="10" s="1"/>
  <c r="S78" i="10"/>
  <c r="BS78" i="10" s="1"/>
  <c r="Z78" i="10"/>
  <c r="BZ78" i="10" s="1"/>
  <c r="W78" i="10"/>
  <c r="BW78" i="10" s="1"/>
  <c r="L78" i="10"/>
  <c r="BL78" i="10" s="1"/>
  <c r="R78" i="10"/>
  <c r="BR78" i="10" s="1"/>
  <c r="AC78" i="10"/>
  <c r="CC78" i="10" s="1"/>
  <c r="U78" i="10"/>
  <c r="BU78" i="10" s="1"/>
  <c r="O78" i="10"/>
  <c r="BO78" i="10" s="1"/>
  <c r="E80" i="10"/>
  <c r="B79" i="10"/>
  <c r="A79" i="10"/>
  <c r="Q69" i="17" l="1"/>
  <c r="X69" i="17"/>
  <c r="F69" i="17"/>
  <c r="N69" i="17"/>
  <c r="AA69" i="17"/>
  <c r="CA69" i="17" s="1"/>
  <c r="I69" i="17"/>
  <c r="BI69" i="17" s="1"/>
  <c r="S69" i="17"/>
  <c r="BS69" i="17" s="1"/>
  <c r="P69" i="17"/>
  <c r="BP69" i="17" s="1"/>
  <c r="AC69" i="17"/>
  <c r="K69" i="17"/>
  <c r="H69" i="17"/>
  <c r="BH69" i="17" s="1"/>
  <c r="U69" i="17"/>
  <c r="Z69" i="17"/>
  <c r="BZ69" i="17" s="1"/>
  <c r="W69" i="17"/>
  <c r="BW69" i="17" s="1"/>
  <c r="M69" i="17"/>
  <c r="BM69" i="17" s="1"/>
  <c r="R69" i="17"/>
  <c r="BR69" i="17" s="1"/>
  <c r="O69" i="17"/>
  <c r="BO69" i="17" s="1"/>
  <c r="AB69" i="17"/>
  <c r="CB69" i="17" s="1"/>
  <c r="J69" i="17"/>
  <c r="G69" i="17"/>
  <c r="T69" i="17"/>
  <c r="BT69" i="17" s="1"/>
  <c r="Y69" i="17"/>
  <c r="BY69" i="17" s="1"/>
  <c r="V69" i="17"/>
  <c r="BV69" i="17" s="1"/>
  <c r="L69" i="17"/>
  <c r="BL69" i="17" s="1"/>
  <c r="A70" i="17"/>
  <c r="B70" i="17"/>
  <c r="BA70" i="17"/>
  <c r="AS70" i="17"/>
  <c r="AK70" i="17"/>
  <c r="AZ70" i="17"/>
  <c r="AR70" i="17"/>
  <c r="AJ70" i="17"/>
  <c r="AY70" i="17"/>
  <c r="AQ70" i="17"/>
  <c r="AI70" i="17"/>
  <c r="AX70" i="17"/>
  <c r="AP70" i="17"/>
  <c r="AH70" i="17"/>
  <c r="AW70" i="17"/>
  <c r="AO70" i="17"/>
  <c r="AG70" i="17"/>
  <c r="AV70" i="17"/>
  <c r="AN70" i="17"/>
  <c r="AF70" i="17"/>
  <c r="BC70" i="17"/>
  <c r="BB70" i="17"/>
  <c r="AU70" i="17"/>
  <c r="AT70" i="17"/>
  <c r="AM70" i="17"/>
  <c r="AL70" i="17"/>
  <c r="BX69" i="17"/>
  <c r="BG69" i="17"/>
  <c r="BJ69" i="17"/>
  <c r="BF69" i="17"/>
  <c r="BQ69" i="17"/>
  <c r="BN69" i="17"/>
  <c r="CC69" i="17"/>
  <c r="BK69" i="17"/>
  <c r="BU69" i="17"/>
  <c r="Y83" i="16"/>
  <c r="BY83" i="16" s="1"/>
  <c r="F83" i="16"/>
  <c r="O83" i="16"/>
  <c r="BO83" i="16" s="1"/>
  <c r="Q83" i="16"/>
  <c r="X83" i="16"/>
  <c r="AA83" i="16"/>
  <c r="K83" i="16"/>
  <c r="BK83" i="16" s="1"/>
  <c r="S83" i="16"/>
  <c r="BS83" i="16" s="1"/>
  <c r="L83" i="16"/>
  <c r="BL83" i="16" s="1"/>
  <c r="AB83" i="16"/>
  <c r="CB83" i="16" s="1"/>
  <c r="Z83" i="16"/>
  <c r="BZ83" i="16" s="1"/>
  <c r="R83" i="16"/>
  <c r="I83" i="16"/>
  <c r="T83" i="16"/>
  <c r="N83" i="16"/>
  <c r="BN83" i="16" s="1"/>
  <c r="P83" i="16"/>
  <c r="AC83" i="16"/>
  <c r="U83" i="16"/>
  <c r="H83" i="16"/>
  <c r="BH83" i="16" s="1"/>
  <c r="W83" i="16"/>
  <c r="V83" i="16"/>
  <c r="BV83" i="16" s="1"/>
  <c r="M83" i="16"/>
  <c r="BM83" i="16" s="1"/>
  <c r="G83" i="16"/>
  <c r="BG83" i="16" s="1"/>
  <c r="J83" i="16"/>
  <c r="AC85" i="15"/>
  <c r="U85" i="15"/>
  <c r="M85" i="15"/>
  <c r="AB85" i="15"/>
  <c r="K85" i="15"/>
  <c r="T85" i="15"/>
  <c r="L85" i="15"/>
  <c r="H85" i="15"/>
  <c r="AA85" i="15"/>
  <c r="S85" i="15"/>
  <c r="Z85" i="15"/>
  <c r="R85" i="15"/>
  <c r="Y85" i="15"/>
  <c r="J85" i="15"/>
  <c r="Q85" i="15"/>
  <c r="X85" i="15"/>
  <c r="W85" i="15"/>
  <c r="P85" i="15"/>
  <c r="O85" i="15"/>
  <c r="I85" i="15"/>
  <c r="G85" i="15"/>
  <c r="V85" i="15"/>
  <c r="N85" i="15"/>
  <c r="F85" i="15"/>
  <c r="G85" i="14"/>
  <c r="F85" i="14"/>
  <c r="H85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U85" i="14"/>
  <c r="V85" i="14"/>
  <c r="W85" i="14"/>
  <c r="X85" i="14"/>
  <c r="Y85" i="14"/>
  <c r="Z85" i="14"/>
  <c r="AA85" i="14"/>
  <c r="AB85" i="14"/>
  <c r="AC85" i="14"/>
  <c r="B84" i="11"/>
  <c r="A84" i="11"/>
  <c r="AE86" i="16"/>
  <c r="AG85" i="16"/>
  <c r="AF85" i="16"/>
  <c r="AH85" i="16"/>
  <c r="AI85" i="16"/>
  <c r="AJ85" i="16"/>
  <c r="AK85" i="16"/>
  <c r="AL85" i="16"/>
  <c r="AM85" i="16"/>
  <c r="AN85" i="16"/>
  <c r="AO85" i="16"/>
  <c r="AP85" i="16"/>
  <c r="AQ85" i="16"/>
  <c r="AR85" i="16"/>
  <c r="AS85" i="16"/>
  <c r="AT85" i="16"/>
  <c r="AU85" i="16"/>
  <c r="AV85" i="16"/>
  <c r="AW85" i="16"/>
  <c r="AX85" i="16"/>
  <c r="AY85" i="16"/>
  <c r="AZ85" i="16"/>
  <c r="BA85" i="16"/>
  <c r="BB85" i="16"/>
  <c r="BC85" i="16"/>
  <c r="BX83" i="16"/>
  <c r="BP83" i="16"/>
  <c r="BW83" i="16"/>
  <c r="BF83" i="16"/>
  <c r="CC83" i="16"/>
  <c r="BU83" i="16"/>
  <c r="E84" i="16"/>
  <c r="BT83" i="16"/>
  <c r="CA83" i="16"/>
  <c r="BR83" i="16"/>
  <c r="BJ83" i="16"/>
  <c r="BQ83" i="16"/>
  <c r="BI83" i="16"/>
  <c r="E86" i="15"/>
  <c r="AG83" i="15"/>
  <c r="BG83" i="15" s="1"/>
  <c r="AF83" i="15"/>
  <c r="BF83" i="15" s="1"/>
  <c r="AE84" i="15"/>
  <c r="AH83" i="15"/>
  <c r="BH83" i="15" s="1"/>
  <c r="AI83" i="15"/>
  <c r="BI83" i="15" s="1"/>
  <c r="AJ83" i="15"/>
  <c r="BJ83" i="15" s="1"/>
  <c r="AK83" i="15"/>
  <c r="BK83" i="15" s="1"/>
  <c r="AL83" i="15"/>
  <c r="BL83" i="15" s="1"/>
  <c r="AM83" i="15"/>
  <c r="BM83" i="15" s="1"/>
  <c r="AN83" i="15"/>
  <c r="BN83" i="15" s="1"/>
  <c r="AO83" i="15"/>
  <c r="BO83" i="15" s="1"/>
  <c r="AP83" i="15"/>
  <c r="BP83" i="15" s="1"/>
  <c r="AQ83" i="15"/>
  <c r="BQ83" i="15" s="1"/>
  <c r="AR83" i="15"/>
  <c r="BR83" i="15" s="1"/>
  <c r="AS83" i="15"/>
  <c r="BS83" i="15" s="1"/>
  <c r="AT83" i="15"/>
  <c r="BT83" i="15" s="1"/>
  <c r="AU83" i="15"/>
  <c r="BU83" i="15" s="1"/>
  <c r="AV83" i="15"/>
  <c r="BV83" i="15" s="1"/>
  <c r="AW83" i="15"/>
  <c r="BW83" i="15" s="1"/>
  <c r="AX83" i="15"/>
  <c r="BX83" i="15" s="1"/>
  <c r="AY83" i="15"/>
  <c r="BY83" i="15" s="1"/>
  <c r="AZ83" i="15"/>
  <c r="BZ83" i="15" s="1"/>
  <c r="BA83" i="15"/>
  <c r="CA83" i="15" s="1"/>
  <c r="BB83" i="15"/>
  <c r="CB83" i="15" s="1"/>
  <c r="BC83" i="15"/>
  <c r="CC83" i="15" s="1"/>
  <c r="CA83" i="14"/>
  <c r="BY83" i="14"/>
  <c r="BZ83" i="14"/>
  <c r="BK83" i="14"/>
  <c r="BU83" i="14"/>
  <c r="BQ83" i="14"/>
  <c r="BF83" i="14"/>
  <c r="AE85" i="14"/>
  <c r="AF84" i="14"/>
  <c r="BF84" i="14" s="1"/>
  <c r="AG84" i="14"/>
  <c r="BG84" i="14" s="1"/>
  <c r="AH84" i="14"/>
  <c r="BH84" i="14" s="1"/>
  <c r="AI84" i="14"/>
  <c r="AJ84" i="14"/>
  <c r="AK84" i="14"/>
  <c r="BK84" i="14" s="1"/>
  <c r="AL84" i="14"/>
  <c r="AM84" i="14"/>
  <c r="AN84" i="14"/>
  <c r="AO84" i="14"/>
  <c r="BO84" i="14" s="1"/>
  <c r="AP84" i="14"/>
  <c r="BP84" i="14" s="1"/>
  <c r="AQ84" i="14"/>
  <c r="AR84" i="14"/>
  <c r="AS84" i="14"/>
  <c r="AT84" i="14"/>
  <c r="AU84" i="14"/>
  <c r="AV84" i="14"/>
  <c r="AW84" i="14"/>
  <c r="BW84" i="14" s="1"/>
  <c r="AX84" i="14"/>
  <c r="BX84" i="14" s="1"/>
  <c r="AY84" i="14"/>
  <c r="AZ84" i="14"/>
  <c r="BZ84" i="14" s="1"/>
  <c r="BA84" i="14"/>
  <c r="CA84" i="14" s="1"/>
  <c r="BB84" i="14"/>
  <c r="BC84" i="14"/>
  <c r="BO83" i="14"/>
  <c r="BW83" i="14"/>
  <c r="E86" i="14"/>
  <c r="BH83" i="14"/>
  <c r="BV83" i="14"/>
  <c r="BR83" i="14"/>
  <c r="BI83" i="14"/>
  <c r="CC83" i="14"/>
  <c r="BG83" i="14"/>
  <c r="BS83" i="14"/>
  <c r="BP83" i="14"/>
  <c r="BM83" i="14"/>
  <c r="BU84" i="14"/>
  <c r="BM84" i="14"/>
  <c r="CC84" i="14"/>
  <c r="BN84" i="14"/>
  <c r="BL84" i="14"/>
  <c r="CB84" i="14"/>
  <c r="BL83" i="14"/>
  <c r="BJ83" i="14"/>
  <c r="BN83" i="14"/>
  <c r="BX83" i="14"/>
  <c r="S83" i="11"/>
  <c r="BS83" i="11" s="1"/>
  <c r="T83" i="11"/>
  <c r="BT83" i="11" s="1"/>
  <c r="N83" i="11"/>
  <c r="BN83" i="11" s="1"/>
  <c r="AA83" i="11"/>
  <c r="CA83" i="11" s="1"/>
  <c r="M83" i="11"/>
  <c r="BM83" i="11" s="1"/>
  <c r="F83" i="11"/>
  <c r="BF83" i="11" s="1"/>
  <c r="AC83" i="11"/>
  <c r="CC83" i="11" s="1"/>
  <c r="R83" i="11"/>
  <c r="BR83" i="11" s="1"/>
  <c r="K83" i="11"/>
  <c r="BK83" i="11" s="1"/>
  <c r="Z83" i="11"/>
  <c r="BZ83" i="11" s="1"/>
  <c r="L83" i="11"/>
  <c r="BL83" i="11" s="1"/>
  <c r="H83" i="11"/>
  <c r="BH83" i="11" s="1"/>
  <c r="V83" i="11"/>
  <c r="BV83" i="11" s="1"/>
  <c r="U83" i="11"/>
  <c r="BU83" i="11" s="1"/>
  <c r="G83" i="11"/>
  <c r="BG83" i="11" s="1"/>
  <c r="AB83" i="11"/>
  <c r="CB83" i="11" s="1"/>
  <c r="W83" i="11"/>
  <c r="BW83" i="11" s="1"/>
  <c r="O83" i="11"/>
  <c r="BO83" i="11" s="1"/>
  <c r="J83" i="11"/>
  <c r="BJ83" i="11" s="1"/>
  <c r="X83" i="11"/>
  <c r="BX83" i="11" s="1"/>
  <c r="I83" i="11"/>
  <c r="BI83" i="11" s="1"/>
  <c r="Q83" i="11"/>
  <c r="BQ83" i="11" s="1"/>
  <c r="Y83" i="11"/>
  <c r="BY83" i="11" s="1"/>
  <c r="P83" i="11"/>
  <c r="BP83" i="11" s="1"/>
  <c r="E85" i="11"/>
  <c r="AG84" i="11"/>
  <c r="AE85" i="11"/>
  <c r="AF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BA84" i="11"/>
  <c r="BB84" i="11"/>
  <c r="BC84" i="11"/>
  <c r="AE82" i="10"/>
  <c r="AN81" i="10"/>
  <c r="AV81" i="10"/>
  <c r="AG81" i="10"/>
  <c r="AO81" i="10"/>
  <c r="AW81" i="10"/>
  <c r="AH81" i="10"/>
  <c r="AP81" i="10"/>
  <c r="AX81" i="10"/>
  <c r="AI81" i="10"/>
  <c r="AQ81" i="10"/>
  <c r="AY81" i="10"/>
  <c r="AJ81" i="10"/>
  <c r="AR81" i="10"/>
  <c r="AZ81" i="10"/>
  <c r="AK81" i="10"/>
  <c r="AS81" i="10"/>
  <c r="BA81" i="10"/>
  <c r="AL81" i="10"/>
  <c r="AT81" i="10"/>
  <c r="BB81" i="10"/>
  <c r="AU81" i="10"/>
  <c r="AF81" i="10"/>
  <c r="AM81" i="10"/>
  <c r="BC81" i="10"/>
  <c r="G79" i="10"/>
  <c r="BG79" i="10" s="1"/>
  <c r="F79" i="10"/>
  <c r="BF79" i="10" s="1"/>
  <c r="H79" i="10"/>
  <c r="BH79" i="10" s="1"/>
  <c r="U79" i="10"/>
  <c r="BU79" i="10" s="1"/>
  <c r="AC79" i="10"/>
  <c r="CC79" i="10" s="1"/>
  <c r="Z79" i="10"/>
  <c r="BZ79" i="10" s="1"/>
  <c r="S79" i="10"/>
  <c r="BS79" i="10" s="1"/>
  <c r="AB79" i="10"/>
  <c r="CB79" i="10" s="1"/>
  <c r="V79" i="10"/>
  <c r="BV79" i="10" s="1"/>
  <c r="T79" i="10"/>
  <c r="BT79" i="10" s="1"/>
  <c r="Q79" i="10"/>
  <c r="BQ79" i="10" s="1"/>
  <c r="J79" i="10"/>
  <c r="BJ79" i="10" s="1"/>
  <c r="Y79" i="10"/>
  <c r="BY79" i="10" s="1"/>
  <c r="P79" i="10"/>
  <c r="BP79" i="10" s="1"/>
  <c r="AA79" i="10"/>
  <c r="CA79" i="10" s="1"/>
  <c r="M79" i="10"/>
  <c r="BM79" i="10" s="1"/>
  <c r="K79" i="10"/>
  <c r="BK79" i="10" s="1"/>
  <c r="R79" i="10"/>
  <c r="BR79" i="10" s="1"/>
  <c r="X79" i="10"/>
  <c r="BX79" i="10" s="1"/>
  <c r="I79" i="10"/>
  <c r="BI79" i="10" s="1"/>
  <c r="N79" i="10"/>
  <c r="BN79" i="10" s="1"/>
  <c r="W79" i="10"/>
  <c r="BW79" i="10" s="1"/>
  <c r="O79" i="10"/>
  <c r="BO79" i="10" s="1"/>
  <c r="L79" i="10"/>
  <c r="BL79" i="10" s="1"/>
  <c r="E81" i="10"/>
  <c r="B80" i="10"/>
  <c r="A80" i="10"/>
  <c r="Q70" i="17" l="1"/>
  <c r="J70" i="17"/>
  <c r="G70" i="17"/>
  <c r="T70" i="17"/>
  <c r="BT70" i="17" s="1"/>
  <c r="Y70" i="17"/>
  <c r="BY70" i="17" s="1"/>
  <c r="V70" i="17"/>
  <c r="BV70" i="17" s="1"/>
  <c r="L70" i="17"/>
  <c r="BL70" i="17" s="1"/>
  <c r="N70" i="17"/>
  <c r="BN70" i="17" s="1"/>
  <c r="AA70" i="17"/>
  <c r="CA70" i="17" s="1"/>
  <c r="I70" i="17"/>
  <c r="BI70" i="17" s="1"/>
  <c r="X70" i="17"/>
  <c r="F70" i="17"/>
  <c r="BF70" i="17" s="1"/>
  <c r="S70" i="17"/>
  <c r="BS70" i="17" s="1"/>
  <c r="P70" i="17"/>
  <c r="BP70" i="17" s="1"/>
  <c r="AC70" i="17"/>
  <c r="CC70" i="17" s="1"/>
  <c r="K70" i="17"/>
  <c r="BK70" i="17" s="1"/>
  <c r="H70" i="17"/>
  <c r="BH70" i="17" s="1"/>
  <c r="U70" i="17"/>
  <c r="BU70" i="17" s="1"/>
  <c r="Z70" i="17"/>
  <c r="W70" i="17"/>
  <c r="BW70" i="17" s="1"/>
  <c r="M70" i="17"/>
  <c r="BM70" i="17" s="1"/>
  <c r="R70" i="17"/>
  <c r="O70" i="17"/>
  <c r="BO70" i="17" s="1"/>
  <c r="AB70" i="17"/>
  <c r="CB70" i="17" s="1"/>
  <c r="A71" i="17"/>
  <c r="B71" i="17"/>
  <c r="AV71" i="17"/>
  <c r="AN71" i="17"/>
  <c r="AF71" i="17"/>
  <c r="BC71" i="17"/>
  <c r="AU71" i="17"/>
  <c r="AM71" i="17"/>
  <c r="BB71" i="17"/>
  <c r="AT71" i="17"/>
  <c r="AL71" i="17"/>
  <c r="BA71" i="17"/>
  <c r="AS71" i="17"/>
  <c r="AK71" i="17"/>
  <c r="AZ71" i="17"/>
  <c r="AR71" i="17"/>
  <c r="AJ71" i="17"/>
  <c r="AY71" i="17"/>
  <c r="AQ71" i="17"/>
  <c r="AI71" i="17"/>
  <c r="AP71" i="17"/>
  <c r="AO71" i="17"/>
  <c r="AH71" i="17"/>
  <c r="AG71" i="17"/>
  <c r="AX71" i="17"/>
  <c r="AW71" i="17"/>
  <c r="BQ70" i="17"/>
  <c r="BJ70" i="17"/>
  <c r="BR70" i="17"/>
  <c r="BZ70" i="17"/>
  <c r="BX70" i="17"/>
  <c r="BG70" i="17"/>
  <c r="U84" i="16"/>
  <c r="BU84" i="16" s="1"/>
  <c r="AC84" i="16"/>
  <c r="CC84" i="16" s="1"/>
  <c r="M84" i="16"/>
  <c r="BM84" i="16" s="1"/>
  <c r="T84" i="16"/>
  <c r="BT84" i="16" s="1"/>
  <c r="S84" i="16"/>
  <c r="BS84" i="16" s="1"/>
  <c r="AB84" i="16"/>
  <c r="CB84" i="16" s="1"/>
  <c r="AA84" i="16"/>
  <c r="CA84" i="16" s="1"/>
  <c r="K84" i="16"/>
  <c r="BK84" i="16" s="1"/>
  <c r="L84" i="16"/>
  <c r="V84" i="16"/>
  <c r="F84" i="16"/>
  <c r="BF84" i="16" s="1"/>
  <c r="N84" i="16"/>
  <c r="BN84" i="16" s="1"/>
  <c r="I84" i="16"/>
  <c r="Z84" i="16"/>
  <c r="BZ84" i="16" s="1"/>
  <c r="R84" i="16"/>
  <c r="BR84" i="16" s="1"/>
  <c r="J84" i="16"/>
  <c r="BJ84" i="16" s="1"/>
  <c r="Y84" i="16"/>
  <c r="G84" i="16"/>
  <c r="BG84" i="16" s="1"/>
  <c r="Q84" i="16"/>
  <c r="BQ84" i="16" s="1"/>
  <c r="X84" i="16"/>
  <c r="BX84" i="16" s="1"/>
  <c r="P84" i="16"/>
  <c r="BP84" i="16" s="1"/>
  <c r="H84" i="16"/>
  <c r="BH84" i="16" s="1"/>
  <c r="W84" i="16"/>
  <c r="BW84" i="16" s="1"/>
  <c r="O84" i="16"/>
  <c r="BO84" i="16" s="1"/>
  <c r="W86" i="15"/>
  <c r="Y86" i="15"/>
  <c r="O86" i="15"/>
  <c r="X86" i="15"/>
  <c r="G86" i="15"/>
  <c r="P86" i="15"/>
  <c r="F86" i="15"/>
  <c r="H86" i="15"/>
  <c r="V86" i="15"/>
  <c r="AC86" i="15"/>
  <c r="N86" i="15"/>
  <c r="U86" i="15"/>
  <c r="M86" i="15"/>
  <c r="I86" i="15"/>
  <c r="R86" i="15"/>
  <c r="Q86" i="15"/>
  <c r="L86" i="15"/>
  <c r="K86" i="15"/>
  <c r="S86" i="15"/>
  <c r="Z86" i="15"/>
  <c r="J86" i="15"/>
  <c r="T86" i="15"/>
  <c r="AA86" i="15"/>
  <c r="AB86" i="15"/>
  <c r="G86" i="14"/>
  <c r="F86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W86" i="14"/>
  <c r="X86" i="14"/>
  <c r="Y86" i="14"/>
  <c r="Z86" i="14"/>
  <c r="AA86" i="14"/>
  <c r="AB86" i="14"/>
  <c r="AC86" i="14"/>
  <c r="B85" i="11"/>
  <c r="A85" i="11"/>
  <c r="BY84" i="16"/>
  <c r="BI84" i="16"/>
  <c r="E85" i="16"/>
  <c r="BV84" i="16"/>
  <c r="BL84" i="16"/>
  <c r="AF86" i="16"/>
  <c r="AE87" i="16"/>
  <c r="AG86" i="16"/>
  <c r="AH86" i="16"/>
  <c r="AI86" i="16"/>
  <c r="AJ86" i="16"/>
  <c r="AK86" i="16"/>
  <c r="AL86" i="16"/>
  <c r="AM86" i="16"/>
  <c r="AN86" i="16"/>
  <c r="AO86" i="16"/>
  <c r="AP86" i="16"/>
  <c r="AQ86" i="16"/>
  <c r="AR86" i="16"/>
  <c r="AS86" i="16"/>
  <c r="AT86" i="16"/>
  <c r="AU86" i="16"/>
  <c r="AV86" i="16"/>
  <c r="AW86" i="16"/>
  <c r="AX86" i="16"/>
  <c r="AY86" i="16"/>
  <c r="AZ86" i="16"/>
  <c r="BA86" i="16"/>
  <c r="BB86" i="16"/>
  <c r="BC86" i="16"/>
  <c r="E87" i="15"/>
  <c r="AG84" i="15"/>
  <c r="BG84" i="15" s="1"/>
  <c r="AF84" i="15"/>
  <c r="BF84" i="15" s="1"/>
  <c r="AE85" i="15"/>
  <c r="AH84" i="15"/>
  <c r="BH84" i="15" s="1"/>
  <c r="AI84" i="15"/>
  <c r="BI84" i="15" s="1"/>
  <c r="AJ84" i="15"/>
  <c r="BJ84" i="15" s="1"/>
  <c r="AK84" i="15"/>
  <c r="BK84" i="15" s="1"/>
  <c r="AL84" i="15"/>
  <c r="BL84" i="15" s="1"/>
  <c r="AM84" i="15"/>
  <c r="BM84" i="15" s="1"/>
  <c r="AN84" i="15"/>
  <c r="BN84" i="15" s="1"/>
  <c r="AO84" i="15"/>
  <c r="BO84" i="15" s="1"/>
  <c r="AP84" i="15"/>
  <c r="BP84" i="15" s="1"/>
  <c r="AQ84" i="15"/>
  <c r="BQ84" i="15" s="1"/>
  <c r="AR84" i="15"/>
  <c r="BR84" i="15" s="1"/>
  <c r="AS84" i="15"/>
  <c r="BS84" i="15" s="1"/>
  <c r="AT84" i="15"/>
  <c r="BT84" i="15" s="1"/>
  <c r="AU84" i="15"/>
  <c r="BU84" i="15" s="1"/>
  <c r="AV84" i="15"/>
  <c r="BV84" i="15" s="1"/>
  <c r="AW84" i="15"/>
  <c r="BW84" i="15" s="1"/>
  <c r="AX84" i="15"/>
  <c r="BX84" i="15" s="1"/>
  <c r="AY84" i="15"/>
  <c r="BY84" i="15" s="1"/>
  <c r="AZ84" i="15"/>
  <c r="BZ84" i="15" s="1"/>
  <c r="BA84" i="15"/>
  <c r="CA84" i="15" s="1"/>
  <c r="BB84" i="15"/>
  <c r="CB84" i="15" s="1"/>
  <c r="BC84" i="15"/>
  <c r="CC84" i="15" s="1"/>
  <c r="BY84" i="14"/>
  <c r="BJ84" i="14"/>
  <c r="BQ84" i="14"/>
  <c r="BI84" i="14"/>
  <c r="BR84" i="14"/>
  <c r="BT84" i="14"/>
  <c r="BS84" i="14"/>
  <c r="AG85" i="14"/>
  <c r="AE86" i="14"/>
  <c r="AF85" i="14"/>
  <c r="AH85" i="14"/>
  <c r="BH85" i="14" s="1"/>
  <c r="AI85" i="14"/>
  <c r="AJ85" i="14"/>
  <c r="AK85" i="14"/>
  <c r="AL85" i="14"/>
  <c r="AM85" i="14"/>
  <c r="AN85" i="14"/>
  <c r="BN85" i="14" s="1"/>
  <c r="AO85" i="14"/>
  <c r="AP85" i="14"/>
  <c r="AQ85" i="14"/>
  <c r="AR85" i="14"/>
  <c r="AS85" i="14"/>
  <c r="AT85" i="14"/>
  <c r="AU85" i="14"/>
  <c r="AV85" i="14"/>
  <c r="BV85" i="14" s="1"/>
  <c r="AW85" i="14"/>
  <c r="AX85" i="14"/>
  <c r="AY85" i="14"/>
  <c r="AZ85" i="14"/>
  <c r="BA85" i="14"/>
  <c r="BB85" i="14"/>
  <c r="BC85" i="14"/>
  <c r="BV84" i="14"/>
  <c r="E87" i="14"/>
  <c r="E86" i="11"/>
  <c r="K84" i="11"/>
  <c r="BK84" i="11" s="1"/>
  <c r="AB84" i="11"/>
  <c r="CB84" i="11" s="1"/>
  <c r="S84" i="11"/>
  <c r="BS84" i="11" s="1"/>
  <c r="F84" i="11"/>
  <c r="BF84" i="11" s="1"/>
  <c r="R84" i="11"/>
  <c r="BR84" i="11" s="1"/>
  <c r="M84" i="11"/>
  <c r="BM84" i="11" s="1"/>
  <c r="Z84" i="11"/>
  <c r="BZ84" i="11" s="1"/>
  <c r="AA84" i="11"/>
  <c r="CA84" i="11" s="1"/>
  <c r="V84" i="11"/>
  <c r="BV84" i="11" s="1"/>
  <c r="G84" i="11"/>
  <c r="BG84" i="11" s="1"/>
  <c r="O84" i="11"/>
  <c r="BO84" i="11" s="1"/>
  <c r="W84" i="11"/>
  <c r="BW84" i="11" s="1"/>
  <c r="U84" i="11"/>
  <c r="BU84" i="11" s="1"/>
  <c r="T84" i="11"/>
  <c r="BT84" i="11" s="1"/>
  <c r="AC84" i="11"/>
  <c r="CC84" i="11" s="1"/>
  <c r="L84" i="11"/>
  <c r="BL84" i="11" s="1"/>
  <c r="J84" i="11"/>
  <c r="BJ84" i="11" s="1"/>
  <c r="H84" i="11"/>
  <c r="BH84" i="11" s="1"/>
  <c r="P84" i="11"/>
  <c r="BP84" i="11" s="1"/>
  <c r="I84" i="11"/>
  <c r="BI84" i="11" s="1"/>
  <c r="N84" i="11"/>
  <c r="BN84" i="11" s="1"/>
  <c r="Q84" i="11"/>
  <c r="BQ84" i="11" s="1"/>
  <c r="Y84" i="11"/>
  <c r="BY84" i="11" s="1"/>
  <c r="X84" i="11"/>
  <c r="BX84" i="11" s="1"/>
  <c r="AE86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BA85" i="11"/>
  <c r="BB85" i="11"/>
  <c r="BC85" i="11"/>
  <c r="AE83" i="10"/>
  <c r="AM82" i="10"/>
  <c r="AU82" i="10"/>
  <c r="BC82" i="10"/>
  <c r="AN82" i="10"/>
  <c r="AV82" i="10"/>
  <c r="AG82" i="10"/>
  <c r="AO82" i="10"/>
  <c r="AW82" i="10"/>
  <c r="AH82" i="10"/>
  <c r="AP82" i="10"/>
  <c r="AX82" i="10"/>
  <c r="AI82" i="10"/>
  <c r="AQ82" i="10"/>
  <c r="AY82" i="10"/>
  <c r="AJ82" i="10"/>
  <c r="AR82" i="10"/>
  <c r="AZ82" i="10"/>
  <c r="AK82" i="10"/>
  <c r="AS82" i="10"/>
  <c r="BA82" i="10"/>
  <c r="AF82" i="10"/>
  <c r="BB82" i="10"/>
  <c r="AL82" i="10"/>
  <c r="AT82" i="10"/>
  <c r="H80" i="10"/>
  <c r="BH80" i="10" s="1"/>
  <c r="F80" i="10"/>
  <c r="BF80" i="10" s="1"/>
  <c r="M80" i="10"/>
  <c r="BM80" i="10" s="1"/>
  <c r="AC80" i="10"/>
  <c r="CC80" i="10" s="1"/>
  <c r="J80" i="10"/>
  <c r="BJ80" i="10" s="1"/>
  <c r="AA80" i="10"/>
  <c r="CA80" i="10" s="1"/>
  <c r="G80" i="10"/>
  <c r="BG80" i="10" s="1"/>
  <c r="Y80" i="10"/>
  <c r="BY80" i="10" s="1"/>
  <c r="Q80" i="10"/>
  <c r="BQ80" i="10" s="1"/>
  <c r="X80" i="10"/>
  <c r="BX80" i="10" s="1"/>
  <c r="P80" i="10"/>
  <c r="BP80" i="10" s="1"/>
  <c r="N80" i="10"/>
  <c r="BN80" i="10" s="1"/>
  <c r="R80" i="10"/>
  <c r="BR80" i="10" s="1"/>
  <c r="I80" i="10"/>
  <c r="BI80" i="10" s="1"/>
  <c r="S80" i="10"/>
  <c r="BS80" i="10" s="1"/>
  <c r="V80" i="10"/>
  <c r="BV80" i="10" s="1"/>
  <c r="AB80" i="10"/>
  <c r="CB80" i="10" s="1"/>
  <c r="L80" i="10"/>
  <c r="BL80" i="10" s="1"/>
  <c r="Z80" i="10"/>
  <c r="BZ80" i="10" s="1"/>
  <c r="W80" i="10"/>
  <c r="BW80" i="10" s="1"/>
  <c r="K80" i="10"/>
  <c r="BK80" i="10" s="1"/>
  <c r="O80" i="10"/>
  <c r="BO80" i="10" s="1"/>
  <c r="T80" i="10"/>
  <c r="BT80" i="10" s="1"/>
  <c r="U80" i="10"/>
  <c r="BU80" i="10" s="1"/>
  <c r="E82" i="10"/>
  <c r="A81" i="10"/>
  <c r="B81" i="10"/>
  <c r="Y71" i="17" l="1"/>
  <c r="V71" i="17"/>
  <c r="BV71" i="17" s="1"/>
  <c r="L71" i="17"/>
  <c r="Q71" i="17"/>
  <c r="N71" i="17"/>
  <c r="BN71" i="17" s="1"/>
  <c r="AA71" i="17"/>
  <c r="CA71" i="17" s="1"/>
  <c r="I71" i="17"/>
  <c r="BI71" i="17" s="1"/>
  <c r="W71" i="17"/>
  <c r="BW71" i="17" s="1"/>
  <c r="F71" i="17"/>
  <c r="BF71" i="17" s="1"/>
  <c r="S71" i="17"/>
  <c r="X71" i="17"/>
  <c r="AC71" i="17"/>
  <c r="K71" i="17"/>
  <c r="BK71" i="17" s="1"/>
  <c r="P71" i="17"/>
  <c r="BP71" i="17" s="1"/>
  <c r="U71" i="17"/>
  <c r="BU71" i="17" s="1"/>
  <c r="Z71" i="17"/>
  <c r="BZ71" i="17" s="1"/>
  <c r="H71" i="17"/>
  <c r="BH71" i="17" s="1"/>
  <c r="M71" i="17"/>
  <c r="BM71" i="17" s="1"/>
  <c r="R71" i="17"/>
  <c r="O71" i="17"/>
  <c r="BO71" i="17" s="1"/>
  <c r="AB71" i="17"/>
  <c r="CB71" i="17" s="1"/>
  <c r="J71" i="17"/>
  <c r="BJ71" i="17" s="1"/>
  <c r="G71" i="17"/>
  <c r="BG71" i="17" s="1"/>
  <c r="T71" i="17"/>
  <c r="BT71" i="17" s="1"/>
  <c r="B72" i="17"/>
  <c r="A72" i="17"/>
  <c r="I72" i="17" s="1"/>
  <c r="AY72" i="17"/>
  <c r="AQ72" i="17"/>
  <c r="AI72" i="17"/>
  <c r="AX72" i="17"/>
  <c r="AP72" i="17"/>
  <c r="AH72" i="17"/>
  <c r="AW72" i="17"/>
  <c r="AO72" i="17"/>
  <c r="AG72" i="17"/>
  <c r="AV72" i="17"/>
  <c r="AN72" i="17"/>
  <c r="AF72" i="17"/>
  <c r="BC72" i="17"/>
  <c r="AU72" i="17"/>
  <c r="AM72" i="17"/>
  <c r="BB72" i="17"/>
  <c r="AT72" i="17"/>
  <c r="AL72" i="17"/>
  <c r="BA72" i="17"/>
  <c r="AZ72" i="17"/>
  <c r="AS72" i="17"/>
  <c r="AR72" i="17"/>
  <c r="AK72" i="17"/>
  <c r="AJ72" i="17"/>
  <c r="BX71" i="17"/>
  <c r="BQ71" i="17"/>
  <c r="BR71" i="17"/>
  <c r="BL71" i="17"/>
  <c r="BS71" i="17"/>
  <c r="CC71" i="17"/>
  <c r="BY71" i="17"/>
  <c r="X85" i="16"/>
  <c r="H85" i="16"/>
  <c r="BH85" i="16" s="1"/>
  <c r="Y85" i="16"/>
  <c r="BY85" i="16" s="1"/>
  <c r="I85" i="16"/>
  <c r="P85" i="16"/>
  <c r="BP85" i="16" s="1"/>
  <c r="Q85" i="16"/>
  <c r="BQ85" i="16" s="1"/>
  <c r="T85" i="16"/>
  <c r="BT85" i="16" s="1"/>
  <c r="L85" i="16"/>
  <c r="BL85" i="16" s="1"/>
  <c r="AA85" i="16"/>
  <c r="S85" i="16"/>
  <c r="BS85" i="16" s="1"/>
  <c r="Z85" i="16"/>
  <c r="BZ85" i="16" s="1"/>
  <c r="K85" i="16"/>
  <c r="R85" i="16"/>
  <c r="BR85" i="16" s="1"/>
  <c r="W85" i="16"/>
  <c r="BW85" i="16" s="1"/>
  <c r="J85" i="16"/>
  <c r="BJ85" i="16" s="1"/>
  <c r="AB85" i="16"/>
  <c r="CB85" i="16" s="1"/>
  <c r="G85" i="16"/>
  <c r="N85" i="16"/>
  <c r="F85" i="16"/>
  <c r="BF85" i="16" s="1"/>
  <c r="O85" i="16"/>
  <c r="AC85" i="16"/>
  <c r="CC85" i="16" s="1"/>
  <c r="U85" i="16"/>
  <c r="BU85" i="16" s="1"/>
  <c r="M85" i="16"/>
  <c r="BM85" i="16" s="1"/>
  <c r="V85" i="16"/>
  <c r="BV85" i="16" s="1"/>
  <c r="M87" i="15"/>
  <c r="U87" i="15"/>
  <c r="AC87" i="15"/>
  <c r="AA87" i="15"/>
  <c r="S87" i="15"/>
  <c r="AB87" i="15"/>
  <c r="K87" i="15"/>
  <c r="T87" i="15"/>
  <c r="L87" i="15"/>
  <c r="J87" i="15"/>
  <c r="I87" i="15"/>
  <c r="R87" i="15"/>
  <c r="Q87" i="15"/>
  <c r="Y87" i="15"/>
  <c r="X87" i="15"/>
  <c r="W87" i="15"/>
  <c r="Z87" i="15"/>
  <c r="P87" i="15"/>
  <c r="O87" i="15"/>
  <c r="H87" i="15"/>
  <c r="G87" i="15"/>
  <c r="F87" i="15"/>
  <c r="V87" i="15"/>
  <c r="N87" i="15"/>
  <c r="G87" i="14"/>
  <c r="F87" i="14"/>
  <c r="H87" i="14"/>
  <c r="I87" i="14"/>
  <c r="J87" i="14"/>
  <c r="K87" i="14"/>
  <c r="L87" i="14"/>
  <c r="M87" i="14"/>
  <c r="N87" i="14"/>
  <c r="O87" i="14"/>
  <c r="P87" i="14"/>
  <c r="Q87" i="14"/>
  <c r="R87" i="14"/>
  <c r="S87" i="14"/>
  <c r="T87" i="14"/>
  <c r="U87" i="14"/>
  <c r="V87" i="14"/>
  <c r="W87" i="14"/>
  <c r="X87" i="14"/>
  <c r="Y87" i="14"/>
  <c r="Z87" i="14"/>
  <c r="AA87" i="14"/>
  <c r="AB87" i="14"/>
  <c r="AC87" i="14"/>
  <c r="A86" i="11"/>
  <c r="B86" i="11"/>
  <c r="AE88" i="16"/>
  <c r="AF87" i="16"/>
  <c r="AG87" i="16"/>
  <c r="AH87" i="16"/>
  <c r="AI87" i="16"/>
  <c r="AJ87" i="16"/>
  <c r="AK87" i="16"/>
  <c r="AL87" i="16"/>
  <c r="AM87" i="16"/>
  <c r="AN87" i="16"/>
  <c r="AO87" i="16"/>
  <c r="AP87" i="16"/>
  <c r="AQ87" i="16"/>
  <c r="AR87" i="16"/>
  <c r="AS87" i="16"/>
  <c r="AT87" i="16"/>
  <c r="AU87" i="16"/>
  <c r="AV87" i="16"/>
  <c r="AW87" i="16"/>
  <c r="AX87" i="16"/>
  <c r="AY87" i="16"/>
  <c r="AZ87" i="16"/>
  <c r="BA87" i="16"/>
  <c r="BB87" i="16"/>
  <c r="BC87" i="16"/>
  <c r="BI85" i="16"/>
  <c r="BX85" i="16"/>
  <c r="E86" i="16"/>
  <c r="BO85" i="16"/>
  <c r="BN85" i="16"/>
  <c r="CA85" i="16"/>
  <c r="BK85" i="16"/>
  <c r="BG85" i="16"/>
  <c r="AG85" i="15"/>
  <c r="BG85" i="15" s="1"/>
  <c r="AF85" i="15"/>
  <c r="BF85" i="15" s="1"/>
  <c r="AE86" i="15"/>
  <c r="AH85" i="15"/>
  <c r="BH85" i="15" s="1"/>
  <c r="AI85" i="15"/>
  <c r="BI85" i="15" s="1"/>
  <c r="AJ85" i="15"/>
  <c r="BJ85" i="15" s="1"/>
  <c r="AK85" i="15"/>
  <c r="BK85" i="15" s="1"/>
  <c r="AL85" i="15"/>
  <c r="BL85" i="15" s="1"/>
  <c r="AM85" i="15"/>
  <c r="BM85" i="15" s="1"/>
  <c r="AN85" i="15"/>
  <c r="BN85" i="15" s="1"/>
  <c r="AO85" i="15"/>
  <c r="BO85" i="15" s="1"/>
  <c r="AP85" i="15"/>
  <c r="BP85" i="15" s="1"/>
  <c r="AQ85" i="15"/>
  <c r="BQ85" i="15" s="1"/>
  <c r="AR85" i="15"/>
  <c r="BR85" i="15" s="1"/>
  <c r="AS85" i="15"/>
  <c r="BS85" i="15" s="1"/>
  <c r="AT85" i="15"/>
  <c r="BT85" i="15" s="1"/>
  <c r="AU85" i="15"/>
  <c r="BU85" i="15" s="1"/>
  <c r="AV85" i="15"/>
  <c r="BV85" i="15" s="1"/>
  <c r="AW85" i="15"/>
  <c r="BW85" i="15" s="1"/>
  <c r="AX85" i="15"/>
  <c r="BX85" i="15" s="1"/>
  <c r="AY85" i="15"/>
  <c r="BY85" i="15" s="1"/>
  <c r="AZ85" i="15"/>
  <c r="BZ85" i="15" s="1"/>
  <c r="BA85" i="15"/>
  <c r="CA85" i="15" s="1"/>
  <c r="BB85" i="15"/>
  <c r="CB85" i="15" s="1"/>
  <c r="BC85" i="15"/>
  <c r="CC85" i="15" s="1"/>
  <c r="E88" i="15"/>
  <c r="BZ85" i="14"/>
  <c r="BR85" i="14"/>
  <c r="BP85" i="14"/>
  <c r="CB85" i="14"/>
  <c r="BS85" i="14"/>
  <c r="CA85" i="14"/>
  <c r="BW85" i="14"/>
  <c r="BJ85" i="14"/>
  <c r="BK85" i="14"/>
  <c r="BX85" i="14"/>
  <c r="BL85" i="14"/>
  <c r="CC85" i="14"/>
  <c r="BY85" i="14"/>
  <c r="BI85" i="14"/>
  <c r="BF85" i="14"/>
  <c r="BO85" i="14"/>
  <c r="E88" i="14"/>
  <c r="AG86" i="14"/>
  <c r="AF86" i="14"/>
  <c r="AE87" i="14"/>
  <c r="AH86" i="14"/>
  <c r="AI86" i="14"/>
  <c r="AJ86" i="14"/>
  <c r="BJ86" i="14" s="1"/>
  <c r="AK86" i="14"/>
  <c r="AL86" i="14"/>
  <c r="AM86" i="14"/>
  <c r="AN86" i="14"/>
  <c r="AO86" i="14"/>
  <c r="AP86" i="14"/>
  <c r="AQ86" i="14"/>
  <c r="AR86" i="14"/>
  <c r="AS86" i="14"/>
  <c r="AT86" i="14"/>
  <c r="AU86" i="14"/>
  <c r="AV86" i="14"/>
  <c r="AW86" i="14"/>
  <c r="AX86" i="14"/>
  <c r="AY86" i="14"/>
  <c r="AZ86" i="14"/>
  <c r="BA86" i="14"/>
  <c r="BB86" i="14"/>
  <c r="BC86" i="14"/>
  <c r="BT85" i="14"/>
  <c r="BU85" i="14"/>
  <c r="BQ85" i="14"/>
  <c r="BG85" i="14"/>
  <c r="BM85" i="14"/>
  <c r="AE87" i="11"/>
  <c r="AG86" i="11"/>
  <c r="AF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BB86" i="11"/>
  <c r="BC86" i="11"/>
  <c r="E87" i="11"/>
  <c r="R85" i="11"/>
  <c r="BR85" i="11" s="1"/>
  <c r="AB85" i="11"/>
  <c r="CB85" i="11" s="1"/>
  <c r="N85" i="11"/>
  <c r="BN85" i="11" s="1"/>
  <c r="S85" i="11"/>
  <c r="BS85" i="11" s="1"/>
  <c r="Z85" i="11"/>
  <c r="BZ85" i="11" s="1"/>
  <c r="M85" i="11"/>
  <c r="BM85" i="11" s="1"/>
  <c r="F85" i="11"/>
  <c r="BF85" i="11" s="1"/>
  <c r="AC85" i="11"/>
  <c r="CC85" i="11" s="1"/>
  <c r="AA85" i="11"/>
  <c r="CA85" i="11" s="1"/>
  <c r="V85" i="11"/>
  <c r="BV85" i="11" s="1"/>
  <c r="U85" i="11"/>
  <c r="BU85" i="11" s="1"/>
  <c r="J85" i="11"/>
  <c r="BJ85" i="11" s="1"/>
  <c r="G85" i="11"/>
  <c r="BG85" i="11" s="1"/>
  <c r="P85" i="11"/>
  <c r="BP85" i="11" s="1"/>
  <c r="K85" i="11"/>
  <c r="BK85" i="11" s="1"/>
  <c r="W85" i="11"/>
  <c r="BW85" i="11" s="1"/>
  <c r="O85" i="11"/>
  <c r="BO85" i="11" s="1"/>
  <c r="L85" i="11"/>
  <c r="BL85" i="11" s="1"/>
  <c r="T85" i="11"/>
  <c r="BT85" i="11" s="1"/>
  <c r="X85" i="11"/>
  <c r="BX85" i="11" s="1"/>
  <c r="Q85" i="11"/>
  <c r="BQ85" i="11" s="1"/>
  <c r="H85" i="11"/>
  <c r="BH85" i="11" s="1"/>
  <c r="I85" i="11"/>
  <c r="BI85" i="11" s="1"/>
  <c r="Y85" i="11"/>
  <c r="BY85" i="11" s="1"/>
  <c r="AE84" i="10"/>
  <c r="AL83" i="10"/>
  <c r="AT83" i="10"/>
  <c r="BB83" i="10"/>
  <c r="AF83" i="10"/>
  <c r="AM83" i="10"/>
  <c r="AU83" i="10"/>
  <c r="BC83" i="10"/>
  <c r="AN83" i="10"/>
  <c r="AV83" i="10"/>
  <c r="AG83" i="10"/>
  <c r="AO83" i="10"/>
  <c r="AW83" i="10"/>
  <c r="AH83" i="10"/>
  <c r="AP83" i="10"/>
  <c r="AX83" i="10"/>
  <c r="AI83" i="10"/>
  <c r="AQ83" i="10"/>
  <c r="AY83" i="10"/>
  <c r="AJ83" i="10"/>
  <c r="AR83" i="10"/>
  <c r="AZ83" i="10"/>
  <c r="AK83" i="10"/>
  <c r="AS83" i="10"/>
  <c r="BA83" i="10"/>
  <c r="F81" i="10"/>
  <c r="BF81" i="10" s="1"/>
  <c r="H81" i="10"/>
  <c r="BH81" i="10" s="1"/>
  <c r="K81" i="10"/>
  <c r="BK81" i="10" s="1"/>
  <c r="AA81" i="10"/>
  <c r="CA81" i="10" s="1"/>
  <c r="M81" i="10"/>
  <c r="BM81" i="10" s="1"/>
  <c r="G81" i="10"/>
  <c r="BG81" i="10" s="1"/>
  <c r="I81" i="10"/>
  <c r="BI81" i="10" s="1"/>
  <c r="S81" i="10"/>
  <c r="BS81" i="10" s="1"/>
  <c r="J81" i="10"/>
  <c r="BJ81" i="10" s="1"/>
  <c r="T81" i="10"/>
  <c r="BT81" i="10" s="1"/>
  <c r="Q81" i="10"/>
  <c r="BQ81" i="10" s="1"/>
  <c r="Z81" i="10"/>
  <c r="BZ81" i="10" s="1"/>
  <c r="Y81" i="10"/>
  <c r="BY81" i="10" s="1"/>
  <c r="N81" i="10"/>
  <c r="BN81" i="10" s="1"/>
  <c r="U81" i="10"/>
  <c r="BU81" i="10" s="1"/>
  <c r="X81" i="10"/>
  <c r="BX81" i="10" s="1"/>
  <c r="P81" i="10"/>
  <c r="BP81" i="10" s="1"/>
  <c r="AB81" i="10"/>
  <c r="CB81" i="10" s="1"/>
  <c r="V81" i="10"/>
  <c r="BV81" i="10" s="1"/>
  <c r="L81" i="10"/>
  <c r="BL81" i="10" s="1"/>
  <c r="R81" i="10"/>
  <c r="BR81" i="10" s="1"/>
  <c r="W81" i="10"/>
  <c r="BW81" i="10" s="1"/>
  <c r="AC81" i="10"/>
  <c r="CC81" i="10" s="1"/>
  <c r="O81" i="10"/>
  <c r="BO81" i="10" s="1"/>
  <c r="E83" i="10"/>
  <c r="A82" i="10"/>
  <c r="B82" i="10"/>
  <c r="O72" i="17" l="1"/>
  <c r="BO72" i="17" s="1"/>
  <c r="G72" i="17"/>
  <c r="Z72" i="17"/>
  <c r="AC72" i="17"/>
  <c r="CC72" i="17" s="1"/>
  <c r="U72" i="17"/>
  <c r="BU72" i="17" s="1"/>
  <c r="X72" i="17"/>
  <c r="BX72" i="17" s="1"/>
  <c r="M72" i="17"/>
  <c r="BM72" i="17" s="1"/>
  <c r="W72" i="17"/>
  <c r="BW72" i="17" s="1"/>
  <c r="AA72" i="17"/>
  <c r="CA72" i="17" s="1"/>
  <c r="P72" i="17"/>
  <c r="BP72" i="17" s="1"/>
  <c r="S72" i="17"/>
  <c r="K72" i="17"/>
  <c r="N72" i="17"/>
  <c r="BN72" i="17" s="1"/>
  <c r="Q72" i="17"/>
  <c r="BQ72" i="17" s="1"/>
  <c r="F72" i="17"/>
  <c r="BF72" i="17" s="1"/>
  <c r="R72" i="17"/>
  <c r="BR72" i="17" s="1"/>
  <c r="AB72" i="17"/>
  <c r="CB72" i="17" s="1"/>
  <c r="J72" i="17"/>
  <c r="BJ72" i="17" s="1"/>
  <c r="H72" i="17"/>
  <c r="BH72" i="17" s="1"/>
  <c r="T72" i="17"/>
  <c r="Y72" i="17"/>
  <c r="BY72" i="17" s="1"/>
  <c r="V72" i="17"/>
  <c r="BV72" i="17" s="1"/>
  <c r="L72" i="17"/>
  <c r="BL72" i="17" s="1"/>
  <c r="A73" i="17"/>
  <c r="B73" i="17"/>
  <c r="BB73" i="17"/>
  <c r="AT73" i="17"/>
  <c r="AL73" i="17"/>
  <c r="BA73" i="17"/>
  <c r="AS73" i="17"/>
  <c r="AK73" i="17"/>
  <c r="AZ73" i="17"/>
  <c r="AR73" i="17"/>
  <c r="AJ73" i="17"/>
  <c r="AY73" i="17"/>
  <c r="AQ73" i="17"/>
  <c r="AI73" i="17"/>
  <c r="AX73" i="17"/>
  <c r="AP73" i="17"/>
  <c r="AH73" i="17"/>
  <c r="AW73" i="17"/>
  <c r="AO73" i="17"/>
  <c r="AG73" i="17"/>
  <c r="AV73" i="17"/>
  <c r="AU73" i="17"/>
  <c r="AN73" i="17"/>
  <c r="AM73" i="17"/>
  <c r="AF73" i="17"/>
  <c r="BC73" i="17"/>
  <c r="BZ72" i="17"/>
  <c r="BG72" i="17"/>
  <c r="BI72" i="17"/>
  <c r="BT72" i="17"/>
  <c r="BS72" i="17"/>
  <c r="BK72" i="17"/>
  <c r="M86" i="16"/>
  <c r="U86" i="16"/>
  <c r="AC86" i="16"/>
  <c r="CC86" i="16" s="1"/>
  <c r="S86" i="16"/>
  <c r="BS86" i="16" s="1"/>
  <c r="AB86" i="16"/>
  <c r="AA86" i="16"/>
  <c r="CA86" i="16" s="1"/>
  <c r="K86" i="16"/>
  <c r="BK86" i="16" s="1"/>
  <c r="T86" i="16"/>
  <c r="BT86" i="16" s="1"/>
  <c r="L86" i="16"/>
  <c r="N86" i="16"/>
  <c r="F86" i="16"/>
  <c r="BF86" i="16" s="1"/>
  <c r="V86" i="16"/>
  <c r="BV86" i="16" s="1"/>
  <c r="Y86" i="16"/>
  <c r="BY86" i="16" s="1"/>
  <c r="Q86" i="16"/>
  <c r="I86" i="16"/>
  <c r="BI86" i="16" s="1"/>
  <c r="Z86" i="16"/>
  <c r="BZ86" i="16" s="1"/>
  <c r="R86" i="16"/>
  <c r="J86" i="16"/>
  <c r="BJ86" i="16" s="1"/>
  <c r="P86" i="16"/>
  <c r="BP86" i="16" s="1"/>
  <c r="G86" i="16"/>
  <c r="BG86" i="16" s="1"/>
  <c r="H86" i="16"/>
  <c r="BH86" i="16" s="1"/>
  <c r="W86" i="16"/>
  <c r="BW86" i="16" s="1"/>
  <c r="O86" i="16"/>
  <c r="BO86" i="16" s="1"/>
  <c r="X86" i="16"/>
  <c r="BX86" i="16" s="1"/>
  <c r="X88" i="15"/>
  <c r="P88" i="15"/>
  <c r="Q88" i="15"/>
  <c r="H88" i="15"/>
  <c r="W88" i="15"/>
  <c r="O88" i="15"/>
  <c r="G88" i="15"/>
  <c r="V88" i="15"/>
  <c r="AC88" i="15"/>
  <c r="N88" i="15"/>
  <c r="U88" i="15"/>
  <c r="Y88" i="15"/>
  <c r="F88" i="15"/>
  <c r="M88" i="15"/>
  <c r="T88" i="15"/>
  <c r="S88" i="15"/>
  <c r="L88" i="15"/>
  <c r="K88" i="15"/>
  <c r="AB88" i="15"/>
  <c r="AA88" i="15"/>
  <c r="I88" i="15"/>
  <c r="Z88" i="15"/>
  <c r="R88" i="15"/>
  <c r="J88" i="15"/>
  <c r="G88" i="14"/>
  <c r="F88" i="14"/>
  <c r="H88" i="14"/>
  <c r="I88" i="14"/>
  <c r="J88" i="14"/>
  <c r="K88" i="14"/>
  <c r="L88" i="14"/>
  <c r="M88" i="14"/>
  <c r="N88" i="14"/>
  <c r="O88" i="14"/>
  <c r="P88" i="14"/>
  <c r="Q88" i="14"/>
  <c r="R88" i="14"/>
  <c r="S88" i="14"/>
  <c r="T88" i="14"/>
  <c r="U88" i="14"/>
  <c r="V88" i="14"/>
  <c r="W88" i="14"/>
  <c r="X88" i="14"/>
  <c r="Y88" i="14"/>
  <c r="Z88" i="14"/>
  <c r="AA88" i="14"/>
  <c r="AB88" i="14"/>
  <c r="AC88" i="14"/>
  <c r="A87" i="11"/>
  <c r="B87" i="11"/>
  <c r="E87" i="16"/>
  <c r="BR86" i="16"/>
  <c r="BQ86" i="16"/>
  <c r="BN86" i="16"/>
  <c r="BU86" i="16"/>
  <c r="BM86" i="16"/>
  <c r="BL86" i="16"/>
  <c r="CB86" i="16"/>
  <c r="AE89" i="16"/>
  <c r="AG88" i="16"/>
  <c r="AF88" i="16"/>
  <c r="AH88" i="16"/>
  <c r="AI88" i="16"/>
  <c r="AJ88" i="16"/>
  <c r="AK88" i="16"/>
  <c r="AL88" i="16"/>
  <c r="AM88" i="16"/>
  <c r="AN88" i="16"/>
  <c r="AO88" i="16"/>
  <c r="AP88" i="16"/>
  <c r="AQ88" i="16"/>
  <c r="AR88" i="16"/>
  <c r="AS88" i="16"/>
  <c r="AT88" i="16"/>
  <c r="AU88" i="16"/>
  <c r="AV88" i="16"/>
  <c r="AW88" i="16"/>
  <c r="AX88" i="16"/>
  <c r="AY88" i="16"/>
  <c r="AZ88" i="16"/>
  <c r="BA88" i="16"/>
  <c r="BB88" i="16"/>
  <c r="BC88" i="16"/>
  <c r="AE87" i="15"/>
  <c r="AG86" i="15"/>
  <c r="BG86" i="15" s="1"/>
  <c r="AF86" i="15"/>
  <c r="BF86" i="15" s="1"/>
  <c r="AH86" i="15"/>
  <c r="BH86" i="15" s="1"/>
  <c r="AI86" i="15"/>
  <c r="BI86" i="15" s="1"/>
  <c r="AJ86" i="15"/>
  <c r="BJ86" i="15" s="1"/>
  <c r="AK86" i="15"/>
  <c r="BK86" i="15" s="1"/>
  <c r="AL86" i="15"/>
  <c r="BL86" i="15" s="1"/>
  <c r="AM86" i="15"/>
  <c r="BM86" i="15" s="1"/>
  <c r="AN86" i="15"/>
  <c r="BN86" i="15" s="1"/>
  <c r="AO86" i="15"/>
  <c r="BO86" i="15" s="1"/>
  <c r="AP86" i="15"/>
  <c r="BP86" i="15" s="1"/>
  <c r="AQ86" i="15"/>
  <c r="BQ86" i="15" s="1"/>
  <c r="AR86" i="15"/>
  <c r="BR86" i="15" s="1"/>
  <c r="AS86" i="15"/>
  <c r="BS86" i="15" s="1"/>
  <c r="AT86" i="15"/>
  <c r="BT86" i="15" s="1"/>
  <c r="AU86" i="15"/>
  <c r="BU86" i="15" s="1"/>
  <c r="AV86" i="15"/>
  <c r="BV86" i="15" s="1"/>
  <c r="AW86" i="15"/>
  <c r="BW86" i="15" s="1"/>
  <c r="AX86" i="15"/>
  <c r="BX86" i="15" s="1"/>
  <c r="AY86" i="15"/>
  <c r="BY86" i="15" s="1"/>
  <c r="AZ86" i="15"/>
  <c r="BZ86" i="15" s="1"/>
  <c r="BA86" i="15"/>
  <c r="CA86" i="15" s="1"/>
  <c r="BB86" i="15"/>
  <c r="CB86" i="15" s="1"/>
  <c r="BC86" i="15"/>
  <c r="CC86" i="15" s="1"/>
  <c r="E89" i="15"/>
  <c r="BR86" i="14"/>
  <c r="BX86" i="14"/>
  <c r="BH86" i="14"/>
  <c r="AE88" i="14"/>
  <c r="AG87" i="14"/>
  <c r="BG87" i="14" s="1"/>
  <c r="AF87" i="14"/>
  <c r="AH87" i="14"/>
  <c r="BH87" i="14" s="1"/>
  <c r="AI87" i="14"/>
  <c r="AJ87" i="14"/>
  <c r="BJ87" i="14" s="1"/>
  <c r="AK87" i="14"/>
  <c r="AL87" i="14"/>
  <c r="BL87" i="14" s="1"/>
  <c r="AM87" i="14"/>
  <c r="AN87" i="14"/>
  <c r="AO87" i="14"/>
  <c r="AP87" i="14"/>
  <c r="AQ87" i="14"/>
  <c r="AR87" i="14"/>
  <c r="AS87" i="14"/>
  <c r="AT87" i="14"/>
  <c r="AU87" i="14"/>
  <c r="BU87" i="14" s="1"/>
  <c r="AV87" i="14"/>
  <c r="AW87" i="14"/>
  <c r="AX87" i="14"/>
  <c r="AY87" i="14"/>
  <c r="BY87" i="14" s="1"/>
  <c r="AZ87" i="14"/>
  <c r="BZ87" i="14" s="1"/>
  <c r="BA87" i="14"/>
  <c r="CA87" i="14" s="1"/>
  <c r="BB87" i="14"/>
  <c r="CB87" i="14" s="1"/>
  <c r="BC87" i="14"/>
  <c r="CC87" i="14" s="1"/>
  <c r="BN86" i="14"/>
  <c r="BM86" i="14"/>
  <c r="BV86" i="14"/>
  <c r="CB86" i="14"/>
  <c r="BS86" i="14"/>
  <c r="CC86" i="14"/>
  <c r="BY86" i="14"/>
  <c r="BF86" i="14"/>
  <c r="BO86" i="14"/>
  <c r="BP87" i="14"/>
  <c r="BX87" i="14"/>
  <c r="BI87" i="14"/>
  <c r="BQ87" i="14"/>
  <c r="BL86" i="14"/>
  <c r="BK86" i="14"/>
  <c r="BW86" i="14"/>
  <c r="E89" i="14"/>
  <c r="CA86" i="14"/>
  <c r="BZ86" i="14"/>
  <c r="BI86" i="14"/>
  <c r="BG86" i="14"/>
  <c r="BT86" i="14"/>
  <c r="BP86" i="14"/>
  <c r="BQ86" i="14"/>
  <c r="BU86" i="14"/>
  <c r="Z86" i="11"/>
  <c r="BZ86" i="11" s="1"/>
  <c r="M86" i="11"/>
  <c r="BM86" i="11" s="1"/>
  <c r="T86" i="11"/>
  <c r="BT86" i="11" s="1"/>
  <c r="F86" i="11"/>
  <c r="BF86" i="11" s="1"/>
  <c r="AC86" i="11"/>
  <c r="CC86" i="11" s="1"/>
  <c r="V86" i="11"/>
  <c r="BV86" i="11" s="1"/>
  <c r="K86" i="11"/>
  <c r="BK86" i="11" s="1"/>
  <c r="AB86" i="11"/>
  <c r="CB86" i="11" s="1"/>
  <c r="S86" i="11"/>
  <c r="BS86" i="11" s="1"/>
  <c r="AA86" i="11"/>
  <c r="CA86" i="11" s="1"/>
  <c r="J86" i="11"/>
  <c r="BJ86" i="11" s="1"/>
  <c r="G86" i="11"/>
  <c r="BG86" i="11" s="1"/>
  <c r="P86" i="11"/>
  <c r="BP86" i="11" s="1"/>
  <c r="R86" i="11"/>
  <c r="BR86" i="11" s="1"/>
  <c r="W86" i="11"/>
  <c r="BW86" i="11" s="1"/>
  <c r="O86" i="11"/>
  <c r="BO86" i="11" s="1"/>
  <c r="N86" i="11"/>
  <c r="BN86" i="11" s="1"/>
  <c r="L86" i="11"/>
  <c r="BL86" i="11" s="1"/>
  <c r="H86" i="11"/>
  <c r="BH86" i="11" s="1"/>
  <c r="X86" i="11"/>
  <c r="BX86" i="11" s="1"/>
  <c r="U86" i="11"/>
  <c r="BU86" i="11" s="1"/>
  <c r="Q86" i="11"/>
  <c r="BQ86" i="11" s="1"/>
  <c r="Y86" i="11"/>
  <c r="BY86" i="11" s="1"/>
  <c r="I86" i="11"/>
  <c r="BI86" i="11" s="1"/>
  <c r="E88" i="11"/>
  <c r="AE88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BB87" i="11"/>
  <c r="BC87" i="11"/>
  <c r="AE85" i="10"/>
  <c r="AK84" i="10"/>
  <c r="AS84" i="10"/>
  <c r="BA84" i="10"/>
  <c r="AL84" i="10"/>
  <c r="AT84" i="10"/>
  <c r="BB84" i="10"/>
  <c r="AF84" i="10"/>
  <c r="AM84" i="10"/>
  <c r="AU84" i="10"/>
  <c r="BC84" i="10"/>
  <c r="AN84" i="10"/>
  <c r="AV84" i="10"/>
  <c r="AG84" i="10"/>
  <c r="AO84" i="10"/>
  <c r="AW84" i="10"/>
  <c r="AH84" i="10"/>
  <c r="AP84" i="10"/>
  <c r="AX84" i="10"/>
  <c r="AI84" i="10"/>
  <c r="AQ84" i="10"/>
  <c r="AY84" i="10"/>
  <c r="AJ84" i="10"/>
  <c r="AR84" i="10"/>
  <c r="AZ84" i="10"/>
  <c r="F82" i="10"/>
  <c r="BF82" i="10" s="1"/>
  <c r="W82" i="10"/>
  <c r="BW82" i="10" s="1"/>
  <c r="Z82" i="10"/>
  <c r="BZ82" i="10" s="1"/>
  <c r="G82" i="10"/>
  <c r="BG82" i="10" s="1"/>
  <c r="H82" i="10"/>
  <c r="BH82" i="10" s="1"/>
  <c r="M82" i="10"/>
  <c r="BM82" i="10" s="1"/>
  <c r="U82" i="10"/>
  <c r="BU82" i="10" s="1"/>
  <c r="X82" i="10"/>
  <c r="BX82" i="10" s="1"/>
  <c r="N82" i="10"/>
  <c r="BN82" i="10" s="1"/>
  <c r="T82" i="10"/>
  <c r="BT82" i="10" s="1"/>
  <c r="Y82" i="10"/>
  <c r="BY82" i="10" s="1"/>
  <c r="AC82" i="10"/>
  <c r="CC82" i="10" s="1"/>
  <c r="Q82" i="10"/>
  <c r="BQ82" i="10" s="1"/>
  <c r="R82" i="10"/>
  <c r="BR82" i="10" s="1"/>
  <c r="J82" i="10"/>
  <c r="BJ82" i="10" s="1"/>
  <c r="AA82" i="10"/>
  <c r="CA82" i="10" s="1"/>
  <c r="I82" i="10"/>
  <c r="BI82" i="10" s="1"/>
  <c r="P82" i="10"/>
  <c r="BP82" i="10" s="1"/>
  <c r="S82" i="10"/>
  <c r="BS82" i="10" s="1"/>
  <c r="AB82" i="10"/>
  <c r="CB82" i="10" s="1"/>
  <c r="K82" i="10"/>
  <c r="BK82" i="10" s="1"/>
  <c r="L82" i="10"/>
  <c r="BL82" i="10" s="1"/>
  <c r="V82" i="10"/>
  <c r="BV82" i="10" s="1"/>
  <c r="O82" i="10"/>
  <c r="BO82" i="10" s="1"/>
  <c r="A83" i="10"/>
  <c r="B83" i="10"/>
  <c r="E84" i="10"/>
  <c r="Q73" i="17" l="1"/>
  <c r="F73" i="17"/>
  <c r="BF73" i="17" s="1"/>
  <c r="S73" i="17"/>
  <c r="G73" i="17"/>
  <c r="X73" i="17"/>
  <c r="BX73" i="17" s="1"/>
  <c r="K73" i="17"/>
  <c r="BK73" i="17" s="1"/>
  <c r="N73" i="17"/>
  <c r="BN73" i="17" s="1"/>
  <c r="AA73" i="17"/>
  <c r="CA73" i="17" s="1"/>
  <c r="I73" i="17"/>
  <c r="BI73" i="17" s="1"/>
  <c r="AC73" i="17"/>
  <c r="CC73" i="17" s="1"/>
  <c r="W73" i="17"/>
  <c r="U73" i="17"/>
  <c r="Z73" i="17"/>
  <c r="BZ73" i="17" s="1"/>
  <c r="M73" i="17"/>
  <c r="BM73" i="17" s="1"/>
  <c r="R73" i="17"/>
  <c r="BR73" i="17" s="1"/>
  <c r="P73" i="17"/>
  <c r="BP73" i="17" s="1"/>
  <c r="AB73" i="17"/>
  <c r="CB73" i="17" s="1"/>
  <c r="J73" i="17"/>
  <c r="O73" i="17"/>
  <c r="T73" i="17"/>
  <c r="BT73" i="17" s="1"/>
  <c r="Y73" i="17"/>
  <c r="BY73" i="17" s="1"/>
  <c r="H73" i="17"/>
  <c r="BH73" i="17" s="1"/>
  <c r="V73" i="17"/>
  <c r="BV73" i="17" s="1"/>
  <c r="L73" i="17"/>
  <c r="BL73" i="17" s="1"/>
  <c r="A74" i="17"/>
  <c r="B74" i="17"/>
  <c r="AX74" i="17"/>
  <c r="AP74" i="17"/>
  <c r="AW74" i="17"/>
  <c r="AO74" i="17"/>
  <c r="AG74" i="17"/>
  <c r="AV74" i="17"/>
  <c r="AN74" i="17"/>
  <c r="AF74" i="17"/>
  <c r="BC74" i="17"/>
  <c r="AU74" i="17"/>
  <c r="AM74" i="17"/>
  <c r="BB74" i="17"/>
  <c r="AT74" i="17"/>
  <c r="AL74" i="17"/>
  <c r="BA74" i="17"/>
  <c r="AS74" i="17"/>
  <c r="AK74" i="17"/>
  <c r="AZ74" i="17"/>
  <c r="AR74" i="17"/>
  <c r="AJ74" i="17"/>
  <c r="AI74" i="17"/>
  <c r="AH74" i="17"/>
  <c r="AY74" i="17"/>
  <c r="AQ74" i="17"/>
  <c r="BQ73" i="17"/>
  <c r="BW73" i="17"/>
  <c r="BJ73" i="17"/>
  <c r="BO73" i="17"/>
  <c r="BU73" i="17"/>
  <c r="BG73" i="17"/>
  <c r="BS73" i="17"/>
  <c r="Y87" i="16"/>
  <c r="BY87" i="16" s="1"/>
  <c r="Q87" i="16"/>
  <c r="H87" i="16"/>
  <c r="BH87" i="16" s="1"/>
  <c r="I87" i="16"/>
  <c r="X87" i="16"/>
  <c r="P87" i="16"/>
  <c r="BP87" i="16" s="1"/>
  <c r="K87" i="16"/>
  <c r="BK87" i="16" s="1"/>
  <c r="T87" i="16"/>
  <c r="BT87" i="16" s="1"/>
  <c r="L87" i="16"/>
  <c r="AA87" i="16"/>
  <c r="CA87" i="16" s="1"/>
  <c r="S87" i="16"/>
  <c r="BS87" i="16" s="1"/>
  <c r="W87" i="16"/>
  <c r="O87" i="16"/>
  <c r="G87" i="16"/>
  <c r="BG87" i="16" s="1"/>
  <c r="Z87" i="16"/>
  <c r="BZ87" i="16" s="1"/>
  <c r="R87" i="16"/>
  <c r="BR87" i="16" s="1"/>
  <c r="V87" i="16"/>
  <c r="BV87" i="16" s="1"/>
  <c r="N87" i="16"/>
  <c r="AB87" i="16"/>
  <c r="CB87" i="16" s="1"/>
  <c r="F87" i="16"/>
  <c r="AC87" i="16"/>
  <c r="U87" i="16"/>
  <c r="BU87" i="16" s="1"/>
  <c r="J87" i="16"/>
  <c r="BJ87" i="16" s="1"/>
  <c r="M87" i="16"/>
  <c r="BM87" i="16" s="1"/>
  <c r="U89" i="15"/>
  <c r="X89" i="15"/>
  <c r="AB89" i="15"/>
  <c r="AC89" i="15"/>
  <c r="L89" i="15"/>
  <c r="M89" i="15"/>
  <c r="T89" i="15"/>
  <c r="AA89" i="15"/>
  <c r="S89" i="15"/>
  <c r="K89" i="15"/>
  <c r="Z89" i="15"/>
  <c r="Y89" i="15"/>
  <c r="R89" i="15"/>
  <c r="Q89" i="15"/>
  <c r="J89" i="15"/>
  <c r="I89" i="15"/>
  <c r="F89" i="15"/>
  <c r="W89" i="15"/>
  <c r="V89" i="15"/>
  <c r="N89" i="15"/>
  <c r="P89" i="15"/>
  <c r="H89" i="15"/>
  <c r="O89" i="15"/>
  <c r="G89" i="15"/>
  <c r="G89" i="14"/>
  <c r="F89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W89" i="14"/>
  <c r="X89" i="14"/>
  <c r="Y89" i="14"/>
  <c r="Z89" i="14"/>
  <c r="AA89" i="14"/>
  <c r="AB89" i="14"/>
  <c r="AC89" i="14"/>
  <c r="A88" i="11"/>
  <c r="B88" i="11"/>
  <c r="AE90" i="16"/>
  <c r="AF89" i="16"/>
  <c r="AG89" i="16"/>
  <c r="AH89" i="16"/>
  <c r="AI89" i="16"/>
  <c r="AJ89" i="16"/>
  <c r="AK89" i="16"/>
  <c r="AL89" i="16"/>
  <c r="AM89" i="16"/>
  <c r="AN89" i="16"/>
  <c r="AO89" i="16"/>
  <c r="AP89" i="16"/>
  <c r="AQ89" i="16"/>
  <c r="AR89" i="16"/>
  <c r="AS89" i="16"/>
  <c r="AT89" i="16"/>
  <c r="AU89" i="16"/>
  <c r="AV89" i="16"/>
  <c r="AW89" i="16"/>
  <c r="AX89" i="16"/>
  <c r="AY89" i="16"/>
  <c r="AZ89" i="16"/>
  <c r="BA89" i="16"/>
  <c r="BB89" i="16"/>
  <c r="BC89" i="16"/>
  <c r="BX87" i="16"/>
  <c r="BW87" i="16"/>
  <c r="BO87" i="16"/>
  <c r="CC87" i="16"/>
  <c r="E88" i="16"/>
  <c r="BL87" i="16"/>
  <c r="BI87" i="16"/>
  <c r="BF87" i="16"/>
  <c r="BQ87" i="16"/>
  <c r="BN87" i="16"/>
  <c r="E90" i="15"/>
  <c r="AE88" i="15"/>
  <c r="AF87" i="15"/>
  <c r="BF87" i="15" s="1"/>
  <c r="AG87" i="15"/>
  <c r="BG87" i="15" s="1"/>
  <c r="AH87" i="15"/>
  <c r="BH87" i="15" s="1"/>
  <c r="AI87" i="15"/>
  <c r="BI87" i="15" s="1"/>
  <c r="AJ87" i="15"/>
  <c r="BJ87" i="15" s="1"/>
  <c r="AK87" i="15"/>
  <c r="BK87" i="15" s="1"/>
  <c r="AL87" i="15"/>
  <c r="BL87" i="15" s="1"/>
  <c r="AM87" i="15"/>
  <c r="BM87" i="15" s="1"/>
  <c r="AN87" i="15"/>
  <c r="BN87" i="15" s="1"/>
  <c r="AO87" i="15"/>
  <c r="BO87" i="15" s="1"/>
  <c r="AP87" i="15"/>
  <c r="BP87" i="15" s="1"/>
  <c r="AQ87" i="15"/>
  <c r="BQ87" i="15" s="1"/>
  <c r="AR87" i="15"/>
  <c r="BR87" i="15" s="1"/>
  <c r="AS87" i="15"/>
  <c r="BS87" i="15" s="1"/>
  <c r="AT87" i="15"/>
  <c r="BT87" i="15" s="1"/>
  <c r="AU87" i="15"/>
  <c r="BU87" i="15" s="1"/>
  <c r="AV87" i="15"/>
  <c r="BV87" i="15" s="1"/>
  <c r="AW87" i="15"/>
  <c r="BW87" i="15" s="1"/>
  <c r="AX87" i="15"/>
  <c r="BX87" i="15" s="1"/>
  <c r="AY87" i="15"/>
  <c r="BY87" i="15" s="1"/>
  <c r="AZ87" i="15"/>
  <c r="BZ87" i="15" s="1"/>
  <c r="BA87" i="15"/>
  <c r="CA87" i="15" s="1"/>
  <c r="BB87" i="15"/>
  <c r="CB87" i="15" s="1"/>
  <c r="BC87" i="15"/>
  <c r="CC87" i="15" s="1"/>
  <c r="BO87" i="14"/>
  <c r="BM87" i="14"/>
  <c r="BV87" i="14"/>
  <c r="BF87" i="14"/>
  <c r="BN87" i="14"/>
  <c r="BW87" i="14"/>
  <c r="E90" i="14"/>
  <c r="BT87" i="14"/>
  <c r="BS87" i="14"/>
  <c r="BK87" i="14"/>
  <c r="BR87" i="14"/>
  <c r="AF88" i="14"/>
  <c r="AE89" i="14"/>
  <c r="AG88" i="14"/>
  <c r="AH88" i="14"/>
  <c r="AI88" i="14"/>
  <c r="AJ88" i="14"/>
  <c r="AK88" i="14"/>
  <c r="AL88" i="14"/>
  <c r="AM88" i="14"/>
  <c r="AN88" i="14"/>
  <c r="AO88" i="14"/>
  <c r="AP88" i="14"/>
  <c r="BP88" i="14" s="1"/>
  <c r="AQ88" i="14"/>
  <c r="AR88" i="14"/>
  <c r="AS88" i="14"/>
  <c r="AT88" i="14"/>
  <c r="AU88" i="14"/>
  <c r="AV88" i="14"/>
  <c r="AW88" i="14"/>
  <c r="AX88" i="14"/>
  <c r="BX88" i="14" s="1"/>
  <c r="AY88" i="14"/>
  <c r="BY88" i="14" s="1"/>
  <c r="AZ88" i="14"/>
  <c r="BA88" i="14"/>
  <c r="BB88" i="14"/>
  <c r="BC88" i="14"/>
  <c r="AE89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BB88" i="11"/>
  <c r="BC88" i="11"/>
  <c r="AC87" i="11"/>
  <c r="CC87" i="11" s="1"/>
  <c r="K87" i="11"/>
  <c r="BK87" i="11" s="1"/>
  <c r="AA87" i="11"/>
  <c r="CA87" i="11" s="1"/>
  <c r="V87" i="11"/>
  <c r="BV87" i="11" s="1"/>
  <c r="S87" i="11"/>
  <c r="BS87" i="11" s="1"/>
  <c r="AB87" i="11"/>
  <c r="CB87" i="11" s="1"/>
  <c r="R87" i="11"/>
  <c r="BR87" i="11" s="1"/>
  <c r="Z87" i="11"/>
  <c r="BZ87" i="11" s="1"/>
  <c r="M87" i="11"/>
  <c r="BM87" i="11" s="1"/>
  <c r="F87" i="11"/>
  <c r="BF87" i="11" s="1"/>
  <c r="H87" i="11"/>
  <c r="BH87" i="11" s="1"/>
  <c r="P87" i="11"/>
  <c r="BP87" i="11" s="1"/>
  <c r="O87" i="11"/>
  <c r="BO87" i="11" s="1"/>
  <c r="W87" i="11"/>
  <c r="BW87" i="11" s="1"/>
  <c r="T87" i="11"/>
  <c r="BT87" i="11" s="1"/>
  <c r="G87" i="11"/>
  <c r="BG87" i="11" s="1"/>
  <c r="L87" i="11"/>
  <c r="BL87" i="11" s="1"/>
  <c r="U87" i="11"/>
  <c r="BU87" i="11" s="1"/>
  <c r="N87" i="11"/>
  <c r="BN87" i="11" s="1"/>
  <c r="I87" i="11"/>
  <c r="BI87" i="11" s="1"/>
  <c r="Y87" i="11"/>
  <c r="BY87" i="11" s="1"/>
  <c r="Q87" i="11"/>
  <c r="BQ87" i="11" s="1"/>
  <c r="J87" i="11"/>
  <c r="BJ87" i="11" s="1"/>
  <c r="X87" i="11"/>
  <c r="BX87" i="11" s="1"/>
  <c r="E89" i="11"/>
  <c r="AE86" i="10"/>
  <c r="AJ85" i="10"/>
  <c r="AR85" i="10"/>
  <c r="AZ85" i="10"/>
  <c r="AK85" i="10"/>
  <c r="AS85" i="10"/>
  <c r="BA85" i="10"/>
  <c r="AL85" i="10"/>
  <c r="AT85" i="10"/>
  <c r="BB85" i="10"/>
  <c r="AM85" i="10"/>
  <c r="AU85" i="10"/>
  <c r="BC85" i="10"/>
  <c r="AN85" i="10"/>
  <c r="AV85" i="10"/>
  <c r="AG85" i="10"/>
  <c r="AO85" i="10"/>
  <c r="AW85" i="10"/>
  <c r="AH85" i="10"/>
  <c r="AP85" i="10"/>
  <c r="AX85" i="10"/>
  <c r="AQ85" i="10"/>
  <c r="AI85" i="10"/>
  <c r="AY85" i="10"/>
  <c r="AF85" i="10"/>
  <c r="G83" i="10"/>
  <c r="BG83" i="10" s="1"/>
  <c r="F83" i="10"/>
  <c r="BF83" i="10" s="1"/>
  <c r="M83" i="10"/>
  <c r="BM83" i="10" s="1"/>
  <c r="AA83" i="10"/>
  <c r="CA83" i="10" s="1"/>
  <c r="P83" i="10"/>
  <c r="BP83" i="10" s="1"/>
  <c r="H83" i="10"/>
  <c r="BH83" i="10" s="1"/>
  <c r="J83" i="10"/>
  <c r="BJ83" i="10" s="1"/>
  <c r="U83" i="10"/>
  <c r="BU83" i="10" s="1"/>
  <c r="AC83" i="10"/>
  <c r="CC83" i="10" s="1"/>
  <c r="Q83" i="10"/>
  <c r="BQ83" i="10" s="1"/>
  <c r="V83" i="10"/>
  <c r="BV83" i="10" s="1"/>
  <c r="K83" i="10"/>
  <c r="BK83" i="10" s="1"/>
  <c r="T83" i="10"/>
  <c r="BT83" i="10" s="1"/>
  <c r="Y83" i="10"/>
  <c r="BY83" i="10" s="1"/>
  <c r="Z83" i="10"/>
  <c r="BZ83" i="10" s="1"/>
  <c r="X83" i="10"/>
  <c r="BX83" i="10" s="1"/>
  <c r="N83" i="10"/>
  <c r="BN83" i="10" s="1"/>
  <c r="R83" i="10"/>
  <c r="BR83" i="10" s="1"/>
  <c r="I83" i="10"/>
  <c r="BI83" i="10" s="1"/>
  <c r="S83" i="10"/>
  <c r="BS83" i="10" s="1"/>
  <c r="AB83" i="10"/>
  <c r="CB83" i="10" s="1"/>
  <c r="L83" i="10"/>
  <c r="BL83" i="10" s="1"/>
  <c r="W83" i="10"/>
  <c r="BW83" i="10" s="1"/>
  <c r="O83" i="10"/>
  <c r="BO83" i="10" s="1"/>
  <c r="E85" i="10"/>
  <c r="A84" i="10"/>
  <c r="B84" i="10"/>
  <c r="K74" i="17" l="1"/>
  <c r="BK74" i="17" s="1"/>
  <c r="G74" i="17"/>
  <c r="BG74" i="17" s="1"/>
  <c r="U74" i="17"/>
  <c r="BU74" i="17" s="1"/>
  <c r="Z74" i="17"/>
  <c r="BZ74" i="17" s="1"/>
  <c r="M74" i="17"/>
  <c r="BM74" i="17" s="1"/>
  <c r="R74" i="17"/>
  <c r="BR74" i="17" s="1"/>
  <c r="AC74" i="17"/>
  <c r="CC74" i="17" s="1"/>
  <c r="AB74" i="17"/>
  <c r="CB74" i="17" s="1"/>
  <c r="J74" i="17"/>
  <c r="BJ74" i="17" s="1"/>
  <c r="X74" i="17"/>
  <c r="T74" i="17"/>
  <c r="Y74" i="17"/>
  <c r="BY74" i="17" s="1"/>
  <c r="P74" i="17"/>
  <c r="BP74" i="17" s="1"/>
  <c r="W74" i="17"/>
  <c r="BW74" i="17" s="1"/>
  <c r="L74" i="17"/>
  <c r="BL74" i="17" s="1"/>
  <c r="Q74" i="17"/>
  <c r="BQ74" i="17" s="1"/>
  <c r="O74" i="17"/>
  <c r="BO74" i="17" s="1"/>
  <c r="V74" i="17"/>
  <c r="BV74" i="17" s="1"/>
  <c r="AA74" i="17"/>
  <c r="I74" i="17"/>
  <c r="BI74" i="17" s="1"/>
  <c r="H74" i="17"/>
  <c r="BH74" i="17" s="1"/>
  <c r="N74" i="17"/>
  <c r="BN74" i="17" s="1"/>
  <c r="S74" i="17"/>
  <c r="BS74" i="17" s="1"/>
  <c r="F74" i="17"/>
  <c r="BF74" i="17" s="1"/>
  <c r="A75" i="17"/>
  <c r="W75" i="17" s="1"/>
  <c r="B75" i="17"/>
  <c r="BX74" i="17"/>
  <c r="BT74" i="17"/>
  <c r="CA74" i="17"/>
  <c r="BA75" i="17"/>
  <c r="AS75" i="17"/>
  <c r="AK75" i="17"/>
  <c r="AZ75" i="17"/>
  <c r="AR75" i="17"/>
  <c r="AJ75" i="17"/>
  <c r="AY75" i="17"/>
  <c r="AQ75" i="17"/>
  <c r="AI75" i="17"/>
  <c r="AX75" i="17"/>
  <c r="AP75" i="17"/>
  <c r="AH75" i="17"/>
  <c r="AW75" i="17"/>
  <c r="AO75" i="17"/>
  <c r="AG75" i="17"/>
  <c r="AV75" i="17"/>
  <c r="AN75" i="17"/>
  <c r="AF75" i="17"/>
  <c r="BC75" i="17"/>
  <c r="AU75" i="17"/>
  <c r="AM75" i="17"/>
  <c r="BB75" i="17"/>
  <c r="AT75" i="17"/>
  <c r="AL75" i="17"/>
  <c r="M88" i="16"/>
  <c r="U88" i="16"/>
  <c r="AC88" i="16"/>
  <c r="S88" i="16"/>
  <c r="BS88" i="16" s="1"/>
  <c r="T88" i="16"/>
  <c r="BT88" i="16" s="1"/>
  <c r="AA88" i="16"/>
  <c r="CA88" i="16" s="1"/>
  <c r="K88" i="16"/>
  <c r="BK88" i="16" s="1"/>
  <c r="AB88" i="16"/>
  <c r="CB88" i="16" s="1"/>
  <c r="V88" i="16"/>
  <c r="N88" i="16"/>
  <c r="F88" i="16"/>
  <c r="BF88" i="16" s="1"/>
  <c r="J88" i="16"/>
  <c r="BJ88" i="16" s="1"/>
  <c r="Y88" i="16"/>
  <c r="BY88" i="16" s="1"/>
  <c r="Q88" i="16"/>
  <c r="BQ88" i="16" s="1"/>
  <c r="I88" i="16"/>
  <c r="BI88" i="16" s="1"/>
  <c r="L88" i="16"/>
  <c r="BL88" i="16" s="1"/>
  <c r="Z88" i="16"/>
  <c r="W88" i="16"/>
  <c r="O88" i="16"/>
  <c r="G88" i="16"/>
  <c r="BG88" i="16" s="1"/>
  <c r="R88" i="16"/>
  <c r="BR88" i="16" s="1"/>
  <c r="X88" i="16"/>
  <c r="BX88" i="16" s="1"/>
  <c r="P88" i="16"/>
  <c r="BP88" i="16" s="1"/>
  <c r="H88" i="16"/>
  <c r="BH88" i="16" s="1"/>
  <c r="P90" i="15"/>
  <c r="T90" i="15"/>
  <c r="O90" i="15"/>
  <c r="W90" i="15"/>
  <c r="X90" i="15"/>
  <c r="G90" i="15"/>
  <c r="AB90" i="15"/>
  <c r="H90" i="15"/>
  <c r="L90" i="15"/>
  <c r="I90" i="15"/>
  <c r="V90" i="15"/>
  <c r="Y90" i="15"/>
  <c r="AC90" i="15"/>
  <c r="F90" i="15"/>
  <c r="M90" i="15"/>
  <c r="U90" i="15"/>
  <c r="Q90" i="15"/>
  <c r="AA90" i="15"/>
  <c r="N90" i="15"/>
  <c r="S90" i="15"/>
  <c r="K90" i="15"/>
  <c r="J90" i="15"/>
  <c r="Z90" i="15"/>
  <c r="R90" i="15"/>
  <c r="F90" i="14"/>
  <c r="G90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W90" i="14"/>
  <c r="X90" i="14"/>
  <c r="Y90" i="14"/>
  <c r="Z90" i="14"/>
  <c r="AA90" i="14"/>
  <c r="AB90" i="14"/>
  <c r="AC90" i="14"/>
  <c r="A89" i="11"/>
  <c r="B89" i="11"/>
  <c r="BV88" i="16"/>
  <c r="BN88" i="16"/>
  <c r="CC88" i="16"/>
  <c r="BU88" i="16"/>
  <c r="BM88" i="16"/>
  <c r="BZ88" i="16"/>
  <c r="BW88" i="16"/>
  <c r="E89" i="16"/>
  <c r="BO88" i="16"/>
  <c r="AF90" i="16"/>
  <c r="AG90" i="16"/>
  <c r="AE91" i="16"/>
  <c r="AH90" i="16"/>
  <c r="AI90" i="16"/>
  <c r="AJ90" i="16"/>
  <c r="AK90" i="16"/>
  <c r="AL90" i="16"/>
  <c r="AM90" i="16"/>
  <c r="AN90" i="16"/>
  <c r="AO90" i="16"/>
  <c r="AP90" i="16"/>
  <c r="AQ90" i="16"/>
  <c r="AR90" i="16"/>
  <c r="AS90" i="16"/>
  <c r="AT90" i="16"/>
  <c r="AU90" i="16"/>
  <c r="AV90" i="16"/>
  <c r="AW90" i="16"/>
  <c r="AX90" i="16"/>
  <c r="AY90" i="16"/>
  <c r="AZ90" i="16"/>
  <c r="BA90" i="16"/>
  <c r="BB90" i="16"/>
  <c r="BC90" i="16"/>
  <c r="E91" i="15"/>
  <c r="AE89" i="15"/>
  <c r="AF88" i="15"/>
  <c r="BF88" i="15" s="1"/>
  <c r="AG88" i="15"/>
  <c r="BG88" i="15" s="1"/>
  <c r="AH88" i="15"/>
  <c r="BH88" i="15" s="1"/>
  <c r="AI88" i="15"/>
  <c r="BI88" i="15" s="1"/>
  <c r="AJ88" i="15"/>
  <c r="BJ88" i="15" s="1"/>
  <c r="AK88" i="15"/>
  <c r="BK88" i="15" s="1"/>
  <c r="AL88" i="15"/>
  <c r="BL88" i="15" s="1"/>
  <c r="AM88" i="15"/>
  <c r="BM88" i="15" s="1"/>
  <c r="AN88" i="15"/>
  <c r="BN88" i="15" s="1"/>
  <c r="AO88" i="15"/>
  <c r="BO88" i="15" s="1"/>
  <c r="AP88" i="15"/>
  <c r="BP88" i="15" s="1"/>
  <c r="AQ88" i="15"/>
  <c r="BQ88" i="15" s="1"/>
  <c r="AR88" i="15"/>
  <c r="BR88" i="15" s="1"/>
  <c r="AS88" i="15"/>
  <c r="BS88" i="15" s="1"/>
  <c r="AT88" i="15"/>
  <c r="BT88" i="15" s="1"/>
  <c r="AU88" i="15"/>
  <c r="BU88" i="15" s="1"/>
  <c r="AV88" i="15"/>
  <c r="BV88" i="15" s="1"/>
  <c r="AW88" i="15"/>
  <c r="BW88" i="15" s="1"/>
  <c r="AX88" i="15"/>
  <c r="BX88" i="15" s="1"/>
  <c r="AY88" i="15"/>
  <c r="BY88" i="15" s="1"/>
  <c r="AZ88" i="15"/>
  <c r="BZ88" i="15" s="1"/>
  <c r="BA88" i="15"/>
  <c r="CA88" i="15" s="1"/>
  <c r="BB88" i="15"/>
  <c r="CB88" i="15" s="1"/>
  <c r="BC88" i="15"/>
  <c r="CC88" i="15" s="1"/>
  <c r="CB88" i="14"/>
  <c r="BR88" i="14"/>
  <c r="BZ88" i="14"/>
  <c r="BU88" i="14"/>
  <c r="AE90" i="14"/>
  <c r="AF89" i="14"/>
  <c r="BF89" i="14" s="1"/>
  <c r="AG89" i="14"/>
  <c r="BG89" i="14" s="1"/>
  <c r="AH89" i="14"/>
  <c r="BH89" i="14" s="1"/>
  <c r="AI89" i="14"/>
  <c r="BI89" i="14" s="1"/>
  <c r="AJ89" i="14"/>
  <c r="AK89" i="14"/>
  <c r="AL89" i="14"/>
  <c r="AM89" i="14"/>
  <c r="BM89" i="14" s="1"/>
  <c r="AN89" i="14"/>
  <c r="BN89" i="14" s="1"/>
  <c r="AO89" i="14"/>
  <c r="BO89" i="14" s="1"/>
  <c r="AP89" i="14"/>
  <c r="AQ89" i="14"/>
  <c r="BQ89" i="14" s="1"/>
  <c r="AR89" i="14"/>
  <c r="BR89" i="14" s="1"/>
  <c r="AS89" i="14"/>
  <c r="BS89" i="14" s="1"/>
  <c r="AT89" i="14"/>
  <c r="AU89" i="14"/>
  <c r="BU89" i="14" s="1"/>
  <c r="AV89" i="14"/>
  <c r="BV89" i="14" s="1"/>
  <c r="AW89" i="14"/>
  <c r="BW89" i="14" s="1"/>
  <c r="AX89" i="14"/>
  <c r="BX89" i="14" s="1"/>
  <c r="AY89" i="14"/>
  <c r="AZ89" i="14"/>
  <c r="BA89" i="14"/>
  <c r="BB89" i="14"/>
  <c r="BC89" i="14"/>
  <c r="CC89" i="14" s="1"/>
  <c r="BM88" i="14"/>
  <c r="BK88" i="14"/>
  <c r="BJ88" i="14"/>
  <c r="CA88" i="14"/>
  <c r="BQ88" i="14"/>
  <c r="BN88" i="14"/>
  <c r="BI88" i="14"/>
  <c r="BH88" i="14"/>
  <c r="BW88" i="14"/>
  <c r="BT88" i="14"/>
  <c r="CC88" i="14"/>
  <c r="BF88" i="14"/>
  <c r="BP89" i="14"/>
  <c r="BO88" i="14"/>
  <c r="BL88" i="14"/>
  <c r="BS88" i="14"/>
  <c r="BV88" i="14"/>
  <c r="BG88" i="14"/>
  <c r="E91" i="14"/>
  <c r="V88" i="11"/>
  <c r="BV88" i="11" s="1"/>
  <c r="R88" i="11"/>
  <c r="BR88" i="11" s="1"/>
  <c r="S88" i="11"/>
  <c r="BS88" i="11" s="1"/>
  <c r="AB88" i="11"/>
  <c r="CB88" i="11" s="1"/>
  <c r="AA88" i="11"/>
  <c r="CA88" i="11" s="1"/>
  <c r="K88" i="11"/>
  <c r="BK88" i="11" s="1"/>
  <c r="AC88" i="11"/>
  <c r="CC88" i="11" s="1"/>
  <c r="F88" i="11"/>
  <c r="BF88" i="11" s="1"/>
  <c r="M88" i="11"/>
  <c r="BM88" i="11" s="1"/>
  <c r="T88" i="11"/>
  <c r="BT88" i="11" s="1"/>
  <c r="Z88" i="11"/>
  <c r="BZ88" i="11" s="1"/>
  <c r="N88" i="11"/>
  <c r="BN88" i="11" s="1"/>
  <c r="J88" i="11"/>
  <c r="BJ88" i="11" s="1"/>
  <c r="L88" i="11"/>
  <c r="BL88" i="11" s="1"/>
  <c r="U88" i="11"/>
  <c r="BU88" i="11" s="1"/>
  <c r="G88" i="11"/>
  <c r="BG88" i="11" s="1"/>
  <c r="W88" i="11"/>
  <c r="BW88" i="11" s="1"/>
  <c r="Q88" i="11"/>
  <c r="BQ88" i="11" s="1"/>
  <c r="Y88" i="11"/>
  <c r="BY88" i="11" s="1"/>
  <c r="H88" i="11"/>
  <c r="BH88" i="11" s="1"/>
  <c r="O88" i="11"/>
  <c r="BO88" i="11" s="1"/>
  <c r="P88" i="11"/>
  <c r="BP88" i="11" s="1"/>
  <c r="X88" i="11"/>
  <c r="BX88" i="11" s="1"/>
  <c r="I88" i="11"/>
  <c r="BI88" i="11" s="1"/>
  <c r="E90" i="11"/>
  <c r="AE90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BA89" i="11"/>
  <c r="BB89" i="11"/>
  <c r="BC89" i="11"/>
  <c r="AE87" i="10"/>
  <c r="AI86" i="10"/>
  <c r="AQ86" i="10"/>
  <c r="AY86" i="10"/>
  <c r="AJ86" i="10"/>
  <c r="AR86" i="10"/>
  <c r="AZ86" i="10"/>
  <c r="AK86" i="10"/>
  <c r="AS86" i="10"/>
  <c r="BA86" i="10"/>
  <c r="AL86" i="10"/>
  <c r="AT86" i="10"/>
  <c r="BB86" i="10"/>
  <c r="AM86" i="10"/>
  <c r="AU86" i="10"/>
  <c r="BC86" i="10"/>
  <c r="AN86" i="10"/>
  <c r="AV86" i="10"/>
  <c r="AG86" i="10"/>
  <c r="AO86" i="10"/>
  <c r="AW86" i="10"/>
  <c r="AX86" i="10"/>
  <c r="AF86" i="10"/>
  <c r="AH86" i="10"/>
  <c r="AP86" i="10"/>
  <c r="H84" i="10"/>
  <c r="BH84" i="10" s="1"/>
  <c r="G84" i="10"/>
  <c r="BG84" i="10" s="1"/>
  <c r="F84" i="10"/>
  <c r="BF84" i="10" s="1"/>
  <c r="J84" i="10"/>
  <c r="BJ84" i="10" s="1"/>
  <c r="AC84" i="10"/>
  <c r="CC84" i="10" s="1"/>
  <c r="N84" i="10"/>
  <c r="BN84" i="10" s="1"/>
  <c r="Q84" i="10"/>
  <c r="BQ84" i="10" s="1"/>
  <c r="K84" i="10"/>
  <c r="BK84" i="10" s="1"/>
  <c r="M84" i="10"/>
  <c r="BM84" i="10" s="1"/>
  <c r="Z84" i="10"/>
  <c r="BZ84" i="10" s="1"/>
  <c r="X84" i="10"/>
  <c r="BX84" i="10" s="1"/>
  <c r="P84" i="10"/>
  <c r="BP84" i="10" s="1"/>
  <c r="Y84" i="10"/>
  <c r="BY84" i="10" s="1"/>
  <c r="R84" i="10"/>
  <c r="BR84" i="10" s="1"/>
  <c r="AA84" i="10"/>
  <c r="CA84" i="10" s="1"/>
  <c r="S84" i="10"/>
  <c r="BS84" i="10" s="1"/>
  <c r="I84" i="10"/>
  <c r="BI84" i="10" s="1"/>
  <c r="V84" i="10"/>
  <c r="BV84" i="10" s="1"/>
  <c r="AB84" i="10"/>
  <c r="CB84" i="10" s="1"/>
  <c r="L84" i="10"/>
  <c r="BL84" i="10" s="1"/>
  <c r="W84" i="10"/>
  <c r="BW84" i="10" s="1"/>
  <c r="T84" i="10"/>
  <c r="BT84" i="10" s="1"/>
  <c r="O84" i="10"/>
  <c r="BO84" i="10" s="1"/>
  <c r="U84" i="10"/>
  <c r="BU84" i="10" s="1"/>
  <c r="E86" i="10"/>
  <c r="A85" i="10"/>
  <c r="B85" i="10"/>
  <c r="S75" i="17" l="1"/>
  <c r="O75" i="17"/>
  <c r="Q75" i="17"/>
  <c r="X75" i="17"/>
  <c r="BX75" i="17" s="1"/>
  <c r="AA75" i="17"/>
  <c r="CA75" i="17" s="1"/>
  <c r="I75" i="17"/>
  <c r="BI75" i="17" s="1"/>
  <c r="U75" i="17"/>
  <c r="BU75" i="17" s="1"/>
  <c r="K75" i="17"/>
  <c r="BK75" i="17" s="1"/>
  <c r="M75" i="17"/>
  <c r="BM75" i="17" s="1"/>
  <c r="V75" i="17"/>
  <c r="Z75" i="17"/>
  <c r="BZ75" i="17" s="1"/>
  <c r="AC75" i="17"/>
  <c r="CC75" i="17" s="1"/>
  <c r="N75" i="17"/>
  <c r="BN75" i="17" s="1"/>
  <c r="R75" i="17"/>
  <c r="BR75" i="17" s="1"/>
  <c r="H75" i="17"/>
  <c r="BH75" i="17" s="1"/>
  <c r="F75" i="17"/>
  <c r="BF75" i="17" s="1"/>
  <c r="J75" i="17"/>
  <c r="BJ75" i="17" s="1"/>
  <c r="AB75" i="17"/>
  <c r="T75" i="17"/>
  <c r="BT75" i="17" s="1"/>
  <c r="Y75" i="17"/>
  <c r="BY75" i="17" s="1"/>
  <c r="P75" i="17"/>
  <c r="BP75" i="17" s="1"/>
  <c r="G75" i="17"/>
  <c r="BG75" i="17" s="1"/>
  <c r="L75" i="17"/>
  <c r="BL75" i="17" s="1"/>
  <c r="B76" i="17"/>
  <c r="Y76" i="17" s="1"/>
  <c r="A76" i="17"/>
  <c r="AV76" i="17"/>
  <c r="AN76" i="17"/>
  <c r="AF76" i="17"/>
  <c r="BC76" i="17"/>
  <c r="AU76" i="17"/>
  <c r="AM76" i="17"/>
  <c r="BB76" i="17"/>
  <c r="AT76" i="17"/>
  <c r="AL76" i="17"/>
  <c r="BA76" i="17"/>
  <c r="AS76" i="17"/>
  <c r="AK76" i="17"/>
  <c r="AZ76" i="17"/>
  <c r="AR76" i="17"/>
  <c r="AJ76" i="17"/>
  <c r="AY76" i="17"/>
  <c r="AQ76" i="17"/>
  <c r="AI76" i="17"/>
  <c r="AX76" i="17"/>
  <c r="AP76" i="17"/>
  <c r="AH76" i="17"/>
  <c r="AW76" i="17"/>
  <c r="AO76" i="17"/>
  <c r="AG76" i="17"/>
  <c r="BO75" i="17"/>
  <c r="BW75" i="17"/>
  <c r="BV75" i="17"/>
  <c r="CB75" i="17"/>
  <c r="BS75" i="17"/>
  <c r="BQ75" i="17"/>
  <c r="Q89" i="16"/>
  <c r="W89" i="16"/>
  <c r="X89" i="16"/>
  <c r="BX89" i="16" s="1"/>
  <c r="O89" i="16"/>
  <c r="BO89" i="16" s="1"/>
  <c r="Y89" i="16"/>
  <c r="BY89" i="16" s="1"/>
  <c r="P89" i="16"/>
  <c r="H89" i="16"/>
  <c r="BH89" i="16" s="1"/>
  <c r="I89" i="16"/>
  <c r="AB89" i="16"/>
  <c r="K89" i="16"/>
  <c r="T89" i="16"/>
  <c r="L89" i="16"/>
  <c r="BL89" i="16" s="1"/>
  <c r="AA89" i="16"/>
  <c r="CA89" i="16" s="1"/>
  <c r="J89" i="16"/>
  <c r="BJ89" i="16" s="1"/>
  <c r="S89" i="16"/>
  <c r="BS89" i="16" s="1"/>
  <c r="R89" i="16"/>
  <c r="BR89" i="16" s="1"/>
  <c r="G89" i="16"/>
  <c r="U89" i="16"/>
  <c r="M89" i="16"/>
  <c r="BM89" i="16" s="1"/>
  <c r="V89" i="16"/>
  <c r="BV89" i="16" s="1"/>
  <c r="N89" i="16"/>
  <c r="BN89" i="16" s="1"/>
  <c r="F89" i="16"/>
  <c r="BF89" i="16" s="1"/>
  <c r="Z89" i="16"/>
  <c r="BZ89" i="16" s="1"/>
  <c r="AC89" i="16"/>
  <c r="P91" i="15"/>
  <c r="T91" i="15"/>
  <c r="U91" i="15"/>
  <c r="M91" i="15"/>
  <c r="X91" i="15"/>
  <c r="AB91" i="15"/>
  <c r="H91" i="15"/>
  <c r="AC91" i="15"/>
  <c r="L91" i="15"/>
  <c r="S91" i="15"/>
  <c r="K91" i="15"/>
  <c r="AA91" i="15"/>
  <c r="Z91" i="15"/>
  <c r="Y91" i="15"/>
  <c r="R91" i="15"/>
  <c r="Q91" i="15"/>
  <c r="J91" i="15"/>
  <c r="I91" i="15"/>
  <c r="G91" i="15"/>
  <c r="V91" i="15"/>
  <c r="O91" i="15"/>
  <c r="W91" i="15"/>
  <c r="N91" i="15"/>
  <c r="F91" i="15"/>
  <c r="G91" i="14"/>
  <c r="F91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W91" i="14"/>
  <c r="X91" i="14"/>
  <c r="Y91" i="14"/>
  <c r="Z91" i="14"/>
  <c r="AA91" i="14"/>
  <c r="AB91" i="14"/>
  <c r="AC91" i="14"/>
  <c r="B90" i="11"/>
  <c r="A90" i="11"/>
  <c r="AF91" i="16"/>
  <c r="AG91" i="16"/>
  <c r="AH91" i="16"/>
  <c r="AI91" i="16"/>
  <c r="AJ91" i="16"/>
  <c r="AK91" i="16"/>
  <c r="AL91" i="16"/>
  <c r="AM91" i="16"/>
  <c r="AN91" i="16"/>
  <c r="AO91" i="16"/>
  <c r="AP91" i="16"/>
  <c r="AQ91" i="16"/>
  <c r="AR91" i="16"/>
  <c r="AS91" i="16"/>
  <c r="AT91" i="16"/>
  <c r="AU91" i="16"/>
  <c r="AV91" i="16"/>
  <c r="AW91" i="16"/>
  <c r="AX91" i="16"/>
  <c r="AY91" i="16"/>
  <c r="AZ91" i="16"/>
  <c r="BA91" i="16"/>
  <c r="BB91" i="16"/>
  <c r="BC91" i="16"/>
  <c r="BQ89" i="16"/>
  <c r="BI89" i="16"/>
  <c r="BW89" i="16"/>
  <c r="BG89" i="16"/>
  <c r="BK89" i="16"/>
  <c r="BU89" i="16"/>
  <c r="E90" i="16"/>
  <c r="BT89" i="16"/>
  <c r="BP89" i="16"/>
  <c r="CC89" i="16"/>
  <c r="CB89" i="16"/>
  <c r="AE90" i="15"/>
  <c r="AF89" i="15"/>
  <c r="BF89" i="15" s="1"/>
  <c r="AG89" i="15"/>
  <c r="BG89" i="15" s="1"/>
  <c r="AH89" i="15"/>
  <c r="BH89" i="15" s="1"/>
  <c r="AI89" i="15"/>
  <c r="BI89" i="15" s="1"/>
  <c r="AJ89" i="15"/>
  <c r="BJ89" i="15" s="1"/>
  <c r="AK89" i="15"/>
  <c r="BK89" i="15" s="1"/>
  <c r="AL89" i="15"/>
  <c r="BL89" i="15" s="1"/>
  <c r="AM89" i="15"/>
  <c r="BM89" i="15" s="1"/>
  <c r="AN89" i="15"/>
  <c r="BN89" i="15" s="1"/>
  <c r="AO89" i="15"/>
  <c r="BO89" i="15" s="1"/>
  <c r="AP89" i="15"/>
  <c r="BP89" i="15" s="1"/>
  <c r="AQ89" i="15"/>
  <c r="BQ89" i="15" s="1"/>
  <c r="AR89" i="15"/>
  <c r="BR89" i="15" s="1"/>
  <c r="AS89" i="15"/>
  <c r="BS89" i="15" s="1"/>
  <c r="AT89" i="15"/>
  <c r="BT89" i="15" s="1"/>
  <c r="AU89" i="15"/>
  <c r="BU89" i="15" s="1"/>
  <c r="AV89" i="15"/>
  <c r="BV89" i="15" s="1"/>
  <c r="AW89" i="15"/>
  <c r="BW89" i="15" s="1"/>
  <c r="AX89" i="15"/>
  <c r="BX89" i="15" s="1"/>
  <c r="AY89" i="15"/>
  <c r="BY89" i="15" s="1"/>
  <c r="AZ89" i="15"/>
  <c r="BZ89" i="15" s="1"/>
  <c r="BA89" i="15"/>
  <c r="CA89" i="15" s="1"/>
  <c r="BB89" i="15"/>
  <c r="CB89" i="15" s="1"/>
  <c r="BC89" i="15"/>
  <c r="CC89" i="15" s="1"/>
  <c r="BJ89" i="14"/>
  <c r="BZ89" i="14"/>
  <c r="CA89" i="14"/>
  <c r="CB89" i="14"/>
  <c r="BY89" i="14"/>
  <c r="BT89" i="14"/>
  <c r="BL89" i="14"/>
  <c r="BK89" i="14"/>
  <c r="AE91" i="14"/>
  <c r="AF90" i="14"/>
  <c r="AG90" i="14"/>
  <c r="AH90" i="14"/>
  <c r="AI90" i="14"/>
  <c r="AJ90" i="14"/>
  <c r="AK90" i="14"/>
  <c r="AL90" i="14"/>
  <c r="BL90" i="14" s="1"/>
  <c r="AM90" i="14"/>
  <c r="AN90" i="14"/>
  <c r="AO90" i="14"/>
  <c r="AP90" i="14"/>
  <c r="AQ90" i="14"/>
  <c r="AR90" i="14"/>
  <c r="AS90" i="14"/>
  <c r="AT90" i="14"/>
  <c r="AU90" i="14"/>
  <c r="AV90" i="14"/>
  <c r="AW90" i="14"/>
  <c r="AX90" i="14"/>
  <c r="AY90" i="14"/>
  <c r="AZ90" i="14"/>
  <c r="BA90" i="14"/>
  <c r="BB90" i="14"/>
  <c r="BC90" i="14"/>
  <c r="S89" i="11"/>
  <c r="BS89" i="11" s="1"/>
  <c r="AC89" i="11"/>
  <c r="CC89" i="11" s="1"/>
  <c r="N89" i="11"/>
  <c r="BN89" i="11" s="1"/>
  <c r="AA89" i="11"/>
  <c r="CA89" i="11" s="1"/>
  <c r="AB89" i="11"/>
  <c r="CB89" i="11" s="1"/>
  <c r="R89" i="11"/>
  <c r="BR89" i="11" s="1"/>
  <c r="K89" i="11"/>
  <c r="BK89" i="11" s="1"/>
  <c r="Z89" i="11"/>
  <c r="BZ89" i="11" s="1"/>
  <c r="M89" i="11"/>
  <c r="BM89" i="11" s="1"/>
  <c r="F89" i="11"/>
  <c r="BF89" i="11" s="1"/>
  <c r="V89" i="11"/>
  <c r="BV89" i="11" s="1"/>
  <c r="T89" i="11"/>
  <c r="BT89" i="11" s="1"/>
  <c r="G89" i="11"/>
  <c r="BG89" i="11" s="1"/>
  <c r="O89" i="11"/>
  <c r="BO89" i="11" s="1"/>
  <c r="U89" i="11"/>
  <c r="BU89" i="11" s="1"/>
  <c r="H89" i="11"/>
  <c r="BH89" i="11" s="1"/>
  <c r="L89" i="11"/>
  <c r="BL89" i="11" s="1"/>
  <c r="W89" i="11"/>
  <c r="BW89" i="11" s="1"/>
  <c r="J89" i="11"/>
  <c r="BJ89" i="11" s="1"/>
  <c r="Y89" i="11"/>
  <c r="BY89" i="11" s="1"/>
  <c r="I89" i="11"/>
  <c r="BI89" i="11" s="1"/>
  <c r="Q89" i="11"/>
  <c r="BQ89" i="11" s="1"/>
  <c r="P89" i="11"/>
  <c r="BP89" i="11" s="1"/>
  <c r="X89" i="11"/>
  <c r="BX89" i="11" s="1"/>
  <c r="AE91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BB90" i="11"/>
  <c r="BC90" i="11"/>
  <c r="E91" i="11"/>
  <c r="AE88" i="10"/>
  <c r="AH87" i="10"/>
  <c r="AP87" i="10"/>
  <c r="AX87" i="10"/>
  <c r="AI87" i="10"/>
  <c r="AQ87" i="10"/>
  <c r="AY87" i="10"/>
  <c r="AJ87" i="10"/>
  <c r="AR87" i="10"/>
  <c r="AZ87" i="10"/>
  <c r="AK87" i="10"/>
  <c r="AS87" i="10"/>
  <c r="BA87" i="10"/>
  <c r="AL87" i="10"/>
  <c r="AT87" i="10"/>
  <c r="BB87" i="10"/>
  <c r="AM87" i="10"/>
  <c r="AU87" i="10"/>
  <c r="BC87" i="10"/>
  <c r="AN87" i="10"/>
  <c r="AV87" i="10"/>
  <c r="AG87" i="10"/>
  <c r="AO87" i="10"/>
  <c r="AF87" i="10"/>
  <c r="AW87" i="10"/>
  <c r="F85" i="10"/>
  <c r="BF85" i="10" s="1"/>
  <c r="H85" i="10"/>
  <c r="BH85" i="10" s="1"/>
  <c r="Q85" i="10"/>
  <c r="BQ85" i="10" s="1"/>
  <c r="G85" i="10"/>
  <c r="BG85" i="10" s="1"/>
  <c r="N85" i="10"/>
  <c r="BN85" i="10" s="1"/>
  <c r="Z85" i="10"/>
  <c r="BZ85" i="10" s="1"/>
  <c r="AA85" i="10"/>
  <c r="CA85" i="10" s="1"/>
  <c r="K85" i="10"/>
  <c r="BK85" i="10" s="1"/>
  <c r="J85" i="10"/>
  <c r="BJ85" i="10" s="1"/>
  <c r="T85" i="10"/>
  <c r="BT85" i="10" s="1"/>
  <c r="AC85" i="10"/>
  <c r="CC85" i="10" s="1"/>
  <c r="Y85" i="10"/>
  <c r="BY85" i="10" s="1"/>
  <c r="I85" i="10"/>
  <c r="BI85" i="10" s="1"/>
  <c r="P85" i="10"/>
  <c r="BP85" i="10" s="1"/>
  <c r="X85" i="10"/>
  <c r="BX85" i="10" s="1"/>
  <c r="R85" i="10"/>
  <c r="BR85" i="10" s="1"/>
  <c r="AB85" i="10"/>
  <c r="CB85" i="10" s="1"/>
  <c r="S85" i="10"/>
  <c r="BS85" i="10" s="1"/>
  <c r="V85" i="10"/>
  <c r="BV85" i="10" s="1"/>
  <c r="M85" i="10"/>
  <c r="BM85" i="10" s="1"/>
  <c r="W85" i="10"/>
  <c r="BW85" i="10" s="1"/>
  <c r="U85" i="10"/>
  <c r="BU85" i="10" s="1"/>
  <c r="O85" i="10"/>
  <c r="BO85" i="10" s="1"/>
  <c r="L85" i="10"/>
  <c r="BL85" i="10" s="1"/>
  <c r="E87" i="10"/>
  <c r="A86" i="10"/>
  <c r="B86" i="10"/>
  <c r="W76" i="17" l="1"/>
  <c r="R76" i="17"/>
  <c r="F76" i="17"/>
  <c r="P76" i="17"/>
  <c r="J76" i="17"/>
  <c r="BJ76" i="17" s="1"/>
  <c r="AC76" i="17"/>
  <c r="CC76" i="17" s="1"/>
  <c r="L76" i="17"/>
  <c r="BL76" i="17" s="1"/>
  <c r="Q76" i="17"/>
  <c r="BQ76" i="17" s="1"/>
  <c r="V76" i="17"/>
  <c r="BV76" i="17" s="1"/>
  <c r="O76" i="17"/>
  <c r="BO76" i="17" s="1"/>
  <c r="AA76" i="17"/>
  <c r="CA76" i="17" s="1"/>
  <c r="I76" i="17"/>
  <c r="BI76" i="17" s="1"/>
  <c r="H76" i="17"/>
  <c r="BH76" i="17" s="1"/>
  <c r="AB76" i="17"/>
  <c r="CB76" i="17" s="1"/>
  <c r="S76" i="17"/>
  <c r="BS76" i="17" s="1"/>
  <c r="U76" i="17"/>
  <c r="BU76" i="17" s="1"/>
  <c r="N76" i="17"/>
  <c r="BN76" i="17" s="1"/>
  <c r="K76" i="17"/>
  <c r="BK76" i="17" s="1"/>
  <c r="G76" i="17"/>
  <c r="BG76" i="17" s="1"/>
  <c r="X76" i="17"/>
  <c r="BX76" i="17" s="1"/>
  <c r="Z76" i="17"/>
  <c r="BZ76" i="17" s="1"/>
  <c r="T76" i="17"/>
  <c r="BT76" i="17" s="1"/>
  <c r="M76" i="17"/>
  <c r="BM76" i="17" s="1"/>
  <c r="BP76" i="17"/>
  <c r="BY76" i="17"/>
  <c r="BR76" i="17"/>
  <c r="BF76" i="17"/>
  <c r="BW76" i="17"/>
  <c r="AC90" i="16"/>
  <c r="M90" i="16"/>
  <c r="BM90" i="16" s="1"/>
  <c r="U90" i="16"/>
  <c r="S90" i="16"/>
  <c r="BS90" i="16" s="1"/>
  <c r="AA90" i="16"/>
  <c r="CA90" i="16" s="1"/>
  <c r="L90" i="16"/>
  <c r="AB90" i="16"/>
  <c r="CB90" i="16" s="1"/>
  <c r="V90" i="16"/>
  <c r="BV90" i="16" s="1"/>
  <c r="T90" i="16"/>
  <c r="N90" i="16"/>
  <c r="BN90" i="16" s="1"/>
  <c r="F90" i="16"/>
  <c r="BF90" i="16" s="1"/>
  <c r="Z90" i="16"/>
  <c r="BZ90" i="16" s="1"/>
  <c r="K90" i="16"/>
  <c r="BK90" i="16" s="1"/>
  <c r="R90" i="16"/>
  <c r="BR90" i="16" s="1"/>
  <c r="J90" i="16"/>
  <c r="BJ90" i="16" s="1"/>
  <c r="Y90" i="16"/>
  <c r="BY90" i="16" s="1"/>
  <c r="Q90" i="16"/>
  <c r="I90" i="16"/>
  <c r="BI90" i="16" s="1"/>
  <c r="X90" i="16"/>
  <c r="P90" i="16"/>
  <c r="BP90" i="16" s="1"/>
  <c r="H90" i="16"/>
  <c r="BH90" i="16" s="1"/>
  <c r="W90" i="16"/>
  <c r="BW90" i="16" s="1"/>
  <c r="O90" i="16"/>
  <c r="BO90" i="16" s="1"/>
  <c r="G90" i="16"/>
  <c r="BG90" i="16" s="1"/>
  <c r="A91" i="11"/>
  <c r="B91" i="11"/>
  <c r="BX90" i="16"/>
  <c r="BL90" i="16"/>
  <c r="BU90" i="16"/>
  <c r="E91" i="16"/>
  <c r="BT90" i="16"/>
  <c r="BQ90" i="16"/>
  <c r="CC90" i="16"/>
  <c r="AF90" i="15"/>
  <c r="BF90" i="15" s="1"/>
  <c r="AE91" i="15"/>
  <c r="AG90" i="15"/>
  <c r="BG90" i="15" s="1"/>
  <c r="AH90" i="15"/>
  <c r="BH90" i="15" s="1"/>
  <c r="AI90" i="15"/>
  <c r="BI90" i="15" s="1"/>
  <c r="AJ90" i="15"/>
  <c r="BJ90" i="15" s="1"/>
  <c r="AK90" i="15"/>
  <c r="BK90" i="15" s="1"/>
  <c r="AL90" i="15"/>
  <c r="BL90" i="15" s="1"/>
  <c r="AM90" i="15"/>
  <c r="BM90" i="15" s="1"/>
  <c r="AN90" i="15"/>
  <c r="BN90" i="15" s="1"/>
  <c r="AO90" i="15"/>
  <c r="BO90" i="15" s="1"/>
  <c r="AP90" i="15"/>
  <c r="BP90" i="15" s="1"/>
  <c r="AQ90" i="15"/>
  <c r="BQ90" i="15" s="1"/>
  <c r="AR90" i="15"/>
  <c r="BR90" i="15" s="1"/>
  <c r="AS90" i="15"/>
  <c r="BS90" i="15" s="1"/>
  <c r="AT90" i="15"/>
  <c r="BT90" i="15" s="1"/>
  <c r="AU90" i="15"/>
  <c r="BU90" i="15" s="1"/>
  <c r="AV90" i="15"/>
  <c r="BV90" i="15" s="1"/>
  <c r="AW90" i="15"/>
  <c r="BW90" i="15" s="1"/>
  <c r="AX90" i="15"/>
  <c r="BX90" i="15" s="1"/>
  <c r="AY90" i="15"/>
  <c r="BY90" i="15" s="1"/>
  <c r="AZ90" i="15"/>
  <c r="BZ90" i="15" s="1"/>
  <c r="BA90" i="15"/>
  <c r="CA90" i="15" s="1"/>
  <c r="BB90" i="15"/>
  <c r="CB90" i="15" s="1"/>
  <c r="BC90" i="15"/>
  <c r="CC90" i="15" s="1"/>
  <c r="BV90" i="14"/>
  <c r="BP90" i="14"/>
  <c r="BO90" i="14"/>
  <c r="BX90" i="14"/>
  <c r="BN90" i="14"/>
  <c r="CA90" i="14"/>
  <c r="BW90" i="14"/>
  <c r="AF91" i="14"/>
  <c r="BF91" i="14" s="1"/>
  <c r="AG91" i="14"/>
  <c r="AH91" i="14"/>
  <c r="AI91" i="14"/>
  <c r="AJ91" i="14"/>
  <c r="AK91" i="14"/>
  <c r="AL91" i="14"/>
  <c r="BL91" i="14" s="1"/>
  <c r="AM91" i="14"/>
  <c r="BM91" i="14" s="1"/>
  <c r="AN91" i="14"/>
  <c r="AO91" i="14"/>
  <c r="BO91" i="14" s="1"/>
  <c r="AP91" i="14"/>
  <c r="BP91" i="14" s="1"/>
  <c r="AQ91" i="14"/>
  <c r="AR91" i="14"/>
  <c r="BR91" i="14" s="1"/>
  <c r="AS91" i="14"/>
  <c r="AT91" i="14"/>
  <c r="BT91" i="14" s="1"/>
  <c r="AU91" i="14"/>
  <c r="BU91" i="14" s="1"/>
  <c r="AV91" i="14"/>
  <c r="AW91" i="14"/>
  <c r="AX91" i="14"/>
  <c r="BX91" i="14" s="1"/>
  <c r="AY91" i="14"/>
  <c r="AZ91" i="14"/>
  <c r="BZ91" i="14" s="1"/>
  <c r="BA91" i="14"/>
  <c r="BB91" i="14"/>
  <c r="CB91" i="14" s="1"/>
  <c r="BC91" i="14"/>
  <c r="CC91" i="14" s="1"/>
  <c r="BU90" i="14"/>
  <c r="BT90" i="14"/>
  <c r="BK90" i="14"/>
  <c r="CB90" i="14"/>
  <c r="BZ90" i="14"/>
  <c r="BQ90" i="14"/>
  <c r="CC90" i="14"/>
  <c r="BH90" i="14"/>
  <c r="BI90" i="14"/>
  <c r="BF90" i="14"/>
  <c r="BY90" i="14"/>
  <c r="BR90" i="14"/>
  <c r="BM90" i="14"/>
  <c r="BS90" i="14"/>
  <c r="BJ90" i="14"/>
  <c r="BG90" i="14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BA91" i="11"/>
  <c r="BB91" i="11"/>
  <c r="BC91" i="11"/>
  <c r="K90" i="11"/>
  <c r="BK90" i="11" s="1"/>
  <c r="AB90" i="11"/>
  <c r="CB90" i="11" s="1"/>
  <c r="F90" i="11"/>
  <c r="BF90" i="11" s="1"/>
  <c r="R90" i="11"/>
  <c r="BR90" i="11" s="1"/>
  <c r="Z90" i="11"/>
  <c r="BZ90" i="11" s="1"/>
  <c r="M90" i="11"/>
  <c r="BM90" i="11" s="1"/>
  <c r="V90" i="11"/>
  <c r="BV90" i="11" s="1"/>
  <c r="S90" i="11"/>
  <c r="BS90" i="11" s="1"/>
  <c r="W90" i="11"/>
  <c r="BW90" i="11" s="1"/>
  <c r="O90" i="11"/>
  <c r="BO90" i="11" s="1"/>
  <c r="L90" i="11"/>
  <c r="BL90" i="11" s="1"/>
  <c r="AC90" i="11"/>
  <c r="CC90" i="11" s="1"/>
  <c r="U90" i="11"/>
  <c r="BU90" i="11" s="1"/>
  <c r="N90" i="11"/>
  <c r="BN90" i="11" s="1"/>
  <c r="J90" i="11"/>
  <c r="BJ90" i="11" s="1"/>
  <c r="G90" i="11"/>
  <c r="BG90" i="11" s="1"/>
  <c r="AA90" i="11"/>
  <c r="CA90" i="11" s="1"/>
  <c r="T90" i="11"/>
  <c r="BT90" i="11" s="1"/>
  <c r="X90" i="11"/>
  <c r="BX90" i="11" s="1"/>
  <c r="Y90" i="11"/>
  <c r="BY90" i="11" s="1"/>
  <c r="H90" i="11"/>
  <c r="BH90" i="11" s="1"/>
  <c r="Q90" i="11"/>
  <c r="BQ90" i="11" s="1"/>
  <c r="I90" i="11"/>
  <c r="BI90" i="11" s="1"/>
  <c r="P90" i="11"/>
  <c r="BP90" i="11" s="1"/>
  <c r="AE89" i="10"/>
  <c r="AG88" i="10"/>
  <c r="AO88" i="10"/>
  <c r="AW88" i="10"/>
  <c r="AH88" i="10"/>
  <c r="AP88" i="10"/>
  <c r="AX88" i="10"/>
  <c r="AI88" i="10"/>
  <c r="AQ88" i="10"/>
  <c r="AY88" i="10"/>
  <c r="AJ88" i="10"/>
  <c r="AR88" i="10"/>
  <c r="AZ88" i="10"/>
  <c r="AK88" i="10"/>
  <c r="AS88" i="10"/>
  <c r="BA88" i="10"/>
  <c r="AL88" i="10"/>
  <c r="AT88" i="10"/>
  <c r="BB88" i="10"/>
  <c r="AM88" i="10"/>
  <c r="AU88" i="10"/>
  <c r="BC88" i="10"/>
  <c r="AN88" i="10"/>
  <c r="AV88" i="10"/>
  <c r="AF88" i="10"/>
  <c r="F86" i="10"/>
  <c r="BF86" i="10" s="1"/>
  <c r="U86" i="10"/>
  <c r="BU86" i="10" s="1"/>
  <c r="Z86" i="10"/>
  <c r="BZ86" i="10" s="1"/>
  <c r="M86" i="10"/>
  <c r="BM86" i="10" s="1"/>
  <c r="G86" i="10"/>
  <c r="BG86" i="10" s="1"/>
  <c r="J86" i="10"/>
  <c r="BJ86" i="10" s="1"/>
  <c r="AB86" i="10"/>
  <c r="CB86" i="10" s="1"/>
  <c r="H86" i="10"/>
  <c r="BH86" i="10" s="1"/>
  <c r="AA86" i="10"/>
  <c r="CA86" i="10" s="1"/>
  <c r="L86" i="10"/>
  <c r="BL86" i="10" s="1"/>
  <c r="K86" i="10"/>
  <c r="BK86" i="10" s="1"/>
  <c r="W86" i="10"/>
  <c r="BW86" i="10" s="1"/>
  <c r="Y86" i="10"/>
  <c r="BY86" i="10" s="1"/>
  <c r="N86" i="10"/>
  <c r="BN86" i="10" s="1"/>
  <c r="X86" i="10"/>
  <c r="BX86" i="10" s="1"/>
  <c r="I86" i="10"/>
  <c r="BI86" i="10" s="1"/>
  <c r="R86" i="10"/>
  <c r="BR86" i="10" s="1"/>
  <c r="Q86" i="10"/>
  <c r="BQ86" i="10" s="1"/>
  <c r="S86" i="10"/>
  <c r="BS86" i="10" s="1"/>
  <c r="T86" i="10"/>
  <c r="BT86" i="10" s="1"/>
  <c r="P86" i="10"/>
  <c r="BP86" i="10" s="1"/>
  <c r="V86" i="10"/>
  <c r="BV86" i="10" s="1"/>
  <c r="AC86" i="10"/>
  <c r="CC86" i="10" s="1"/>
  <c r="O86" i="10"/>
  <c r="BO86" i="10" s="1"/>
  <c r="E88" i="10"/>
  <c r="B87" i="10"/>
  <c r="A87" i="10"/>
  <c r="H91" i="16" l="1"/>
  <c r="I91" i="16"/>
  <c r="BI91" i="16" s="1"/>
  <c r="O91" i="16"/>
  <c r="G91" i="16"/>
  <c r="BG91" i="16" s="1"/>
  <c r="P91" i="16"/>
  <c r="BP91" i="16" s="1"/>
  <c r="Q91" i="16"/>
  <c r="BQ91" i="16" s="1"/>
  <c r="X91" i="16"/>
  <c r="BX91" i="16" s="1"/>
  <c r="Y91" i="16"/>
  <c r="BY91" i="16" s="1"/>
  <c r="W91" i="16"/>
  <c r="AB91" i="16"/>
  <c r="CB91" i="16" s="1"/>
  <c r="K91" i="16"/>
  <c r="T91" i="16"/>
  <c r="BT91" i="16" s="1"/>
  <c r="L91" i="16"/>
  <c r="BL91" i="16" s="1"/>
  <c r="AA91" i="16"/>
  <c r="CA91" i="16" s="1"/>
  <c r="Z91" i="16"/>
  <c r="BZ91" i="16" s="1"/>
  <c r="R91" i="16"/>
  <c r="BR91" i="16" s="1"/>
  <c r="S91" i="16"/>
  <c r="J91" i="16"/>
  <c r="AC91" i="16"/>
  <c r="U91" i="16"/>
  <c r="BU91" i="16" s="1"/>
  <c r="M91" i="16"/>
  <c r="BM91" i="16" s="1"/>
  <c r="V91" i="16"/>
  <c r="BV91" i="16" s="1"/>
  <c r="N91" i="16"/>
  <c r="BN91" i="16" s="1"/>
  <c r="F91" i="16"/>
  <c r="BF91" i="16" s="1"/>
  <c r="BS91" i="16"/>
  <c r="BK91" i="16"/>
  <c r="BH91" i="16"/>
  <c r="CC91" i="16"/>
  <c r="BJ91" i="16"/>
  <c r="BW91" i="16"/>
  <c r="BO91" i="16"/>
  <c r="AF91" i="15"/>
  <c r="BF91" i="15" s="1"/>
  <c r="AG91" i="15"/>
  <c r="BG91" i="15" s="1"/>
  <c r="AH91" i="15"/>
  <c r="BH91" i="15" s="1"/>
  <c r="AI91" i="15"/>
  <c r="BI91" i="15" s="1"/>
  <c r="AJ91" i="15"/>
  <c r="BJ91" i="15" s="1"/>
  <c r="AK91" i="15"/>
  <c r="BK91" i="15" s="1"/>
  <c r="AL91" i="15"/>
  <c r="BL91" i="15" s="1"/>
  <c r="AM91" i="15"/>
  <c r="BM91" i="15" s="1"/>
  <c r="AN91" i="15"/>
  <c r="BN91" i="15" s="1"/>
  <c r="AO91" i="15"/>
  <c r="BO91" i="15" s="1"/>
  <c r="AP91" i="15"/>
  <c r="BP91" i="15" s="1"/>
  <c r="AQ91" i="15"/>
  <c r="BQ91" i="15" s="1"/>
  <c r="AR91" i="15"/>
  <c r="BR91" i="15" s="1"/>
  <c r="AS91" i="15"/>
  <c r="BS91" i="15" s="1"/>
  <c r="AT91" i="15"/>
  <c r="BT91" i="15" s="1"/>
  <c r="AU91" i="15"/>
  <c r="BU91" i="15" s="1"/>
  <c r="AV91" i="15"/>
  <c r="BV91" i="15" s="1"/>
  <c r="AW91" i="15"/>
  <c r="BW91" i="15" s="1"/>
  <c r="AX91" i="15"/>
  <c r="BX91" i="15" s="1"/>
  <c r="AY91" i="15"/>
  <c r="BY91" i="15" s="1"/>
  <c r="AZ91" i="15"/>
  <c r="BZ91" i="15" s="1"/>
  <c r="BA91" i="15"/>
  <c r="CA91" i="15" s="1"/>
  <c r="BB91" i="15"/>
  <c r="CB91" i="15" s="1"/>
  <c r="BC91" i="15"/>
  <c r="CC91" i="15" s="1"/>
  <c r="BW91" i="14"/>
  <c r="BG91" i="14"/>
  <c r="BQ91" i="14"/>
  <c r="BV91" i="14"/>
  <c r="BI91" i="14"/>
  <c r="BH91" i="14"/>
  <c r="CA91" i="14"/>
  <c r="BS91" i="14"/>
  <c r="BK91" i="14"/>
  <c r="BJ91" i="14"/>
  <c r="BY91" i="14"/>
  <c r="BN91" i="14"/>
  <c r="Z91" i="11"/>
  <c r="BZ91" i="11" s="1"/>
  <c r="M91" i="11"/>
  <c r="BM91" i="11" s="1"/>
  <c r="V91" i="11"/>
  <c r="BV91" i="11" s="1"/>
  <c r="R91" i="11"/>
  <c r="BR91" i="11" s="1"/>
  <c r="AA91" i="11"/>
  <c r="CA91" i="11" s="1"/>
  <c r="AC91" i="11"/>
  <c r="CC91" i="11" s="1"/>
  <c r="T91" i="11"/>
  <c r="BT91" i="11" s="1"/>
  <c r="K91" i="11"/>
  <c r="BK91" i="11" s="1"/>
  <c r="L91" i="11"/>
  <c r="BL91" i="11" s="1"/>
  <c r="W91" i="11"/>
  <c r="BW91" i="11" s="1"/>
  <c r="X91" i="11"/>
  <c r="BX91" i="11" s="1"/>
  <c r="N91" i="11"/>
  <c r="BN91" i="11" s="1"/>
  <c r="S91" i="11"/>
  <c r="BS91" i="11" s="1"/>
  <c r="AB91" i="11"/>
  <c r="CB91" i="11" s="1"/>
  <c r="J91" i="11"/>
  <c r="BJ91" i="11" s="1"/>
  <c r="O91" i="11"/>
  <c r="BO91" i="11" s="1"/>
  <c r="U91" i="11"/>
  <c r="BU91" i="11" s="1"/>
  <c r="P91" i="11"/>
  <c r="BP91" i="11" s="1"/>
  <c r="Y91" i="11"/>
  <c r="BY91" i="11" s="1"/>
  <c r="H91" i="11"/>
  <c r="BH91" i="11" s="1"/>
  <c r="G91" i="11"/>
  <c r="BG91" i="11" s="1"/>
  <c r="I91" i="11"/>
  <c r="BI91" i="11" s="1"/>
  <c r="F91" i="11"/>
  <c r="BF91" i="11" s="1"/>
  <c r="Q91" i="11"/>
  <c r="BQ91" i="11" s="1"/>
  <c r="AE90" i="10"/>
  <c r="AN89" i="10"/>
  <c r="AV89" i="10"/>
  <c r="AG89" i="10"/>
  <c r="AO89" i="10"/>
  <c r="AW89" i="10"/>
  <c r="AI89" i="10"/>
  <c r="AQ89" i="10"/>
  <c r="AY89" i="10"/>
  <c r="AJ89" i="10"/>
  <c r="AK89" i="10"/>
  <c r="AS89" i="10"/>
  <c r="BA89" i="10"/>
  <c r="AL89" i="10"/>
  <c r="AT89" i="10"/>
  <c r="BB89" i="10"/>
  <c r="BC89" i="10"/>
  <c r="AH89" i="10"/>
  <c r="AM89" i="10"/>
  <c r="AP89" i="10"/>
  <c r="AZ89" i="10"/>
  <c r="AR89" i="10"/>
  <c r="AU89" i="10"/>
  <c r="AX89" i="10"/>
  <c r="AF89" i="10"/>
  <c r="H87" i="10"/>
  <c r="BH87" i="10" s="1"/>
  <c r="G87" i="10"/>
  <c r="BG87" i="10" s="1"/>
  <c r="P87" i="10"/>
  <c r="BP87" i="10" s="1"/>
  <c r="M87" i="10"/>
  <c r="BM87" i="10" s="1"/>
  <c r="AA87" i="10"/>
  <c r="CA87" i="10" s="1"/>
  <c r="F87" i="10"/>
  <c r="BF87" i="10" s="1"/>
  <c r="N87" i="10"/>
  <c r="BN87" i="10" s="1"/>
  <c r="T87" i="10"/>
  <c r="BT87" i="10" s="1"/>
  <c r="Q87" i="10"/>
  <c r="BQ87" i="10" s="1"/>
  <c r="Y87" i="10"/>
  <c r="BY87" i="10" s="1"/>
  <c r="X87" i="10"/>
  <c r="BX87" i="10" s="1"/>
  <c r="V87" i="10"/>
  <c r="BV87" i="10" s="1"/>
  <c r="I87" i="10"/>
  <c r="BI87" i="10" s="1"/>
  <c r="R87" i="10"/>
  <c r="BR87" i="10" s="1"/>
  <c r="Z87" i="10"/>
  <c r="BZ87" i="10" s="1"/>
  <c r="J87" i="10"/>
  <c r="BJ87" i="10" s="1"/>
  <c r="K87" i="10"/>
  <c r="BK87" i="10" s="1"/>
  <c r="S87" i="10"/>
  <c r="BS87" i="10" s="1"/>
  <c r="AB87" i="10"/>
  <c r="CB87" i="10" s="1"/>
  <c r="AC87" i="10"/>
  <c r="CC87" i="10" s="1"/>
  <c r="L87" i="10"/>
  <c r="BL87" i="10" s="1"/>
  <c r="W87" i="10"/>
  <c r="BW87" i="10" s="1"/>
  <c r="U87" i="10"/>
  <c r="BU87" i="10" s="1"/>
  <c r="O87" i="10"/>
  <c r="BO87" i="10" s="1"/>
  <c r="E89" i="10"/>
  <c r="B88" i="10"/>
  <c r="A88" i="10"/>
  <c r="AE91" i="10" l="1"/>
  <c r="AM90" i="10"/>
  <c r="AU90" i="10"/>
  <c r="BC90" i="10"/>
  <c r="AN90" i="10"/>
  <c r="AV90" i="10"/>
  <c r="AH90" i="10"/>
  <c r="AP90" i="10"/>
  <c r="AX90" i="10"/>
  <c r="AK90" i="10"/>
  <c r="AL90" i="10"/>
  <c r="AZ90" i="10"/>
  <c r="AY90" i="10"/>
  <c r="AO90" i="10"/>
  <c r="BA90" i="10"/>
  <c r="AJ90" i="10"/>
  <c r="AQ90" i="10"/>
  <c r="BB90" i="10"/>
  <c r="AF90" i="10"/>
  <c r="AR90" i="10"/>
  <c r="AS90" i="10"/>
  <c r="AG90" i="10"/>
  <c r="AT90" i="10"/>
  <c r="AI90" i="10"/>
  <c r="AW90" i="10"/>
  <c r="F88" i="10"/>
  <c r="BF88" i="10" s="1"/>
  <c r="G88" i="10"/>
  <c r="BG88" i="10" s="1"/>
  <c r="Z88" i="10"/>
  <c r="BZ88" i="10" s="1"/>
  <c r="J88" i="10"/>
  <c r="BJ88" i="10" s="1"/>
  <c r="S88" i="10"/>
  <c r="BS88" i="10" s="1"/>
  <c r="M88" i="10"/>
  <c r="BM88" i="10" s="1"/>
  <c r="H88" i="10"/>
  <c r="BH88" i="10" s="1"/>
  <c r="V88" i="10"/>
  <c r="BV88" i="10" s="1"/>
  <c r="Q88" i="10"/>
  <c r="BQ88" i="10" s="1"/>
  <c r="K88" i="10"/>
  <c r="BK88" i="10" s="1"/>
  <c r="T88" i="10"/>
  <c r="BT88" i="10" s="1"/>
  <c r="N88" i="10"/>
  <c r="BN88" i="10" s="1"/>
  <c r="X88" i="10"/>
  <c r="BX88" i="10" s="1"/>
  <c r="P88" i="10"/>
  <c r="BP88" i="10" s="1"/>
  <c r="Y88" i="10"/>
  <c r="BY88" i="10" s="1"/>
  <c r="I88" i="10"/>
  <c r="BI88" i="10" s="1"/>
  <c r="R88" i="10"/>
  <c r="BR88" i="10" s="1"/>
  <c r="L88" i="10"/>
  <c r="BL88" i="10" s="1"/>
  <c r="AA88" i="10"/>
  <c r="CA88" i="10" s="1"/>
  <c r="AB88" i="10"/>
  <c r="CB88" i="10" s="1"/>
  <c r="W88" i="10"/>
  <c r="BW88" i="10" s="1"/>
  <c r="O88" i="10"/>
  <c r="BO88" i="10" s="1"/>
  <c r="U88" i="10"/>
  <c r="BU88" i="10" s="1"/>
  <c r="AC88" i="10"/>
  <c r="CC88" i="10" s="1"/>
  <c r="A89" i="10"/>
  <c r="B89" i="10"/>
  <c r="E90" i="10"/>
  <c r="AL91" i="10" l="1"/>
  <c r="AT91" i="10"/>
  <c r="BB91" i="10"/>
  <c r="AF91" i="10"/>
  <c r="AM91" i="10"/>
  <c r="AU91" i="10"/>
  <c r="BC91" i="10"/>
  <c r="AG91" i="10"/>
  <c r="AO91" i="10"/>
  <c r="AW91" i="10"/>
  <c r="AP91" i="10"/>
  <c r="BA91" i="10"/>
  <c r="AQ91" i="10"/>
  <c r="AZ91" i="10"/>
  <c r="AR91" i="10"/>
  <c r="AH91" i="10"/>
  <c r="AS91" i="10"/>
  <c r="AI91" i="10"/>
  <c r="AV91" i="10"/>
  <c r="AJ91" i="10"/>
  <c r="AX91" i="10"/>
  <c r="AK91" i="10"/>
  <c r="AY91" i="10"/>
  <c r="AN91" i="10"/>
  <c r="A90" i="10"/>
  <c r="B90" i="10"/>
  <c r="E91" i="10"/>
  <c r="F89" i="10"/>
  <c r="BF89" i="10" s="1"/>
  <c r="H89" i="10"/>
  <c r="BH89" i="10" s="1"/>
  <c r="Z89" i="10"/>
  <c r="BZ89" i="10" s="1"/>
  <c r="P89" i="10"/>
  <c r="BP89" i="10" s="1"/>
  <c r="Q89" i="10"/>
  <c r="BQ89" i="10" s="1"/>
  <c r="S89" i="10"/>
  <c r="BS89" i="10" s="1"/>
  <c r="G89" i="10"/>
  <c r="BG89" i="10" s="1"/>
  <c r="Y89" i="10"/>
  <c r="BY89" i="10" s="1"/>
  <c r="V89" i="10"/>
  <c r="BV89" i="10" s="1"/>
  <c r="T89" i="10"/>
  <c r="BT89" i="10" s="1"/>
  <c r="X89" i="10"/>
  <c r="BX89" i="10" s="1"/>
  <c r="J89" i="10"/>
  <c r="BJ89" i="10" s="1"/>
  <c r="N89" i="10"/>
  <c r="BN89" i="10" s="1"/>
  <c r="I89" i="10"/>
  <c r="BI89" i="10" s="1"/>
  <c r="AA89" i="10"/>
  <c r="CA89" i="10" s="1"/>
  <c r="R89" i="10"/>
  <c r="BR89" i="10" s="1"/>
  <c r="AB89" i="10"/>
  <c r="CB89" i="10" s="1"/>
  <c r="W89" i="10"/>
  <c r="BW89" i="10" s="1"/>
  <c r="K89" i="10"/>
  <c r="BK89" i="10" s="1"/>
  <c r="L89" i="10"/>
  <c r="BL89" i="10" s="1"/>
  <c r="O89" i="10"/>
  <c r="BO89" i="10" s="1"/>
  <c r="M89" i="10"/>
  <c r="BM89" i="10" s="1"/>
  <c r="U89" i="10"/>
  <c r="BU89" i="10" s="1"/>
  <c r="AC89" i="10"/>
  <c r="CC89" i="10" s="1"/>
  <c r="B91" i="10" l="1"/>
  <c r="A91" i="10"/>
  <c r="H90" i="10"/>
  <c r="BH90" i="10" s="1"/>
  <c r="F90" i="10"/>
  <c r="BF90" i="10" s="1"/>
  <c r="AA90" i="10"/>
  <c r="CA90" i="10" s="1"/>
  <c r="U90" i="10"/>
  <c r="BU90" i="10" s="1"/>
  <c r="G90" i="10"/>
  <c r="BG90" i="10" s="1"/>
  <c r="K90" i="10"/>
  <c r="BK90" i="10" s="1"/>
  <c r="Z90" i="10"/>
  <c r="BZ90" i="10" s="1"/>
  <c r="M90" i="10"/>
  <c r="BM90" i="10" s="1"/>
  <c r="L90" i="10"/>
  <c r="BL90" i="10" s="1"/>
  <c r="J90" i="10"/>
  <c r="BJ90" i="10" s="1"/>
  <c r="Y90" i="10"/>
  <c r="BY90" i="10" s="1"/>
  <c r="X90" i="10"/>
  <c r="BX90" i="10" s="1"/>
  <c r="N90" i="10"/>
  <c r="BN90" i="10" s="1"/>
  <c r="R90" i="10"/>
  <c r="BR90" i="10" s="1"/>
  <c r="P90" i="10"/>
  <c r="BP90" i="10" s="1"/>
  <c r="I90" i="10"/>
  <c r="BI90" i="10" s="1"/>
  <c r="Q90" i="10"/>
  <c r="BQ90" i="10" s="1"/>
  <c r="V90" i="10"/>
  <c r="BV90" i="10" s="1"/>
  <c r="AB90" i="10"/>
  <c r="CB90" i="10" s="1"/>
  <c r="S90" i="10"/>
  <c r="BS90" i="10" s="1"/>
  <c r="T90" i="10"/>
  <c r="BT90" i="10" s="1"/>
  <c r="W90" i="10"/>
  <c r="BW90" i="10" s="1"/>
  <c r="AC90" i="10"/>
  <c r="CC90" i="10" s="1"/>
  <c r="O90" i="10"/>
  <c r="BO90" i="10" s="1"/>
  <c r="G91" i="10" l="1"/>
  <c r="BG91" i="10" s="1"/>
  <c r="H91" i="10"/>
  <c r="BH91" i="10" s="1"/>
  <c r="M91" i="10"/>
  <c r="BM91" i="10" s="1"/>
  <c r="AA91" i="10"/>
  <c r="CA91" i="10" s="1"/>
  <c r="S91" i="10"/>
  <c r="BS91" i="10" s="1"/>
  <c r="O91" i="10"/>
  <c r="BO91" i="10" s="1"/>
  <c r="N91" i="10"/>
  <c r="BN91" i="10" s="1"/>
  <c r="F91" i="10"/>
  <c r="BF91" i="10" s="1"/>
  <c r="AC91" i="10"/>
  <c r="CC91" i="10" s="1"/>
  <c r="Z91" i="10"/>
  <c r="BZ91" i="10" s="1"/>
  <c r="T91" i="10"/>
  <c r="BT91" i="10" s="1"/>
  <c r="K91" i="10"/>
  <c r="BK91" i="10" s="1"/>
  <c r="U91" i="10"/>
  <c r="BU91" i="10" s="1"/>
  <c r="Y91" i="10"/>
  <c r="BY91" i="10" s="1"/>
  <c r="W91" i="10"/>
  <c r="BW91" i="10" s="1"/>
  <c r="X91" i="10"/>
  <c r="BX91" i="10" s="1"/>
  <c r="AB91" i="10"/>
  <c r="CB91" i="10" s="1"/>
  <c r="R91" i="10"/>
  <c r="BR91" i="10" s="1"/>
  <c r="J91" i="10"/>
  <c r="BJ91" i="10" s="1"/>
  <c r="P91" i="10"/>
  <c r="BP91" i="10" s="1"/>
  <c r="I91" i="10"/>
  <c r="BI91" i="10" s="1"/>
  <c r="Q91" i="10"/>
  <c r="BQ91" i="10" s="1"/>
  <c r="V91" i="10"/>
  <c r="BV91" i="10" s="1"/>
  <c r="L91" i="10"/>
  <c r="BL91" i="10" s="1"/>
</calcChain>
</file>

<file path=xl/sharedStrings.xml><?xml version="1.0" encoding="utf-8"?>
<sst xmlns="http://schemas.openxmlformats.org/spreadsheetml/2006/main" count="701" uniqueCount="232">
  <si>
    <t>Top Slope</t>
  </si>
  <si>
    <t>Upper Slope</t>
  </si>
  <si>
    <t>Lower Slope</t>
  </si>
  <si>
    <t>Bottom Slope</t>
  </si>
  <si>
    <t>Impact_Angle</t>
  </si>
  <si>
    <t>T/D</t>
  </si>
  <si>
    <t>Multiplier</t>
  </si>
  <si>
    <t>T/D_Angle</t>
  </si>
  <si>
    <t>Coverage</t>
  </si>
  <si>
    <t>Heel</t>
  </si>
  <si>
    <t>Toe</t>
  </si>
  <si>
    <t>forehead</t>
  </si>
  <si>
    <t>scalp</t>
  </si>
  <si>
    <t>Threat 1</t>
  </si>
  <si>
    <t>Threat 2</t>
  </si>
  <si>
    <t>Threat 3</t>
  </si>
  <si>
    <t>Threat 4</t>
  </si>
  <si>
    <t>Threat 5</t>
  </si>
  <si>
    <t>Name</t>
  </si>
  <si>
    <t>Diameter</t>
  </si>
  <si>
    <t>Armour Layout</t>
  </si>
  <si>
    <t>Adjacent</t>
  </si>
  <si>
    <t>Opposite</t>
  </si>
  <si>
    <t>LOS Multiplier</t>
  </si>
  <si>
    <t>Effeciency increase from sloping</t>
  </si>
  <si>
    <t>L (Lateral Angle)</t>
  </si>
  <si>
    <t>V (Vertical Angle)</t>
  </si>
  <si>
    <t>A (Final Angle)</t>
  </si>
  <si>
    <t>T (Thickness)</t>
  </si>
  <si>
    <t>(Plate Length)</t>
  </si>
  <si>
    <t>Threat 6</t>
  </si>
  <si>
    <t>Threat 7</t>
  </si>
  <si>
    <t>Threat 8</t>
  </si>
  <si>
    <t>Threat 9</t>
  </si>
  <si>
    <t>Threat 10</t>
  </si>
  <si>
    <t>Threat 11</t>
  </si>
  <si>
    <t>Threat 12</t>
  </si>
  <si>
    <t>Threat 13</t>
  </si>
  <si>
    <t>Threat 14</t>
  </si>
  <si>
    <t>Threat 15</t>
  </si>
  <si>
    <t>Threat 16</t>
  </si>
  <si>
    <t>Threat 17</t>
  </si>
  <si>
    <t>Threat 18</t>
  </si>
  <si>
    <t>Fullbore Threats</t>
  </si>
  <si>
    <t>F_APCBC</t>
  </si>
  <si>
    <t>G_APCBC</t>
  </si>
  <si>
    <t>G_APBC</t>
  </si>
  <si>
    <t>Threat 19</t>
  </si>
  <si>
    <t>Threat 20</t>
  </si>
  <si>
    <t>Threat 21</t>
  </si>
  <si>
    <t>Threat 22</t>
  </si>
  <si>
    <t>Threat 23</t>
  </si>
  <si>
    <t>Threat 24</t>
  </si>
  <si>
    <t>Threat 25</t>
  </si>
  <si>
    <t>F_AP_40</t>
  </si>
  <si>
    <t>F_APBC</t>
  </si>
  <si>
    <t>LOS Mult</t>
  </si>
  <si>
    <t>F</t>
  </si>
  <si>
    <t>G</t>
  </si>
  <si>
    <t>Thickness</t>
  </si>
  <si>
    <t>G_AP_40</t>
  </si>
  <si>
    <t>Mult vs APDS</t>
  </si>
  <si>
    <t>Mult vs 76 HVAP</t>
  </si>
  <si>
    <t>Mult vs 90 HVAP</t>
  </si>
  <si>
    <t>LOS</t>
  </si>
  <si>
    <t>Pzgr. 39</t>
  </si>
  <si>
    <t>M72</t>
  </si>
  <si>
    <t>M61</t>
  </si>
  <si>
    <t>AP</t>
  </si>
  <si>
    <t>APCBC</t>
  </si>
  <si>
    <t>APBC</t>
  </si>
  <si>
    <t>BR-350B</t>
  </si>
  <si>
    <t>Shot Mk.1-7</t>
  </si>
  <si>
    <t>Pzgr. 39/42</t>
  </si>
  <si>
    <t>Shot Mk.6</t>
  </si>
  <si>
    <t>Shot Mk.8</t>
  </si>
  <si>
    <t>Pzgr. 39/43</t>
  </si>
  <si>
    <t>M62</t>
  </si>
  <si>
    <t>M79</t>
  </si>
  <si>
    <t>HVAP</t>
  </si>
  <si>
    <t>M93</t>
  </si>
  <si>
    <t>T33</t>
  </si>
  <si>
    <t>D-10S</t>
  </si>
  <si>
    <t>D-25T</t>
  </si>
  <si>
    <t>BR-412</t>
  </si>
  <si>
    <t>BR-412B</t>
  </si>
  <si>
    <t>BR-471</t>
  </si>
  <si>
    <t>BR-471B</t>
  </si>
  <si>
    <t>APDS</t>
  </si>
  <si>
    <t>17-Pounder APDS</t>
  </si>
  <si>
    <t>7.5 cm</t>
  </si>
  <si>
    <t>KwK 40 L/43</t>
  </si>
  <si>
    <t>Pak 40 L/46</t>
  </si>
  <si>
    <t>8.8 cm</t>
  </si>
  <si>
    <t>Flak 18/36/37</t>
  </si>
  <si>
    <t>75 mm</t>
  </si>
  <si>
    <t>gun M3</t>
  </si>
  <si>
    <t>76 mm</t>
  </si>
  <si>
    <t>57 mm</t>
  </si>
  <si>
    <t>KwK 42 L/70</t>
  </si>
  <si>
    <t>KwK 36 L/56</t>
  </si>
  <si>
    <t>76.2 mm</t>
  </si>
  <si>
    <t>KwK 43 L/71</t>
  </si>
  <si>
    <t>Gun M1</t>
  </si>
  <si>
    <t>90 mm</t>
  </si>
  <si>
    <t>Gun M3</t>
  </si>
  <si>
    <t>100 mm</t>
  </si>
  <si>
    <t>122 mm</t>
  </si>
  <si>
    <t>12.8 cm</t>
  </si>
  <si>
    <t>KwK 44 L/55</t>
  </si>
  <si>
    <t>Pzgr. 43</t>
  </si>
  <si>
    <t>Shot Mk.1</t>
  </si>
  <si>
    <t>40 mm</t>
  </si>
  <si>
    <t>QF 2-Pounder</t>
  </si>
  <si>
    <t>QF 6-Pounder</t>
  </si>
  <si>
    <t>QF 17-Pounder</t>
  </si>
  <si>
    <t>APC</t>
  </si>
  <si>
    <t>5 cm</t>
  </si>
  <si>
    <t>KwK 38 L/42</t>
  </si>
  <si>
    <t>Tank Gun F-34</t>
  </si>
  <si>
    <t>Tank Gun 20-K</t>
  </si>
  <si>
    <t>45 mm</t>
  </si>
  <si>
    <t>47 mm</t>
  </si>
  <si>
    <t>Cannone da 47/32</t>
  </si>
  <si>
    <t>Granata Perforante mod. 35</t>
  </si>
  <si>
    <t>BR-240</t>
  </si>
  <si>
    <t>Pzgr. (Early war Flak ammo)</t>
  </si>
  <si>
    <t>HEAT</t>
  </si>
  <si>
    <t>Panzerschreck</t>
  </si>
  <si>
    <t>149 mm</t>
  </si>
  <si>
    <t>88 mm</t>
  </si>
  <si>
    <t>recoilless gun</t>
  </si>
  <si>
    <t>106 mm</t>
  </si>
  <si>
    <t>Panzerfaust 150</t>
  </si>
  <si>
    <t>Panzerfaust 60</t>
  </si>
  <si>
    <t>M20 "Super Bazooka"</t>
  </si>
  <si>
    <t>recoilless rocket</t>
  </si>
  <si>
    <t>M9 "Bazooka"</t>
  </si>
  <si>
    <t>88.9 mm</t>
  </si>
  <si>
    <t>60 mm</t>
  </si>
  <si>
    <t>rocket launcher</t>
  </si>
  <si>
    <t>= T</t>
  </si>
  <si>
    <t>= A</t>
  </si>
  <si>
    <t>= LOS</t>
  </si>
  <si>
    <t>Man-portable</t>
  </si>
  <si>
    <t>5 cm KwK 38 L/42 Pzgr. 39 (APC)</t>
  </si>
  <si>
    <t>45 mm Tank Gun 20-K BR-240 (APBC)</t>
  </si>
  <si>
    <t>40 mm QF 2-Pounder Shot Mk.1 (AP)</t>
  </si>
  <si>
    <t>47 mm Cannone da 47/32 Granata Perforante mod. 35 (AP)</t>
  </si>
  <si>
    <t>7.5 cm KwK 40 L/43 Pzgr. 39 (APCBC)</t>
  </si>
  <si>
    <t>7.5 cm Pak 40 L/46 Pzgr. 39 (APCBC)</t>
  </si>
  <si>
    <t>8.8 cm Flak 18/36/37 Pzgr. (Early war Flak ammo) (APCBC)</t>
  </si>
  <si>
    <t>76 mm Tank Gun F-34 BR-350B (APBC)</t>
  </si>
  <si>
    <t>57 mm QF 6-Pounder Shot Mk.1-7 (AP)</t>
  </si>
  <si>
    <t>75 mm gun M3 M61 (APCBC)</t>
  </si>
  <si>
    <t>75 mm gun M3 M72 (AP)</t>
  </si>
  <si>
    <t>7.5 cm KwK 42 L/70 Pzgr. 39/42 (APCBC)</t>
  </si>
  <si>
    <t>8.8 cm KwK 36 L/56 Pzgr. 39 (APCBC)</t>
  </si>
  <si>
    <t>76.2 mm QF 17-Pounder Shot Mk.8 (APCBC)</t>
  </si>
  <si>
    <t>76.2 mm QF 17-Pounder Shot Mk.6 (AP)</t>
  </si>
  <si>
    <t>8.8 cm KwK 43 L/71 Pzgr. 39/43 (APCBC)</t>
  </si>
  <si>
    <t>100 mm D-10S BR-412 (AP)</t>
  </si>
  <si>
    <t>122 mm D-25T BR-471 (AP)</t>
  </si>
  <si>
    <t>76.2 mm QF 17-Pounder 17-Pounder APDS (APDS)</t>
  </si>
  <si>
    <t>76 mm Gun M1 M62 (APCBC)</t>
  </si>
  <si>
    <t>76 mm Gun M1 M79 (AP)</t>
  </si>
  <si>
    <t>76 mm Gun M1 M93 (HVAP)</t>
  </si>
  <si>
    <t>90 mm Gun M3 T33 (AP)</t>
  </si>
  <si>
    <t>100 mm D-10S BR-412B (APBC)</t>
  </si>
  <si>
    <t>122 mm D-25T BR-471B (APBC)</t>
  </si>
  <si>
    <t>12.8 cm KwK 44 L/55 Pzgr. 43 (APCBC)</t>
  </si>
  <si>
    <t>88 mm Panzerschreck rocket launcher (HEAT)</t>
  </si>
  <si>
    <t>149 mm Panzerfaust 60 recoilless gun (HEAT)</t>
  </si>
  <si>
    <t>106 mm Panzerfaust 150 recoilless gun (HEAT)</t>
  </si>
  <si>
    <t>LOS Thickness</t>
  </si>
  <si>
    <t>Nominal Thickness</t>
  </si>
  <si>
    <t>Slope Angle</t>
  </si>
  <si>
    <t>59°</t>
  </si>
  <si>
    <t>60°</t>
  </si>
  <si>
    <t>61°</t>
  </si>
  <si>
    <t>62°</t>
  </si>
  <si>
    <t>63°</t>
  </si>
  <si>
    <t>64°</t>
  </si>
  <si>
    <t>65°</t>
  </si>
  <si>
    <t>66°</t>
  </si>
  <si>
    <t>67°</t>
  </si>
  <si>
    <t>0°</t>
  </si>
  <si>
    <t>Penetraion/Effective Armour Resistance Ratio</t>
  </si>
  <si>
    <t>Ratios &lt; = 0.91 imply the armour will defeat 99% of hits</t>
  </si>
  <si>
    <t>M304</t>
  </si>
  <si>
    <t>M82</t>
  </si>
  <si>
    <t>M77</t>
  </si>
  <si>
    <t>90 mm Gun M3 M304 (HVAP)</t>
  </si>
  <si>
    <t>Penetration Value</t>
  </si>
  <si>
    <t>Min</t>
  </si>
  <si>
    <t>Nominal</t>
  </si>
  <si>
    <t>Slope</t>
  </si>
  <si>
    <t>vs. 62</t>
  </si>
  <si>
    <t>vs. 63</t>
  </si>
  <si>
    <t>vs. 64</t>
  </si>
  <si>
    <t>Gr. 38 HL/B</t>
  </si>
  <si>
    <t>KwK 37 L/24</t>
  </si>
  <si>
    <t>Gr. 39 HL</t>
  </si>
  <si>
    <t>lazy</t>
  </si>
  <si>
    <t>8.8 cm KwK 36 L/56 Gr. 39 HL (HEAT)</t>
  </si>
  <si>
    <t>90 mm Gun M3 M82 (APCBC)</t>
  </si>
  <si>
    <t>90 mm Gun M3 M77 (AP)</t>
  </si>
  <si>
    <t>LOS*</t>
  </si>
  <si>
    <t>Nominal*</t>
  </si>
  <si>
    <t>Slope*</t>
  </si>
  <si>
    <t>LOS 62</t>
  </si>
  <si>
    <t>Nominal 62</t>
  </si>
  <si>
    <t>Slope 62</t>
  </si>
  <si>
    <t>7.5 cm KwK 37 L/24 Gr. 38 HL/B (HEAT)</t>
  </si>
  <si>
    <t>RHA penetration at 0° at 500 m range</t>
  </si>
  <si>
    <t xml:space="preserve">Optimal LOS Thickness </t>
  </si>
  <si>
    <t>47 mm Cannone da 47/32 G.P. mod. 35 (AP)</t>
  </si>
  <si>
    <t>60 mm M9 "Bazooka" rocket launcher (HEAT)</t>
  </si>
  <si>
    <t>88.9 mm M20 "Super Bazooka" rocket launcher (HEAT)</t>
  </si>
  <si>
    <t>BR-365A</t>
  </si>
  <si>
    <t>BR-365K</t>
  </si>
  <si>
    <t>85 mm</t>
  </si>
  <si>
    <t>D-5T/ZiS-S-53</t>
  </si>
  <si>
    <t>85 mm D-5T/ZiS-S-53 BR-365A (APBC)</t>
  </si>
  <si>
    <t>85 mm D-5T/ZiS-S-53 BR-365K (AP)</t>
  </si>
  <si>
    <t>https://www.worldwarphotos.info/gallery/germany/tanks-2-3/</t>
  </si>
  <si>
    <t>APCR</t>
  </si>
  <si>
    <t>Pzgr. 40</t>
  </si>
  <si>
    <t>KwK 39 L/60</t>
  </si>
  <si>
    <t>5 cm KwK 39 L/60 Pzgr. 40 (APCR)</t>
  </si>
  <si>
    <t>Projectile</t>
  </si>
  <si>
    <t>LOS Penetraion @62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</si>
</sst>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-* #,##0.00_-;\-* #,##0.00_-;_-* &quot;-&quot;??_-;_-@_-"/>
    <numFmt numFmtId="165" formatCode="_-* #,##0_-;\-* #,##0_-;_-* &quot;-&quot;??_-;_-@_-"/>
    <numFmt numFmtId="166" formatCode="0.0"/>
    <numFmt numFmtId="167" formatCode="0.0%"/>
    <numFmt numFmtId="168" formatCode="0.000"/>
    <numFmt numFmtId="169" formatCode="0.000000"/>
    <numFmt numFmtId="170" formatCode="0.0000"/>
    <numFmt numFmtId="171" formatCode="0.00&quot; mm&quot;"/>
    <numFmt numFmtId="172" formatCode="0.0&quot; mm&quot;"/>
    <numFmt numFmtId="173" formatCode="0&quot; mm&quot;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onsolas"/>
      <family val="3"/>
    </font>
    <font>
      <i/>
      <sz val="10"/>
      <color theme="1"/>
      <name val="Consolas"/>
      <family val="3"/>
    </font>
    <font>
      <sz val="8"/>
      <name val="Calibri"/>
      <family val="2"/>
      <scheme val="minor"/>
    </font>
    <font>
      <sz val="10"/>
      <color theme="0" tint="-0.34998626667073579"/>
      <name val="Consolas"/>
      <family val="3"/>
    </font>
    <font>
      <sz val="8"/>
      <color theme="0" tint="-0.34998626667073579"/>
      <name val="Consolas"/>
      <family val="3"/>
    </font>
    <font>
      <sz val="6"/>
      <color theme="0" tint="-0.34998626667073579"/>
      <name val="Consolas"/>
      <family val="3"/>
    </font>
    <font>
      <sz val="7"/>
      <color theme="1"/>
      <name val="Univers Condensed Light"/>
      <family val="2"/>
    </font>
    <font>
      <u/>
      <sz val="7"/>
      <color theme="1"/>
      <name val="Univers Condensed Light"/>
      <family val="2"/>
    </font>
    <font>
      <sz val="10"/>
      <color rgb="FF0070C0"/>
      <name val="Consolas"/>
      <family val="3"/>
    </font>
    <font>
      <sz val="10"/>
      <color theme="1" tint="0.249977111117893"/>
      <name val="Consolas"/>
      <family val="3"/>
    </font>
    <font>
      <sz val="10"/>
      <color rgb="FF7030A0"/>
      <name val="Consolas"/>
      <family val="3"/>
    </font>
    <font>
      <sz val="10"/>
      <color rgb="FF2B5F2C"/>
      <name val="Consolas"/>
      <family val="3"/>
    </font>
    <font>
      <sz val="10"/>
      <color rgb="FF00CC00"/>
      <name val="Consolas"/>
      <family val="3"/>
    </font>
    <font>
      <sz val="8"/>
      <color theme="1"/>
      <name val="Consolas"/>
      <family val="3"/>
    </font>
    <font>
      <u/>
      <sz val="10"/>
      <color theme="1"/>
      <name val="Consolas"/>
      <family val="3"/>
    </font>
    <font>
      <sz val="10"/>
      <name val="Consolas"/>
      <family val="3"/>
    </font>
    <font>
      <sz val="24"/>
      <color theme="1"/>
      <name val="Consolas"/>
      <family val="3"/>
    </font>
    <font>
      <sz val="12"/>
      <color theme="1"/>
      <name val="Consolas"/>
      <family val="3"/>
    </font>
    <font>
      <sz val="12"/>
      <color theme="1"/>
      <name val="Calibri"/>
      <family val="2"/>
      <scheme val="minor"/>
    </font>
    <font>
      <sz val="24"/>
      <name val="Consolas"/>
      <family val="3"/>
    </font>
    <font>
      <b/>
      <sz val="10"/>
      <color theme="1"/>
      <name val="Consolas"/>
      <family val="3"/>
    </font>
    <font>
      <u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theme="1" tint="4.9989318521683403E-2"/>
      </left>
      <right style="double">
        <color theme="1" tint="4.9989318521683403E-2"/>
      </right>
      <top style="double">
        <color theme="1" tint="4.9989318521683403E-2"/>
      </top>
      <bottom style="double">
        <color theme="1" tint="4.9989318521683403E-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 diagonalUp="1" diagonalDown="1">
      <left/>
      <right style="medium">
        <color indexed="64"/>
      </right>
      <top/>
      <bottom/>
      <diagonal style="medium">
        <color indexed="64"/>
      </diagonal>
    </border>
    <border diagonalUp="1" diagonalDown="1">
      <left/>
      <right/>
      <top/>
      <bottom/>
      <diagonal style="medium">
        <color auto="1"/>
      </diagonal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4" fillId="0" borderId="0" applyNumberFormat="0" applyFill="0" applyBorder="0" applyAlignment="0" applyProtection="0"/>
  </cellStyleXfs>
  <cellXfs count="179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0" xfId="0" applyFont="1" applyAlignment="1"/>
    <xf numFmtId="165" fontId="5" fillId="0" borderId="0" xfId="1" applyNumberFormat="1" applyFont="1" applyAlignment="1">
      <alignment horizontal="center" vertical="center"/>
    </xf>
    <xf numFmtId="165" fontId="2" fillId="0" borderId="1" xfId="0" applyNumberFormat="1" applyFont="1" applyBorder="1"/>
    <xf numFmtId="167" fontId="0" fillId="0" borderId="0" xfId="2" applyNumberFormat="1" applyFont="1"/>
    <xf numFmtId="167" fontId="0" fillId="2" borderId="0" xfId="2" applyNumberFormat="1" applyFont="1" applyFill="1"/>
    <xf numFmtId="9" fontId="3" fillId="0" borderId="0" xfId="2" applyFont="1" applyAlignment="1">
      <alignment horizontal="center"/>
    </xf>
    <xf numFmtId="168" fontId="2" fillId="0" borderId="0" xfId="0" applyNumberFormat="1" applyFont="1"/>
    <xf numFmtId="0" fontId="6" fillId="0" borderId="0" xfId="0" applyFont="1" applyAlignment="1">
      <alignment horizontal="left" textRotation="45"/>
    </xf>
    <xf numFmtId="166" fontId="7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9" fontId="3" fillId="0" borderId="0" xfId="2" applyFont="1" applyFill="1" applyAlignment="1">
      <alignment horizontal="center"/>
    </xf>
    <xf numFmtId="166" fontId="7" fillId="0" borderId="0" xfId="0" applyNumberFormat="1" applyFont="1" applyFill="1" applyAlignment="1">
      <alignment horizontal="center"/>
    </xf>
    <xf numFmtId="168" fontId="2" fillId="0" borderId="0" xfId="0" applyNumberFormat="1" applyFont="1" applyFill="1"/>
    <xf numFmtId="2" fontId="2" fillId="0" borderId="0" xfId="0" applyNumberFormat="1" applyFont="1" applyFill="1" applyAlignment="1">
      <alignment horizontal="center"/>
    </xf>
    <xf numFmtId="0" fontId="2" fillId="0" borderId="0" xfId="0" applyFont="1" applyFill="1"/>
    <xf numFmtId="0" fontId="8" fillId="0" borderId="0" xfId="0" applyFont="1" applyAlignment="1">
      <alignment horizontal="center" vertical="center"/>
    </xf>
    <xf numFmtId="1" fontId="8" fillId="0" borderId="0" xfId="0" applyNumberFormat="1" applyFont="1" applyBorder="1" applyAlignment="1">
      <alignment horizontal="center" vertical="center"/>
    </xf>
    <xf numFmtId="0" fontId="8" fillId="0" borderId="0" xfId="0" applyFont="1" applyAlignment="1">
      <alignment horizontal="right" vertical="center"/>
    </xf>
    <xf numFmtId="0" fontId="9" fillId="0" borderId="0" xfId="0" applyFont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2" fontId="8" fillId="0" borderId="0" xfId="2" applyNumberFormat="1" applyFont="1" applyBorder="1" applyAlignment="1">
      <alignment horizontal="center" vertical="center"/>
    </xf>
    <xf numFmtId="0" fontId="10" fillId="0" borderId="0" xfId="0" applyFont="1" applyAlignment="1">
      <alignment horizontal="center" wrapText="1"/>
    </xf>
    <xf numFmtId="168" fontId="10" fillId="0" borderId="0" xfId="0" applyNumberFormat="1" applyFont="1" applyAlignment="1">
      <alignment horizontal="center"/>
    </xf>
    <xf numFmtId="0" fontId="11" fillId="0" borderId="0" xfId="0" applyFont="1" applyAlignment="1">
      <alignment horizontal="center" wrapText="1"/>
    </xf>
    <xf numFmtId="0" fontId="12" fillId="0" borderId="0" xfId="0" applyFont="1" applyAlignment="1">
      <alignment wrapText="1"/>
    </xf>
    <xf numFmtId="0" fontId="12" fillId="0" borderId="0" xfId="0" applyFont="1"/>
    <xf numFmtId="0" fontId="13" fillId="0" borderId="0" xfId="0" applyFont="1" applyAlignment="1">
      <alignment horizontal="center" wrapText="1"/>
    </xf>
    <xf numFmtId="168" fontId="11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14" fillId="0" borderId="0" xfId="0" applyNumberFormat="1" applyFont="1" applyAlignment="1">
      <alignment horizontal="center"/>
    </xf>
    <xf numFmtId="0" fontId="15" fillId="0" borderId="0" xfId="0" applyFont="1" applyAlignment="1">
      <alignment wrapText="1"/>
    </xf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0" xfId="0" applyFont="1" applyBorder="1"/>
    <xf numFmtId="0" fontId="2" fillId="0" borderId="7" xfId="0" applyFont="1" applyBorder="1"/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1" fontId="14" fillId="0" borderId="0" xfId="0" applyNumberFormat="1" applyFont="1" applyAlignment="1">
      <alignment horizontal="left" vertical="top"/>
    </xf>
    <xf numFmtId="0" fontId="2" fillId="0" borderId="0" xfId="0" applyFont="1" applyBorder="1" applyAlignment="1">
      <alignment horizontal="left" vertical="top"/>
    </xf>
    <xf numFmtId="0" fontId="3" fillId="0" borderId="0" xfId="0" applyFont="1" applyBorder="1" applyAlignment="1">
      <alignment horizontal="left" vertical="top"/>
    </xf>
    <xf numFmtId="9" fontId="3" fillId="0" borderId="0" xfId="2" applyFont="1" applyAlignment="1">
      <alignment horizontal="left" vertical="top"/>
    </xf>
    <xf numFmtId="166" fontId="7" fillId="0" borderId="0" xfId="0" applyNumberFormat="1" applyFont="1" applyAlignment="1">
      <alignment horizontal="left" vertical="top"/>
    </xf>
    <xf numFmtId="168" fontId="2" fillId="0" borderId="0" xfId="0" applyNumberFormat="1" applyFont="1" applyAlignment="1">
      <alignment horizontal="left" vertical="top"/>
    </xf>
    <xf numFmtId="2" fontId="2" fillId="0" borderId="0" xfId="0" applyNumberFormat="1" applyFont="1" applyAlignment="1">
      <alignment horizontal="left" vertical="top"/>
    </xf>
    <xf numFmtId="1" fontId="2" fillId="0" borderId="0" xfId="0" applyNumberFormat="1" applyFont="1" applyAlignment="1">
      <alignment horizontal="left" vertical="top"/>
    </xf>
    <xf numFmtId="168" fontId="10" fillId="0" borderId="0" xfId="0" applyNumberFormat="1" applyFont="1" applyAlignment="1">
      <alignment horizontal="left" vertical="top"/>
    </xf>
    <xf numFmtId="168" fontId="11" fillId="0" borderId="0" xfId="0" applyNumberFormat="1" applyFont="1" applyAlignment="1">
      <alignment horizontal="left" vertical="top"/>
    </xf>
    <xf numFmtId="168" fontId="13" fillId="0" borderId="0" xfId="0" applyNumberFormat="1" applyFont="1" applyAlignment="1">
      <alignment horizontal="left" vertical="top"/>
    </xf>
    <xf numFmtId="0" fontId="12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2" fillId="0" borderId="6" xfId="0" applyFont="1" applyBorder="1"/>
    <xf numFmtId="0" fontId="2" fillId="0" borderId="6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6" xfId="0" applyFont="1" applyBorder="1" applyAlignment="1">
      <alignment vertical="top" wrapText="1"/>
    </xf>
    <xf numFmtId="0" fontId="2" fillId="0" borderId="0" xfId="0" applyFont="1" applyBorder="1" applyAlignment="1">
      <alignment vertical="top" wrapText="1"/>
    </xf>
    <xf numFmtId="0" fontId="2" fillId="0" borderId="7" xfId="0" applyFont="1" applyBorder="1" applyAlignment="1">
      <alignment vertical="top" wrapText="1"/>
    </xf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0" xfId="0" applyFont="1" applyBorder="1" applyAlignment="1">
      <alignment vertical="top"/>
    </xf>
    <xf numFmtId="0" fontId="2" fillId="2" borderId="0" xfId="0" applyFont="1" applyFill="1" applyBorder="1"/>
    <xf numFmtId="0" fontId="2" fillId="0" borderId="0" xfId="0" applyFont="1" applyFill="1" applyBorder="1"/>
    <xf numFmtId="0" fontId="2" fillId="0" borderId="3" xfId="0" applyFont="1" applyFill="1" applyBorder="1"/>
    <xf numFmtId="0" fontId="2" fillId="0" borderId="4" xfId="0" applyFont="1" applyFill="1" applyBorder="1"/>
    <xf numFmtId="0" fontId="2" fillId="0" borderId="5" xfId="0" applyFont="1" applyFill="1" applyBorder="1"/>
    <xf numFmtId="0" fontId="2" fillId="0" borderId="6" xfId="0" applyFont="1" applyFill="1" applyBorder="1"/>
    <xf numFmtId="0" fontId="2" fillId="0" borderId="7" xfId="0" applyFont="1" applyFill="1" applyBorder="1"/>
    <xf numFmtId="0" fontId="2" fillId="0" borderId="8" xfId="0" applyFont="1" applyFill="1" applyBorder="1"/>
    <xf numFmtId="0" fontId="2" fillId="0" borderId="9" xfId="0" applyFont="1" applyFill="1" applyBorder="1"/>
    <xf numFmtId="0" fontId="2" fillId="0" borderId="10" xfId="0" applyFont="1" applyFill="1" applyBorder="1"/>
    <xf numFmtId="0" fontId="16" fillId="0" borderId="0" xfId="0" applyFont="1" applyBorder="1" applyAlignment="1">
      <alignment horizontal="center" vertical="center"/>
    </xf>
    <xf numFmtId="166" fontId="2" fillId="0" borderId="0" xfId="0" applyNumberFormat="1" applyFont="1" applyBorder="1" applyAlignment="1">
      <alignment horizontal="center"/>
    </xf>
    <xf numFmtId="0" fontId="16" fillId="2" borderId="4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vertical="top" wrapText="1"/>
    </xf>
    <xf numFmtId="0" fontId="2" fillId="2" borderId="0" xfId="0" applyFont="1" applyFill="1" applyBorder="1" applyAlignment="1">
      <alignment vertical="top"/>
    </xf>
    <xf numFmtId="0" fontId="16" fillId="0" borderId="4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vertical="top" wrapText="1"/>
    </xf>
    <xf numFmtId="0" fontId="2" fillId="0" borderId="6" xfId="0" applyFont="1" applyBorder="1" applyAlignment="1">
      <alignment horizontal="left" vertical="top"/>
    </xf>
    <xf numFmtId="0" fontId="2" fillId="0" borderId="6" xfId="0" applyFont="1" applyBorder="1" applyAlignment="1">
      <alignment vertical="top"/>
    </xf>
    <xf numFmtId="0" fontId="2" fillId="0" borderId="7" xfId="0" applyFont="1" applyBorder="1" applyAlignment="1">
      <alignment vertical="top"/>
    </xf>
    <xf numFmtId="0" fontId="2" fillId="2" borderId="9" xfId="0" applyFont="1" applyFill="1" applyBorder="1"/>
    <xf numFmtId="0" fontId="16" fillId="2" borderId="5" xfId="0" applyFont="1" applyFill="1" applyBorder="1" applyAlignment="1">
      <alignment horizontal="center"/>
    </xf>
    <xf numFmtId="0" fontId="2" fillId="2" borderId="7" xfId="0" applyFont="1" applyFill="1" applyBorder="1"/>
    <xf numFmtId="0" fontId="2" fillId="2" borderId="7" xfId="0" applyFont="1" applyFill="1" applyBorder="1" applyAlignment="1">
      <alignment horizontal="left" vertical="top" wrapText="1"/>
    </xf>
    <xf numFmtId="0" fontId="2" fillId="2" borderId="7" xfId="0" applyFont="1" applyFill="1" applyBorder="1" applyAlignment="1">
      <alignment vertical="top" wrapText="1"/>
    </xf>
    <xf numFmtId="0" fontId="2" fillId="2" borderId="10" xfId="0" applyFont="1" applyFill="1" applyBorder="1"/>
    <xf numFmtId="0" fontId="2" fillId="0" borderId="0" xfId="0" applyFont="1" applyBorder="1" applyAlignment="1">
      <alignment horizontal="left"/>
    </xf>
    <xf numFmtId="0" fontId="2" fillId="2" borderId="4" xfId="0" applyFont="1" applyFill="1" applyBorder="1"/>
    <xf numFmtId="0" fontId="2" fillId="2" borderId="0" xfId="0" applyFont="1" applyFill="1" applyBorder="1" applyAlignment="1">
      <alignment horizontal="left" vertical="top"/>
    </xf>
    <xf numFmtId="0" fontId="2" fillId="0" borderId="0" xfId="0" quotePrefix="1" applyFont="1"/>
    <xf numFmtId="0" fontId="15" fillId="0" borderId="0" xfId="0" quotePrefix="1" applyFont="1" applyAlignment="1">
      <alignment wrapText="1"/>
    </xf>
    <xf numFmtId="2" fontId="2" fillId="0" borderId="0" xfId="0" applyNumberFormat="1" applyFont="1" applyBorder="1"/>
    <xf numFmtId="0" fontId="2" fillId="0" borderId="11" xfId="0" applyFont="1" applyFill="1" applyBorder="1"/>
    <xf numFmtId="0" fontId="2" fillId="0" borderId="12" xfId="0" applyFont="1" applyFill="1" applyBorder="1"/>
    <xf numFmtId="0" fontId="2" fillId="0" borderId="0" xfId="0" applyFont="1" applyFill="1" applyBorder="1" applyAlignment="1">
      <alignment vertical="top"/>
    </xf>
    <xf numFmtId="0" fontId="15" fillId="0" borderId="9" xfId="0" applyFont="1" applyBorder="1" applyAlignment="1">
      <alignment horizontal="left" wrapText="1"/>
    </xf>
    <xf numFmtId="0" fontId="15" fillId="0" borderId="10" xfId="0" applyFont="1" applyBorder="1" applyAlignment="1">
      <alignment horizontal="left" wrapText="1"/>
    </xf>
    <xf numFmtId="0" fontId="15" fillId="0" borderId="0" xfId="0" applyFont="1" applyAlignment="1">
      <alignment horizontal="left" wrapText="1"/>
    </xf>
    <xf numFmtId="169" fontId="2" fillId="0" borderId="0" xfId="0" applyNumberFormat="1" applyFont="1" applyFill="1" applyBorder="1"/>
    <xf numFmtId="2" fontId="18" fillId="3" borderId="2" xfId="0" applyNumberFormat="1" applyFont="1" applyFill="1" applyBorder="1" applyAlignment="1">
      <alignment horizontal="center" vertical="center"/>
    </xf>
    <xf numFmtId="0" fontId="20" fillId="0" borderId="0" xfId="0" applyFont="1"/>
    <xf numFmtId="0" fontId="2" fillId="0" borderId="13" xfId="0" applyFont="1" applyBorder="1" applyAlignment="1"/>
    <xf numFmtId="0" fontId="2" fillId="0" borderId="14" xfId="0" applyFont="1" applyBorder="1" applyAlignment="1"/>
    <xf numFmtId="0" fontId="2" fillId="0" borderId="15" xfId="0" applyFont="1" applyBorder="1" applyAlignment="1"/>
    <xf numFmtId="0" fontId="16" fillId="0" borderId="0" xfId="0" applyFont="1" applyBorder="1" applyAlignment="1">
      <alignment horizontal="center"/>
    </xf>
    <xf numFmtId="0" fontId="16" fillId="2" borderId="3" xfId="0" applyFont="1" applyFill="1" applyBorder="1" applyAlignment="1">
      <alignment horizontal="center"/>
    </xf>
    <xf numFmtId="0" fontId="2" fillId="2" borderId="6" xfId="0" applyFont="1" applyFill="1" applyBorder="1"/>
    <xf numFmtId="0" fontId="2" fillId="2" borderId="6" xfId="0" applyFont="1" applyFill="1" applyBorder="1" applyAlignment="1">
      <alignment horizontal="left" vertical="top"/>
    </xf>
    <xf numFmtId="0" fontId="2" fillId="2" borderId="6" xfId="0" applyFont="1" applyFill="1" applyBorder="1" applyAlignment="1">
      <alignment vertical="top"/>
    </xf>
    <xf numFmtId="0" fontId="2" fillId="2" borderId="6" xfId="0" applyFont="1" applyFill="1" applyBorder="1" applyAlignment="1">
      <alignment vertical="top" wrapText="1"/>
    </xf>
    <xf numFmtId="0" fontId="2" fillId="2" borderId="8" xfId="0" applyFont="1" applyFill="1" applyBorder="1"/>
    <xf numFmtId="2" fontId="21" fillId="5" borderId="2" xfId="0" applyNumberFormat="1" applyFont="1" applyFill="1" applyBorder="1" applyAlignment="1">
      <alignment horizontal="center" vertical="center"/>
    </xf>
    <xf numFmtId="1" fontId="17" fillId="5" borderId="0" xfId="0" applyNumberFormat="1" applyFont="1" applyFill="1" applyAlignment="1">
      <alignment horizontal="center"/>
    </xf>
    <xf numFmtId="0" fontId="16" fillId="0" borderId="0" xfId="0" applyFont="1" applyAlignment="1">
      <alignment horizontal="right"/>
    </xf>
    <xf numFmtId="0" fontId="16" fillId="0" borderId="1" xfId="0" applyFont="1" applyBorder="1" applyAlignment="1">
      <alignment horizontal="center"/>
    </xf>
    <xf numFmtId="0" fontId="16" fillId="0" borderId="0" xfId="0" applyFont="1"/>
    <xf numFmtId="0" fontId="16" fillId="0" borderId="0" xfId="0" applyFont="1" applyAlignment="1">
      <alignment horizontal="center"/>
    </xf>
    <xf numFmtId="0" fontId="16" fillId="0" borderId="0" xfId="0" applyFont="1" applyBorder="1"/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170" fontId="2" fillId="0" borderId="0" xfId="0" applyNumberFormat="1" applyFont="1" applyAlignment="1">
      <alignment horizontal="left" vertical="center"/>
    </xf>
    <xf numFmtId="170" fontId="2" fillId="4" borderId="0" xfId="0" applyNumberFormat="1" applyFont="1" applyFill="1" applyAlignment="1">
      <alignment horizontal="left" vertical="center"/>
    </xf>
    <xf numFmtId="171" fontId="2" fillId="0" borderId="0" xfId="0" applyNumberFormat="1" applyFont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171" fontId="2" fillId="4" borderId="0" xfId="0" applyNumberFormat="1" applyFont="1" applyFill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0" fillId="0" borderId="0" xfId="0" applyFont="1" applyAlignment="1">
      <alignment horizontal="left"/>
    </xf>
    <xf numFmtId="173" fontId="16" fillId="0" borderId="0" xfId="0" applyNumberFormat="1" applyFont="1" applyAlignment="1">
      <alignment horizontal="left" vertical="center"/>
    </xf>
    <xf numFmtId="0" fontId="19" fillId="0" borderId="0" xfId="0" applyFont="1" applyAlignment="1">
      <alignment horizontal="center"/>
    </xf>
    <xf numFmtId="173" fontId="16" fillId="0" borderId="6" xfId="0" applyNumberFormat="1" applyFont="1" applyBorder="1" applyAlignment="1">
      <alignment horizontal="left" vertical="center"/>
    </xf>
    <xf numFmtId="170" fontId="22" fillId="4" borderId="0" xfId="0" applyNumberFormat="1" applyFont="1" applyFill="1" applyAlignment="1">
      <alignment horizontal="left" vertical="center"/>
    </xf>
    <xf numFmtId="0" fontId="23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vertical="center"/>
    </xf>
    <xf numFmtId="172" fontId="2" fillId="0" borderId="4" xfId="0" applyNumberFormat="1" applyFont="1" applyBorder="1" applyAlignment="1">
      <alignment horizontal="left" vertical="center"/>
    </xf>
    <xf numFmtId="0" fontId="2" fillId="4" borderId="5" xfId="0" applyFont="1" applyFill="1" applyBorder="1" applyAlignment="1">
      <alignment horizontal="left" vertical="center"/>
    </xf>
    <xf numFmtId="172" fontId="2" fillId="0" borderId="0" xfId="0" applyNumberFormat="1" applyFont="1" applyAlignment="1">
      <alignment horizontal="left" vertical="center"/>
    </xf>
    <xf numFmtId="0" fontId="0" fillId="0" borderId="0" xfId="0" applyAlignment="1">
      <alignment horizontal="left"/>
    </xf>
    <xf numFmtId="170" fontId="0" fillId="0" borderId="0" xfId="0" applyNumberFormat="1" applyAlignment="1">
      <alignment horizontal="left" vertical="center"/>
    </xf>
    <xf numFmtId="0" fontId="20" fillId="0" borderId="0" xfId="0" applyFont="1" applyAlignment="1">
      <alignment horizontal="center"/>
    </xf>
    <xf numFmtId="0" fontId="2" fillId="0" borderId="14" xfId="0" applyFont="1" applyBorder="1" applyAlignment="1">
      <alignment horizontal="center"/>
    </xf>
    <xf numFmtId="0" fontId="24" fillId="0" borderId="0" xfId="3"/>
    <xf numFmtId="173" fontId="16" fillId="0" borderId="0" xfId="0" applyNumberFormat="1" applyFont="1" applyBorder="1" applyAlignment="1">
      <alignment horizontal="left" vertical="center"/>
    </xf>
    <xf numFmtId="0" fontId="0" fillId="6" borderId="0" xfId="0" applyFill="1"/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173" fontId="16" fillId="0" borderId="0" xfId="0" applyNumberFormat="1" applyFont="1" applyAlignment="1">
      <alignment horizontal="center" vertical="center"/>
    </xf>
    <xf numFmtId="172" fontId="19" fillId="0" borderId="0" xfId="0" applyNumberFormat="1" applyFont="1" applyBorder="1" applyAlignment="1">
      <alignment horizontal="center" vertical="center" textRotation="90"/>
    </xf>
    <xf numFmtId="172" fontId="19" fillId="0" borderId="0" xfId="0" applyNumberFormat="1" applyFont="1" applyAlignment="1">
      <alignment horizontal="center" vertical="center" textRotation="90"/>
    </xf>
    <xf numFmtId="171" fontId="19" fillId="0" borderId="0" xfId="0" applyNumberFormat="1" applyFont="1" applyBorder="1" applyAlignment="1">
      <alignment horizontal="center" vertical="center" textRotation="90"/>
    </xf>
    <xf numFmtId="171" fontId="19" fillId="0" borderId="0" xfId="0" applyNumberFormat="1" applyFont="1" applyAlignment="1">
      <alignment horizontal="center" vertical="center" textRotation="90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428">
    <dxf>
      <fill>
        <patternFill>
          <bgColor rgb="FFC043FF"/>
        </patternFill>
      </fill>
    </dxf>
    <dxf>
      <fill>
        <patternFill>
          <bgColor rgb="FFCC66FF"/>
        </patternFill>
      </fill>
    </dxf>
    <dxf>
      <fill>
        <patternFill>
          <bgColor rgb="FF9966FF"/>
        </patternFill>
      </fill>
    </dxf>
    <dxf>
      <fill>
        <patternFill>
          <bgColor rgb="FF6666FF"/>
        </patternFill>
      </fill>
    </dxf>
    <dxf>
      <fill>
        <patternFill>
          <bgColor rgb="FF0066FF"/>
        </patternFill>
      </fill>
    </dxf>
    <dxf>
      <fill>
        <patternFill>
          <bgColor rgb="FF0099FF"/>
        </patternFill>
      </fill>
    </dxf>
    <dxf>
      <fill>
        <patternFill>
          <bgColor rgb="FF00CCFF"/>
        </patternFill>
      </fill>
    </dxf>
    <dxf>
      <fill>
        <patternFill>
          <bgColor rgb="FF33CCCC"/>
        </patternFill>
      </fill>
    </dxf>
    <dxf>
      <fill>
        <patternFill>
          <bgColor rgb="FF009999"/>
        </patternFill>
      </fill>
    </dxf>
    <dxf>
      <font>
        <color auto="1"/>
      </font>
      <fill>
        <patternFill>
          <bgColor rgb="FF008080"/>
        </patternFill>
      </fill>
    </dxf>
    <dxf>
      <fill>
        <patternFill>
          <bgColor rgb="FF339966"/>
        </patternFill>
      </fill>
    </dxf>
    <dxf>
      <fill>
        <patternFill>
          <bgColor rgb="FF33CC33"/>
        </patternFill>
      </fill>
    </dxf>
    <dxf>
      <fill>
        <patternFill>
          <bgColor rgb="FF66FF33"/>
        </patternFill>
      </fill>
    </dxf>
    <dxf>
      <fill>
        <patternFill>
          <bgColor rgb="FF99FF66"/>
        </patternFill>
      </fill>
    </dxf>
    <dxf>
      <fill>
        <patternFill>
          <bgColor rgb="FFCCFF33"/>
        </patternFill>
      </fill>
    </dxf>
    <dxf>
      <fill>
        <patternFill>
          <bgColor rgb="FFFFFF66"/>
        </patternFill>
      </fill>
    </dxf>
    <dxf>
      <fill>
        <patternFill>
          <bgColor rgb="FFFFCC66"/>
        </patternFill>
      </fill>
    </dxf>
    <dxf>
      <fill>
        <patternFill>
          <bgColor rgb="FFFF9933"/>
        </patternFill>
      </fill>
    </dxf>
    <dxf>
      <fill>
        <patternFill>
          <bgColor rgb="FFFF6600"/>
        </patternFill>
      </fill>
    </dxf>
    <dxf>
      <fill>
        <patternFill>
          <bgColor rgb="FFFF5050"/>
        </patternFill>
      </fill>
    </dxf>
    <dxf>
      <fill>
        <patternFill>
          <bgColor rgb="FFC043FF"/>
        </patternFill>
      </fill>
    </dxf>
    <dxf>
      <fill>
        <patternFill>
          <bgColor rgb="FFCC66FF"/>
        </patternFill>
      </fill>
    </dxf>
    <dxf>
      <fill>
        <patternFill>
          <bgColor rgb="FF9966FF"/>
        </patternFill>
      </fill>
    </dxf>
    <dxf>
      <fill>
        <patternFill>
          <bgColor rgb="FF6666FF"/>
        </patternFill>
      </fill>
    </dxf>
    <dxf>
      <fill>
        <patternFill>
          <bgColor rgb="FF0066FF"/>
        </patternFill>
      </fill>
    </dxf>
    <dxf>
      <fill>
        <patternFill>
          <bgColor rgb="FF0099FF"/>
        </patternFill>
      </fill>
    </dxf>
    <dxf>
      <fill>
        <patternFill>
          <bgColor rgb="FF00CCFF"/>
        </patternFill>
      </fill>
    </dxf>
    <dxf>
      <fill>
        <patternFill>
          <bgColor rgb="FF33CCCC"/>
        </patternFill>
      </fill>
    </dxf>
    <dxf>
      <fill>
        <patternFill>
          <bgColor rgb="FF009999"/>
        </patternFill>
      </fill>
    </dxf>
    <dxf>
      <font>
        <color auto="1"/>
      </font>
      <fill>
        <patternFill>
          <bgColor rgb="FF008080"/>
        </patternFill>
      </fill>
    </dxf>
    <dxf>
      <fill>
        <patternFill>
          <bgColor rgb="FF339966"/>
        </patternFill>
      </fill>
    </dxf>
    <dxf>
      <fill>
        <patternFill>
          <bgColor rgb="FF33CC33"/>
        </patternFill>
      </fill>
    </dxf>
    <dxf>
      <fill>
        <patternFill>
          <bgColor rgb="FF66FF33"/>
        </patternFill>
      </fill>
    </dxf>
    <dxf>
      <fill>
        <patternFill>
          <bgColor rgb="FF99FF66"/>
        </patternFill>
      </fill>
    </dxf>
    <dxf>
      <fill>
        <patternFill>
          <bgColor rgb="FFCCFF33"/>
        </patternFill>
      </fill>
    </dxf>
    <dxf>
      <fill>
        <patternFill>
          <bgColor rgb="FFFFFF66"/>
        </patternFill>
      </fill>
    </dxf>
    <dxf>
      <fill>
        <patternFill>
          <bgColor rgb="FFFFCC66"/>
        </patternFill>
      </fill>
    </dxf>
    <dxf>
      <fill>
        <patternFill>
          <bgColor rgb="FFFF9933"/>
        </patternFill>
      </fill>
    </dxf>
    <dxf>
      <fill>
        <patternFill>
          <bgColor rgb="FFFF6600"/>
        </patternFill>
      </fill>
    </dxf>
    <dxf>
      <fill>
        <patternFill>
          <bgColor rgb="FFFF5050"/>
        </patternFill>
      </fill>
    </dxf>
    <dxf>
      <fill>
        <patternFill>
          <bgColor rgb="FFC043FF"/>
        </patternFill>
      </fill>
    </dxf>
    <dxf>
      <fill>
        <patternFill>
          <bgColor rgb="FFCC66FF"/>
        </patternFill>
      </fill>
    </dxf>
    <dxf>
      <fill>
        <patternFill>
          <bgColor rgb="FF9966FF"/>
        </patternFill>
      </fill>
    </dxf>
    <dxf>
      <fill>
        <patternFill>
          <bgColor rgb="FF6666FF"/>
        </patternFill>
      </fill>
    </dxf>
    <dxf>
      <fill>
        <patternFill>
          <bgColor rgb="FF0066FF"/>
        </patternFill>
      </fill>
    </dxf>
    <dxf>
      <fill>
        <patternFill>
          <bgColor rgb="FF0099FF"/>
        </patternFill>
      </fill>
    </dxf>
    <dxf>
      <fill>
        <patternFill>
          <bgColor rgb="FF00CCFF"/>
        </patternFill>
      </fill>
    </dxf>
    <dxf>
      <fill>
        <patternFill>
          <bgColor rgb="FF33CCCC"/>
        </patternFill>
      </fill>
    </dxf>
    <dxf>
      <fill>
        <patternFill>
          <bgColor rgb="FF009999"/>
        </patternFill>
      </fill>
    </dxf>
    <dxf>
      <font>
        <color auto="1"/>
      </font>
      <fill>
        <patternFill>
          <bgColor rgb="FF008080"/>
        </patternFill>
      </fill>
    </dxf>
    <dxf>
      <fill>
        <patternFill>
          <bgColor rgb="FF339966"/>
        </patternFill>
      </fill>
    </dxf>
    <dxf>
      <fill>
        <patternFill>
          <bgColor rgb="FF33CC33"/>
        </patternFill>
      </fill>
    </dxf>
    <dxf>
      <fill>
        <patternFill>
          <bgColor rgb="FF66FF33"/>
        </patternFill>
      </fill>
    </dxf>
    <dxf>
      <fill>
        <patternFill>
          <bgColor rgb="FF99FF66"/>
        </patternFill>
      </fill>
    </dxf>
    <dxf>
      <fill>
        <patternFill>
          <bgColor rgb="FFCCFF33"/>
        </patternFill>
      </fill>
    </dxf>
    <dxf>
      <fill>
        <patternFill>
          <bgColor rgb="FFFFFF66"/>
        </patternFill>
      </fill>
    </dxf>
    <dxf>
      <fill>
        <patternFill>
          <bgColor rgb="FFFFCC66"/>
        </patternFill>
      </fill>
    </dxf>
    <dxf>
      <fill>
        <patternFill>
          <bgColor rgb="FFFF9933"/>
        </patternFill>
      </fill>
    </dxf>
    <dxf>
      <fill>
        <patternFill>
          <bgColor rgb="FFFF6600"/>
        </patternFill>
      </fill>
    </dxf>
    <dxf>
      <fill>
        <patternFill>
          <bgColor rgb="FFFF5050"/>
        </patternFill>
      </fill>
    </dxf>
    <dxf>
      <fill>
        <patternFill>
          <bgColor rgb="FFC043FF"/>
        </patternFill>
      </fill>
    </dxf>
    <dxf>
      <fill>
        <patternFill>
          <bgColor rgb="FFCC66FF"/>
        </patternFill>
      </fill>
    </dxf>
    <dxf>
      <fill>
        <patternFill>
          <bgColor rgb="FF9966FF"/>
        </patternFill>
      </fill>
    </dxf>
    <dxf>
      <fill>
        <patternFill>
          <bgColor rgb="FF6666FF"/>
        </patternFill>
      </fill>
    </dxf>
    <dxf>
      <fill>
        <patternFill>
          <bgColor rgb="FF0066FF"/>
        </patternFill>
      </fill>
    </dxf>
    <dxf>
      <fill>
        <patternFill>
          <bgColor rgb="FF0099FF"/>
        </patternFill>
      </fill>
    </dxf>
    <dxf>
      <fill>
        <patternFill>
          <bgColor rgb="FF00CCFF"/>
        </patternFill>
      </fill>
    </dxf>
    <dxf>
      <fill>
        <patternFill>
          <bgColor rgb="FF33CCCC"/>
        </patternFill>
      </fill>
    </dxf>
    <dxf>
      <fill>
        <patternFill>
          <bgColor rgb="FF009999"/>
        </patternFill>
      </fill>
    </dxf>
    <dxf>
      <font>
        <color auto="1"/>
      </font>
      <fill>
        <patternFill>
          <bgColor rgb="FF008080"/>
        </patternFill>
      </fill>
    </dxf>
    <dxf>
      <fill>
        <patternFill>
          <bgColor rgb="FF339966"/>
        </patternFill>
      </fill>
    </dxf>
    <dxf>
      <fill>
        <patternFill>
          <bgColor rgb="FF33CC33"/>
        </patternFill>
      </fill>
    </dxf>
    <dxf>
      <fill>
        <patternFill>
          <bgColor rgb="FF66FF33"/>
        </patternFill>
      </fill>
    </dxf>
    <dxf>
      <fill>
        <patternFill>
          <bgColor rgb="FF99FF66"/>
        </patternFill>
      </fill>
    </dxf>
    <dxf>
      <fill>
        <patternFill>
          <bgColor rgb="FFCCFF33"/>
        </patternFill>
      </fill>
    </dxf>
    <dxf>
      <fill>
        <patternFill>
          <bgColor rgb="FFFFFF66"/>
        </patternFill>
      </fill>
    </dxf>
    <dxf>
      <fill>
        <patternFill>
          <bgColor rgb="FFFFCC66"/>
        </patternFill>
      </fill>
    </dxf>
    <dxf>
      <fill>
        <patternFill>
          <bgColor rgb="FFFF9933"/>
        </patternFill>
      </fill>
    </dxf>
    <dxf>
      <fill>
        <patternFill>
          <bgColor rgb="FFFF6600"/>
        </patternFill>
      </fill>
    </dxf>
    <dxf>
      <fill>
        <patternFill>
          <bgColor rgb="FFFF5050"/>
        </patternFill>
      </fill>
    </dxf>
    <dxf>
      <fill>
        <patternFill>
          <bgColor rgb="FFC043FF"/>
        </patternFill>
      </fill>
    </dxf>
    <dxf>
      <fill>
        <patternFill>
          <bgColor rgb="FFCC66FF"/>
        </patternFill>
      </fill>
    </dxf>
    <dxf>
      <fill>
        <patternFill>
          <bgColor rgb="FF9966FF"/>
        </patternFill>
      </fill>
    </dxf>
    <dxf>
      <fill>
        <patternFill>
          <bgColor rgb="FF6666FF"/>
        </patternFill>
      </fill>
    </dxf>
    <dxf>
      <fill>
        <patternFill>
          <bgColor rgb="FF0066FF"/>
        </patternFill>
      </fill>
    </dxf>
    <dxf>
      <fill>
        <patternFill>
          <bgColor rgb="FF0099FF"/>
        </patternFill>
      </fill>
    </dxf>
    <dxf>
      <fill>
        <patternFill>
          <bgColor rgb="FF00CCFF"/>
        </patternFill>
      </fill>
    </dxf>
    <dxf>
      <fill>
        <patternFill>
          <bgColor rgb="FF33CCCC"/>
        </patternFill>
      </fill>
    </dxf>
    <dxf>
      <fill>
        <patternFill>
          <bgColor rgb="FF009999"/>
        </patternFill>
      </fill>
    </dxf>
    <dxf>
      <font>
        <color auto="1"/>
      </font>
      <fill>
        <patternFill>
          <bgColor rgb="FF008080"/>
        </patternFill>
      </fill>
    </dxf>
    <dxf>
      <fill>
        <patternFill>
          <bgColor rgb="FF339966"/>
        </patternFill>
      </fill>
    </dxf>
    <dxf>
      <fill>
        <patternFill>
          <bgColor rgb="FF33CC33"/>
        </patternFill>
      </fill>
    </dxf>
    <dxf>
      <fill>
        <patternFill>
          <bgColor rgb="FF66FF33"/>
        </patternFill>
      </fill>
    </dxf>
    <dxf>
      <fill>
        <patternFill>
          <bgColor rgb="FF99FF66"/>
        </patternFill>
      </fill>
    </dxf>
    <dxf>
      <fill>
        <patternFill>
          <bgColor rgb="FFCCFF33"/>
        </patternFill>
      </fill>
    </dxf>
    <dxf>
      <fill>
        <patternFill>
          <bgColor rgb="FFFFFF66"/>
        </patternFill>
      </fill>
    </dxf>
    <dxf>
      <fill>
        <patternFill>
          <bgColor rgb="FFFFCC66"/>
        </patternFill>
      </fill>
    </dxf>
    <dxf>
      <fill>
        <patternFill>
          <bgColor rgb="FFFF9933"/>
        </patternFill>
      </fill>
    </dxf>
    <dxf>
      <fill>
        <patternFill>
          <bgColor rgb="FFFF6600"/>
        </patternFill>
      </fill>
    </dxf>
    <dxf>
      <fill>
        <patternFill>
          <bgColor rgb="FFFF5050"/>
        </patternFill>
      </fill>
    </dxf>
    <dxf>
      <fill>
        <patternFill>
          <bgColor rgb="FFC043FF"/>
        </patternFill>
      </fill>
    </dxf>
    <dxf>
      <fill>
        <patternFill>
          <bgColor rgb="FFCC66FF"/>
        </patternFill>
      </fill>
    </dxf>
    <dxf>
      <fill>
        <patternFill>
          <bgColor rgb="FF9966FF"/>
        </patternFill>
      </fill>
    </dxf>
    <dxf>
      <fill>
        <patternFill>
          <bgColor rgb="FF6666FF"/>
        </patternFill>
      </fill>
    </dxf>
    <dxf>
      <fill>
        <patternFill>
          <bgColor rgb="FF0066FF"/>
        </patternFill>
      </fill>
    </dxf>
    <dxf>
      <fill>
        <patternFill>
          <bgColor rgb="FF0099FF"/>
        </patternFill>
      </fill>
    </dxf>
    <dxf>
      <fill>
        <patternFill>
          <bgColor rgb="FF00CCFF"/>
        </patternFill>
      </fill>
    </dxf>
    <dxf>
      <fill>
        <patternFill>
          <bgColor rgb="FF33CCCC"/>
        </patternFill>
      </fill>
    </dxf>
    <dxf>
      <fill>
        <patternFill>
          <bgColor rgb="FF009999"/>
        </patternFill>
      </fill>
    </dxf>
    <dxf>
      <font>
        <color auto="1"/>
      </font>
      <fill>
        <patternFill>
          <bgColor rgb="FF008080"/>
        </patternFill>
      </fill>
    </dxf>
    <dxf>
      <fill>
        <patternFill>
          <bgColor rgb="FF339966"/>
        </patternFill>
      </fill>
    </dxf>
    <dxf>
      <fill>
        <patternFill>
          <bgColor rgb="FF33CC33"/>
        </patternFill>
      </fill>
    </dxf>
    <dxf>
      <fill>
        <patternFill>
          <bgColor rgb="FF66FF33"/>
        </patternFill>
      </fill>
    </dxf>
    <dxf>
      <fill>
        <patternFill>
          <bgColor rgb="FF99FF66"/>
        </patternFill>
      </fill>
    </dxf>
    <dxf>
      <fill>
        <patternFill>
          <bgColor rgb="FFCCFF33"/>
        </patternFill>
      </fill>
    </dxf>
    <dxf>
      <fill>
        <patternFill>
          <bgColor rgb="FFFFFF66"/>
        </patternFill>
      </fill>
    </dxf>
    <dxf>
      <fill>
        <patternFill>
          <bgColor rgb="FFFFCC66"/>
        </patternFill>
      </fill>
    </dxf>
    <dxf>
      <fill>
        <patternFill>
          <bgColor rgb="FFFF9933"/>
        </patternFill>
      </fill>
    </dxf>
    <dxf>
      <fill>
        <patternFill>
          <bgColor rgb="FFFF6600"/>
        </patternFill>
      </fill>
    </dxf>
    <dxf>
      <fill>
        <patternFill>
          <bgColor rgb="FFFF5050"/>
        </patternFill>
      </fill>
    </dxf>
    <dxf>
      <fill>
        <patternFill>
          <bgColor rgb="FFC043FF"/>
        </patternFill>
      </fill>
    </dxf>
    <dxf>
      <fill>
        <patternFill>
          <bgColor rgb="FFCC66FF"/>
        </patternFill>
      </fill>
    </dxf>
    <dxf>
      <fill>
        <patternFill>
          <bgColor rgb="FF9966FF"/>
        </patternFill>
      </fill>
    </dxf>
    <dxf>
      <fill>
        <patternFill>
          <bgColor rgb="FF6666FF"/>
        </patternFill>
      </fill>
    </dxf>
    <dxf>
      <fill>
        <patternFill>
          <bgColor rgb="FF0066FF"/>
        </patternFill>
      </fill>
    </dxf>
    <dxf>
      <fill>
        <patternFill>
          <bgColor rgb="FF0099FF"/>
        </patternFill>
      </fill>
    </dxf>
    <dxf>
      <fill>
        <patternFill>
          <bgColor rgb="FF00CCFF"/>
        </patternFill>
      </fill>
    </dxf>
    <dxf>
      <fill>
        <patternFill>
          <bgColor rgb="FF33CCCC"/>
        </patternFill>
      </fill>
    </dxf>
    <dxf>
      <fill>
        <patternFill>
          <bgColor rgb="FF009999"/>
        </patternFill>
      </fill>
    </dxf>
    <dxf>
      <font>
        <color auto="1"/>
      </font>
      <fill>
        <patternFill>
          <bgColor rgb="FF008080"/>
        </patternFill>
      </fill>
    </dxf>
    <dxf>
      <fill>
        <patternFill>
          <bgColor rgb="FF339966"/>
        </patternFill>
      </fill>
    </dxf>
    <dxf>
      <fill>
        <patternFill>
          <bgColor rgb="FF33CC33"/>
        </patternFill>
      </fill>
    </dxf>
    <dxf>
      <fill>
        <patternFill>
          <bgColor rgb="FF66FF33"/>
        </patternFill>
      </fill>
    </dxf>
    <dxf>
      <fill>
        <patternFill>
          <bgColor rgb="FF99FF66"/>
        </patternFill>
      </fill>
    </dxf>
    <dxf>
      <fill>
        <patternFill>
          <bgColor rgb="FFCCFF33"/>
        </patternFill>
      </fill>
    </dxf>
    <dxf>
      <fill>
        <patternFill>
          <bgColor rgb="FFFFFF66"/>
        </patternFill>
      </fill>
    </dxf>
    <dxf>
      <fill>
        <patternFill>
          <bgColor rgb="FFFFCC66"/>
        </patternFill>
      </fill>
    </dxf>
    <dxf>
      <fill>
        <patternFill>
          <bgColor rgb="FFFF9933"/>
        </patternFill>
      </fill>
    </dxf>
    <dxf>
      <fill>
        <patternFill>
          <bgColor rgb="FFFF6600"/>
        </patternFill>
      </fill>
    </dxf>
    <dxf>
      <fill>
        <patternFill>
          <bgColor rgb="FFFF5050"/>
        </patternFill>
      </fill>
    </dxf>
    <dxf>
      <fill>
        <patternFill>
          <bgColor rgb="FFC043FF"/>
        </patternFill>
      </fill>
    </dxf>
    <dxf>
      <fill>
        <patternFill>
          <bgColor rgb="FFCC66FF"/>
        </patternFill>
      </fill>
    </dxf>
    <dxf>
      <fill>
        <patternFill>
          <bgColor rgb="FF9966FF"/>
        </patternFill>
      </fill>
    </dxf>
    <dxf>
      <fill>
        <patternFill>
          <bgColor rgb="FF6666FF"/>
        </patternFill>
      </fill>
    </dxf>
    <dxf>
      <fill>
        <patternFill>
          <bgColor rgb="FF0066FF"/>
        </patternFill>
      </fill>
    </dxf>
    <dxf>
      <fill>
        <patternFill>
          <bgColor rgb="FF0099FF"/>
        </patternFill>
      </fill>
    </dxf>
    <dxf>
      <fill>
        <patternFill>
          <bgColor rgb="FF00CCFF"/>
        </patternFill>
      </fill>
    </dxf>
    <dxf>
      <fill>
        <patternFill>
          <bgColor rgb="FF33CCCC"/>
        </patternFill>
      </fill>
    </dxf>
    <dxf>
      <fill>
        <patternFill>
          <bgColor rgb="FF009999"/>
        </patternFill>
      </fill>
    </dxf>
    <dxf>
      <font>
        <color auto="1"/>
      </font>
      <fill>
        <patternFill>
          <bgColor rgb="FF008080"/>
        </patternFill>
      </fill>
    </dxf>
    <dxf>
      <fill>
        <patternFill>
          <bgColor rgb="FF339966"/>
        </patternFill>
      </fill>
    </dxf>
    <dxf>
      <fill>
        <patternFill>
          <bgColor rgb="FF33CC33"/>
        </patternFill>
      </fill>
    </dxf>
    <dxf>
      <fill>
        <patternFill>
          <bgColor rgb="FF66FF33"/>
        </patternFill>
      </fill>
    </dxf>
    <dxf>
      <fill>
        <patternFill>
          <bgColor rgb="FF99FF66"/>
        </patternFill>
      </fill>
    </dxf>
    <dxf>
      <fill>
        <patternFill>
          <bgColor rgb="FFCCFF33"/>
        </patternFill>
      </fill>
    </dxf>
    <dxf>
      <fill>
        <patternFill>
          <bgColor rgb="FFFFFF66"/>
        </patternFill>
      </fill>
    </dxf>
    <dxf>
      <fill>
        <patternFill>
          <bgColor rgb="FFFFCC66"/>
        </patternFill>
      </fill>
    </dxf>
    <dxf>
      <fill>
        <patternFill>
          <bgColor rgb="FFFF9933"/>
        </patternFill>
      </fill>
    </dxf>
    <dxf>
      <fill>
        <patternFill>
          <bgColor rgb="FFFF6600"/>
        </patternFill>
      </fill>
    </dxf>
    <dxf>
      <fill>
        <patternFill>
          <bgColor rgb="FFFF5050"/>
        </patternFill>
      </fill>
    </dxf>
    <dxf>
      <fill>
        <patternFill>
          <bgColor rgb="FFC043FF"/>
        </patternFill>
      </fill>
    </dxf>
    <dxf>
      <fill>
        <patternFill>
          <bgColor rgb="FFCC66FF"/>
        </patternFill>
      </fill>
    </dxf>
    <dxf>
      <fill>
        <patternFill>
          <bgColor rgb="FF9966FF"/>
        </patternFill>
      </fill>
    </dxf>
    <dxf>
      <fill>
        <patternFill>
          <bgColor rgb="FF6666FF"/>
        </patternFill>
      </fill>
    </dxf>
    <dxf>
      <fill>
        <patternFill>
          <bgColor rgb="FF0066FF"/>
        </patternFill>
      </fill>
    </dxf>
    <dxf>
      <fill>
        <patternFill>
          <bgColor rgb="FF0099FF"/>
        </patternFill>
      </fill>
    </dxf>
    <dxf>
      <fill>
        <patternFill>
          <bgColor rgb="FF00CCFF"/>
        </patternFill>
      </fill>
    </dxf>
    <dxf>
      <fill>
        <patternFill>
          <bgColor rgb="FF33CCCC"/>
        </patternFill>
      </fill>
    </dxf>
    <dxf>
      <fill>
        <patternFill>
          <bgColor rgb="FF009999"/>
        </patternFill>
      </fill>
    </dxf>
    <dxf>
      <font>
        <color auto="1"/>
      </font>
      <fill>
        <patternFill>
          <bgColor rgb="FF008080"/>
        </patternFill>
      </fill>
    </dxf>
    <dxf>
      <fill>
        <patternFill>
          <bgColor rgb="FF339966"/>
        </patternFill>
      </fill>
    </dxf>
    <dxf>
      <fill>
        <patternFill>
          <bgColor rgb="FF33CC33"/>
        </patternFill>
      </fill>
    </dxf>
    <dxf>
      <fill>
        <patternFill>
          <bgColor rgb="FF66FF33"/>
        </patternFill>
      </fill>
    </dxf>
    <dxf>
      <fill>
        <patternFill>
          <bgColor rgb="FF99FF66"/>
        </patternFill>
      </fill>
    </dxf>
    <dxf>
      <fill>
        <patternFill>
          <bgColor rgb="FFCCFF33"/>
        </patternFill>
      </fill>
    </dxf>
    <dxf>
      <fill>
        <patternFill>
          <bgColor rgb="FFFFFF66"/>
        </patternFill>
      </fill>
    </dxf>
    <dxf>
      <fill>
        <patternFill>
          <bgColor rgb="FFFFCC66"/>
        </patternFill>
      </fill>
    </dxf>
    <dxf>
      <fill>
        <patternFill>
          <bgColor rgb="FFFF9933"/>
        </patternFill>
      </fill>
    </dxf>
    <dxf>
      <fill>
        <patternFill>
          <bgColor rgb="FFFF6600"/>
        </patternFill>
      </fill>
    </dxf>
    <dxf>
      <fill>
        <patternFill>
          <bgColor rgb="FFFF5050"/>
        </patternFill>
      </fill>
    </dxf>
    <dxf>
      <fill>
        <patternFill>
          <bgColor rgb="FFC043FF"/>
        </patternFill>
      </fill>
    </dxf>
    <dxf>
      <fill>
        <patternFill>
          <bgColor rgb="FFCC66FF"/>
        </patternFill>
      </fill>
    </dxf>
    <dxf>
      <fill>
        <patternFill>
          <bgColor rgb="FF9966FF"/>
        </patternFill>
      </fill>
    </dxf>
    <dxf>
      <fill>
        <patternFill>
          <bgColor rgb="FF6666FF"/>
        </patternFill>
      </fill>
    </dxf>
    <dxf>
      <fill>
        <patternFill>
          <bgColor rgb="FF0066FF"/>
        </patternFill>
      </fill>
    </dxf>
    <dxf>
      <fill>
        <patternFill>
          <bgColor rgb="FF0099FF"/>
        </patternFill>
      </fill>
    </dxf>
    <dxf>
      <fill>
        <patternFill>
          <bgColor rgb="FF00CCFF"/>
        </patternFill>
      </fill>
    </dxf>
    <dxf>
      <fill>
        <patternFill>
          <bgColor rgb="FF33CCCC"/>
        </patternFill>
      </fill>
    </dxf>
    <dxf>
      <fill>
        <patternFill>
          <bgColor rgb="FF009999"/>
        </patternFill>
      </fill>
    </dxf>
    <dxf>
      <font>
        <color auto="1"/>
      </font>
      <fill>
        <patternFill>
          <bgColor rgb="FF008080"/>
        </patternFill>
      </fill>
    </dxf>
    <dxf>
      <fill>
        <patternFill>
          <bgColor rgb="FF339966"/>
        </patternFill>
      </fill>
    </dxf>
    <dxf>
      <fill>
        <patternFill>
          <bgColor rgb="FF33CC33"/>
        </patternFill>
      </fill>
    </dxf>
    <dxf>
      <fill>
        <patternFill>
          <bgColor rgb="FF66FF33"/>
        </patternFill>
      </fill>
    </dxf>
    <dxf>
      <fill>
        <patternFill>
          <bgColor rgb="FF99FF66"/>
        </patternFill>
      </fill>
    </dxf>
    <dxf>
      <fill>
        <patternFill>
          <bgColor rgb="FFCCFF33"/>
        </patternFill>
      </fill>
    </dxf>
    <dxf>
      <fill>
        <patternFill>
          <bgColor rgb="FFFFFF66"/>
        </patternFill>
      </fill>
    </dxf>
    <dxf>
      <fill>
        <patternFill>
          <bgColor rgb="FFFFCC66"/>
        </patternFill>
      </fill>
    </dxf>
    <dxf>
      <fill>
        <patternFill>
          <bgColor rgb="FFFF9933"/>
        </patternFill>
      </fill>
    </dxf>
    <dxf>
      <fill>
        <patternFill>
          <bgColor rgb="FFFF6600"/>
        </patternFill>
      </fill>
    </dxf>
    <dxf>
      <fill>
        <patternFill>
          <bgColor rgb="FFFF5050"/>
        </patternFill>
      </fill>
    </dxf>
    <dxf>
      <fill>
        <patternFill>
          <bgColor rgb="FFC043FF"/>
        </patternFill>
      </fill>
    </dxf>
    <dxf>
      <fill>
        <patternFill>
          <bgColor rgb="FFCC66FF"/>
        </patternFill>
      </fill>
    </dxf>
    <dxf>
      <fill>
        <patternFill>
          <bgColor rgb="FF9966FF"/>
        </patternFill>
      </fill>
    </dxf>
    <dxf>
      <fill>
        <patternFill>
          <bgColor rgb="FF6666FF"/>
        </patternFill>
      </fill>
    </dxf>
    <dxf>
      <fill>
        <patternFill>
          <bgColor rgb="FF0066FF"/>
        </patternFill>
      </fill>
    </dxf>
    <dxf>
      <fill>
        <patternFill>
          <bgColor rgb="FF0099FF"/>
        </patternFill>
      </fill>
    </dxf>
    <dxf>
      <fill>
        <patternFill>
          <bgColor rgb="FF00CCFF"/>
        </patternFill>
      </fill>
    </dxf>
    <dxf>
      <fill>
        <patternFill>
          <bgColor rgb="FF33CCCC"/>
        </patternFill>
      </fill>
    </dxf>
    <dxf>
      <fill>
        <patternFill>
          <bgColor rgb="FF009999"/>
        </patternFill>
      </fill>
    </dxf>
    <dxf>
      <font>
        <color auto="1"/>
      </font>
      <fill>
        <patternFill>
          <bgColor rgb="FF008080"/>
        </patternFill>
      </fill>
    </dxf>
    <dxf>
      <fill>
        <patternFill>
          <bgColor rgb="FF339966"/>
        </patternFill>
      </fill>
    </dxf>
    <dxf>
      <fill>
        <patternFill>
          <bgColor rgb="FF33CC33"/>
        </patternFill>
      </fill>
    </dxf>
    <dxf>
      <fill>
        <patternFill>
          <bgColor rgb="FF66FF33"/>
        </patternFill>
      </fill>
    </dxf>
    <dxf>
      <fill>
        <patternFill>
          <bgColor rgb="FF99FF66"/>
        </patternFill>
      </fill>
    </dxf>
    <dxf>
      <fill>
        <patternFill>
          <bgColor rgb="FFCCFF33"/>
        </patternFill>
      </fill>
    </dxf>
    <dxf>
      <fill>
        <patternFill>
          <bgColor rgb="FFFFFF66"/>
        </patternFill>
      </fill>
    </dxf>
    <dxf>
      <fill>
        <patternFill>
          <bgColor rgb="FFFFCC66"/>
        </patternFill>
      </fill>
    </dxf>
    <dxf>
      <fill>
        <patternFill>
          <bgColor rgb="FFFF9933"/>
        </patternFill>
      </fill>
    </dxf>
    <dxf>
      <fill>
        <patternFill>
          <bgColor rgb="FFFF6600"/>
        </patternFill>
      </fill>
    </dxf>
    <dxf>
      <fill>
        <patternFill>
          <bgColor rgb="FFFF5050"/>
        </patternFill>
      </fill>
    </dxf>
    <dxf>
      <fill>
        <patternFill>
          <bgColor rgb="FFC043FF"/>
        </patternFill>
      </fill>
    </dxf>
    <dxf>
      <fill>
        <patternFill>
          <bgColor rgb="FFCC66FF"/>
        </patternFill>
      </fill>
    </dxf>
    <dxf>
      <fill>
        <patternFill>
          <bgColor rgb="FF9966FF"/>
        </patternFill>
      </fill>
    </dxf>
    <dxf>
      <fill>
        <patternFill>
          <bgColor rgb="FF6666FF"/>
        </patternFill>
      </fill>
    </dxf>
    <dxf>
      <fill>
        <patternFill>
          <bgColor rgb="FF0066FF"/>
        </patternFill>
      </fill>
    </dxf>
    <dxf>
      <fill>
        <patternFill>
          <bgColor rgb="FF0099FF"/>
        </patternFill>
      </fill>
    </dxf>
    <dxf>
      <fill>
        <patternFill>
          <bgColor rgb="FF00CCFF"/>
        </patternFill>
      </fill>
    </dxf>
    <dxf>
      <fill>
        <patternFill>
          <bgColor rgb="FF33CCCC"/>
        </patternFill>
      </fill>
    </dxf>
    <dxf>
      <fill>
        <patternFill>
          <bgColor rgb="FF009999"/>
        </patternFill>
      </fill>
    </dxf>
    <dxf>
      <font>
        <color auto="1"/>
      </font>
      <fill>
        <patternFill>
          <bgColor rgb="FF008080"/>
        </patternFill>
      </fill>
    </dxf>
    <dxf>
      <fill>
        <patternFill>
          <bgColor rgb="FF339966"/>
        </patternFill>
      </fill>
    </dxf>
    <dxf>
      <fill>
        <patternFill>
          <bgColor rgb="FF33CC33"/>
        </patternFill>
      </fill>
    </dxf>
    <dxf>
      <fill>
        <patternFill>
          <bgColor rgb="FF66FF33"/>
        </patternFill>
      </fill>
    </dxf>
    <dxf>
      <fill>
        <patternFill>
          <bgColor rgb="FF99FF66"/>
        </patternFill>
      </fill>
    </dxf>
    <dxf>
      <fill>
        <patternFill>
          <bgColor rgb="FFCCFF33"/>
        </patternFill>
      </fill>
    </dxf>
    <dxf>
      <fill>
        <patternFill>
          <bgColor rgb="FFFFFF66"/>
        </patternFill>
      </fill>
    </dxf>
    <dxf>
      <fill>
        <patternFill>
          <bgColor rgb="FFFFCC66"/>
        </patternFill>
      </fill>
    </dxf>
    <dxf>
      <fill>
        <patternFill>
          <bgColor rgb="FFFF9933"/>
        </patternFill>
      </fill>
    </dxf>
    <dxf>
      <fill>
        <patternFill>
          <bgColor rgb="FFFF6600"/>
        </patternFill>
      </fill>
    </dxf>
    <dxf>
      <fill>
        <patternFill>
          <bgColor rgb="FFFF5050"/>
        </patternFill>
      </fill>
    </dxf>
    <dxf>
      <fill>
        <patternFill>
          <bgColor rgb="FFC043FF"/>
        </patternFill>
      </fill>
    </dxf>
    <dxf>
      <fill>
        <patternFill>
          <bgColor rgb="FFCC66FF"/>
        </patternFill>
      </fill>
    </dxf>
    <dxf>
      <fill>
        <patternFill>
          <bgColor rgb="FF9966FF"/>
        </patternFill>
      </fill>
    </dxf>
    <dxf>
      <fill>
        <patternFill>
          <bgColor rgb="FF6666FF"/>
        </patternFill>
      </fill>
    </dxf>
    <dxf>
      <fill>
        <patternFill>
          <bgColor rgb="FF0066FF"/>
        </patternFill>
      </fill>
    </dxf>
    <dxf>
      <fill>
        <patternFill>
          <bgColor rgb="FF0099FF"/>
        </patternFill>
      </fill>
    </dxf>
    <dxf>
      <fill>
        <patternFill>
          <bgColor rgb="FF00CCFF"/>
        </patternFill>
      </fill>
    </dxf>
    <dxf>
      <fill>
        <patternFill>
          <bgColor rgb="FF33CCCC"/>
        </patternFill>
      </fill>
    </dxf>
    <dxf>
      <fill>
        <patternFill>
          <bgColor rgb="FF009999"/>
        </patternFill>
      </fill>
    </dxf>
    <dxf>
      <font>
        <color auto="1"/>
      </font>
      <fill>
        <patternFill>
          <bgColor rgb="FF008080"/>
        </patternFill>
      </fill>
    </dxf>
    <dxf>
      <fill>
        <patternFill>
          <bgColor rgb="FF339966"/>
        </patternFill>
      </fill>
    </dxf>
    <dxf>
      <fill>
        <patternFill>
          <bgColor rgb="FF33CC33"/>
        </patternFill>
      </fill>
    </dxf>
    <dxf>
      <fill>
        <patternFill>
          <bgColor rgb="FF66FF33"/>
        </patternFill>
      </fill>
    </dxf>
    <dxf>
      <fill>
        <patternFill>
          <bgColor rgb="FF99FF66"/>
        </patternFill>
      </fill>
    </dxf>
    <dxf>
      <fill>
        <patternFill>
          <bgColor rgb="FFCCFF33"/>
        </patternFill>
      </fill>
    </dxf>
    <dxf>
      <fill>
        <patternFill>
          <bgColor rgb="FFFFFF66"/>
        </patternFill>
      </fill>
    </dxf>
    <dxf>
      <fill>
        <patternFill>
          <bgColor rgb="FFFFCC66"/>
        </patternFill>
      </fill>
    </dxf>
    <dxf>
      <fill>
        <patternFill>
          <bgColor rgb="FFFF9933"/>
        </patternFill>
      </fill>
    </dxf>
    <dxf>
      <fill>
        <patternFill>
          <bgColor rgb="FFFF6600"/>
        </patternFill>
      </fill>
    </dxf>
    <dxf>
      <fill>
        <patternFill>
          <bgColor rgb="FFFF5050"/>
        </patternFill>
      </fill>
    </dxf>
    <dxf>
      <fill>
        <patternFill>
          <bgColor rgb="FFC043FF"/>
        </patternFill>
      </fill>
    </dxf>
    <dxf>
      <fill>
        <patternFill>
          <bgColor rgb="FFCC66FF"/>
        </patternFill>
      </fill>
    </dxf>
    <dxf>
      <fill>
        <patternFill>
          <bgColor rgb="FF9966FF"/>
        </patternFill>
      </fill>
    </dxf>
    <dxf>
      <fill>
        <patternFill>
          <bgColor rgb="FF6666FF"/>
        </patternFill>
      </fill>
    </dxf>
    <dxf>
      <fill>
        <patternFill>
          <bgColor rgb="FF0066FF"/>
        </patternFill>
      </fill>
    </dxf>
    <dxf>
      <fill>
        <patternFill>
          <bgColor rgb="FF0099FF"/>
        </patternFill>
      </fill>
    </dxf>
    <dxf>
      <fill>
        <patternFill>
          <bgColor rgb="FF00CCFF"/>
        </patternFill>
      </fill>
    </dxf>
    <dxf>
      <fill>
        <patternFill>
          <bgColor rgb="FF33CCCC"/>
        </patternFill>
      </fill>
    </dxf>
    <dxf>
      <fill>
        <patternFill>
          <bgColor rgb="FF009999"/>
        </patternFill>
      </fill>
    </dxf>
    <dxf>
      <font>
        <color auto="1"/>
      </font>
      <fill>
        <patternFill>
          <bgColor rgb="FF008080"/>
        </patternFill>
      </fill>
    </dxf>
    <dxf>
      <fill>
        <patternFill>
          <bgColor rgb="FF339966"/>
        </patternFill>
      </fill>
    </dxf>
    <dxf>
      <fill>
        <patternFill>
          <bgColor rgb="FF33CC33"/>
        </patternFill>
      </fill>
    </dxf>
    <dxf>
      <fill>
        <patternFill>
          <bgColor rgb="FF66FF33"/>
        </patternFill>
      </fill>
    </dxf>
    <dxf>
      <fill>
        <patternFill>
          <bgColor rgb="FF99FF66"/>
        </patternFill>
      </fill>
    </dxf>
    <dxf>
      <fill>
        <patternFill>
          <bgColor rgb="FFCCFF33"/>
        </patternFill>
      </fill>
    </dxf>
    <dxf>
      <fill>
        <patternFill>
          <bgColor rgb="FFFFFF66"/>
        </patternFill>
      </fill>
    </dxf>
    <dxf>
      <fill>
        <patternFill>
          <bgColor rgb="FFFFCC66"/>
        </patternFill>
      </fill>
    </dxf>
    <dxf>
      <fill>
        <patternFill>
          <bgColor rgb="FFFF9933"/>
        </patternFill>
      </fill>
    </dxf>
    <dxf>
      <fill>
        <patternFill>
          <bgColor rgb="FFFF6600"/>
        </patternFill>
      </fill>
    </dxf>
    <dxf>
      <fill>
        <patternFill>
          <bgColor rgb="FFFF5050"/>
        </patternFill>
      </fill>
    </dxf>
    <dxf>
      <fill>
        <patternFill>
          <bgColor rgb="FFC043FF"/>
        </patternFill>
      </fill>
    </dxf>
    <dxf>
      <fill>
        <patternFill>
          <bgColor rgb="FFCC66FF"/>
        </patternFill>
      </fill>
    </dxf>
    <dxf>
      <fill>
        <patternFill>
          <bgColor rgb="FF9966FF"/>
        </patternFill>
      </fill>
    </dxf>
    <dxf>
      <fill>
        <patternFill>
          <bgColor rgb="FF6666FF"/>
        </patternFill>
      </fill>
    </dxf>
    <dxf>
      <fill>
        <patternFill>
          <bgColor rgb="FF0066FF"/>
        </patternFill>
      </fill>
    </dxf>
    <dxf>
      <fill>
        <patternFill>
          <bgColor rgb="FF0099FF"/>
        </patternFill>
      </fill>
    </dxf>
    <dxf>
      <fill>
        <patternFill>
          <bgColor rgb="FF00CCFF"/>
        </patternFill>
      </fill>
    </dxf>
    <dxf>
      <fill>
        <patternFill>
          <bgColor rgb="FF33CCCC"/>
        </patternFill>
      </fill>
    </dxf>
    <dxf>
      <fill>
        <patternFill>
          <bgColor rgb="FF009999"/>
        </patternFill>
      </fill>
    </dxf>
    <dxf>
      <font>
        <color auto="1"/>
      </font>
      <fill>
        <patternFill>
          <bgColor rgb="FF008080"/>
        </patternFill>
      </fill>
    </dxf>
    <dxf>
      <fill>
        <patternFill>
          <bgColor rgb="FF339966"/>
        </patternFill>
      </fill>
    </dxf>
    <dxf>
      <fill>
        <patternFill>
          <bgColor rgb="FF33CC33"/>
        </patternFill>
      </fill>
    </dxf>
    <dxf>
      <fill>
        <patternFill>
          <bgColor rgb="FF66FF33"/>
        </patternFill>
      </fill>
    </dxf>
    <dxf>
      <fill>
        <patternFill>
          <bgColor rgb="FF99FF66"/>
        </patternFill>
      </fill>
    </dxf>
    <dxf>
      <fill>
        <patternFill>
          <bgColor rgb="FFCCFF33"/>
        </patternFill>
      </fill>
    </dxf>
    <dxf>
      <fill>
        <patternFill>
          <bgColor rgb="FFFFFF66"/>
        </patternFill>
      </fill>
    </dxf>
    <dxf>
      <fill>
        <patternFill>
          <bgColor rgb="FFFFCC66"/>
        </patternFill>
      </fill>
    </dxf>
    <dxf>
      <fill>
        <patternFill>
          <bgColor rgb="FFFF9933"/>
        </patternFill>
      </fill>
    </dxf>
    <dxf>
      <fill>
        <patternFill>
          <bgColor rgb="FFFF6600"/>
        </patternFill>
      </fill>
    </dxf>
    <dxf>
      <fill>
        <patternFill>
          <bgColor rgb="FFFF5050"/>
        </patternFill>
      </fill>
    </dxf>
    <dxf>
      <fill>
        <patternFill>
          <bgColor rgb="FFC043FF"/>
        </patternFill>
      </fill>
    </dxf>
    <dxf>
      <fill>
        <patternFill>
          <bgColor rgb="FFCC66FF"/>
        </patternFill>
      </fill>
    </dxf>
    <dxf>
      <fill>
        <patternFill>
          <bgColor rgb="FF9966FF"/>
        </patternFill>
      </fill>
    </dxf>
    <dxf>
      <fill>
        <patternFill>
          <bgColor rgb="FF6666FF"/>
        </patternFill>
      </fill>
    </dxf>
    <dxf>
      <fill>
        <patternFill>
          <bgColor rgb="FF0066FF"/>
        </patternFill>
      </fill>
    </dxf>
    <dxf>
      <fill>
        <patternFill>
          <bgColor rgb="FF0099FF"/>
        </patternFill>
      </fill>
    </dxf>
    <dxf>
      <fill>
        <patternFill>
          <bgColor rgb="FF00CCFF"/>
        </patternFill>
      </fill>
    </dxf>
    <dxf>
      <fill>
        <patternFill>
          <bgColor rgb="FF33CCCC"/>
        </patternFill>
      </fill>
    </dxf>
    <dxf>
      <fill>
        <patternFill>
          <bgColor rgb="FF009999"/>
        </patternFill>
      </fill>
    </dxf>
    <dxf>
      <font>
        <color auto="1"/>
      </font>
      <fill>
        <patternFill>
          <bgColor rgb="FF008080"/>
        </patternFill>
      </fill>
    </dxf>
    <dxf>
      <fill>
        <patternFill>
          <bgColor rgb="FF339966"/>
        </patternFill>
      </fill>
    </dxf>
    <dxf>
      <fill>
        <patternFill>
          <bgColor rgb="FF33CC33"/>
        </patternFill>
      </fill>
    </dxf>
    <dxf>
      <fill>
        <patternFill>
          <bgColor rgb="FF66FF33"/>
        </patternFill>
      </fill>
    </dxf>
    <dxf>
      <fill>
        <patternFill>
          <bgColor rgb="FF99FF66"/>
        </patternFill>
      </fill>
    </dxf>
    <dxf>
      <fill>
        <patternFill>
          <bgColor rgb="FFCCFF33"/>
        </patternFill>
      </fill>
    </dxf>
    <dxf>
      <fill>
        <patternFill>
          <bgColor rgb="FFFFFF66"/>
        </patternFill>
      </fill>
    </dxf>
    <dxf>
      <fill>
        <patternFill>
          <bgColor rgb="FFFFCC66"/>
        </patternFill>
      </fill>
    </dxf>
    <dxf>
      <fill>
        <patternFill>
          <bgColor rgb="FFFF9933"/>
        </patternFill>
      </fill>
    </dxf>
    <dxf>
      <fill>
        <patternFill>
          <bgColor rgb="FFFF6600"/>
        </patternFill>
      </fill>
    </dxf>
    <dxf>
      <fill>
        <patternFill>
          <bgColor rgb="FFFF5050"/>
        </patternFill>
      </fill>
    </dxf>
    <dxf>
      <fill>
        <patternFill>
          <bgColor rgb="FFC043FF"/>
        </patternFill>
      </fill>
    </dxf>
    <dxf>
      <fill>
        <patternFill>
          <bgColor rgb="FFCC66FF"/>
        </patternFill>
      </fill>
    </dxf>
    <dxf>
      <fill>
        <patternFill>
          <bgColor rgb="FF9966FF"/>
        </patternFill>
      </fill>
    </dxf>
    <dxf>
      <fill>
        <patternFill>
          <bgColor rgb="FF6666FF"/>
        </patternFill>
      </fill>
    </dxf>
    <dxf>
      <fill>
        <patternFill>
          <bgColor rgb="FF0066FF"/>
        </patternFill>
      </fill>
    </dxf>
    <dxf>
      <fill>
        <patternFill>
          <bgColor rgb="FF0099FF"/>
        </patternFill>
      </fill>
    </dxf>
    <dxf>
      <fill>
        <patternFill>
          <bgColor rgb="FF00CCFF"/>
        </patternFill>
      </fill>
    </dxf>
    <dxf>
      <fill>
        <patternFill>
          <bgColor rgb="FF33CCCC"/>
        </patternFill>
      </fill>
    </dxf>
    <dxf>
      <fill>
        <patternFill>
          <bgColor rgb="FF009999"/>
        </patternFill>
      </fill>
    </dxf>
    <dxf>
      <font>
        <color auto="1"/>
      </font>
      <fill>
        <patternFill>
          <bgColor rgb="FF008080"/>
        </patternFill>
      </fill>
    </dxf>
    <dxf>
      <fill>
        <patternFill>
          <bgColor rgb="FF339966"/>
        </patternFill>
      </fill>
    </dxf>
    <dxf>
      <fill>
        <patternFill>
          <bgColor rgb="FF33CC33"/>
        </patternFill>
      </fill>
    </dxf>
    <dxf>
      <fill>
        <patternFill>
          <bgColor rgb="FF66FF33"/>
        </patternFill>
      </fill>
    </dxf>
    <dxf>
      <fill>
        <patternFill>
          <bgColor rgb="FF99FF66"/>
        </patternFill>
      </fill>
    </dxf>
    <dxf>
      <fill>
        <patternFill>
          <bgColor rgb="FFCCFF33"/>
        </patternFill>
      </fill>
    </dxf>
    <dxf>
      <fill>
        <patternFill>
          <bgColor rgb="FFFFFF66"/>
        </patternFill>
      </fill>
    </dxf>
    <dxf>
      <fill>
        <patternFill>
          <bgColor rgb="FFFFCC66"/>
        </patternFill>
      </fill>
    </dxf>
    <dxf>
      <fill>
        <patternFill>
          <bgColor rgb="FFFF9933"/>
        </patternFill>
      </fill>
    </dxf>
    <dxf>
      <fill>
        <patternFill>
          <bgColor rgb="FFFF6600"/>
        </patternFill>
      </fill>
    </dxf>
    <dxf>
      <fill>
        <patternFill>
          <bgColor rgb="FFFF5050"/>
        </patternFill>
      </fill>
    </dxf>
    <dxf>
      <fill>
        <patternFill>
          <bgColor rgb="FFC043FF"/>
        </patternFill>
      </fill>
    </dxf>
    <dxf>
      <fill>
        <patternFill>
          <bgColor rgb="FFCC66FF"/>
        </patternFill>
      </fill>
    </dxf>
    <dxf>
      <fill>
        <patternFill>
          <bgColor rgb="FF9966FF"/>
        </patternFill>
      </fill>
    </dxf>
    <dxf>
      <fill>
        <patternFill>
          <bgColor rgb="FF6666FF"/>
        </patternFill>
      </fill>
    </dxf>
    <dxf>
      <fill>
        <patternFill>
          <bgColor rgb="FF0066FF"/>
        </patternFill>
      </fill>
    </dxf>
    <dxf>
      <fill>
        <patternFill>
          <bgColor rgb="FF0099FF"/>
        </patternFill>
      </fill>
    </dxf>
    <dxf>
      <fill>
        <patternFill>
          <bgColor rgb="FF00CCFF"/>
        </patternFill>
      </fill>
    </dxf>
    <dxf>
      <fill>
        <patternFill>
          <bgColor rgb="FF33CCCC"/>
        </patternFill>
      </fill>
    </dxf>
    <dxf>
      <fill>
        <patternFill>
          <bgColor rgb="FF009999"/>
        </patternFill>
      </fill>
    </dxf>
    <dxf>
      <font>
        <color auto="1"/>
      </font>
      <fill>
        <patternFill>
          <bgColor rgb="FF008080"/>
        </patternFill>
      </fill>
    </dxf>
    <dxf>
      <fill>
        <patternFill>
          <bgColor rgb="FF339966"/>
        </patternFill>
      </fill>
    </dxf>
    <dxf>
      <fill>
        <patternFill>
          <bgColor rgb="FF33CC33"/>
        </patternFill>
      </fill>
    </dxf>
    <dxf>
      <fill>
        <patternFill>
          <bgColor rgb="FF66FF33"/>
        </patternFill>
      </fill>
    </dxf>
    <dxf>
      <fill>
        <patternFill>
          <bgColor rgb="FF99FF66"/>
        </patternFill>
      </fill>
    </dxf>
    <dxf>
      <fill>
        <patternFill>
          <bgColor rgb="FFCCFF33"/>
        </patternFill>
      </fill>
    </dxf>
    <dxf>
      <fill>
        <patternFill>
          <bgColor rgb="FFFFFF66"/>
        </patternFill>
      </fill>
    </dxf>
    <dxf>
      <fill>
        <patternFill>
          <bgColor rgb="FFFFCC66"/>
        </patternFill>
      </fill>
    </dxf>
    <dxf>
      <fill>
        <patternFill>
          <bgColor rgb="FFFF9933"/>
        </patternFill>
      </fill>
    </dxf>
    <dxf>
      <fill>
        <patternFill>
          <bgColor rgb="FFFF6600"/>
        </patternFill>
      </fill>
    </dxf>
    <dxf>
      <fill>
        <patternFill>
          <bgColor rgb="FFFF5050"/>
        </patternFill>
      </fill>
    </dxf>
    <dxf>
      <fill>
        <patternFill>
          <bgColor rgb="FFC043FF"/>
        </patternFill>
      </fill>
    </dxf>
    <dxf>
      <fill>
        <patternFill>
          <bgColor rgb="FFCC66FF"/>
        </patternFill>
      </fill>
    </dxf>
    <dxf>
      <fill>
        <patternFill>
          <bgColor rgb="FF9966FF"/>
        </patternFill>
      </fill>
    </dxf>
    <dxf>
      <fill>
        <patternFill>
          <bgColor rgb="FF6666FF"/>
        </patternFill>
      </fill>
    </dxf>
    <dxf>
      <fill>
        <patternFill>
          <bgColor rgb="FF0066FF"/>
        </patternFill>
      </fill>
    </dxf>
    <dxf>
      <fill>
        <patternFill>
          <bgColor rgb="FF0099FF"/>
        </patternFill>
      </fill>
    </dxf>
    <dxf>
      <fill>
        <patternFill>
          <bgColor rgb="FF00CCFF"/>
        </patternFill>
      </fill>
    </dxf>
    <dxf>
      <fill>
        <patternFill>
          <bgColor rgb="FF33CCCC"/>
        </patternFill>
      </fill>
    </dxf>
    <dxf>
      <fill>
        <patternFill>
          <bgColor rgb="FF009999"/>
        </patternFill>
      </fill>
    </dxf>
    <dxf>
      <font>
        <color auto="1"/>
      </font>
      <fill>
        <patternFill>
          <bgColor rgb="FF008080"/>
        </patternFill>
      </fill>
    </dxf>
    <dxf>
      <fill>
        <patternFill>
          <bgColor rgb="FF339966"/>
        </patternFill>
      </fill>
    </dxf>
    <dxf>
      <fill>
        <patternFill>
          <bgColor rgb="FF33CC33"/>
        </patternFill>
      </fill>
    </dxf>
    <dxf>
      <fill>
        <patternFill>
          <bgColor rgb="FF66FF33"/>
        </patternFill>
      </fill>
    </dxf>
    <dxf>
      <fill>
        <patternFill>
          <bgColor rgb="FF99FF66"/>
        </patternFill>
      </fill>
    </dxf>
    <dxf>
      <fill>
        <patternFill>
          <bgColor rgb="FFCCFF33"/>
        </patternFill>
      </fill>
    </dxf>
    <dxf>
      <fill>
        <patternFill>
          <bgColor rgb="FFFFFF66"/>
        </patternFill>
      </fill>
    </dxf>
    <dxf>
      <fill>
        <patternFill>
          <bgColor rgb="FFFFCC66"/>
        </patternFill>
      </fill>
    </dxf>
    <dxf>
      <fill>
        <patternFill>
          <bgColor rgb="FFFF9933"/>
        </patternFill>
      </fill>
    </dxf>
    <dxf>
      <fill>
        <patternFill>
          <bgColor rgb="FFFF6600"/>
        </patternFill>
      </fill>
    </dxf>
    <dxf>
      <fill>
        <patternFill>
          <bgColor rgb="FFFF5050"/>
        </patternFill>
      </fill>
    </dxf>
    <dxf>
      <fill>
        <patternFill>
          <bgColor rgb="FFC043FF"/>
        </patternFill>
      </fill>
    </dxf>
    <dxf>
      <fill>
        <patternFill>
          <bgColor rgb="FFCC66FF"/>
        </patternFill>
      </fill>
    </dxf>
    <dxf>
      <fill>
        <patternFill>
          <bgColor rgb="FF9966FF"/>
        </patternFill>
      </fill>
    </dxf>
    <dxf>
      <fill>
        <patternFill>
          <bgColor rgb="FF6666FF"/>
        </patternFill>
      </fill>
    </dxf>
    <dxf>
      <fill>
        <patternFill>
          <bgColor rgb="FF0066FF"/>
        </patternFill>
      </fill>
    </dxf>
    <dxf>
      <fill>
        <patternFill>
          <bgColor rgb="FF0099FF"/>
        </patternFill>
      </fill>
    </dxf>
    <dxf>
      <fill>
        <patternFill>
          <bgColor rgb="FF00CCFF"/>
        </patternFill>
      </fill>
    </dxf>
    <dxf>
      <fill>
        <patternFill>
          <bgColor rgb="FF33CCCC"/>
        </patternFill>
      </fill>
    </dxf>
    <dxf>
      <fill>
        <patternFill>
          <bgColor rgb="FF009999"/>
        </patternFill>
      </fill>
    </dxf>
    <dxf>
      <font>
        <color auto="1"/>
      </font>
      <fill>
        <patternFill>
          <bgColor rgb="FF008080"/>
        </patternFill>
      </fill>
    </dxf>
    <dxf>
      <fill>
        <patternFill>
          <bgColor rgb="FF339966"/>
        </patternFill>
      </fill>
    </dxf>
    <dxf>
      <fill>
        <patternFill>
          <bgColor rgb="FF33CC33"/>
        </patternFill>
      </fill>
    </dxf>
    <dxf>
      <fill>
        <patternFill>
          <bgColor rgb="FF66FF33"/>
        </patternFill>
      </fill>
    </dxf>
    <dxf>
      <fill>
        <patternFill>
          <bgColor rgb="FF99FF66"/>
        </patternFill>
      </fill>
    </dxf>
    <dxf>
      <fill>
        <patternFill>
          <bgColor rgb="FFCCFF33"/>
        </patternFill>
      </fill>
    </dxf>
    <dxf>
      <fill>
        <patternFill>
          <bgColor rgb="FFFFFF66"/>
        </patternFill>
      </fill>
    </dxf>
    <dxf>
      <fill>
        <patternFill>
          <bgColor rgb="FFFFCC66"/>
        </patternFill>
      </fill>
    </dxf>
    <dxf>
      <fill>
        <patternFill>
          <bgColor rgb="FFFF9933"/>
        </patternFill>
      </fill>
    </dxf>
    <dxf>
      <fill>
        <patternFill>
          <bgColor rgb="FFFF6600"/>
        </patternFill>
      </fill>
    </dxf>
    <dxf>
      <fill>
        <patternFill>
          <bgColor rgb="FFFF5050"/>
        </patternFill>
      </fill>
    </dxf>
    <dxf>
      <fill>
        <patternFill>
          <bgColor rgb="FFC043FF"/>
        </patternFill>
      </fill>
    </dxf>
    <dxf>
      <fill>
        <patternFill>
          <bgColor rgb="FFCC66FF"/>
        </patternFill>
      </fill>
    </dxf>
    <dxf>
      <fill>
        <patternFill>
          <bgColor rgb="FF9966FF"/>
        </patternFill>
      </fill>
    </dxf>
    <dxf>
      <fill>
        <patternFill>
          <bgColor rgb="FF6666FF"/>
        </patternFill>
      </fill>
    </dxf>
    <dxf>
      <fill>
        <patternFill>
          <bgColor rgb="FF0066FF"/>
        </patternFill>
      </fill>
    </dxf>
    <dxf>
      <fill>
        <patternFill>
          <bgColor rgb="FF0099FF"/>
        </patternFill>
      </fill>
    </dxf>
    <dxf>
      <fill>
        <patternFill>
          <bgColor rgb="FF00CCFF"/>
        </patternFill>
      </fill>
    </dxf>
    <dxf>
      <fill>
        <patternFill>
          <bgColor rgb="FF33CCCC"/>
        </patternFill>
      </fill>
    </dxf>
    <dxf>
      <fill>
        <patternFill>
          <bgColor rgb="FF009999"/>
        </patternFill>
      </fill>
    </dxf>
    <dxf>
      <font>
        <color auto="1"/>
      </font>
      <fill>
        <patternFill>
          <bgColor rgb="FF008080"/>
        </patternFill>
      </fill>
    </dxf>
    <dxf>
      <fill>
        <patternFill>
          <bgColor rgb="FF339966"/>
        </patternFill>
      </fill>
    </dxf>
    <dxf>
      <fill>
        <patternFill>
          <bgColor rgb="FF33CC33"/>
        </patternFill>
      </fill>
    </dxf>
    <dxf>
      <fill>
        <patternFill>
          <bgColor rgb="FF66FF33"/>
        </patternFill>
      </fill>
    </dxf>
    <dxf>
      <fill>
        <patternFill>
          <bgColor rgb="FF99FF66"/>
        </patternFill>
      </fill>
    </dxf>
    <dxf>
      <fill>
        <patternFill>
          <bgColor rgb="FFCCFF33"/>
        </patternFill>
      </fill>
    </dxf>
    <dxf>
      <fill>
        <patternFill>
          <bgColor rgb="FFFFFF66"/>
        </patternFill>
      </fill>
    </dxf>
    <dxf>
      <fill>
        <patternFill>
          <bgColor rgb="FFFFCC66"/>
        </patternFill>
      </fill>
    </dxf>
    <dxf>
      <fill>
        <patternFill>
          <bgColor rgb="FFFF9933"/>
        </patternFill>
      </fill>
    </dxf>
    <dxf>
      <fill>
        <patternFill>
          <bgColor rgb="FFFF6600"/>
        </patternFill>
      </fill>
    </dxf>
    <dxf>
      <fill>
        <patternFill>
          <bgColor rgb="FFFF5050"/>
        </patternFill>
      </fill>
    </dxf>
    <dxf>
      <font>
        <color auto="1"/>
      </font>
      <fill>
        <patternFill>
          <bgColor rgb="FF7DDF7D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7DDF7D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7DDF7D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7DDF7D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Medium9"/>
  <colors>
    <mruColors>
      <color rgb="FFFFFF66"/>
      <color rgb="FFFFFF00"/>
      <color rgb="FF7DDF7D"/>
      <color rgb="FF33CC33"/>
      <color rgb="FF00CC00"/>
      <color rgb="FF66CCFF"/>
      <color rgb="FF2B5F2C"/>
      <color rgb="FF376525"/>
      <color rgb="FFC043FF"/>
      <color rgb="FFC34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'Main Model'!$C$138</c:f>
              <c:strCache>
                <c:ptCount val="1"/>
                <c:pt idx="0">
                  <c:v>Armour Layout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'Main Model'!$B$139:$B$148</c:f>
              <c:numCache>
                <c:formatCode>General</c:formatCode>
                <c:ptCount val="10"/>
                <c:pt idx="0">
                  <c:v>8000</c:v>
                </c:pt>
                <c:pt idx="1">
                  <c:v>3000</c:v>
                </c:pt>
                <c:pt idx="2" formatCode="_-* #,##0_-;\-* #,##0_-;_-* &quot;-&quot;??_-;_-@_-">
                  <c:v>0</c:v>
                </c:pt>
                <c:pt idx="3" formatCode="_-* #,##0_-;\-* #,##0_-;_-* &quot;-&quot;??_-;_-@_-">
                  <c:v>0</c:v>
                </c:pt>
                <c:pt idx="4" formatCode="_-* #,##0_-;\-* #,##0_-;_-* &quot;-&quot;??_-;_-@_-">
                  <c:v>0</c:v>
                </c:pt>
                <c:pt idx="5" formatCode="_-* #,##0_-;\-* #,##0_-;_-* &quot;-&quot;??_-;_-@_-">
                  <c:v>0</c:v>
                </c:pt>
                <c:pt idx="7">
                  <c:v>5000</c:v>
                </c:pt>
                <c:pt idx="8">
                  <c:v>8000</c:v>
                </c:pt>
                <c:pt idx="9">
                  <c:v>8000</c:v>
                </c:pt>
              </c:numCache>
            </c:numRef>
          </c:xVal>
          <c:yVal>
            <c:numRef>
              <c:f>'Main Model'!$C$139:$C$148</c:f>
              <c:numCache>
                <c:formatCode>General</c:formatCode>
                <c:ptCount val="10"/>
                <c:pt idx="0">
                  <c:v>450</c:v>
                </c:pt>
                <c:pt idx="1">
                  <c:v>450</c:v>
                </c:pt>
                <c:pt idx="2" formatCode="_-* #,##0_-;\-* #,##0_-;_-* &quot;-&quot;??_-;_-@_-">
                  <c:v>0</c:v>
                </c:pt>
                <c:pt idx="3" formatCode="_-* #,##0_-;\-* #,##0_-;_-* &quot;-&quot;??_-;_-@_-">
                  <c:v>0</c:v>
                </c:pt>
                <c:pt idx="4" formatCode="_-* #,##0_-;\-* #,##0_-;_-* &quot;-&quot;??_-;_-@_-">
                  <c:v>0</c:v>
                </c:pt>
                <c:pt idx="5" formatCode="_-* #,##0_-;\-* #,##0_-;_-* &quot;-&quot;??_-;_-@_-">
                  <c:v>0</c:v>
                </c:pt>
                <c:pt idx="7">
                  <c:v>1400</c:v>
                </c:pt>
                <c:pt idx="8">
                  <c:v>1400</c:v>
                </c:pt>
                <c:pt idx="9">
                  <c:v>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1C-44AA-ADB3-A97A436F2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389728"/>
        <c:axId val="824775424"/>
      </c:scatterChart>
      <c:valAx>
        <c:axId val="82738972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775424"/>
        <c:crosses val="autoZero"/>
        <c:crossBetween val="midCat"/>
        <c:majorUnit val="1000"/>
      </c:valAx>
      <c:valAx>
        <c:axId val="824775424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389728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Projectiles!$B$1</c:f>
              <c:strCache>
                <c:ptCount val="1"/>
                <c:pt idx="0">
                  <c:v>Penetration 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Projectiles!$A$2:$A$40</c:f>
              <c:strCache>
                <c:ptCount val="39"/>
                <c:pt idx="0">
                  <c:v>47 mm Cannone da 47/32 Granata Perforante mod. 35 (AP)</c:v>
                </c:pt>
                <c:pt idx="1">
                  <c:v>45 mm Tank Gun 20-K BR-240 (APBC)</c:v>
                </c:pt>
                <c:pt idx="2">
                  <c:v>5 cm KwK 38 L/42 Pzgr. 39 (APC)</c:v>
                </c:pt>
                <c:pt idx="3">
                  <c:v>40 mm QF 2-Pounder Shot Mk.1 (AP)</c:v>
                </c:pt>
                <c:pt idx="4">
                  <c:v>76 mm Tank Gun F-34 BR-350B (APBC)</c:v>
                </c:pt>
                <c:pt idx="5">
                  <c:v>75 mm gun M3 M61 (APCBC)</c:v>
                </c:pt>
                <c:pt idx="6">
                  <c:v>7.5 cm KwK 37 L/24 Gr. 38 HL/B (HEAT)</c:v>
                </c:pt>
                <c:pt idx="7">
                  <c:v>75 mm gun M3 M72 (AP)</c:v>
                </c:pt>
                <c:pt idx="8">
                  <c:v>60 mm M9 "Bazooka" rocket launcher (HEAT)</c:v>
                </c:pt>
                <c:pt idx="9">
                  <c:v>5 cm KwK 39 L/60 Pzgr. 40 (APCR)</c:v>
                </c:pt>
                <c:pt idx="10">
                  <c:v>8.8 cm KwK 36 L/56 Gr. 39 HL (HEAT)</c:v>
                </c:pt>
                <c:pt idx="11">
                  <c:v>57 mm QF 6-Pounder Shot Mk.1-7 (AP)</c:v>
                </c:pt>
                <c:pt idx="12">
                  <c:v>8.8 cm Flak 18/36/37 Pzgr. (Early war Flak ammo) (APCBC)</c:v>
                </c:pt>
                <c:pt idx="13">
                  <c:v>76 mm Gun M1 M62 (APCBC)</c:v>
                </c:pt>
                <c:pt idx="14">
                  <c:v>7.5 cm KwK 40 L/43 Pzgr. 39 (APCBC)</c:v>
                </c:pt>
                <c:pt idx="15">
                  <c:v>85 mm D-5T/ZiS-S-53 BR-365A (APBC)</c:v>
                </c:pt>
                <c:pt idx="16">
                  <c:v>85 mm D-5T/ZiS-S-53 BR-365K (AP)</c:v>
                </c:pt>
                <c:pt idx="17">
                  <c:v>76 mm Gun M1 M79 (AP)</c:v>
                </c:pt>
                <c:pt idx="18">
                  <c:v>7.5 cm Pak 40 L/46 Pzgr. 39 (APCBC)</c:v>
                </c:pt>
                <c:pt idx="19">
                  <c:v>90 mm Gun M3 M82 (APCBC)</c:v>
                </c:pt>
                <c:pt idx="20">
                  <c:v>8.8 cm KwK 36 L/56 Pzgr. 39 (APCBC)</c:v>
                </c:pt>
                <c:pt idx="21">
                  <c:v>90 mm Gun M3 M77 (AP)</c:v>
                </c:pt>
                <c:pt idx="22">
                  <c:v>76.2 mm QF 17-Pounder Shot Mk.8 (APCBC)</c:v>
                </c:pt>
                <c:pt idx="23">
                  <c:v>7.5 cm KwK 42 L/70 Pzgr. 39/42 (APCBC)</c:v>
                </c:pt>
                <c:pt idx="24">
                  <c:v>76.2 mm QF 17-Pounder Shot Mk.6 (AP)</c:v>
                </c:pt>
                <c:pt idx="25">
                  <c:v>122 mm D-25T BR-471 (AP)</c:v>
                </c:pt>
                <c:pt idx="26">
                  <c:v>122 mm D-25T BR-471B (APBC)</c:v>
                </c:pt>
                <c:pt idx="27">
                  <c:v>100 mm D-10S BR-412 (AP)</c:v>
                </c:pt>
                <c:pt idx="28">
                  <c:v>90 mm Gun M3 T33 (AP)</c:v>
                </c:pt>
                <c:pt idx="29">
                  <c:v>149 mm Panzerfaust 60 recoilless gun (HEAT)</c:v>
                </c:pt>
                <c:pt idx="30">
                  <c:v>76 mm Gun M1 M93 (HVAP)</c:v>
                </c:pt>
                <c:pt idx="31">
                  <c:v>100 mm D-10S BR-412B (APBC)</c:v>
                </c:pt>
                <c:pt idx="32">
                  <c:v>8.8 cm KwK 43 L/71 Pzgr. 39/43 (APCBC)</c:v>
                </c:pt>
                <c:pt idx="33">
                  <c:v>88 mm Panzerschreck rocket launcher (HEAT)</c:v>
                </c:pt>
                <c:pt idx="34">
                  <c:v>12.8 cm KwK 44 L/55 Pzgr. 43 (APCBC)</c:v>
                </c:pt>
                <c:pt idx="35">
                  <c:v>76.2 mm QF 17-Pounder 17-Pounder APDS (APDS)</c:v>
                </c:pt>
                <c:pt idx="36">
                  <c:v>90 mm Gun M3 M304 (HVAP)</c:v>
                </c:pt>
                <c:pt idx="37">
                  <c:v>88.9 mm M20 "Super Bazooka" rocket launcher (HEAT)</c:v>
                </c:pt>
                <c:pt idx="38">
                  <c:v>106 mm Panzerfaust 150 recoilless gun (HEAT)</c:v>
                </c:pt>
              </c:strCache>
            </c:strRef>
          </c:cat>
          <c:val>
            <c:numRef>
              <c:f>Projectiles!$B$2:$B$40</c:f>
              <c:numCache>
                <c:formatCode>General</c:formatCode>
                <c:ptCount val="39"/>
                <c:pt idx="0">
                  <c:v>44</c:v>
                </c:pt>
                <c:pt idx="1">
                  <c:v>45</c:v>
                </c:pt>
                <c:pt idx="2">
                  <c:v>59</c:v>
                </c:pt>
                <c:pt idx="3">
                  <c:v>63</c:v>
                </c:pt>
                <c:pt idx="4">
                  <c:v>75</c:v>
                </c:pt>
                <c:pt idx="5">
                  <c:v>81</c:v>
                </c:pt>
                <c:pt idx="6">
                  <c:v>87</c:v>
                </c:pt>
                <c:pt idx="7">
                  <c:v>92</c:v>
                </c:pt>
                <c:pt idx="8">
                  <c:v>102</c:v>
                </c:pt>
                <c:pt idx="9">
                  <c:v>108</c:v>
                </c:pt>
                <c:pt idx="10">
                  <c:v>110</c:v>
                </c:pt>
                <c:pt idx="11">
                  <c:v>112</c:v>
                </c:pt>
                <c:pt idx="12">
                  <c:v>116</c:v>
                </c:pt>
                <c:pt idx="13">
                  <c:v>116</c:v>
                </c:pt>
                <c:pt idx="14">
                  <c:v>121</c:v>
                </c:pt>
                <c:pt idx="15">
                  <c:v>123</c:v>
                </c:pt>
                <c:pt idx="16">
                  <c:v>125</c:v>
                </c:pt>
                <c:pt idx="17">
                  <c:v>131</c:v>
                </c:pt>
                <c:pt idx="18">
                  <c:v>133</c:v>
                </c:pt>
                <c:pt idx="19">
                  <c:v>150</c:v>
                </c:pt>
                <c:pt idx="20">
                  <c:v>151</c:v>
                </c:pt>
                <c:pt idx="21">
                  <c:v>163</c:v>
                </c:pt>
                <c:pt idx="22">
                  <c:v>163</c:v>
                </c:pt>
                <c:pt idx="23">
                  <c:v>167</c:v>
                </c:pt>
                <c:pt idx="24">
                  <c:v>175</c:v>
                </c:pt>
                <c:pt idx="25">
                  <c:v>179</c:v>
                </c:pt>
                <c:pt idx="26">
                  <c:v>183</c:v>
                </c:pt>
                <c:pt idx="27">
                  <c:v>188</c:v>
                </c:pt>
                <c:pt idx="28">
                  <c:v>193</c:v>
                </c:pt>
                <c:pt idx="29">
                  <c:v>200</c:v>
                </c:pt>
                <c:pt idx="30">
                  <c:v>208</c:v>
                </c:pt>
                <c:pt idx="31">
                  <c:v>211</c:v>
                </c:pt>
                <c:pt idx="32">
                  <c:v>219</c:v>
                </c:pt>
                <c:pt idx="33">
                  <c:v>230</c:v>
                </c:pt>
                <c:pt idx="34">
                  <c:v>253</c:v>
                </c:pt>
                <c:pt idx="35">
                  <c:v>256</c:v>
                </c:pt>
                <c:pt idx="36">
                  <c:v>278</c:v>
                </c:pt>
                <c:pt idx="37">
                  <c:v>280</c:v>
                </c:pt>
                <c:pt idx="38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D5-4879-A898-E42466805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80575087"/>
        <c:axId val="1079221375"/>
      </c:barChart>
      <c:catAx>
        <c:axId val="10805750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221375"/>
        <c:crosses val="autoZero"/>
        <c:auto val="1"/>
        <c:lblAlgn val="ctr"/>
        <c:lblOffset val="100"/>
        <c:noMultiLvlLbl val="0"/>
      </c:catAx>
      <c:valAx>
        <c:axId val="1079221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57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Projectiles!$C$44</c:f>
              <c:strCache>
                <c:ptCount val="1"/>
                <c:pt idx="0">
                  <c:v>LOS Penetraion @62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Projectiles!$A$45:$A$83</c:f>
              <c:strCache>
                <c:ptCount val="39"/>
                <c:pt idx="0">
                  <c:v>47 mm Cannone da 47/32 Granata Perforante mod. 35 (AP)</c:v>
                </c:pt>
                <c:pt idx="1">
                  <c:v>5 cm KwK 38 L/42 Pzgr. 39 (APC)</c:v>
                </c:pt>
                <c:pt idx="2">
                  <c:v>5 cm KwK 39 L/60 Pzgr. 40 (APCR)</c:v>
                </c:pt>
                <c:pt idx="3">
                  <c:v>40 mm QF 2-Pounder Shot Mk.1 (AP)</c:v>
                </c:pt>
                <c:pt idx="4">
                  <c:v>45 mm Tank Gun 20-K BR-240 (APBC)</c:v>
                </c:pt>
                <c:pt idx="5">
                  <c:v>75 mm gun M3 M61 (APCBC)</c:v>
                </c:pt>
                <c:pt idx="6">
                  <c:v>75 mm gun M3 M72 (AP)</c:v>
                </c:pt>
                <c:pt idx="7">
                  <c:v>76 mm Tank Gun F-34 BR-350B (APBC)</c:v>
                </c:pt>
                <c:pt idx="8">
                  <c:v>76 mm Gun M1 M62 (APCBC)</c:v>
                </c:pt>
                <c:pt idx="9">
                  <c:v>7.5 cm KwK 37 L/24 Gr. 38 HL/B (HEAT)</c:v>
                </c:pt>
                <c:pt idx="10">
                  <c:v>57 mm QF 6-Pounder Shot Mk.1-7 (AP)</c:v>
                </c:pt>
                <c:pt idx="11">
                  <c:v>8.8 cm Flak 18/36/37 Pzgr. (Early war Flak ammo) (APCBC)</c:v>
                </c:pt>
                <c:pt idx="12">
                  <c:v>7.5 cm KwK 40 L/43 Pzgr. 39 (APCBC)</c:v>
                </c:pt>
                <c:pt idx="13">
                  <c:v>7.5 cm Pak 40 L/46 Pzgr. 39 (APCBC)</c:v>
                </c:pt>
                <c:pt idx="14">
                  <c:v>76 mm Gun M1 M93 (HVAP)</c:v>
                </c:pt>
                <c:pt idx="15">
                  <c:v>85 mm D-5T/ZiS-S-53 BR-365K (AP)</c:v>
                </c:pt>
                <c:pt idx="16">
                  <c:v>60 mm M9 "Bazooka" rocket launcher (HEAT)</c:v>
                </c:pt>
                <c:pt idx="17">
                  <c:v>76 mm Gun M1 M79 (AP)</c:v>
                </c:pt>
                <c:pt idx="18">
                  <c:v>85 mm D-5T/ZiS-S-53 BR-365A (APBC)</c:v>
                </c:pt>
                <c:pt idx="19">
                  <c:v>90 mm Gun M3 M82 (APCBC)</c:v>
                </c:pt>
                <c:pt idx="20">
                  <c:v>8.8 cm KwK 36 L/56 Pzgr. 39 (APCBC)</c:v>
                </c:pt>
                <c:pt idx="21">
                  <c:v>8.8 cm KwK 36 L/56 Gr. 39 HL (HEAT)</c:v>
                </c:pt>
                <c:pt idx="22">
                  <c:v>76.2 mm QF 17-Pounder Shot Mk.8 (APCBC)</c:v>
                </c:pt>
                <c:pt idx="23">
                  <c:v>7.5 cm KwK 42 L/70 Pzgr. 39/42 (APCBC)</c:v>
                </c:pt>
                <c:pt idx="24">
                  <c:v>90 mm Gun M3 M304 (HVAP)</c:v>
                </c:pt>
                <c:pt idx="25">
                  <c:v>90 mm Gun M3 M77 (AP)</c:v>
                </c:pt>
                <c:pt idx="26">
                  <c:v>76.2 mm QF 17-Pounder Shot Mk.6 (AP)</c:v>
                </c:pt>
                <c:pt idx="27">
                  <c:v>76.2 mm QF 17-Pounder 17-Pounder APDS (APDS)</c:v>
                </c:pt>
                <c:pt idx="28">
                  <c:v>122 mm D-25T BR-471 (AP)</c:v>
                </c:pt>
                <c:pt idx="29">
                  <c:v>8.8 cm KwK 43 L/71 Pzgr. 39/43 (APCBC)</c:v>
                </c:pt>
                <c:pt idx="30">
                  <c:v>100 mm D-10S BR-412 (AP)</c:v>
                </c:pt>
                <c:pt idx="31">
                  <c:v>90 mm Gun M3 T33 (AP)</c:v>
                </c:pt>
                <c:pt idx="32">
                  <c:v>100 mm D-10S BR-412B (APBC)</c:v>
                </c:pt>
                <c:pt idx="33">
                  <c:v>122 mm D-25T BR-471B (APBC)</c:v>
                </c:pt>
                <c:pt idx="34">
                  <c:v>12.8 cm KwK 44 L/55 Pzgr. 43 (APCBC)</c:v>
                </c:pt>
                <c:pt idx="35">
                  <c:v>149 mm Panzerfaust 60 recoilless gun (HEAT)</c:v>
                </c:pt>
                <c:pt idx="36">
                  <c:v>88 mm Panzerschreck rocket launcher (HEAT)</c:v>
                </c:pt>
                <c:pt idx="37">
                  <c:v>88.9 mm M20 "Super Bazooka" rocket launcher (HEAT)</c:v>
                </c:pt>
                <c:pt idx="38">
                  <c:v>106 mm Panzerfaust 150 recoilless gun (HEAT)</c:v>
                </c:pt>
              </c:strCache>
            </c:strRef>
          </c:cat>
          <c:val>
            <c:numRef>
              <c:f>Projectiles!$C$45:$C$83</c:f>
              <c:numCache>
                <c:formatCode>General</c:formatCode>
                <c:ptCount val="39"/>
                <c:pt idx="0">
                  <c:v>37</c:v>
                </c:pt>
                <c:pt idx="1">
                  <c:v>46</c:v>
                </c:pt>
                <c:pt idx="2">
                  <c:v>50</c:v>
                </c:pt>
                <c:pt idx="3">
                  <c:v>50</c:v>
                </c:pt>
                <c:pt idx="4">
                  <c:v>51</c:v>
                </c:pt>
                <c:pt idx="5">
                  <c:v>65</c:v>
                </c:pt>
                <c:pt idx="6">
                  <c:v>75</c:v>
                </c:pt>
                <c:pt idx="7">
                  <c:v>86</c:v>
                </c:pt>
                <c:pt idx="8">
                  <c:v>86</c:v>
                </c:pt>
                <c:pt idx="9">
                  <c:v>87</c:v>
                </c:pt>
                <c:pt idx="10">
                  <c:v>87</c:v>
                </c:pt>
                <c:pt idx="11">
                  <c:v>88</c:v>
                </c:pt>
                <c:pt idx="12">
                  <c:v>88</c:v>
                </c:pt>
                <c:pt idx="13">
                  <c:v>95</c:v>
                </c:pt>
                <c:pt idx="14">
                  <c:v>96</c:v>
                </c:pt>
                <c:pt idx="15">
                  <c:v>99</c:v>
                </c:pt>
                <c:pt idx="16">
                  <c:v>102</c:v>
                </c:pt>
                <c:pt idx="17">
                  <c:v>103</c:v>
                </c:pt>
                <c:pt idx="18">
                  <c:v>108</c:v>
                </c:pt>
                <c:pt idx="19">
                  <c:v>109</c:v>
                </c:pt>
                <c:pt idx="20">
                  <c:v>109</c:v>
                </c:pt>
                <c:pt idx="21">
                  <c:v>110</c:v>
                </c:pt>
                <c:pt idx="22">
                  <c:v>112</c:v>
                </c:pt>
                <c:pt idx="23">
                  <c:v>113</c:v>
                </c:pt>
                <c:pt idx="24">
                  <c:v>115</c:v>
                </c:pt>
                <c:pt idx="25">
                  <c:v>127</c:v>
                </c:pt>
                <c:pt idx="26">
                  <c:v>132</c:v>
                </c:pt>
                <c:pt idx="27">
                  <c:v>138</c:v>
                </c:pt>
                <c:pt idx="28">
                  <c:v>143</c:v>
                </c:pt>
                <c:pt idx="29">
                  <c:v>145</c:v>
                </c:pt>
                <c:pt idx="30">
                  <c:v>146</c:v>
                </c:pt>
                <c:pt idx="31">
                  <c:v>147</c:v>
                </c:pt>
                <c:pt idx="32">
                  <c:v>159</c:v>
                </c:pt>
                <c:pt idx="33">
                  <c:v>166</c:v>
                </c:pt>
                <c:pt idx="34">
                  <c:v>176</c:v>
                </c:pt>
                <c:pt idx="35">
                  <c:v>200</c:v>
                </c:pt>
                <c:pt idx="36">
                  <c:v>230</c:v>
                </c:pt>
                <c:pt idx="37">
                  <c:v>280</c:v>
                </c:pt>
                <c:pt idx="38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65-4447-BC8D-CC1D0ACC4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80575087"/>
        <c:axId val="1079221375"/>
      </c:barChart>
      <c:catAx>
        <c:axId val="10805750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221375"/>
        <c:crosses val="autoZero"/>
        <c:auto val="1"/>
        <c:lblAlgn val="ctr"/>
        <c:lblOffset val="100"/>
        <c:noMultiLvlLbl val="0"/>
      </c:catAx>
      <c:valAx>
        <c:axId val="1079221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57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'Main Model (2) Fixed A Analysis'!$D$137</c:f>
              <c:strCache>
                <c:ptCount val="1"/>
                <c:pt idx="0">
                  <c:v>Armour Layout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'Main Model (2) Fixed A Analysis'!$C$138:$C$147</c:f>
              <c:numCache>
                <c:formatCode>General</c:formatCode>
                <c:ptCount val="10"/>
                <c:pt idx="0">
                  <c:v>8000</c:v>
                </c:pt>
                <c:pt idx="1">
                  <c:v>3000</c:v>
                </c:pt>
                <c:pt idx="2" formatCode="_-* #,##0_-;\-* #,##0_-;_-* &quot;-&quot;??_-;_-@_-">
                  <c:v>0</c:v>
                </c:pt>
                <c:pt idx="3" formatCode="_-* #,##0_-;\-* #,##0_-;_-* &quot;-&quot;??_-;_-@_-">
                  <c:v>0</c:v>
                </c:pt>
                <c:pt idx="4" formatCode="_-* #,##0_-;\-* #,##0_-;_-* &quot;-&quot;??_-;_-@_-">
                  <c:v>0</c:v>
                </c:pt>
                <c:pt idx="5" formatCode="_-* #,##0_-;\-* #,##0_-;_-* &quot;-&quot;??_-;_-@_-">
                  <c:v>0</c:v>
                </c:pt>
                <c:pt idx="7">
                  <c:v>5000</c:v>
                </c:pt>
                <c:pt idx="8">
                  <c:v>8000</c:v>
                </c:pt>
                <c:pt idx="9">
                  <c:v>8000</c:v>
                </c:pt>
              </c:numCache>
            </c:numRef>
          </c:xVal>
          <c:yVal>
            <c:numRef>
              <c:f>'Main Model (2) Fixed A Analysis'!$D$138:$D$147</c:f>
              <c:numCache>
                <c:formatCode>General</c:formatCode>
                <c:ptCount val="10"/>
                <c:pt idx="0">
                  <c:v>450</c:v>
                </c:pt>
                <c:pt idx="1">
                  <c:v>450</c:v>
                </c:pt>
                <c:pt idx="2" formatCode="_-* #,##0_-;\-* #,##0_-;_-* &quot;-&quot;??_-;_-@_-">
                  <c:v>0</c:v>
                </c:pt>
                <c:pt idx="3" formatCode="_-* #,##0_-;\-* #,##0_-;_-* &quot;-&quot;??_-;_-@_-">
                  <c:v>0</c:v>
                </c:pt>
                <c:pt idx="4" formatCode="_-* #,##0_-;\-* #,##0_-;_-* &quot;-&quot;??_-;_-@_-">
                  <c:v>0</c:v>
                </c:pt>
                <c:pt idx="5" formatCode="_-* #,##0_-;\-* #,##0_-;_-* &quot;-&quot;??_-;_-@_-">
                  <c:v>0</c:v>
                </c:pt>
                <c:pt idx="7">
                  <c:v>1400</c:v>
                </c:pt>
                <c:pt idx="8">
                  <c:v>1400</c:v>
                </c:pt>
                <c:pt idx="9">
                  <c:v>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E1-4333-879B-123AD2A60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389728"/>
        <c:axId val="824775424"/>
      </c:scatterChart>
      <c:valAx>
        <c:axId val="82738972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775424"/>
        <c:crosses val="autoZero"/>
        <c:crossBetween val="midCat"/>
        <c:majorUnit val="1000"/>
      </c:valAx>
      <c:valAx>
        <c:axId val="824775424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389728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746678</xdr:colOff>
      <xdr:row>150</xdr:row>
      <xdr:rowOff>16357</xdr:rowOff>
    </xdr:from>
    <xdr:to>
      <xdr:col>4</xdr:col>
      <xdr:colOff>886238</xdr:colOff>
      <xdr:row>167</xdr:row>
      <xdr:rowOff>49695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3DD34D-5F7B-42B4-AFB4-50EB9883A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533398</xdr:colOff>
      <xdr:row>0</xdr:row>
      <xdr:rowOff>0</xdr:rowOff>
    </xdr:from>
    <xdr:to>
      <xdr:col>15</xdr:col>
      <xdr:colOff>523875</xdr:colOff>
      <xdr:row>40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C54D8-FA2A-4058-8EC9-44A5312F8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57150</xdr:colOff>
      <xdr:row>0</xdr:row>
      <xdr:rowOff>0</xdr:rowOff>
    </xdr:from>
    <xdr:to>
      <xdr:col>26</xdr:col>
      <xdr:colOff>47627</xdr:colOff>
      <xdr:row>40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FA135C-9530-473E-A6B1-4ABD682E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746678</xdr:colOff>
      <xdr:row>149</xdr:row>
      <xdr:rowOff>16357</xdr:rowOff>
    </xdr:from>
    <xdr:to>
      <xdr:col>5</xdr:col>
      <xdr:colOff>886238</xdr:colOff>
      <xdr:row>166</xdr:row>
      <xdr:rowOff>49695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969701-9FE2-4624-B77A-14F997965C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85296"/>
      </a:hlink>
      <a:folHlink>
        <a:srgbClr val="993366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worldwarphotos.info/gallery/germany/tanks-2-3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5EC86-1590-4538-93B3-BF897CCC5077}">
  <dimension ref="A1:F316"/>
  <sheetViews>
    <sheetView workbookViewId="0"/>
  </sheetViews>
  <sheetFormatPr defaultRowHeight="15" x14ac:dyDescent="0.25"/>
  <cols>
    <col min="1" max="1" width="12.85546875" customWidth="1"/>
    <col min="2" max="2" width="16.42578125" customWidth="1"/>
    <col min="3" max="3" width="15" customWidth="1"/>
    <col min="4" max="4" width="12.140625" customWidth="1"/>
    <col min="5" max="5" width="17.140625" customWidth="1"/>
    <col min="6" max="6" width="30.28515625" customWidth="1"/>
  </cols>
  <sheetData>
    <row r="1" spans="1:6" x14ac:dyDescent="0.25">
      <c r="A1" t="s">
        <v>7</v>
      </c>
      <c r="B1" t="s">
        <v>5</v>
      </c>
      <c r="C1" t="s">
        <v>4</v>
      </c>
      <c r="D1" t="s">
        <v>6</v>
      </c>
      <c r="E1" t="s">
        <v>23</v>
      </c>
      <c r="F1" t="s">
        <v>24</v>
      </c>
    </row>
    <row r="2" spans="1:6" x14ac:dyDescent="0.25">
      <c r="A2" s="2" t="str">
        <f t="shared" ref="A2:A33" si="0">B2&amp;"@"&amp;C2</f>
        <v>0.75@70</v>
      </c>
      <c r="B2" s="2">
        <v>0.75</v>
      </c>
      <c r="C2">
        <v>70</v>
      </c>
      <c r="D2">
        <v>3.6699999999999995</v>
      </c>
      <c r="E2" s="2">
        <f>1/COS(RADIANS(C2))</f>
        <v>2.9238044001630863</v>
      </c>
      <c r="F2" s="13">
        <f>D2/E2-1</f>
        <v>0.25521392600520443</v>
      </c>
    </row>
    <row r="3" spans="1:6" x14ac:dyDescent="0.25">
      <c r="A3" s="2" t="str">
        <f t="shared" si="0"/>
        <v>0.75@69</v>
      </c>
      <c r="B3" s="2">
        <v>0.75</v>
      </c>
      <c r="C3">
        <v>69</v>
      </c>
      <c r="D3">
        <v>3.5599999999999996</v>
      </c>
      <c r="E3" s="2">
        <f t="shared" ref="E3:E66" si="1">1/COS(RADIANS(C3))</f>
        <v>2.7904281096253349</v>
      </c>
      <c r="F3" s="13">
        <f t="shared" ref="F3:F66" si="2">D3/E3-1</f>
        <v>0.27578990038126938</v>
      </c>
    </row>
    <row r="4" spans="1:6" x14ac:dyDescent="0.25">
      <c r="A4" s="2" t="str">
        <f t="shared" si="0"/>
        <v>0.75@68</v>
      </c>
      <c r="B4" s="2">
        <v>0.75</v>
      </c>
      <c r="C4">
        <v>68</v>
      </c>
      <c r="D4">
        <v>3.4499999999999997</v>
      </c>
      <c r="E4" s="2">
        <f t="shared" si="1"/>
        <v>2.6694671625540147</v>
      </c>
      <c r="F4" s="13">
        <f t="shared" si="2"/>
        <v>0.29239274728489617</v>
      </c>
    </row>
    <row r="5" spans="1:6" x14ac:dyDescent="0.25">
      <c r="A5" s="2" t="str">
        <f t="shared" si="0"/>
        <v>0.75@67</v>
      </c>
      <c r="B5" s="2">
        <v>0.75</v>
      </c>
      <c r="C5">
        <v>67</v>
      </c>
      <c r="D5">
        <v>3.34</v>
      </c>
      <c r="E5" s="2">
        <f t="shared" si="1"/>
        <v>2.5593046652474523</v>
      </c>
      <c r="F5" s="13">
        <f t="shared" si="2"/>
        <v>0.30504196915417436</v>
      </c>
    </row>
    <row r="6" spans="1:6" x14ac:dyDescent="0.25">
      <c r="A6" s="2" t="str">
        <f t="shared" si="0"/>
        <v>0.75@66</v>
      </c>
      <c r="B6" s="2">
        <v>0.75</v>
      </c>
      <c r="C6">
        <v>66</v>
      </c>
      <c r="D6">
        <v>3.23</v>
      </c>
      <c r="E6" s="2">
        <f t="shared" si="1"/>
        <v>2.4585933355742382</v>
      </c>
      <c r="F6" s="13">
        <f t="shared" si="2"/>
        <v>0.31375935713483472</v>
      </c>
    </row>
    <row r="7" spans="1:6" x14ac:dyDescent="0.25">
      <c r="A7" s="2" t="str">
        <f t="shared" si="0"/>
        <v>0.75@65</v>
      </c>
      <c r="B7" s="2">
        <v>0.75</v>
      </c>
      <c r="C7">
        <v>65</v>
      </c>
      <c r="D7">
        <v>3.12</v>
      </c>
      <c r="E7" s="2">
        <f t="shared" si="1"/>
        <v>2.3662015831524985</v>
      </c>
      <c r="F7" s="13">
        <f t="shared" si="2"/>
        <v>0.31856897663098227</v>
      </c>
    </row>
    <row r="8" spans="1:6" x14ac:dyDescent="0.25">
      <c r="A8" s="2" t="str">
        <f t="shared" si="0"/>
        <v>0.75@64</v>
      </c>
      <c r="B8" s="2">
        <v>0.75</v>
      </c>
      <c r="C8">
        <v>64</v>
      </c>
      <c r="D8">
        <v>3.01</v>
      </c>
      <c r="E8" s="2">
        <f t="shared" si="1"/>
        <v>2.281172032704859</v>
      </c>
      <c r="F8" s="13">
        <f t="shared" si="2"/>
        <v>0.31949715183512306</v>
      </c>
    </row>
    <row r="9" spans="1:6" x14ac:dyDescent="0.25">
      <c r="A9" s="2" t="str">
        <f t="shared" si="0"/>
        <v>0.75@63</v>
      </c>
      <c r="B9" s="2">
        <v>0.75</v>
      </c>
      <c r="C9">
        <v>63</v>
      </c>
      <c r="D9">
        <v>2.9</v>
      </c>
      <c r="E9" s="2">
        <f t="shared" si="1"/>
        <v>2.2026892645852665</v>
      </c>
      <c r="F9" s="13">
        <f t="shared" si="2"/>
        <v>0.31657244924468575</v>
      </c>
    </row>
    <row r="10" spans="1:6" x14ac:dyDescent="0.25">
      <c r="A10" s="2" t="str">
        <f t="shared" si="0"/>
        <v>0.75@62</v>
      </c>
      <c r="B10" s="2">
        <v>0.75</v>
      </c>
      <c r="C10">
        <v>62</v>
      </c>
      <c r="D10">
        <v>2.8</v>
      </c>
      <c r="E10" s="2">
        <f t="shared" si="1"/>
        <v>2.1300544681895124</v>
      </c>
      <c r="F10" s="13">
        <f t="shared" si="2"/>
        <v>0.31452037580049419</v>
      </c>
    </row>
    <row r="11" spans="1:6" x14ac:dyDescent="0.25">
      <c r="A11" s="2" t="str">
        <f t="shared" si="0"/>
        <v>0.75@61</v>
      </c>
      <c r="B11" s="2">
        <v>0.75</v>
      </c>
      <c r="C11">
        <v>61</v>
      </c>
      <c r="D11">
        <v>2.69</v>
      </c>
      <c r="E11" s="2">
        <f t="shared" si="1"/>
        <v>2.0626653396273138</v>
      </c>
      <c r="F11" s="13">
        <f t="shared" si="2"/>
        <v>0.30413787846264695</v>
      </c>
    </row>
    <row r="12" spans="1:6" x14ac:dyDescent="0.25">
      <c r="A12" s="2" t="str">
        <f t="shared" si="0"/>
        <v>0.75@60</v>
      </c>
      <c r="B12" s="2">
        <v>0.75</v>
      </c>
      <c r="C12">
        <v>60</v>
      </c>
      <c r="D12">
        <v>2.59</v>
      </c>
      <c r="E12" s="2">
        <f t="shared" si="1"/>
        <v>1.9999999999999996</v>
      </c>
      <c r="F12" s="13">
        <f t="shared" si="2"/>
        <v>0.29500000000000015</v>
      </c>
    </row>
    <row r="13" spans="1:6" x14ac:dyDescent="0.25">
      <c r="A13" s="2" t="str">
        <f t="shared" si="0"/>
        <v>0.75@59</v>
      </c>
      <c r="B13" s="2">
        <v>0.75</v>
      </c>
      <c r="C13">
        <v>59</v>
      </c>
      <c r="D13">
        <v>2.4900000000000002</v>
      </c>
      <c r="E13" s="2">
        <f t="shared" si="1"/>
        <v>1.9416040264103567</v>
      </c>
      <c r="F13" s="13">
        <f t="shared" si="2"/>
        <v>0.28244480652603499</v>
      </c>
    </row>
    <row r="14" spans="1:6" x14ac:dyDescent="0.25">
      <c r="A14" s="2" t="str">
        <f t="shared" si="0"/>
        <v>0.75@58</v>
      </c>
      <c r="B14" s="2">
        <v>0.75</v>
      </c>
      <c r="C14">
        <v>58</v>
      </c>
      <c r="D14">
        <v>2.39</v>
      </c>
      <c r="E14" s="2">
        <f t="shared" si="1"/>
        <v>1.8870799147998585</v>
      </c>
      <c r="F14" s="13">
        <f t="shared" si="2"/>
        <v>0.26650704151735982</v>
      </c>
    </row>
    <row r="15" spans="1:6" x14ac:dyDescent="0.25">
      <c r="A15" s="2" t="str">
        <f t="shared" si="0"/>
        <v>0.75@57</v>
      </c>
      <c r="B15" s="2">
        <v>0.75</v>
      </c>
      <c r="C15">
        <v>57</v>
      </c>
      <c r="D15">
        <v>2.2999999999999998</v>
      </c>
      <c r="E15" s="2">
        <f t="shared" si="1"/>
        <v>1.8360784587766632</v>
      </c>
      <c r="F15" s="13">
        <f t="shared" si="2"/>
        <v>0.25266978053456213</v>
      </c>
    </row>
    <row r="16" spans="1:6" x14ac:dyDescent="0.25">
      <c r="A16" s="2" t="str">
        <f t="shared" si="0"/>
        <v>0.75@56</v>
      </c>
      <c r="B16" s="2">
        <v>0.75</v>
      </c>
      <c r="C16">
        <v>56</v>
      </c>
      <c r="D16">
        <v>2.2000000000000002</v>
      </c>
      <c r="E16" s="2">
        <f t="shared" si="1"/>
        <v>1.7882916499714008</v>
      </c>
      <c r="F16" s="13">
        <f t="shared" si="2"/>
        <v>0.2302243876356429</v>
      </c>
    </row>
    <row r="17" spans="1:6" x14ac:dyDescent="0.25">
      <c r="A17" s="2" t="str">
        <f t="shared" si="0"/>
        <v>0.75@55</v>
      </c>
      <c r="B17" s="2">
        <v>0.75</v>
      </c>
      <c r="C17">
        <v>55</v>
      </c>
      <c r="D17">
        <v>2.09</v>
      </c>
      <c r="E17" s="2">
        <f t="shared" si="1"/>
        <v>1.7434467956210977</v>
      </c>
      <c r="F17" s="13">
        <f t="shared" si="2"/>
        <v>0.19877475197368644</v>
      </c>
    </row>
    <row r="18" spans="1:6" x14ac:dyDescent="0.25">
      <c r="A18" s="2" t="str">
        <f t="shared" si="0"/>
        <v>0.75@40</v>
      </c>
      <c r="B18" s="2">
        <v>0.75</v>
      </c>
      <c r="C18">
        <v>40</v>
      </c>
      <c r="D18">
        <v>1.55</v>
      </c>
      <c r="E18" s="2">
        <f t="shared" si="1"/>
        <v>1.3054072893322786</v>
      </c>
      <c r="F18" s="13">
        <f t="shared" si="2"/>
        <v>0.1873688868344161</v>
      </c>
    </row>
    <row r="19" spans="1:6" x14ac:dyDescent="0.25">
      <c r="A19" s="2" t="str">
        <f t="shared" si="0"/>
        <v>0.7@70</v>
      </c>
      <c r="B19" s="2">
        <v>0.7</v>
      </c>
      <c r="C19">
        <v>70</v>
      </c>
      <c r="D19">
        <v>3.6399999999999992</v>
      </c>
      <c r="E19" s="2">
        <f t="shared" si="1"/>
        <v>2.9238044001630863</v>
      </c>
      <c r="F19" s="13">
        <f t="shared" si="2"/>
        <v>0.24495332170543427</v>
      </c>
    </row>
    <row r="20" spans="1:6" x14ac:dyDescent="0.25">
      <c r="A20" s="2" t="str">
        <f t="shared" si="0"/>
        <v>0.7@69</v>
      </c>
      <c r="B20" s="2">
        <v>0.7</v>
      </c>
      <c r="C20">
        <v>69</v>
      </c>
      <c r="D20">
        <v>3.5299999999999994</v>
      </c>
      <c r="E20" s="2">
        <f t="shared" si="1"/>
        <v>2.7904281096253349</v>
      </c>
      <c r="F20" s="13">
        <f t="shared" si="2"/>
        <v>0.26503886189491022</v>
      </c>
    </row>
    <row r="21" spans="1:6" x14ac:dyDescent="0.25">
      <c r="A21" s="2" t="str">
        <f t="shared" si="0"/>
        <v>0.7@68</v>
      </c>
      <c r="B21" s="2">
        <v>0.7</v>
      </c>
      <c r="C21">
        <v>68</v>
      </c>
      <c r="D21">
        <v>3.4199999999999995</v>
      </c>
      <c r="E21" s="2">
        <f t="shared" si="1"/>
        <v>2.6694671625540147</v>
      </c>
      <c r="F21" s="13">
        <f t="shared" si="2"/>
        <v>0.2811545494824188</v>
      </c>
    </row>
    <row r="22" spans="1:6" x14ac:dyDescent="0.25">
      <c r="A22" s="2" t="str">
        <f t="shared" si="0"/>
        <v>0.7@67</v>
      </c>
      <c r="B22" s="2">
        <v>0.7</v>
      </c>
      <c r="C22">
        <v>67</v>
      </c>
      <c r="D22">
        <v>3.3099999999999996</v>
      </c>
      <c r="E22" s="2">
        <f t="shared" si="1"/>
        <v>2.5593046652474523</v>
      </c>
      <c r="F22" s="13">
        <f t="shared" si="2"/>
        <v>0.29332003529949602</v>
      </c>
    </row>
    <row r="23" spans="1:6" x14ac:dyDescent="0.25">
      <c r="A23" s="2" t="str">
        <f t="shared" si="0"/>
        <v>0.7@66</v>
      </c>
      <c r="B23" s="2">
        <v>0.7</v>
      </c>
      <c r="C23">
        <v>66</v>
      </c>
      <c r="D23">
        <v>3.1999999999999997</v>
      </c>
      <c r="E23" s="2">
        <f t="shared" si="1"/>
        <v>2.4585933355742382</v>
      </c>
      <c r="F23" s="13">
        <f t="shared" si="2"/>
        <v>0.30155725784256049</v>
      </c>
    </row>
    <row r="24" spans="1:6" x14ac:dyDescent="0.25">
      <c r="A24" s="2" t="str">
        <f t="shared" si="0"/>
        <v>0.7@65</v>
      </c>
      <c r="B24" s="2">
        <v>0.7</v>
      </c>
      <c r="C24">
        <v>65</v>
      </c>
      <c r="D24">
        <v>3.09</v>
      </c>
      <c r="E24" s="2">
        <f t="shared" si="1"/>
        <v>2.3662015831524985</v>
      </c>
      <c r="F24" s="13">
        <f t="shared" si="2"/>
        <v>0.30589042877876116</v>
      </c>
    </row>
    <row r="25" spans="1:6" x14ac:dyDescent="0.25">
      <c r="A25" s="2" t="str">
        <f t="shared" si="0"/>
        <v>0.7@64</v>
      </c>
      <c r="B25" s="2">
        <v>0.7</v>
      </c>
      <c r="C25">
        <v>64</v>
      </c>
      <c r="D25">
        <v>2.98</v>
      </c>
      <c r="E25" s="2">
        <f t="shared" si="1"/>
        <v>2.281172032704859</v>
      </c>
      <c r="F25" s="13">
        <f t="shared" si="2"/>
        <v>0.30634601743145096</v>
      </c>
    </row>
    <row r="26" spans="1:6" x14ac:dyDescent="0.25">
      <c r="A26" s="2" t="str">
        <f t="shared" si="0"/>
        <v>0.7@63</v>
      </c>
      <c r="B26" s="2">
        <v>0.7</v>
      </c>
      <c r="C26">
        <v>63</v>
      </c>
      <c r="D26">
        <v>2.87</v>
      </c>
      <c r="E26" s="2">
        <f t="shared" si="1"/>
        <v>2.2026892645852665</v>
      </c>
      <c r="F26" s="13">
        <f t="shared" si="2"/>
        <v>0.30295273425249936</v>
      </c>
    </row>
    <row r="27" spans="1:6" x14ac:dyDescent="0.25">
      <c r="A27" s="2" t="str">
        <f t="shared" si="0"/>
        <v>0.7@62</v>
      </c>
      <c r="B27" s="2">
        <v>0.7</v>
      </c>
      <c r="C27">
        <v>62</v>
      </c>
      <c r="D27">
        <v>2.77</v>
      </c>
      <c r="E27" s="2">
        <f t="shared" si="1"/>
        <v>2.1300544681895124</v>
      </c>
      <c r="F27" s="13">
        <f t="shared" si="2"/>
        <v>0.30043622891691757</v>
      </c>
    </row>
    <row r="28" spans="1:6" x14ac:dyDescent="0.25">
      <c r="A28" s="2" t="str">
        <f t="shared" si="0"/>
        <v>0.7@61</v>
      </c>
      <c r="B28" s="2">
        <v>0.7</v>
      </c>
      <c r="C28">
        <v>61</v>
      </c>
      <c r="D28">
        <v>2.67</v>
      </c>
      <c r="E28" s="2">
        <f t="shared" si="1"/>
        <v>2.0626653396273138</v>
      </c>
      <c r="F28" s="13">
        <f t="shared" si="2"/>
        <v>0.29444168605772014</v>
      </c>
    </row>
    <row r="29" spans="1:6" x14ac:dyDescent="0.25">
      <c r="A29" s="2" t="str">
        <f t="shared" si="0"/>
        <v>0.7@60</v>
      </c>
      <c r="B29" s="2">
        <v>0.7</v>
      </c>
      <c r="C29">
        <v>60</v>
      </c>
      <c r="D29">
        <v>2.56</v>
      </c>
      <c r="E29" s="2">
        <f t="shared" si="1"/>
        <v>1.9999999999999996</v>
      </c>
      <c r="F29" s="13">
        <f t="shared" si="2"/>
        <v>0.28000000000000025</v>
      </c>
    </row>
    <row r="30" spans="1:6" x14ac:dyDescent="0.25">
      <c r="A30" s="2" t="str">
        <f t="shared" si="0"/>
        <v>0.7@59</v>
      </c>
      <c r="B30" s="2">
        <v>0.7</v>
      </c>
      <c r="C30">
        <v>59</v>
      </c>
      <c r="D30">
        <v>2.4700000000000002</v>
      </c>
      <c r="E30" s="2">
        <f t="shared" si="1"/>
        <v>1.9416040264103567</v>
      </c>
      <c r="F30" s="13">
        <f t="shared" si="2"/>
        <v>0.27214404502783385</v>
      </c>
    </row>
    <row r="31" spans="1:6" x14ac:dyDescent="0.25">
      <c r="A31" s="2" t="str">
        <f t="shared" si="0"/>
        <v>0.7@58</v>
      </c>
      <c r="B31" s="2">
        <v>0.7</v>
      </c>
      <c r="C31">
        <v>58</v>
      </c>
      <c r="D31">
        <v>2.37</v>
      </c>
      <c r="E31" s="2">
        <f t="shared" si="1"/>
        <v>1.8870799147998585</v>
      </c>
      <c r="F31" s="13">
        <f t="shared" si="2"/>
        <v>0.25590865623269576</v>
      </c>
    </row>
    <row r="32" spans="1:6" x14ac:dyDescent="0.25">
      <c r="A32" s="2" t="str">
        <f t="shared" si="0"/>
        <v>0.7@57</v>
      </c>
      <c r="B32" s="2">
        <v>0.7</v>
      </c>
      <c r="C32">
        <v>57</v>
      </c>
      <c r="D32">
        <v>2.27</v>
      </c>
      <c r="E32" s="2">
        <f t="shared" si="1"/>
        <v>1.8360784587766632</v>
      </c>
      <c r="F32" s="13">
        <f t="shared" si="2"/>
        <v>0.23633060948411155</v>
      </c>
    </row>
    <row r="33" spans="1:6" x14ac:dyDescent="0.25">
      <c r="A33" s="2" t="str">
        <f t="shared" si="0"/>
        <v>0.7@56</v>
      </c>
      <c r="B33" s="2">
        <v>0.7</v>
      </c>
      <c r="C33">
        <v>56</v>
      </c>
      <c r="D33">
        <v>2.1800000000000002</v>
      </c>
      <c r="E33" s="2">
        <f t="shared" si="1"/>
        <v>1.7882916499714008</v>
      </c>
      <c r="F33" s="13">
        <f t="shared" si="2"/>
        <v>0.2190405295662281</v>
      </c>
    </row>
    <row r="34" spans="1:6" x14ac:dyDescent="0.25">
      <c r="A34" s="2" t="str">
        <f t="shared" ref="A34:A65" si="3">B34&amp;"@"&amp;C34</f>
        <v>0.7@55</v>
      </c>
      <c r="B34" s="2">
        <v>0.7</v>
      </c>
      <c r="C34">
        <v>55</v>
      </c>
      <c r="D34">
        <v>2.0699999999999998</v>
      </c>
      <c r="E34" s="2">
        <f t="shared" si="1"/>
        <v>1.7434467956210977</v>
      </c>
      <c r="F34" s="13">
        <f t="shared" si="2"/>
        <v>0.1873032232466656</v>
      </c>
    </row>
    <row r="35" spans="1:6" x14ac:dyDescent="0.25">
      <c r="A35" s="2" t="str">
        <f t="shared" si="3"/>
        <v>0.7@40</v>
      </c>
      <c r="B35" s="2">
        <v>0.7</v>
      </c>
      <c r="C35">
        <v>40</v>
      </c>
      <c r="D35">
        <v>1.54</v>
      </c>
      <c r="E35" s="2">
        <f t="shared" si="1"/>
        <v>1.3054072893322786</v>
      </c>
      <c r="F35" s="13">
        <f t="shared" si="2"/>
        <v>0.17970844240322625</v>
      </c>
    </row>
    <row r="36" spans="1:6" x14ac:dyDescent="0.25">
      <c r="A36" s="2" t="str">
        <f t="shared" si="3"/>
        <v>0.65@70</v>
      </c>
      <c r="B36" s="2">
        <v>0.65</v>
      </c>
      <c r="C36">
        <v>70</v>
      </c>
      <c r="D36">
        <v>3.6099999999999994</v>
      </c>
      <c r="E36" s="2">
        <f t="shared" si="1"/>
        <v>2.9238044001630863</v>
      </c>
      <c r="F36" s="13">
        <f t="shared" si="2"/>
        <v>0.23469271740566433</v>
      </c>
    </row>
    <row r="37" spans="1:6" x14ac:dyDescent="0.25">
      <c r="A37" s="2" t="str">
        <f t="shared" si="3"/>
        <v>0.65@69</v>
      </c>
      <c r="B37" s="2">
        <v>0.65</v>
      </c>
      <c r="C37">
        <v>69</v>
      </c>
      <c r="D37">
        <v>3.4999999999999996</v>
      </c>
      <c r="E37" s="2">
        <f t="shared" si="1"/>
        <v>2.7904281096253349</v>
      </c>
      <c r="F37" s="13">
        <f t="shared" si="2"/>
        <v>0.25428782340855127</v>
      </c>
    </row>
    <row r="38" spans="1:6" x14ac:dyDescent="0.25">
      <c r="A38" s="2" t="str">
        <f t="shared" si="3"/>
        <v>0.65@68</v>
      </c>
      <c r="B38" s="2">
        <v>0.65</v>
      </c>
      <c r="C38">
        <v>68</v>
      </c>
      <c r="D38">
        <v>3.3899999999999997</v>
      </c>
      <c r="E38" s="2">
        <f t="shared" si="1"/>
        <v>2.6694671625540147</v>
      </c>
      <c r="F38" s="13">
        <f t="shared" si="2"/>
        <v>0.26991635167994144</v>
      </c>
    </row>
    <row r="39" spans="1:6" x14ac:dyDescent="0.25">
      <c r="A39" s="2" t="str">
        <f t="shared" si="3"/>
        <v>0.65@67</v>
      </c>
      <c r="B39" s="2">
        <v>0.65</v>
      </c>
      <c r="C39">
        <v>67</v>
      </c>
      <c r="D39">
        <v>3.28</v>
      </c>
      <c r="E39" s="2">
        <f t="shared" si="1"/>
        <v>2.5593046652474523</v>
      </c>
      <c r="F39" s="13">
        <f t="shared" si="2"/>
        <v>0.28159810144481789</v>
      </c>
    </row>
    <row r="40" spans="1:6" x14ac:dyDescent="0.25">
      <c r="A40" s="2" t="str">
        <f t="shared" si="3"/>
        <v>0.65@66</v>
      </c>
      <c r="B40" s="2">
        <v>0.65</v>
      </c>
      <c r="C40">
        <v>66</v>
      </c>
      <c r="D40">
        <v>3.17</v>
      </c>
      <c r="E40" s="2">
        <f t="shared" si="1"/>
        <v>2.4585933355742382</v>
      </c>
      <c r="F40" s="13">
        <f t="shared" si="2"/>
        <v>0.28935515855028671</v>
      </c>
    </row>
    <row r="41" spans="1:6" x14ac:dyDescent="0.25">
      <c r="A41" s="2" t="str">
        <f t="shared" si="3"/>
        <v>0.65@65</v>
      </c>
      <c r="B41" s="2">
        <v>0.65</v>
      </c>
      <c r="C41">
        <v>65</v>
      </c>
      <c r="D41">
        <v>3.06</v>
      </c>
      <c r="E41" s="2">
        <f t="shared" si="1"/>
        <v>2.3662015831524985</v>
      </c>
      <c r="F41" s="13">
        <f t="shared" si="2"/>
        <v>0.29321188092654027</v>
      </c>
    </row>
    <row r="42" spans="1:6" x14ac:dyDescent="0.25">
      <c r="A42" s="2" t="str">
        <f t="shared" si="3"/>
        <v>0.65@64</v>
      </c>
      <c r="B42" s="2">
        <v>0.65</v>
      </c>
      <c r="C42">
        <v>64</v>
      </c>
      <c r="D42">
        <v>2.95</v>
      </c>
      <c r="E42" s="2">
        <f t="shared" si="1"/>
        <v>2.281172032704859</v>
      </c>
      <c r="F42" s="13">
        <f t="shared" si="2"/>
        <v>0.29319488302777863</v>
      </c>
    </row>
    <row r="43" spans="1:6" x14ac:dyDescent="0.25">
      <c r="A43" s="2" t="str">
        <f t="shared" si="3"/>
        <v>0.65@63</v>
      </c>
      <c r="B43" s="2">
        <v>0.65</v>
      </c>
      <c r="C43">
        <v>63</v>
      </c>
      <c r="D43">
        <v>2.85</v>
      </c>
      <c r="E43" s="2">
        <f t="shared" si="1"/>
        <v>2.2026892645852665</v>
      </c>
      <c r="F43" s="13">
        <f t="shared" si="2"/>
        <v>0.2938729242577085</v>
      </c>
    </row>
    <row r="44" spans="1:6" x14ac:dyDescent="0.25">
      <c r="A44" s="2" t="str">
        <f t="shared" si="3"/>
        <v>0.65@62</v>
      </c>
      <c r="B44" s="2">
        <v>0.65</v>
      </c>
      <c r="C44">
        <v>62</v>
      </c>
      <c r="D44">
        <v>2.74</v>
      </c>
      <c r="E44" s="2">
        <f t="shared" si="1"/>
        <v>2.1300544681895124</v>
      </c>
      <c r="F44" s="13">
        <f t="shared" si="2"/>
        <v>0.28635208203334095</v>
      </c>
    </row>
    <row r="45" spans="1:6" x14ac:dyDescent="0.25">
      <c r="A45" s="2" t="str">
        <f t="shared" si="3"/>
        <v>0.65@61</v>
      </c>
      <c r="B45" s="2">
        <v>0.65</v>
      </c>
      <c r="C45">
        <v>61</v>
      </c>
      <c r="D45">
        <v>2.64</v>
      </c>
      <c r="E45" s="2">
        <f t="shared" si="1"/>
        <v>2.0626653396273138</v>
      </c>
      <c r="F45" s="13">
        <f t="shared" si="2"/>
        <v>0.27989739745033004</v>
      </c>
    </row>
    <row r="46" spans="1:6" x14ac:dyDescent="0.25">
      <c r="A46" s="2" t="str">
        <f t="shared" si="3"/>
        <v>0.65@60</v>
      </c>
      <c r="B46" s="2">
        <v>0.65</v>
      </c>
      <c r="C46">
        <v>60</v>
      </c>
      <c r="D46">
        <v>2.54</v>
      </c>
      <c r="E46" s="2">
        <f t="shared" si="1"/>
        <v>1.9999999999999996</v>
      </c>
      <c r="F46" s="13">
        <f t="shared" si="2"/>
        <v>0.27000000000000024</v>
      </c>
    </row>
    <row r="47" spans="1:6" x14ac:dyDescent="0.25">
      <c r="A47" s="2" t="str">
        <f t="shared" si="3"/>
        <v>0.65@59</v>
      </c>
      <c r="B47" s="2">
        <v>0.65</v>
      </c>
      <c r="C47">
        <v>59</v>
      </c>
      <c r="D47">
        <v>2.44</v>
      </c>
      <c r="E47" s="2">
        <f t="shared" si="1"/>
        <v>1.9416040264103567</v>
      </c>
      <c r="F47" s="13">
        <f t="shared" si="2"/>
        <v>0.25669290278053203</v>
      </c>
    </row>
    <row r="48" spans="1:6" x14ac:dyDescent="0.25">
      <c r="A48" s="2" t="str">
        <f t="shared" si="3"/>
        <v>0.65@58</v>
      </c>
      <c r="B48" s="2">
        <v>0.65</v>
      </c>
      <c r="C48">
        <v>58</v>
      </c>
      <c r="D48">
        <v>2.34</v>
      </c>
      <c r="E48" s="2">
        <f t="shared" si="1"/>
        <v>1.8870799147998585</v>
      </c>
      <c r="F48" s="13">
        <f t="shared" si="2"/>
        <v>0.24001107830569945</v>
      </c>
    </row>
    <row r="49" spans="1:6" x14ac:dyDescent="0.25">
      <c r="A49" s="2" t="str">
        <f t="shared" si="3"/>
        <v>0.65@57</v>
      </c>
      <c r="B49" s="2">
        <v>0.65</v>
      </c>
      <c r="C49">
        <v>57</v>
      </c>
      <c r="D49">
        <v>2.25</v>
      </c>
      <c r="E49" s="2">
        <f t="shared" si="1"/>
        <v>1.8360784587766632</v>
      </c>
      <c r="F49" s="13">
        <f t="shared" si="2"/>
        <v>0.2254378287838108</v>
      </c>
    </row>
    <row r="50" spans="1:6" x14ac:dyDescent="0.25">
      <c r="A50" s="2" t="str">
        <f t="shared" si="3"/>
        <v>0.65@56</v>
      </c>
      <c r="B50" s="2">
        <v>0.65</v>
      </c>
      <c r="C50">
        <v>56</v>
      </c>
      <c r="D50">
        <v>2.16</v>
      </c>
      <c r="E50" s="2">
        <f t="shared" si="1"/>
        <v>1.7882916499714008</v>
      </c>
      <c r="F50" s="13">
        <f t="shared" si="2"/>
        <v>0.20785667149681308</v>
      </c>
    </row>
    <row r="51" spans="1:6" x14ac:dyDescent="0.25">
      <c r="A51" s="2" t="str">
        <f t="shared" si="3"/>
        <v>0.65@55</v>
      </c>
      <c r="B51" s="2">
        <v>0.65</v>
      </c>
      <c r="C51">
        <v>55</v>
      </c>
      <c r="D51">
        <v>2.0499999999999998</v>
      </c>
      <c r="E51" s="2">
        <f t="shared" si="1"/>
        <v>1.7434467956210977</v>
      </c>
      <c r="F51" s="13">
        <f t="shared" si="2"/>
        <v>0.17583169451964453</v>
      </c>
    </row>
    <row r="52" spans="1:6" x14ac:dyDescent="0.25">
      <c r="A52" s="2" t="str">
        <f t="shared" si="3"/>
        <v>0.65@40</v>
      </c>
      <c r="B52" s="2">
        <v>0.65</v>
      </c>
      <c r="C52">
        <v>40</v>
      </c>
      <c r="D52">
        <v>1.52</v>
      </c>
      <c r="E52" s="2">
        <f t="shared" si="1"/>
        <v>1.3054072893322786</v>
      </c>
      <c r="F52" s="13">
        <f t="shared" si="2"/>
        <v>0.16438755354084655</v>
      </c>
    </row>
    <row r="53" spans="1:6" x14ac:dyDescent="0.25">
      <c r="A53" s="2" t="str">
        <f t="shared" si="3"/>
        <v>0.6@70</v>
      </c>
      <c r="B53" s="2">
        <v>0.6</v>
      </c>
      <c r="C53">
        <v>70</v>
      </c>
      <c r="D53">
        <v>3.5799999999999992</v>
      </c>
      <c r="E53" s="2">
        <f t="shared" si="1"/>
        <v>2.9238044001630863</v>
      </c>
      <c r="F53" s="13">
        <f t="shared" si="2"/>
        <v>0.22443211310589417</v>
      </c>
    </row>
    <row r="54" spans="1:6" x14ac:dyDescent="0.25">
      <c r="A54" s="2" t="str">
        <f t="shared" si="3"/>
        <v>0.6@69</v>
      </c>
      <c r="B54" s="2">
        <v>0.6</v>
      </c>
      <c r="C54">
        <v>69</v>
      </c>
      <c r="D54">
        <v>3.4699999999999993</v>
      </c>
      <c r="E54" s="2">
        <f t="shared" si="1"/>
        <v>2.7904281096253349</v>
      </c>
      <c r="F54" s="13">
        <f t="shared" si="2"/>
        <v>0.24353678492219211</v>
      </c>
    </row>
    <row r="55" spans="1:6" x14ac:dyDescent="0.25">
      <c r="A55" s="2" t="str">
        <f t="shared" si="3"/>
        <v>0.6@68</v>
      </c>
      <c r="B55" s="2">
        <v>0.6</v>
      </c>
      <c r="C55">
        <v>68</v>
      </c>
      <c r="D55">
        <v>3.3599999999999994</v>
      </c>
      <c r="E55" s="2">
        <f t="shared" si="1"/>
        <v>2.6694671625540147</v>
      </c>
      <c r="F55" s="13">
        <f t="shared" si="2"/>
        <v>0.25867815387746407</v>
      </c>
    </row>
    <row r="56" spans="1:6" x14ac:dyDescent="0.25">
      <c r="A56" s="2" t="str">
        <f t="shared" si="3"/>
        <v>0.6@67</v>
      </c>
      <c r="B56" s="2">
        <v>0.6</v>
      </c>
      <c r="C56">
        <v>67</v>
      </c>
      <c r="D56">
        <v>3.2499999999999996</v>
      </c>
      <c r="E56" s="2">
        <f t="shared" si="1"/>
        <v>2.5593046652474523</v>
      </c>
      <c r="F56" s="13">
        <f t="shared" si="2"/>
        <v>0.26987616759013955</v>
      </c>
    </row>
    <row r="57" spans="1:6" x14ac:dyDescent="0.25">
      <c r="A57" s="2" t="str">
        <f t="shared" si="3"/>
        <v>0.6@66</v>
      </c>
      <c r="B57" s="2">
        <v>0.6</v>
      </c>
      <c r="C57">
        <v>66</v>
      </c>
      <c r="D57">
        <v>3.1399999999999997</v>
      </c>
      <c r="E57" s="2">
        <f t="shared" si="1"/>
        <v>2.4585933355742382</v>
      </c>
      <c r="F57" s="13">
        <f t="shared" si="2"/>
        <v>0.27715305925801248</v>
      </c>
    </row>
    <row r="58" spans="1:6" x14ac:dyDescent="0.25">
      <c r="A58" s="2" t="str">
        <f t="shared" si="3"/>
        <v>0.6@65</v>
      </c>
      <c r="B58" s="2">
        <v>0.6</v>
      </c>
      <c r="C58">
        <v>65</v>
      </c>
      <c r="D58">
        <v>3.03</v>
      </c>
      <c r="E58" s="2">
        <f t="shared" si="1"/>
        <v>2.3662015831524985</v>
      </c>
      <c r="F58" s="13">
        <f t="shared" si="2"/>
        <v>0.28053333307431916</v>
      </c>
    </row>
    <row r="59" spans="1:6" x14ac:dyDescent="0.25">
      <c r="A59" s="2" t="str">
        <f t="shared" si="3"/>
        <v>0.6@64</v>
      </c>
      <c r="B59" s="2">
        <v>0.6</v>
      </c>
      <c r="C59">
        <v>64</v>
      </c>
      <c r="D59">
        <v>2.92</v>
      </c>
      <c r="E59" s="2">
        <f t="shared" si="1"/>
        <v>2.281172032704859</v>
      </c>
      <c r="F59" s="13">
        <f t="shared" si="2"/>
        <v>0.2800437486241063</v>
      </c>
    </row>
    <row r="60" spans="1:6" x14ac:dyDescent="0.25">
      <c r="A60" s="2" t="str">
        <f t="shared" si="3"/>
        <v>0.6@63</v>
      </c>
      <c r="B60" s="2">
        <v>0.6</v>
      </c>
      <c r="C60">
        <v>63</v>
      </c>
      <c r="D60">
        <v>2.81</v>
      </c>
      <c r="E60" s="2">
        <f t="shared" si="1"/>
        <v>2.2026892645852665</v>
      </c>
      <c r="F60" s="13">
        <f t="shared" si="2"/>
        <v>0.27571330426812657</v>
      </c>
    </row>
    <row r="61" spans="1:6" x14ac:dyDescent="0.25">
      <c r="A61" s="2" t="str">
        <f t="shared" si="3"/>
        <v>0.6@62</v>
      </c>
      <c r="B61" s="2">
        <v>0.6</v>
      </c>
      <c r="C61">
        <v>62</v>
      </c>
      <c r="D61">
        <v>2.71</v>
      </c>
      <c r="E61" s="2">
        <f t="shared" si="1"/>
        <v>2.1300544681895124</v>
      </c>
      <c r="F61" s="13">
        <f t="shared" si="2"/>
        <v>0.27226793514976411</v>
      </c>
    </row>
    <row r="62" spans="1:6" x14ac:dyDescent="0.25">
      <c r="A62" s="2" t="str">
        <f t="shared" si="3"/>
        <v>0.6@61</v>
      </c>
      <c r="B62" s="2">
        <v>0.6</v>
      </c>
      <c r="C62">
        <v>61</v>
      </c>
      <c r="D62">
        <v>2.61</v>
      </c>
      <c r="E62" s="2">
        <f t="shared" si="1"/>
        <v>2.0626653396273138</v>
      </c>
      <c r="F62" s="13">
        <f t="shared" si="2"/>
        <v>0.26535310884293994</v>
      </c>
    </row>
    <row r="63" spans="1:6" x14ac:dyDescent="0.25">
      <c r="A63" s="2" t="str">
        <f t="shared" si="3"/>
        <v>0.6@60</v>
      </c>
      <c r="B63" s="2">
        <v>0.6</v>
      </c>
      <c r="C63">
        <v>60</v>
      </c>
      <c r="D63">
        <v>2.5099999999999998</v>
      </c>
      <c r="E63" s="2">
        <f t="shared" si="1"/>
        <v>1.9999999999999996</v>
      </c>
      <c r="F63" s="13">
        <f t="shared" si="2"/>
        <v>0.25500000000000012</v>
      </c>
    </row>
    <row r="64" spans="1:6" x14ac:dyDescent="0.25">
      <c r="A64" s="2" t="str">
        <f t="shared" si="3"/>
        <v>0.6@59</v>
      </c>
      <c r="B64" s="2">
        <v>0.6</v>
      </c>
      <c r="C64">
        <v>59</v>
      </c>
      <c r="D64">
        <v>2.41</v>
      </c>
      <c r="E64" s="2">
        <f t="shared" si="1"/>
        <v>1.9416040264103567</v>
      </c>
      <c r="F64" s="13">
        <f t="shared" si="2"/>
        <v>0.24124176053323043</v>
      </c>
    </row>
    <row r="65" spans="1:6" x14ac:dyDescent="0.25">
      <c r="A65" s="2" t="str">
        <f t="shared" si="3"/>
        <v>0.6@58</v>
      </c>
      <c r="B65" s="2">
        <v>0.6</v>
      </c>
      <c r="C65">
        <v>58</v>
      </c>
      <c r="D65">
        <v>2.3199999999999998</v>
      </c>
      <c r="E65" s="2">
        <f t="shared" si="1"/>
        <v>1.8870799147998585</v>
      </c>
      <c r="F65" s="13">
        <f t="shared" si="2"/>
        <v>0.2294126930210354</v>
      </c>
    </row>
    <row r="66" spans="1:6" x14ac:dyDescent="0.25">
      <c r="A66" s="2" t="str">
        <f t="shared" ref="A66:A97" si="4">B66&amp;"@"&amp;C66</f>
        <v>0.6@57</v>
      </c>
      <c r="B66" s="2">
        <v>0.6</v>
      </c>
      <c r="C66">
        <v>57</v>
      </c>
      <c r="D66">
        <v>2.23</v>
      </c>
      <c r="E66" s="2">
        <f t="shared" si="1"/>
        <v>1.8360784587766632</v>
      </c>
      <c r="F66" s="13">
        <f t="shared" si="2"/>
        <v>0.21454504808351027</v>
      </c>
    </row>
    <row r="67" spans="1:6" x14ac:dyDescent="0.25">
      <c r="A67" s="2" t="str">
        <f t="shared" si="4"/>
        <v>0.6@56</v>
      </c>
      <c r="B67" s="2">
        <v>0.6</v>
      </c>
      <c r="C67">
        <v>56</v>
      </c>
      <c r="D67">
        <v>2.14</v>
      </c>
      <c r="E67" s="2">
        <f t="shared" ref="E67:E130" si="5">1/COS(RADIANS(C67))</f>
        <v>1.7882916499714008</v>
      </c>
      <c r="F67" s="13">
        <f t="shared" ref="F67:F130" si="6">D67/E67-1</f>
        <v>0.19667281342739829</v>
      </c>
    </row>
    <row r="68" spans="1:6" x14ac:dyDescent="0.25">
      <c r="A68" s="2" t="str">
        <f t="shared" si="4"/>
        <v>0.6@55</v>
      </c>
      <c r="B68" s="2">
        <v>0.6</v>
      </c>
      <c r="C68">
        <v>55</v>
      </c>
      <c r="D68">
        <v>2.02</v>
      </c>
      <c r="E68" s="2">
        <f t="shared" si="5"/>
        <v>1.7434467956210977</v>
      </c>
      <c r="F68" s="13">
        <f t="shared" si="6"/>
        <v>0.15862440142911338</v>
      </c>
    </row>
    <row r="69" spans="1:6" x14ac:dyDescent="0.25">
      <c r="A69" s="2" t="str">
        <f t="shared" si="4"/>
        <v>0.6@40</v>
      </c>
      <c r="B69" s="2">
        <v>0.6</v>
      </c>
      <c r="C69">
        <v>40</v>
      </c>
      <c r="D69">
        <v>1.51</v>
      </c>
      <c r="E69" s="2">
        <f t="shared" si="5"/>
        <v>1.3054072893322786</v>
      </c>
      <c r="F69" s="13">
        <f t="shared" si="6"/>
        <v>0.15672710910965693</v>
      </c>
    </row>
    <row r="70" spans="1:6" x14ac:dyDescent="0.25">
      <c r="A70" s="2" t="str">
        <f t="shared" si="4"/>
        <v>0.55@70</v>
      </c>
      <c r="B70" s="2">
        <v>0.55000000000000004</v>
      </c>
      <c r="C70">
        <v>70</v>
      </c>
      <c r="D70">
        <v>3.5399999999999996</v>
      </c>
      <c r="E70" s="2">
        <f t="shared" si="5"/>
        <v>2.9238044001630863</v>
      </c>
      <c r="F70" s="13">
        <f t="shared" si="6"/>
        <v>0.21075130737286751</v>
      </c>
    </row>
    <row r="71" spans="1:6" x14ac:dyDescent="0.25">
      <c r="A71" s="2" t="str">
        <f t="shared" si="4"/>
        <v>0.55@69</v>
      </c>
      <c r="B71" s="2">
        <v>0.55000000000000004</v>
      </c>
      <c r="C71">
        <v>69</v>
      </c>
      <c r="D71">
        <v>3.4299999999999997</v>
      </c>
      <c r="E71" s="2">
        <f t="shared" si="5"/>
        <v>2.7904281096253349</v>
      </c>
      <c r="F71" s="13">
        <f t="shared" si="6"/>
        <v>0.22920206694038026</v>
      </c>
    </row>
    <row r="72" spans="1:6" x14ac:dyDescent="0.25">
      <c r="A72" s="2" t="str">
        <f t="shared" si="4"/>
        <v>0.55@68</v>
      </c>
      <c r="B72" s="2">
        <v>0.55000000000000004</v>
      </c>
      <c r="C72">
        <v>68</v>
      </c>
      <c r="D72">
        <v>3.32</v>
      </c>
      <c r="E72" s="2">
        <f t="shared" si="5"/>
        <v>2.6694671625540147</v>
      </c>
      <c r="F72" s="13">
        <f t="shared" si="6"/>
        <v>0.24369389014082765</v>
      </c>
    </row>
    <row r="73" spans="1:6" x14ac:dyDescent="0.25">
      <c r="A73" s="2" t="str">
        <f t="shared" si="4"/>
        <v>0.55@67</v>
      </c>
      <c r="B73" s="2">
        <v>0.55000000000000004</v>
      </c>
      <c r="C73">
        <v>67</v>
      </c>
      <c r="D73">
        <v>3.21</v>
      </c>
      <c r="E73" s="2">
        <f t="shared" si="5"/>
        <v>2.5593046652474523</v>
      </c>
      <c r="F73" s="13">
        <f t="shared" si="6"/>
        <v>0.25424692245056879</v>
      </c>
    </row>
    <row r="74" spans="1:6" x14ac:dyDescent="0.25">
      <c r="A74" s="2" t="str">
        <f t="shared" si="4"/>
        <v>0.55@66</v>
      </c>
      <c r="B74" s="2">
        <v>0.55000000000000004</v>
      </c>
      <c r="C74">
        <v>66</v>
      </c>
      <c r="D74">
        <v>3.1</v>
      </c>
      <c r="E74" s="2">
        <f t="shared" si="5"/>
        <v>2.4585933355742382</v>
      </c>
      <c r="F74" s="13">
        <f t="shared" si="6"/>
        <v>0.2608835935349807</v>
      </c>
    </row>
    <row r="75" spans="1:6" x14ac:dyDescent="0.25">
      <c r="A75" s="2" t="str">
        <f t="shared" si="4"/>
        <v>0.55@65</v>
      </c>
      <c r="B75" s="2">
        <v>0.55000000000000004</v>
      </c>
      <c r="C75">
        <v>65</v>
      </c>
      <c r="D75">
        <v>2.99</v>
      </c>
      <c r="E75" s="2">
        <f t="shared" si="5"/>
        <v>2.3662015831524985</v>
      </c>
      <c r="F75" s="13">
        <f t="shared" si="6"/>
        <v>0.26362860260469145</v>
      </c>
    </row>
    <row r="76" spans="1:6" x14ac:dyDescent="0.25">
      <c r="A76" s="2" t="str">
        <f t="shared" si="4"/>
        <v>0.55@64</v>
      </c>
      <c r="B76" s="2">
        <v>0.55000000000000004</v>
      </c>
      <c r="C76">
        <v>64</v>
      </c>
      <c r="D76">
        <v>2.88</v>
      </c>
      <c r="E76" s="2">
        <f t="shared" si="5"/>
        <v>2.281172032704859</v>
      </c>
      <c r="F76" s="13">
        <f t="shared" si="6"/>
        <v>0.26250890275254313</v>
      </c>
    </row>
    <row r="77" spans="1:6" x14ac:dyDescent="0.25">
      <c r="A77" s="2" t="str">
        <f t="shared" si="4"/>
        <v>0.55@63</v>
      </c>
      <c r="B77" s="2">
        <v>0.55000000000000004</v>
      </c>
      <c r="C77">
        <v>63</v>
      </c>
      <c r="D77">
        <v>2.78</v>
      </c>
      <c r="E77" s="2">
        <f t="shared" si="5"/>
        <v>2.2026892645852665</v>
      </c>
      <c r="F77" s="13">
        <f t="shared" si="6"/>
        <v>0.26209358927594018</v>
      </c>
    </row>
    <row r="78" spans="1:6" x14ac:dyDescent="0.25">
      <c r="A78" s="2" t="str">
        <f t="shared" si="4"/>
        <v>0.55@62</v>
      </c>
      <c r="B78" s="2">
        <v>0.55000000000000004</v>
      </c>
      <c r="C78">
        <v>62</v>
      </c>
      <c r="D78">
        <v>2.68</v>
      </c>
      <c r="E78" s="2">
        <f t="shared" si="5"/>
        <v>2.1300544681895124</v>
      </c>
      <c r="F78" s="13">
        <f t="shared" si="6"/>
        <v>0.25818378826618749</v>
      </c>
    </row>
    <row r="79" spans="1:6" x14ac:dyDescent="0.25">
      <c r="A79" s="2" t="str">
        <f t="shared" si="4"/>
        <v>0.55@61</v>
      </c>
      <c r="B79" s="2">
        <v>0.55000000000000004</v>
      </c>
      <c r="C79">
        <v>61</v>
      </c>
      <c r="D79">
        <v>2.58</v>
      </c>
      <c r="E79" s="2">
        <f t="shared" si="5"/>
        <v>2.0626653396273138</v>
      </c>
      <c r="F79" s="13">
        <f t="shared" si="6"/>
        <v>0.25080882023554985</v>
      </c>
    </row>
    <row r="80" spans="1:6" x14ac:dyDescent="0.25">
      <c r="A80" s="2" t="str">
        <f t="shared" si="4"/>
        <v>0.55@60</v>
      </c>
      <c r="B80" s="2">
        <v>0.55000000000000004</v>
      </c>
      <c r="C80">
        <v>60</v>
      </c>
      <c r="D80">
        <v>2.48</v>
      </c>
      <c r="E80" s="2">
        <f t="shared" si="5"/>
        <v>1.9999999999999996</v>
      </c>
      <c r="F80" s="13">
        <f t="shared" si="6"/>
        <v>0.24000000000000021</v>
      </c>
    </row>
    <row r="81" spans="1:6" x14ac:dyDescent="0.25">
      <c r="A81" s="2" t="str">
        <f t="shared" si="4"/>
        <v>0.55@59</v>
      </c>
      <c r="B81" s="2">
        <v>0.55000000000000004</v>
      </c>
      <c r="C81">
        <v>59</v>
      </c>
      <c r="D81">
        <v>2.39</v>
      </c>
      <c r="E81" s="2">
        <f t="shared" si="5"/>
        <v>1.9416040264103567</v>
      </c>
      <c r="F81" s="13">
        <f t="shared" si="6"/>
        <v>0.23094099903502951</v>
      </c>
    </row>
    <row r="82" spans="1:6" x14ac:dyDescent="0.25">
      <c r="A82" s="2" t="str">
        <f t="shared" si="4"/>
        <v>0.55@58</v>
      </c>
      <c r="B82" s="2">
        <v>0.55000000000000004</v>
      </c>
      <c r="C82">
        <v>58</v>
      </c>
      <c r="D82">
        <v>2.29</v>
      </c>
      <c r="E82" s="2">
        <f t="shared" si="5"/>
        <v>1.8870799147998585</v>
      </c>
      <c r="F82" s="13">
        <f t="shared" si="6"/>
        <v>0.21351511509403931</v>
      </c>
    </row>
    <row r="83" spans="1:6" x14ac:dyDescent="0.25">
      <c r="A83" s="2" t="str">
        <f t="shared" si="4"/>
        <v>0.55@57</v>
      </c>
      <c r="B83" s="2">
        <v>0.55000000000000004</v>
      </c>
      <c r="C83">
        <v>57</v>
      </c>
      <c r="D83">
        <v>2.2000000000000002</v>
      </c>
      <c r="E83" s="2">
        <f t="shared" si="5"/>
        <v>1.8360784587766632</v>
      </c>
      <c r="F83" s="13">
        <f t="shared" si="6"/>
        <v>0.1982058770330597</v>
      </c>
    </row>
    <row r="84" spans="1:6" x14ac:dyDescent="0.25">
      <c r="A84" s="2" t="str">
        <f t="shared" si="4"/>
        <v>0.55@56</v>
      </c>
      <c r="B84" s="2">
        <v>0.55000000000000004</v>
      </c>
      <c r="C84">
        <v>56</v>
      </c>
      <c r="D84">
        <v>2.11</v>
      </c>
      <c r="E84" s="2">
        <f t="shared" si="5"/>
        <v>1.7882916499714008</v>
      </c>
      <c r="F84" s="13">
        <f t="shared" si="6"/>
        <v>0.17989702632327553</v>
      </c>
    </row>
    <row r="85" spans="1:6" x14ac:dyDescent="0.25">
      <c r="A85" s="2" t="str">
        <f t="shared" si="4"/>
        <v>0.55@55</v>
      </c>
      <c r="B85" s="2">
        <v>0.55000000000000004</v>
      </c>
      <c r="C85">
        <v>55</v>
      </c>
      <c r="D85">
        <v>2</v>
      </c>
      <c r="E85" s="2">
        <f t="shared" si="5"/>
        <v>1.7434467956210977</v>
      </c>
      <c r="F85" s="13">
        <f t="shared" si="6"/>
        <v>0.14715287270209232</v>
      </c>
    </row>
    <row r="86" spans="1:6" x14ac:dyDescent="0.25">
      <c r="A86" s="2" t="str">
        <f t="shared" si="4"/>
        <v>0.55@40</v>
      </c>
      <c r="B86" s="2">
        <v>0.55000000000000004</v>
      </c>
      <c r="C86">
        <v>40</v>
      </c>
      <c r="D86">
        <v>1.49</v>
      </c>
      <c r="E86" s="2">
        <f t="shared" si="5"/>
        <v>1.3054072893322786</v>
      </c>
      <c r="F86" s="13">
        <f t="shared" si="6"/>
        <v>0.14140622024727723</v>
      </c>
    </row>
    <row r="87" spans="1:6" x14ac:dyDescent="0.25">
      <c r="A87" s="2" t="str">
        <f t="shared" si="4"/>
        <v>0.5@70</v>
      </c>
      <c r="B87" s="2">
        <v>0.5</v>
      </c>
      <c r="C87">
        <v>70</v>
      </c>
      <c r="D87">
        <v>3.4999999999999996</v>
      </c>
      <c r="E87" s="2">
        <f t="shared" si="5"/>
        <v>2.9238044001630863</v>
      </c>
      <c r="F87" s="13">
        <f t="shared" si="6"/>
        <v>0.19707050163984086</v>
      </c>
    </row>
    <row r="88" spans="1:6" x14ac:dyDescent="0.25">
      <c r="A88" s="2" t="str">
        <f t="shared" si="4"/>
        <v>0.5@69</v>
      </c>
      <c r="B88" s="2">
        <v>0.5</v>
      </c>
      <c r="C88">
        <v>69</v>
      </c>
      <c r="D88">
        <v>3.3899999999999997</v>
      </c>
      <c r="E88" s="2">
        <f t="shared" si="5"/>
        <v>2.7904281096253349</v>
      </c>
      <c r="F88" s="13">
        <f t="shared" si="6"/>
        <v>0.21486734895856818</v>
      </c>
    </row>
    <row r="89" spans="1:6" x14ac:dyDescent="0.25">
      <c r="A89" s="2" t="str">
        <f t="shared" si="4"/>
        <v>0.5@68</v>
      </c>
      <c r="B89" s="2">
        <v>0.5</v>
      </c>
      <c r="C89">
        <v>68</v>
      </c>
      <c r="D89">
        <v>3.28</v>
      </c>
      <c r="E89" s="2">
        <f t="shared" si="5"/>
        <v>2.6694671625540147</v>
      </c>
      <c r="F89" s="13">
        <f t="shared" si="6"/>
        <v>0.22870962640419124</v>
      </c>
    </row>
    <row r="90" spans="1:6" x14ac:dyDescent="0.25">
      <c r="A90" s="2" t="str">
        <f t="shared" si="4"/>
        <v>0.5@67</v>
      </c>
      <c r="B90" s="2">
        <v>0.5</v>
      </c>
      <c r="C90">
        <v>67</v>
      </c>
      <c r="D90">
        <v>3.17</v>
      </c>
      <c r="E90" s="2">
        <f t="shared" si="5"/>
        <v>2.5593046652474523</v>
      </c>
      <c r="F90" s="13">
        <f t="shared" si="6"/>
        <v>0.23861767731099781</v>
      </c>
    </row>
    <row r="91" spans="1:6" x14ac:dyDescent="0.25">
      <c r="A91" s="2" t="str">
        <f t="shared" si="4"/>
        <v>0.5@66</v>
      </c>
      <c r="B91" s="2">
        <v>0.5</v>
      </c>
      <c r="C91">
        <v>66</v>
      </c>
      <c r="D91">
        <v>3.06</v>
      </c>
      <c r="E91" s="2">
        <f t="shared" si="5"/>
        <v>2.4585933355742382</v>
      </c>
      <c r="F91" s="13">
        <f t="shared" si="6"/>
        <v>0.24461412781194869</v>
      </c>
    </row>
    <row r="92" spans="1:6" x14ac:dyDescent="0.25">
      <c r="A92" s="2" t="str">
        <f t="shared" si="4"/>
        <v>0.5@65</v>
      </c>
      <c r="B92" s="2">
        <v>0.5</v>
      </c>
      <c r="C92">
        <v>65</v>
      </c>
      <c r="D92">
        <v>2.95</v>
      </c>
      <c r="E92" s="2">
        <f t="shared" si="5"/>
        <v>2.3662015831524985</v>
      </c>
      <c r="F92" s="13">
        <f t="shared" si="6"/>
        <v>0.2467238721350633</v>
      </c>
    </row>
    <row r="93" spans="1:6" x14ac:dyDescent="0.25">
      <c r="A93" s="2" t="str">
        <f t="shared" si="4"/>
        <v>0.5@64</v>
      </c>
      <c r="B93" s="2">
        <v>0.5</v>
      </c>
      <c r="C93">
        <v>64</v>
      </c>
      <c r="D93">
        <v>2.84</v>
      </c>
      <c r="E93" s="2">
        <f t="shared" si="5"/>
        <v>2.281172032704859</v>
      </c>
      <c r="F93" s="13">
        <f t="shared" si="6"/>
        <v>0.24497405688097995</v>
      </c>
    </row>
    <row r="94" spans="1:6" x14ac:dyDescent="0.25">
      <c r="A94" s="2" t="str">
        <f t="shared" si="4"/>
        <v>0.5@63</v>
      </c>
      <c r="B94" s="2">
        <v>0.5</v>
      </c>
      <c r="C94">
        <v>63</v>
      </c>
      <c r="D94">
        <v>2.74</v>
      </c>
      <c r="E94" s="2">
        <f t="shared" si="5"/>
        <v>2.2026892645852665</v>
      </c>
      <c r="F94" s="13">
        <f t="shared" si="6"/>
        <v>0.24393396928635847</v>
      </c>
    </row>
    <row r="95" spans="1:6" x14ac:dyDescent="0.25">
      <c r="A95" s="2" t="str">
        <f t="shared" si="4"/>
        <v>0.5@62</v>
      </c>
      <c r="B95" s="2">
        <v>0.5</v>
      </c>
      <c r="C95">
        <v>62</v>
      </c>
      <c r="D95">
        <v>2.64</v>
      </c>
      <c r="E95" s="2">
        <f t="shared" si="5"/>
        <v>2.1300544681895124</v>
      </c>
      <c r="F95" s="13">
        <f t="shared" si="6"/>
        <v>0.23940492575475192</v>
      </c>
    </row>
    <row r="96" spans="1:6" x14ac:dyDescent="0.25">
      <c r="A96" s="2" t="str">
        <f t="shared" si="4"/>
        <v>0.5@61</v>
      </c>
      <c r="B96" s="2">
        <v>0.5</v>
      </c>
      <c r="C96">
        <v>61</v>
      </c>
      <c r="D96">
        <v>2.54</v>
      </c>
      <c r="E96" s="2">
        <f t="shared" si="5"/>
        <v>2.0626653396273138</v>
      </c>
      <c r="F96" s="13">
        <f t="shared" si="6"/>
        <v>0.23141643542569623</v>
      </c>
    </row>
    <row r="97" spans="1:6" x14ac:dyDescent="0.25">
      <c r="A97" s="2" t="str">
        <f t="shared" si="4"/>
        <v>0.5@60</v>
      </c>
      <c r="B97" s="2">
        <v>0.5</v>
      </c>
      <c r="C97">
        <v>60</v>
      </c>
      <c r="D97">
        <v>2.4500000000000002</v>
      </c>
      <c r="E97" s="2">
        <f t="shared" si="5"/>
        <v>1.9999999999999996</v>
      </c>
      <c r="F97" s="13">
        <f t="shared" si="6"/>
        <v>0.22500000000000031</v>
      </c>
    </row>
    <row r="98" spans="1:6" x14ac:dyDescent="0.25">
      <c r="A98" s="2" t="str">
        <f t="shared" ref="A98:A129" si="7">B98&amp;"@"&amp;C98</f>
        <v>0.5@59</v>
      </c>
      <c r="B98" s="2">
        <v>0.5</v>
      </c>
      <c r="C98">
        <v>59</v>
      </c>
      <c r="D98">
        <v>2.35</v>
      </c>
      <c r="E98" s="2">
        <f t="shared" si="5"/>
        <v>1.9416040264103567</v>
      </c>
      <c r="F98" s="13">
        <f t="shared" si="6"/>
        <v>0.21033947603862724</v>
      </c>
    </row>
    <row r="99" spans="1:6" x14ac:dyDescent="0.25">
      <c r="A99" s="2" t="str">
        <f t="shared" si="7"/>
        <v>0.5@58</v>
      </c>
      <c r="B99" s="2">
        <v>0.5</v>
      </c>
      <c r="C99">
        <v>58</v>
      </c>
      <c r="D99">
        <v>2.2599999999999998</v>
      </c>
      <c r="E99" s="2">
        <f t="shared" si="5"/>
        <v>1.8870799147998585</v>
      </c>
      <c r="F99" s="13">
        <f t="shared" si="6"/>
        <v>0.197617537167043</v>
      </c>
    </row>
    <row r="100" spans="1:6" x14ac:dyDescent="0.25">
      <c r="A100" s="2" t="str">
        <f t="shared" si="7"/>
        <v>0.5@57</v>
      </c>
      <c r="B100" s="2">
        <v>0.5</v>
      </c>
      <c r="C100">
        <v>57</v>
      </c>
      <c r="D100">
        <v>2.17</v>
      </c>
      <c r="E100" s="2">
        <f t="shared" si="5"/>
        <v>1.8360784587766632</v>
      </c>
      <c r="F100" s="13">
        <f t="shared" si="6"/>
        <v>0.18186670598260868</v>
      </c>
    </row>
    <row r="101" spans="1:6" x14ac:dyDescent="0.25">
      <c r="A101" s="2" t="str">
        <f t="shared" si="7"/>
        <v>0.5@56</v>
      </c>
      <c r="B101" s="2">
        <v>0.5</v>
      </c>
      <c r="C101">
        <v>56</v>
      </c>
      <c r="D101">
        <v>2.09</v>
      </c>
      <c r="E101" s="2">
        <f t="shared" si="5"/>
        <v>1.7882916499714008</v>
      </c>
      <c r="F101" s="13">
        <f t="shared" si="6"/>
        <v>0.16871316825386073</v>
      </c>
    </row>
    <row r="102" spans="1:6" x14ac:dyDescent="0.25">
      <c r="A102" s="2" t="str">
        <f t="shared" si="7"/>
        <v>0.5@55</v>
      </c>
      <c r="B102" s="2">
        <v>0.5</v>
      </c>
      <c r="C102">
        <v>55</v>
      </c>
      <c r="D102">
        <v>1.98</v>
      </c>
      <c r="E102" s="2">
        <f t="shared" si="5"/>
        <v>1.7434467956210977</v>
      </c>
      <c r="F102" s="13">
        <f t="shared" si="6"/>
        <v>0.13568134397507148</v>
      </c>
    </row>
    <row r="103" spans="1:6" x14ac:dyDescent="0.25">
      <c r="A103" s="2" t="str">
        <f t="shared" si="7"/>
        <v>0.5@40</v>
      </c>
      <c r="B103" s="2">
        <v>0.5</v>
      </c>
      <c r="C103">
        <v>40</v>
      </c>
      <c r="D103">
        <v>1.48</v>
      </c>
      <c r="E103" s="2">
        <f t="shared" si="5"/>
        <v>1.3054072893322786</v>
      </c>
      <c r="F103" s="13">
        <f t="shared" si="6"/>
        <v>0.1337457758160876</v>
      </c>
    </row>
    <row r="104" spans="1:6" x14ac:dyDescent="0.25">
      <c r="A104" s="2" t="str">
        <f t="shared" si="7"/>
        <v>0.45@70</v>
      </c>
      <c r="B104" s="2">
        <v>0.45</v>
      </c>
      <c r="C104">
        <v>70</v>
      </c>
      <c r="D104">
        <v>3.4</v>
      </c>
      <c r="E104" s="2">
        <f t="shared" si="5"/>
        <v>2.9238044001630863</v>
      </c>
      <c r="F104" s="13">
        <f t="shared" si="6"/>
        <v>0.1628684873072741</v>
      </c>
    </row>
    <row r="105" spans="1:6" x14ac:dyDescent="0.25">
      <c r="A105" s="2" t="str">
        <f t="shared" si="7"/>
        <v>0.45@69</v>
      </c>
      <c r="B105" s="2">
        <v>0.45</v>
      </c>
      <c r="C105">
        <v>69</v>
      </c>
      <c r="D105">
        <v>3.3</v>
      </c>
      <c r="E105" s="2">
        <f t="shared" si="5"/>
        <v>2.7904281096253349</v>
      </c>
      <c r="F105" s="13">
        <f t="shared" si="6"/>
        <v>0.18261423349949135</v>
      </c>
    </row>
    <row r="106" spans="1:6" x14ac:dyDescent="0.25">
      <c r="A106" s="2" t="str">
        <f t="shared" si="7"/>
        <v>0.45@68</v>
      </c>
      <c r="B106" s="2">
        <v>0.45</v>
      </c>
      <c r="C106">
        <v>68</v>
      </c>
      <c r="D106">
        <v>3.2</v>
      </c>
      <c r="E106" s="2">
        <f t="shared" si="5"/>
        <v>2.6694671625540147</v>
      </c>
      <c r="F106" s="13">
        <f t="shared" si="6"/>
        <v>0.1987410989309184</v>
      </c>
    </row>
    <row r="107" spans="1:6" x14ac:dyDescent="0.25">
      <c r="A107" s="2" t="str">
        <f t="shared" si="7"/>
        <v>0.45@67</v>
      </c>
      <c r="B107" s="2">
        <v>0.45</v>
      </c>
      <c r="C107">
        <v>67</v>
      </c>
      <c r="D107">
        <v>3.1</v>
      </c>
      <c r="E107" s="2">
        <f t="shared" si="5"/>
        <v>2.5593046652474523</v>
      </c>
      <c r="F107" s="13">
        <f t="shared" si="6"/>
        <v>0.21126649831674871</v>
      </c>
    </row>
    <row r="108" spans="1:6" x14ac:dyDescent="0.25">
      <c r="A108" s="2" t="str">
        <f t="shared" si="7"/>
        <v>0.45@66</v>
      </c>
      <c r="B108" s="2">
        <v>0.45</v>
      </c>
      <c r="C108">
        <v>66</v>
      </c>
      <c r="D108">
        <v>3</v>
      </c>
      <c r="E108" s="2">
        <f t="shared" si="5"/>
        <v>2.4585933355742382</v>
      </c>
      <c r="F108" s="13">
        <f t="shared" si="6"/>
        <v>0.22020992922740068</v>
      </c>
    </row>
    <row r="109" spans="1:6" x14ac:dyDescent="0.25">
      <c r="A109" s="2" t="str">
        <f t="shared" si="7"/>
        <v>0.45@65</v>
      </c>
      <c r="B109" s="2">
        <v>0.45</v>
      </c>
      <c r="C109">
        <v>65</v>
      </c>
      <c r="D109">
        <v>2.9</v>
      </c>
      <c r="E109" s="2">
        <f t="shared" si="5"/>
        <v>2.3662015831524985</v>
      </c>
      <c r="F109" s="13">
        <f t="shared" si="6"/>
        <v>0.22559295904802834</v>
      </c>
    </row>
    <row r="110" spans="1:6" x14ac:dyDescent="0.25">
      <c r="A110" s="2" t="str">
        <f t="shared" si="7"/>
        <v>0.45@64</v>
      </c>
      <c r="B110" s="2">
        <v>0.45</v>
      </c>
      <c r="C110">
        <v>64</v>
      </c>
      <c r="D110">
        <v>2.8</v>
      </c>
      <c r="E110" s="2">
        <f t="shared" si="5"/>
        <v>2.281172032704859</v>
      </c>
      <c r="F110" s="13">
        <f t="shared" si="6"/>
        <v>0.22743921100941678</v>
      </c>
    </row>
    <row r="111" spans="1:6" x14ac:dyDescent="0.25">
      <c r="A111" s="2" t="str">
        <f t="shared" si="7"/>
        <v>0.45@63</v>
      </c>
      <c r="B111" s="2">
        <v>0.45</v>
      </c>
      <c r="C111">
        <v>63</v>
      </c>
      <c r="D111">
        <v>2.7</v>
      </c>
      <c r="E111" s="2">
        <f t="shared" si="5"/>
        <v>2.2026892645852665</v>
      </c>
      <c r="F111" s="13">
        <f t="shared" si="6"/>
        <v>0.22577434929677653</v>
      </c>
    </row>
    <row r="112" spans="1:6" x14ac:dyDescent="0.25">
      <c r="A112" s="2" t="str">
        <f t="shared" si="7"/>
        <v>0.45@62</v>
      </c>
      <c r="B112" s="2">
        <v>0.45</v>
      </c>
      <c r="C112">
        <v>62</v>
      </c>
      <c r="D112">
        <v>2.6</v>
      </c>
      <c r="E112" s="2">
        <f t="shared" si="5"/>
        <v>2.1300544681895124</v>
      </c>
      <c r="F112" s="13">
        <f t="shared" si="6"/>
        <v>0.22062606324331635</v>
      </c>
    </row>
    <row r="113" spans="1:6" x14ac:dyDescent="0.25">
      <c r="A113" s="2" t="str">
        <f t="shared" si="7"/>
        <v>0.45@61</v>
      </c>
      <c r="B113" s="2">
        <v>0.45</v>
      </c>
      <c r="C113">
        <v>61</v>
      </c>
      <c r="D113">
        <v>2.5099999999999998</v>
      </c>
      <c r="E113" s="2">
        <f t="shared" si="5"/>
        <v>2.0626653396273138</v>
      </c>
      <c r="F113" s="13">
        <f t="shared" si="6"/>
        <v>0.21687214681830613</v>
      </c>
    </row>
    <row r="114" spans="1:6" x14ac:dyDescent="0.25">
      <c r="A114" s="2" t="str">
        <f t="shared" si="7"/>
        <v>0.45@60</v>
      </c>
      <c r="B114" s="2">
        <v>0.45</v>
      </c>
      <c r="C114">
        <v>60</v>
      </c>
      <c r="D114">
        <v>2.41</v>
      </c>
      <c r="E114" s="2">
        <f t="shared" si="5"/>
        <v>1.9999999999999996</v>
      </c>
      <c r="F114" s="13">
        <f t="shared" si="6"/>
        <v>0.20500000000000029</v>
      </c>
    </row>
    <row r="115" spans="1:6" x14ac:dyDescent="0.25">
      <c r="A115" s="2" t="str">
        <f t="shared" si="7"/>
        <v>0.45@59</v>
      </c>
      <c r="B115" s="2">
        <v>0.45</v>
      </c>
      <c r="C115">
        <v>59</v>
      </c>
      <c r="D115">
        <v>2.3199999999999998</v>
      </c>
      <c r="E115" s="2">
        <f t="shared" si="5"/>
        <v>1.9416040264103567</v>
      </c>
      <c r="F115" s="13">
        <f t="shared" si="6"/>
        <v>0.19488833379132542</v>
      </c>
    </row>
    <row r="116" spans="1:6" x14ac:dyDescent="0.25">
      <c r="A116" s="2" t="str">
        <f t="shared" si="7"/>
        <v>0.45@58</v>
      </c>
      <c r="B116" s="2">
        <v>0.45</v>
      </c>
      <c r="C116">
        <v>58</v>
      </c>
      <c r="D116">
        <v>2.23</v>
      </c>
      <c r="E116" s="2">
        <f t="shared" si="5"/>
        <v>1.8870799147998585</v>
      </c>
      <c r="F116" s="13">
        <f t="shared" si="6"/>
        <v>0.18171995924004691</v>
      </c>
    </row>
    <row r="117" spans="1:6" x14ac:dyDescent="0.25">
      <c r="A117" s="2" t="str">
        <f t="shared" si="7"/>
        <v>0.45@57</v>
      </c>
      <c r="B117" s="2">
        <v>0.45</v>
      </c>
      <c r="C117">
        <v>57</v>
      </c>
      <c r="D117">
        <v>2.14</v>
      </c>
      <c r="E117" s="2">
        <f t="shared" si="5"/>
        <v>1.8360784587766632</v>
      </c>
      <c r="F117" s="13">
        <f t="shared" si="6"/>
        <v>0.16552753493215788</v>
      </c>
    </row>
    <row r="118" spans="1:6" x14ac:dyDescent="0.25">
      <c r="A118" s="2" t="str">
        <f t="shared" si="7"/>
        <v>0.45@56</v>
      </c>
      <c r="B118" s="2">
        <v>0.45</v>
      </c>
      <c r="C118">
        <v>56</v>
      </c>
      <c r="D118">
        <v>2.06</v>
      </c>
      <c r="E118" s="2">
        <f t="shared" si="5"/>
        <v>1.7882916499714008</v>
      </c>
      <c r="F118" s="13">
        <f t="shared" si="6"/>
        <v>0.15193738114973843</v>
      </c>
    </row>
    <row r="119" spans="1:6" x14ac:dyDescent="0.25">
      <c r="A119" s="2" t="str">
        <f t="shared" si="7"/>
        <v>0.45@55</v>
      </c>
      <c r="B119" s="2">
        <v>0.45</v>
      </c>
      <c r="C119">
        <v>55</v>
      </c>
      <c r="D119">
        <v>1.95</v>
      </c>
      <c r="E119" s="2">
        <f t="shared" si="5"/>
        <v>1.7434467956210977</v>
      </c>
      <c r="F119" s="13">
        <f t="shared" si="6"/>
        <v>0.11847405088454011</v>
      </c>
    </row>
    <row r="120" spans="1:6" x14ac:dyDescent="0.25">
      <c r="A120" s="2" t="str">
        <f t="shared" si="7"/>
        <v>0.45@40</v>
      </c>
      <c r="B120" s="2">
        <v>0.45</v>
      </c>
      <c r="C120">
        <v>40</v>
      </c>
      <c r="D120">
        <v>1.46</v>
      </c>
      <c r="E120" s="2">
        <f t="shared" si="5"/>
        <v>1.3054072893322786</v>
      </c>
      <c r="F120" s="13">
        <f t="shared" si="6"/>
        <v>0.1184248869537079</v>
      </c>
    </row>
    <row r="121" spans="1:6" x14ac:dyDescent="0.25">
      <c r="A121" s="2" t="str">
        <f t="shared" si="7"/>
        <v>0.4@70</v>
      </c>
      <c r="B121" s="2">
        <v>0.4</v>
      </c>
      <c r="C121">
        <v>70</v>
      </c>
      <c r="D121">
        <v>3.3600000000000003</v>
      </c>
      <c r="E121" s="2">
        <f t="shared" si="5"/>
        <v>2.9238044001630863</v>
      </c>
      <c r="F121" s="13">
        <f t="shared" si="6"/>
        <v>0.14918768157424744</v>
      </c>
    </row>
    <row r="122" spans="1:6" x14ac:dyDescent="0.25">
      <c r="A122" s="2" t="str">
        <f t="shared" si="7"/>
        <v>0.4@69</v>
      </c>
      <c r="B122" s="2">
        <v>0.4</v>
      </c>
      <c r="C122">
        <v>69</v>
      </c>
      <c r="D122">
        <v>3.2600000000000002</v>
      </c>
      <c r="E122" s="2">
        <f t="shared" si="5"/>
        <v>2.7904281096253349</v>
      </c>
      <c r="F122" s="13">
        <f t="shared" si="6"/>
        <v>0.16827951551767928</v>
      </c>
    </row>
    <row r="123" spans="1:6" x14ac:dyDescent="0.25">
      <c r="A123" s="2" t="str">
        <f t="shared" si="7"/>
        <v>0.4@68</v>
      </c>
      <c r="B123" s="2">
        <v>0.4</v>
      </c>
      <c r="C123">
        <v>68</v>
      </c>
      <c r="D123">
        <v>3.16</v>
      </c>
      <c r="E123" s="2">
        <f t="shared" si="5"/>
        <v>2.6694671625540147</v>
      </c>
      <c r="F123" s="13">
        <f t="shared" si="6"/>
        <v>0.18375683519428199</v>
      </c>
    </row>
    <row r="124" spans="1:6" x14ac:dyDescent="0.25">
      <c r="A124" s="2" t="str">
        <f t="shared" si="7"/>
        <v>0.4@67</v>
      </c>
      <c r="B124" s="2">
        <v>0.4</v>
      </c>
      <c r="C124">
        <v>67</v>
      </c>
      <c r="D124">
        <v>3.06</v>
      </c>
      <c r="E124" s="2">
        <f t="shared" si="5"/>
        <v>2.5593046652474523</v>
      </c>
      <c r="F124" s="13">
        <f t="shared" si="6"/>
        <v>0.19563725317717773</v>
      </c>
    </row>
    <row r="125" spans="1:6" x14ac:dyDescent="0.25">
      <c r="A125" s="2" t="str">
        <f t="shared" si="7"/>
        <v>0.4@66</v>
      </c>
      <c r="B125" s="2">
        <v>0.4</v>
      </c>
      <c r="C125">
        <v>66</v>
      </c>
      <c r="D125">
        <v>2.96</v>
      </c>
      <c r="E125" s="2">
        <f t="shared" si="5"/>
        <v>2.4585933355742382</v>
      </c>
      <c r="F125" s="13">
        <f t="shared" si="6"/>
        <v>0.20394046350436867</v>
      </c>
    </row>
    <row r="126" spans="1:6" x14ac:dyDescent="0.25">
      <c r="A126" s="2" t="str">
        <f t="shared" si="7"/>
        <v>0.4@65</v>
      </c>
      <c r="B126" s="2">
        <v>0.4</v>
      </c>
      <c r="C126">
        <v>65</v>
      </c>
      <c r="D126">
        <v>2.86</v>
      </c>
      <c r="E126" s="2">
        <f t="shared" si="5"/>
        <v>2.3662015831524985</v>
      </c>
      <c r="F126" s="13">
        <f t="shared" si="6"/>
        <v>0.20868822857840041</v>
      </c>
    </row>
    <row r="127" spans="1:6" x14ac:dyDescent="0.25">
      <c r="A127" s="2" t="str">
        <f t="shared" si="7"/>
        <v>0.4@64</v>
      </c>
      <c r="B127" s="2">
        <v>0.4</v>
      </c>
      <c r="C127">
        <v>64</v>
      </c>
      <c r="D127">
        <v>2.76</v>
      </c>
      <c r="E127" s="2">
        <f t="shared" si="5"/>
        <v>2.281172032704859</v>
      </c>
      <c r="F127" s="13">
        <f t="shared" si="6"/>
        <v>0.20990436513785382</v>
      </c>
    </row>
    <row r="128" spans="1:6" x14ac:dyDescent="0.25">
      <c r="A128" s="2" t="str">
        <f t="shared" si="7"/>
        <v>0.4@63</v>
      </c>
      <c r="B128" s="2">
        <v>0.4</v>
      </c>
      <c r="C128">
        <v>63</v>
      </c>
      <c r="D128">
        <v>2.66</v>
      </c>
      <c r="E128" s="2">
        <f t="shared" si="5"/>
        <v>2.2026892645852665</v>
      </c>
      <c r="F128" s="13">
        <f t="shared" si="6"/>
        <v>0.2076147293071946</v>
      </c>
    </row>
    <row r="129" spans="1:6" x14ac:dyDescent="0.25">
      <c r="A129" s="2" t="str">
        <f t="shared" si="7"/>
        <v>0.4@62</v>
      </c>
      <c r="B129" s="2">
        <v>0.4</v>
      </c>
      <c r="C129">
        <v>62</v>
      </c>
      <c r="D129">
        <v>2.56</v>
      </c>
      <c r="E129" s="2">
        <f t="shared" si="5"/>
        <v>2.1300544681895124</v>
      </c>
      <c r="F129" s="13">
        <f t="shared" si="6"/>
        <v>0.20184720073188056</v>
      </c>
    </row>
    <row r="130" spans="1:6" x14ac:dyDescent="0.25">
      <c r="A130" s="2" t="str">
        <f t="shared" ref="A130:A154" si="8">B130&amp;"@"&amp;C130</f>
        <v>0.4@61</v>
      </c>
      <c r="B130" s="2">
        <v>0.4</v>
      </c>
      <c r="C130">
        <v>61</v>
      </c>
      <c r="D130">
        <v>2.4700000000000002</v>
      </c>
      <c r="E130" s="2">
        <f t="shared" si="5"/>
        <v>2.0626653396273138</v>
      </c>
      <c r="F130" s="13">
        <f t="shared" si="6"/>
        <v>0.19747976200845274</v>
      </c>
    </row>
    <row r="131" spans="1:6" x14ac:dyDescent="0.25">
      <c r="A131" s="2" t="str">
        <f t="shared" si="8"/>
        <v>0.4@60</v>
      </c>
      <c r="B131" s="2">
        <v>0.4</v>
      </c>
      <c r="C131">
        <v>60</v>
      </c>
      <c r="D131">
        <v>2.37</v>
      </c>
      <c r="E131" s="2">
        <f t="shared" ref="E131:E194" si="9">1/COS(RADIANS(C131))</f>
        <v>1.9999999999999996</v>
      </c>
      <c r="F131" s="13">
        <f t="shared" ref="F131:F194" si="10">D131/E131-1</f>
        <v>0.18500000000000028</v>
      </c>
    </row>
    <row r="132" spans="1:6" x14ac:dyDescent="0.25">
      <c r="A132" s="2" t="str">
        <f t="shared" si="8"/>
        <v>0.4@59</v>
      </c>
      <c r="B132" s="2">
        <v>0.4</v>
      </c>
      <c r="C132">
        <v>59</v>
      </c>
      <c r="D132">
        <v>2.2799999999999998</v>
      </c>
      <c r="E132" s="2">
        <f t="shared" si="9"/>
        <v>1.9416040264103567</v>
      </c>
      <c r="F132" s="13">
        <f t="shared" si="10"/>
        <v>0.17428681079492336</v>
      </c>
    </row>
    <row r="133" spans="1:6" x14ac:dyDescent="0.25">
      <c r="A133" s="2" t="str">
        <f t="shared" si="8"/>
        <v>0.4@58</v>
      </c>
      <c r="B133" s="2">
        <v>0.4</v>
      </c>
      <c r="C133">
        <v>58</v>
      </c>
      <c r="D133">
        <v>2.2000000000000002</v>
      </c>
      <c r="E133" s="2">
        <f t="shared" si="9"/>
        <v>1.8870799147998585</v>
      </c>
      <c r="F133" s="13">
        <f t="shared" si="10"/>
        <v>0.16582238131305083</v>
      </c>
    </row>
    <row r="134" spans="1:6" x14ac:dyDescent="0.25">
      <c r="A134" s="2" t="str">
        <f t="shared" si="8"/>
        <v>0.4@57</v>
      </c>
      <c r="B134" s="2">
        <v>0.4</v>
      </c>
      <c r="C134">
        <v>57</v>
      </c>
      <c r="D134">
        <v>2.11</v>
      </c>
      <c r="E134" s="2">
        <f t="shared" si="9"/>
        <v>1.8360784587766632</v>
      </c>
      <c r="F134" s="13">
        <f t="shared" si="10"/>
        <v>0.14918836388170709</v>
      </c>
    </row>
    <row r="135" spans="1:6" x14ac:dyDescent="0.25">
      <c r="A135" s="2" t="str">
        <f t="shared" si="8"/>
        <v>0.4@56</v>
      </c>
      <c r="B135" s="2">
        <v>0.4</v>
      </c>
      <c r="C135">
        <v>56</v>
      </c>
      <c r="D135">
        <v>2.0299999999999998</v>
      </c>
      <c r="E135" s="2">
        <f t="shared" si="9"/>
        <v>1.7882916499714008</v>
      </c>
      <c r="F135" s="13">
        <f t="shared" si="10"/>
        <v>0.1351615940456159</v>
      </c>
    </row>
    <row r="136" spans="1:6" x14ac:dyDescent="0.25">
      <c r="A136" s="2" t="str">
        <f t="shared" si="8"/>
        <v>0.4@55</v>
      </c>
      <c r="B136" s="2">
        <v>0.4</v>
      </c>
      <c r="C136">
        <v>55</v>
      </c>
      <c r="D136">
        <v>2.92</v>
      </c>
      <c r="E136" s="2">
        <f t="shared" si="9"/>
        <v>1.7434467956210977</v>
      </c>
      <c r="F136" s="14">
        <f>D136/E136-1</f>
        <v>0.67484319414505478</v>
      </c>
    </row>
    <row r="137" spans="1:6" x14ac:dyDescent="0.25">
      <c r="A137" s="2" t="str">
        <f t="shared" si="8"/>
        <v>0.4@40</v>
      </c>
      <c r="B137" s="2">
        <v>0.4</v>
      </c>
      <c r="C137">
        <v>40</v>
      </c>
      <c r="D137">
        <v>1.44</v>
      </c>
      <c r="E137" s="2">
        <f t="shared" si="9"/>
        <v>1.3054072893322786</v>
      </c>
      <c r="F137" s="13">
        <f t="shared" si="10"/>
        <v>0.10310399809132842</v>
      </c>
    </row>
    <row r="138" spans="1:6" x14ac:dyDescent="0.25">
      <c r="A138" s="2" t="str">
        <f t="shared" si="8"/>
        <v>0.35@70</v>
      </c>
      <c r="B138" s="2">
        <v>0.35</v>
      </c>
      <c r="C138">
        <v>70</v>
      </c>
      <c r="D138">
        <v>3.3000000000000003</v>
      </c>
      <c r="E138" s="2">
        <f t="shared" si="9"/>
        <v>2.9238044001630863</v>
      </c>
      <c r="F138" s="13">
        <f t="shared" si="10"/>
        <v>0.12866647297470735</v>
      </c>
    </row>
    <row r="139" spans="1:6" x14ac:dyDescent="0.25">
      <c r="A139" s="2" t="str">
        <f t="shared" si="8"/>
        <v>0.35@69</v>
      </c>
      <c r="B139" s="2">
        <v>0.35</v>
      </c>
      <c r="C139">
        <v>69</v>
      </c>
      <c r="D139">
        <v>3.2</v>
      </c>
      <c r="E139" s="2">
        <f t="shared" si="9"/>
        <v>2.7904281096253349</v>
      </c>
      <c r="F139" s="13">
        <f t="shared" si="10"/>
        <v>0.14677743854496139</v>
      </c>
    </row>
    <row r="140" spans="1:6" x14ac:dyDescent="0.25">
      <c r="A140" s="2" t="str">
        <f t="shared" si="8"/>
        <v>0.35@68</v>
      </c>
      <c r="B140" s="2">
        <v>0.35</v>
      </c>
      <c r="C140">
        <v>68</v>
      </c>
      <c r="D140">
        <v>3.1</v>
      </c>
      <c r="E140" s="2">
        <f t="shared" si="9"/>
        <v>2.6694671625540147</v>
      </c>
      <c r="F140" s="13">
        <f t="shared" si="10"/>
        <v>0.16128043958932725</v>
      </c>
    </row>
    <row r="141" spans="1:6" x14ac:dyDescent="0.25">
      <c r="A141" s="2" t="str">
        <f t="shared" si="8"/>
        <v>0.35@67</v>
      </c>
      <c r="B141" s="2">
        <v>0.35</v>
      </c>
      <c r="C141">
        <v>67</v>
      </c>
      <c r="D141">
        <v>3</v>
      </c>
      <c r="E141" s="2">
        <f t="shared" si="9"/>
        <v>2.5593046652474523</v>
      </c>
      <c r="F141" s="13">
        <f t="shared" si="10"/>
        <v>0.17219338546782126</v>
      </c>
    </row>
    <row r="142" spans="1:6" x14ac:dyDescent="0.25">
      <c r="A142" s="2" t="str">
        <f t="shared" si="8"/>
        <v>0.35@66</v>
      </c>
      <c r="B142" s="2">
        <v>0.35</v>
      </c>
      <c r="C142">
        <v>66</v>
      </c>
      <c r="D142">
        <v>2.9</v>
      </c>
      <c r="E142" s="2">
        <f t="shared" si="9"/>
        <v>2.4585933355742382</v>
      </c>
      <c r="F142" s="13">
        <f t="shared" si="10"/>
        <v>0.17953626491982067</v>
      </c>
    </row>
    <row r="143" spans="1:6" x14ac:dyDescent="0.25">
      <c r="A143" s="2" t="str">
        <f t="shared" si="8"/>
        <v>0.35@65</v>
      </c>
      <c r="B143" s="2">
        <v>0.35</v>
      </c>
      <c r="C143">
        <v>65</v>
      </c>
      <c r="D143">
        <v>2.8</v>
      </c>
      <c r="E143" s="2">
        <f t="shared" si="9"/>
        <v>2.3662015831524985</v>
      </c>
      <c r="F143" s="13">
        <f t="shared" si="10"/>
        <v>0.18333113287395841</v>
      </c>
    </row>
    <row r="144" spans="1:6" x14ac:dyDescent="0.25">
      <c r="A144" s="2" t="str">
        <f t="shared" si="8"/>
        <v>0.35@64</v>
      </c>
      <c r="B144" s="2">
        <v>0.35</v>
      </c>
      <c r="C144">
        <v>64</v>
      </c>
      <c r="D144">
        <v>2.7</v>
      </c>
      <c r="E144" s="2">
        <f t="shared" si="9"/>
        <v>2.281172032704859</v>
      </c>
      <c r="F144" s="13">
        <f t="shared" si="10"/>
        <v>0.18360209633050917</v>
      </c>
    </row>
    <row r="145" spans="1:6" x14ac:dyDescent="0.25">
      <c r="A145" s="2" t="str">
        <f t="shared" si="8"/>
        <v>0.35@63</v>
      </c>
      <c r="B145" s="2">
        <v>0.35</v>
      </c>
      <c r="C145">
        <v>63</v>
      </c>
      <c r="D145">
        <v>2.61</v>
      </c>
      <c r="E145" s="2">
        <f t="shared" si="9"/>
        <v>2.2026892645852665</v>
      </c>
      <c r="F145" s="13">
        <f t="shared" si="10"/>
        <v>0.18491520432021713</v>
      </c>
    </row>
    <row r="146" spans="1:6" x14ac:dyDescent="0.25">
      <c r="A146" s="2" t="str">
        <f t="shared" si="8"/>
        <v>0.35@62</v>
      </c>
      <c r="B146" s="2">
        <v>0.35</v>
      </c>
      <c r="C146">
        <v>62</v>
      </c>
      <c r="D146">
        <v>2.5099999999999998</v>
      </c>
      <c r="E146" s="2">
        <f t="shared" si="9"/>
        <v>2.1300544681895124</v>
      </c>
      <c r="F146" s="13">
        <f t="shared" si="10"/>
        <v>0.17837362259258582</v>
      </c>
    </row>
    <row r="147" spans="1:6" x14ac:dyDescent="0.25">
      <c r="A147" s="2" t="str">
        <f t="shared" si="8"/>
        <v>0.35@61</v>
      </c>
      <c r="B147" s="2">
        <v>0.35</v>
      </c>
      <c r="C147">
        <v>61</v>
      </c>
      <c r="D147">
        <v>2.42</v>
      </c>
      <c r="E147" s="2">
        <f t="shared" si="9"/>
        <v>2.0626653396273138</v>
      </c>
      <c r="F147" s="13">
        <f t="shared" si="10"/>
        <v>0.17323928099613584</v>
      </c>
    </row>
    <row r="148" spans="1:6" x14ac:dyDescent="0.25">
      <c r="A148" s="2" t="str">
        <f t="shared" si="8"/>
        <v>0.35@60</v>
      </c>
      <c r="B148" s="2">
        <v>0.35</v>
      </c>
      <c r="C148">
        <v>60</v>
      </c>
      <c r="D148">
        <v>2.33</v>
      </c>
      <c r="E148" s="2">
        <f t="shared" si="9"/>
        <v>1.9999999999999996</v>
      </c>
      <c r="F148" s="13">
        <f t="shared" si="10"/>
        <v>0.16500000000000026</v>
      </c>
    </row>
    <row r="149" spans="1:6" x14ac:dyDescent="0.25">
      <c r="A149" s="2" t="str">
        <f t="shared" si="8"/>
        <v>0.35@59</v>
      </c>
      <c r="B149" s="2">
        <v>0.35</v>
      </c>
      <c r="C149">
        <v>59</v>
      </c>
      <c r="D149">
        <v>2.2400000000000002</v>
      </c>
      <c r="E149" s="2">
        <f t="shared" si="9"/>
        <v>1.9416040264103567</v>
      </c>
      <c r="F149" s="13">
        <f t="shared" si="10"/>
        <v>0.15368528779852131</v>
      </c>
    </row>
    <row r="150" spans="1:6" x14ac:dyDescent="0.25">
      <c r="A150" s="2" t="str">
        <f t="shared" si="8"/>
        <v>0.35@58</v>
      </c>
      <c r="B150" s="2">
        <v>0.35</v>
      </c>
      <c r="C150">
        <v>58</v>
      </c>
      <c r="D150">
        <v>2.16</v>
      </c>
      <c r="E150" s="2">
        <f t="shared" si="9"/>
        <v>1.8870799147998585</v>
      </c>
      <c r="F150" s="13">
        <f t="shared" si="10"/>
        <v>0.14462561074372271</v>
      </c>
    </row>
    <row r="151" spans="1:6" x14ac:dyDescent="0.25">
      <c r="A151" s="2" t="str">
        <f t="shared" si="8"/>
        <v>0.35@57</v>
      </c>
      <c r="B151" s="2">
        <v>0.35</v>
      </c>
      <c r="C151">
        <v>57</v>
      </c>
      <c r="D151">
        <v>2.0699999999999998</v>
      </c>
      <c r="E151" s="2">
        <f t="shared" si="9"/>
        <v>1.8360784587766632</v>
      </c>
      <c r="F151" s="13">
        <f t="shared" si="10"/>
        <v>0.12740280248110603</v>
      </c>
    </row>
    <row r="152" spans="1:6" x14ac:dyDescent="0.25">
      <c r="A152" s="2" t="str">
        <f t="shared" si="8"/>
        <v>0.35@56</v>
      </c>
      <c r="B152" s="2">
        <v>0.35</v>
      </c>
      <c r="C152">
        <v>56</v>
      </c>
      <c r="D152">
        <v>1.99</v>
      </c>
      <c r="E152" s="2">
        <f t="shared" si="9"/>
        <v>1.7882916499714008</v>
      </c>
      <c r="F152" s="13">
        <f t="shared" si="10"/>
        <v>0.11279387790678608</v>
      </c>
    </row>
    <row r="153" spans="1:6" x14ac:dyDescent="0.25">
      <c r="A153" s="2" t="str">
        <f t="shared" si="8"/>
        <v>0.35@55</v>
      </c>
      <c r="B153" s="2">
        <v>0.35</v>
      </c>
      <c r="C153">
        <v>55</v>
      </c>
      <c r="D153">
        <v>1.89</v>
      </c>
      <c r="E153" s="2">
        <f t="shared" si="9"/>
        <v>1.7434467956210977</v>
      </c>
      <c r="F153" s="13">
        <f t="shared" si="10"/>
        <v>8.405946470347736E-2</v>
      </c>
    </row>
    <row r="154" spans="1:6" x14ac:dyDescent="0.25">
      <c r="A154" s="2" t="str">
        <f t="shared" si="8"/>
        <v>0.35@40</v>
      </c>
      <c r="B154" s="2">
        <v>0.35</v>
      </c>
      <c r="C154">
        <v>40</v>
      </c>
      <c r="D154">
        <v>1.42</v>
      </c>
      <c r="E154" s="2">
        <f t="shared" si="9"/>
        <v>1.3054072893322786</v>
      </c>
      <c r="F154" s="13">
        <f t="shared" si="10"/>
        <v>8.7783109228948719E-2</v>
      </c>
    </row>
    <row r="155" spans="1:6" x14ac:dyDescent="0.25">
      <c r="A155" s="2" t="str">
        <f t="shared" ref="A155:A218" si="11">B155&amp;"@"&amp;C155</f>
        <v>@</v>
      </c>
      <c r="E155" s="2">
        <f t="shared" si="9"/>
        <v>1</v>
      </c>
      <c r="F155" s="13">
        <f t="shared" si="10"/>
        <v>-1</v>
      </c>
    </row>
    <row r="156" spans="1:6" x14ac:dyDescent="0.25">
      <c r="A156" s="2" t="str">
        <f t="shared" si="11"/>
        <v>0.8@70</v>
      </c>
      <c r="B156" s="2">
        <v>0.8</v>
      </c>
      <c r="C156">
        <v>70</v>
      </c>
      <c r="D156">
        <v>3.6999999999999993</v>
      </c>
      <c r="E156" s="2">
        <f t="shared" si="9"/>
        <v>2.9238044001630863</v>
      </c>
      <c r="F156" s="13">
        <f t="shared" si="10"/>
        <v>0.26547453030497459</v>
      </c>
    </row>
    <row r="157" spans="1:6" x14ac:dyDescent="0.25">
      <c r="A157" s="2" t="str">
        <f t="shared" si="11"/>
        <v>0.8@69</v>
      </c>
      <c r="B157" s="2">
        <v>0.8</v>
      </c>
      <c r="C157">
        <v>69</v>
      </c>
      <c r="D157">
        <v>3.5899999999999994</v>
      </c>
      <c r="E157" s="2">
        <f t="shared" si="9"/>
        <v>2.7904281096253349</v>
      </c>
      <c r="F157" s="13">
        <f t="shared" si="10"/>
        <v>0.28654093886762833</v>
      </c>
    </row>
    <row r="158" spans="1:6" x14ac:dyDescent="0.25">
      <c r="A158" s="2" t="str">
        <f t="shared" si="11"/>
        <v>0.8@68</v>
      </c>
      <c r="B158" s="2">
        <v>0.8</v>
      </c>
      <c r="C158">
        <v>68</v>
      </c>
      <c r="D158">
        <v>3.4799999999999995</v>
      </c>
      <c r="E158" s="2">
        <f t="shared" si="9"/>
        <v>2.6694671625540147</v>
      </c>
      <c r="F158" s="13">
        <f t="shared" si="10"/>
        <v>0.30363094508737354</v>
      </c>
    </row>
    <row r="159" spans="1:6" x14ac:dyDescent="0.25">
      <c r="A159" s="2" t="str">
        <f t="shared" si="11"/>
        <v>0.8@67</v>
      </c>
      <c r="B159" s="2">
        <v>0.8</v>
      </c>
      <c r="C159">
        <v>67</v>
      </c>
      <c r="D159">
        <v>3.3699999999999997</v>
      </c>
      <c r="E159" s="2">
        <f t="shared" si="9"/>
        <v>2.5593046652474523</v>
      </c>
      <c r="F159" s="13">
        <f t="shared" si="10"/>
        <v>0.31676390300885249</v>
      </c>
    </row>
    <row r="160" spans="1:6" x14ac:dyDescent="0.25">
      <c r="A160" s="2" t="str">
        <f t="shared" si="11"/>
        <v>0.8@66</v>
      </c>
      <c r="B160" s="2">
        <v>0.8</v>
      </c>
      <c r="C160">
        <v>66</v>
      </c>
      <c r="D160">
        <v>3.26</v>
      </c>
      <c r="E160" s="2">
        <f t="shared" si="9"/>
        <v>2.4585933355742382</v>
      </c>
      <c r="F160" s="13">
        <f t="shared" si="10"/>
        <v>0.3259614564271085</v>
      </c>
    </row>
    <row r="161" spans="1:6" x14ac:dyDescent="0.25">
      <c r="A161" s="2" t="str">
        <f t="shared" si="11"/>
        <v>0.8@65</v>
      </c>
      <c r="B161" s="2">
        <v>0.8</v>
      </c>
      <c r="C161">
        <v>65</v>
      </c>
      <c r="D161">
        <v>3.15</v>
      </c>
      <c r="E161" s="2">
        <f t="shared" si="9"/>
        <v>2.3662015831524985</v>
      </c>
      <c r="F161" s="13">
        <f t="shared" si="10"/>
        <v>0.33124752448320316</v>
      </c>
    </row>
    <row r="162" spans="1:6" x14ac:dyDescent="0.25">
      <c r="A162" s="2" t="str">
        <f t="shared" si="11"/>
        <v>0.8@64</v>
      </c>
      <c r="B162" s="2">
        <v>0.8</v>
      </c>
      <c r="C162">
        <v>64</v>
      </c>
      <c r="D162">
        <v>3.04</v>
      </c>
      <c r="E162" s="2">
        <f t="shared" si="9"/>
        <v>2.281172032704859</v>
      </c>
      <c r="F162" s="13">
        <f t="shared" si="10"/>
        <v>0.33264828623879561</v>
      </c>
    </row>
    <row r="163" spans="1:6" x14ac:dyDescent="0.25">
      <c r="A163" s="2" t="str">
        <f t="shared" si="11"/>
        <v>0.8@63</v>
      </c>
      <c r="B163" s="2">
        <v>0.8</v>
      </c>
      <c r="C163">
        <v>63</v>
      </c>
      <c r="D163">
        <v>2.93</v>
      </c>
      <c r="E163" s="2">
        <f t="shared" si="9"/>
        <v>2.2026892645852665</v>
      </c>
      <c r="F163" s="13">
        <f t="shared" si="10"/>
        <v>0.33019216423687237</v>
      </c>
    </row>
    <row r="164" spans="1:6" x14ac:dyDescent="0.25">
      <c r="A164" s="2" t="str">
        <f t="shared" si="11"/>
        <v>0.8@62</v>
      </c>
      <c r="B164" s="2">
        <v>0.8</v>
      </c>
      <c r="C164">
        <v>62</v>
      </c>
      <c r="D164">
        <v>2.82</v>
      </c>
      <c r="E164" s="2">
        <f t="shared" si="9"/>
        <v>2.1300544681895124</v>
      </c>
      <c r="F164" s="14">
        <f t="shared" si="10"/>
        <v>0.32390980705621208</v>
      </c>
    </row>
    <row r="165" spans="1:6" x14ac:dyDescent="0.25">
      <c r="A165" s="2" t="str">
        <f t="shared" si="11"/>
        <v>0.8@61</v>
      </c>
      <c r="B165" s="2">
        <v>0.8</v>
      </c>
      <c r="C165">
        <v>61</v>
      </c>
      <c r="D165">
        <v>2.72</v>
      </c>
      <c r="E165" s="2">
        <f t="shared" si="9"/>
        <v>2.0626653396273138</v>
      </c>
      <c r="F165" s="13">
        <f t="shared" si="10"/>
        <v>0.31868216707003705</v>
      </c>
    </row>
    <row r="166" spans="1:6" x14ac:dyDescent="0.25">
      <c r="A166" s="2" t="str">
        <f t="shared" si="11"/>
        <v>0.8@60</v>
      </c>
      <c r="B166" s="2">
        <v>0.8</v>
      </c>
      <c r="C166">
        <v>60</v>
      </c>
      <c r="D166">
        <v>2.61</v>
      </c>
      <c r="E166" s="2">
        <f t="shared" si="9"/>
        <v>1.9999999999999996</v>
      </c>
      <c r="F166" s="13">
        <f t="shared" si="10"/>
        <v>0.30500000000000016</v>
      </c>
    </row>
    <row r="167" spans="1:6" x14ac:dyDescent="0.25">
      <c r="A167" s="2" t="str">
        <f t="shared" si="11"/>
        <v>0.8@59</v>
      </c>
      <c r="B167" s="2">
        <v>0.8</v>
      </c>
      <c r="C167">
        <v>59</v>
      </c>
      <c r="D167">
        <v>2.5099999999999998</v>
      </c>
      <c r="E167" s="2">
        <f t="shared" si="9"/>
        <v>1.9416040264103567</v>
      </c>
      <c r="F167" s="13">
        <f t="shared" si="10"/>
        <v>0.29274556802423568</v>
      </c>
    </row>
    <row r="168" spans="1:6" x14ac:dyDescent="0.25">
      <c r="A168" s="2" t="str">
        <f t="shared" si="11"/>
        <v>0.8@58</v>
      </c>
      <c r="B168" s="2">
        <v>0.8</v>
      </c>
      <c r="C168">
        <v>58</v>
      </c>
      <c r="D168">
        <v>2.41</v>
      </c>
      <c r="E168" s="2">
        <f t="shared" si="9"/>
        <v>1.8870799147998585</v>
      </c>
      <c r="F168" s="13">
        <f t="shared" si="10"/>
        <v>0.27710542680202388</v>
      </c>
    </row>
    <row r="169" spans="1:6" x14ac:dyDescent="0.25">
      <c r="A169" s="2" t="str">
        <f t="shared" si="11"/>
        <v>0.8@57</v>
      </c>
      <c r="B169" s="2">
        <v>0.8</v>
      </c>
      <c r="C169">
        <v>57</v>
      </c>
      <c r="D169">
        <v>2.31</v>
      </c>
      <c r="E169" s="2">
        <f t="shared" si="9"/>
        <v>1.8360784587766632</v>
      </c>
      <c r="F169" s="13">
        <f t="shared" si="10"/>
        <v>0.25811617088471261</v>
      </c>
    </row>
    <row r="170" spans="1:6" x14ac:dyDescent="0.25">
      <c r="A170" s="2" t="str">
        <f t="shared" si="11"/>
        <v>0.8@56</v>
      </c>
      <c r="B170" s="2">
        <v>0.8</v>
      </c>
      <c r="C170">
        <v>56</v>
      </c>
      <c r="D170">
        <v>2.2200000000000002</v>
      </c>
      <c r="E170" s="2">
        <f t="shared" si="9"/>
        <v>1.7882916499714008</v>
      </c>
      <c r="F170" s="13">
        <f t="shared" si="10"/>
        <v>0.24140824570505792</v>
      </c>
    </row>
    <row r="171" spans="1:6" x14ac:dyDescent="0.25">
      <c r="A171" s="2" t="str">
        <f t="shared" si="11"/>
        <v>0.8@55</v>
      </c>
      <c r="B171" s="2">
        <v>0.8</v>
      </c>
      <c r="C171">
        <v>55</v>
      </c>
      <c r="D171">
        <v>2.1</v>
      </c>
      <c r="E171" s="2">
        <f t="shared" si="9"/>
        <v>1.7434467956210977</v>
      </c>
      <c r="F171" s="13">
        <f t="shared" si="10"/>
        <v>0.20451051633719697</v>
      </c>
    </row>
    <row r="172" spans="1:6" x14ac:dyDescent="0.25">
      <c r="A172" s="2" t="str">
        <f t="shared" si="11"/>
        <v>0.8@40</v>
      </c>
      <c r="B172" s="2">
        <v>0.8</v>
      </c>
      <c r="C172">
        <v>40</v>
      </c>
      <c r="D172">
        <v>1.56</v>
      </c>
      <c r="E172" s="2">
        <f t="shared" si="9"/>
        <v>1.3054072893322786</v>
      </c>
      <c r="F172" s="13">
        <f t="shared" si="10"/>
        <v>0.19502933126560573</v>
      </c>
    </row>
    <row r="173" spans="1:6" x14ac:dyDescent="0.25">
      <c r="A173" s="2" t="str">
        <f t="shared" si="11"/>
        <v>@</v>
      </c>
      <c r="E173" s="2">
        <f t="shared" si="9"/>
        <v>1</v>
      </c>
      <c r="F173" s="13">
        <f t="shared" si="10"/>
        <v>-1</v>
      </c>
    </row>
    <row r="174" spans="1:6" x14ac:dyDescent="0.25">
      <c r="A174" s="2" t="str">
        <f t="shared" si="11"/>
        <v>0.85@70</v>
      </c>
      <c r="B174" s="2">
        <v>0.85</v>
      </c>
      <c r="C174">
        <v>70</v>
      </c>
      <c r="D174">
        <v>3.7299999999999995</v>
      </c>
      <c r="E174" s="2">
        <f t="shared" si="9"/>
        <v>2.9238044001630863</v>
      </c>
      <c r="F174" s="13">
        <f t="shared" si="10"/>
        <v>0.27573513460474453</v>
      </c>
    </row>
    <row r="175" spans="1:6" x14ac:dyDescent="0.25">
      <c r="A175" s="2" t="str">
        <f t="shared" si="11"/>
        <v>0.85@69</v>
      </c>
      <c r="B175" s="2">
        <v>0.85</v>
      </c>
      <c r="C175">
        <v>69</v>
      </c>
      <c r="D175">
        <v>3.6199999999999997</v>
      </c>
      <c r="E175" s="2">
        <f t="shared" si="9"/>
        <v>2.7904281096253349</v>
      </c>
      <c r="F175" s="13">
        <f t="shared" si="10"/>
        <v>0.29729197735398727</v>
      </c>
    </row>
    <row r="176" spans="1:6" x14ac:dyDescent="0.25">
      <c r="A176" s="2" t="str">
        <f t="shared" si="11"/>
        <v>0.85@68</v>
      </c>
      <c r="B176" s="2">
        <v>0.85</v>
      </c>
      <c r="C176">
        <v>68</v>
      </c>
      <c r="D176">
        <v>3.51</v>
      </c>
      <c r="E176" s="2">
        <f t="shared" si="9"/>
        <v>2.6694671625540147</v>
      </c>
      <c r="F176" s="13">
        <f t="shared" si="10"/>
        <v>0.31486914288985091</v>
      </c>
    </row>
    <row r="177" spans="1:6" x14ac:dyDescent="0.25">
      <c r="A177" s="2" t="str">
        <f t="shared" si="11"/>
        <v>0.85@67</v>
      </c>
      <c r="B177" s="2">
        <v>0.85</v>
      </c>
      <c r="C177">
        <v>67</v>
      </c>
      <c r="D177">
        <v>3.4</v>
      </c>
      <c r="E177" s="2">
        <f t="shared" si="9"/>
        <v>2.5593046652474523</v>
      </c>
      <c r="F177" s="13">
        <f t="shared" si="10"/>
        <v>0.32848583686353061</v>
      </c>
    </row>
    <row r="178" spans="1:6" x14ac:dyDescent="0.25">
      <c r="A178" s="2" t="str">
        <f t="shared" si="11"/>
        <v>0.85@66</v>
      </c>
      <c r="B178" s="2">
        <v>0.85</v>
      </c>
      <c r="C178">
        <v>66</v>
      </c>
      <c r="D178">
        <v>3.29</v>
      </c>
      <c r="E178" s="2">
        <f t="shared" si="9"/>
        <v>2.4585933355742382</v>
      </c>
      <c r="F178" s="13">
        <f t="shared" si="10"/>
        <v>0.33816355571938272</v>
      </c>
    </row>
    <row r="179" spans="1:6" x14ac:dyDescent="0.25">
      <c r="A179" s="2" t="str">
        <f t="shared" si="11"/>
        <v>0.85@65</v>
      </c>
      <c r="B179" s="2">
        <v>0.85</v>
      </c>
      <c r="C179">
        <v>65</v>
      </c>
      <c r="D179">
        <v>3.18</v>
      </c>
      <c r="E179" s="2">
        <f t="shared" si="9"/>
        <v>2.3662015831524985</v>
      </c>
      <c r="F179" s="13">
        <f t="shared" si="10"/>
        <v>0.34392607233542427</v>
      </c>
    </row>
    <row r="180" spans="1:6" x14ac:dyDescent="0.25">
      <c r="A180" s="2" t="str">
        <f t="shared" si="11"/>
        <v>0.85@64</v>
      </c>
      <c r="B180" s="2">
        <v>0.85</v>
      </c>
      <c r="C180">
        <v>64</v>
      </c>
      <c r="D180">
        <v>3.07</v>
      </c>
      <c r="E180" s="2">
        <f t="shared" si="9"/>
        <v>2.281172032704859</v>
      </c>
      <c r="F180" s="13">
        <f t="shared" si="10"/>
        <v>0.34579942064246771</v>
      </c>
    </row>
    <row r="181" spans="1:6" x14ac:dyDescent="0.25">
      <c r="A181" s="2" t="str">
        <f t="shared" si="11"/>
        <v>0.85@63</v>
      </c>
      <c r="B181" s="2">
        <v>0.85</v>
      </c>
      <c r="C181">
        <v>63</v>
      </c>
      <c r="D181">
        <v>2.95</v>
      </c>
      <c r="E181" s="2">
        <f t="shared" si="9"/>
        <v>2.2026892645852665</v>
      </c>
      <c r="F181" s="13">
        <f t="shared" si="10"/>
        <v>0.33927197423166322</v>
      </c>
    </row>
    <row r="182" spans="1:6" x14ac:dyDescent="0.25">
      <c r="A182" s="2" t="str">
        <f t="shared" si="11"/>
        <v>0.85@62</v>
      </c>
      <c r="B182" s="2">
        <v>0.85</v>
      </c>
      <c r="C182">
        <v>62</v>
      </c>
      <c r="D182">
        <v>2.84</v>
      </c>
      <c r="E182" s="2">
        <f t="shared" si="9"/>
        <v>2.1300544681895124</v>
      </c>
      <c r="F182" s="13">
        <f t="shared" si="10"/>
        <v>0.33329923831192998</v>
      </c>
    </row>
    <row r="183" spans="1:6" x14ac:dyDescent="0.25">
      <c r="A183" s="2" t="str">
        <f t="shared" si="11"/>
        <v>0.85@61</v>
      </c>
      <c r="B183" s="2">
        <v>0.85</v>
      </c>
      <c r="C183">
        <v>61</v>
      </c>
      <c r="D183">
        <v>2.74</v>
      </c>
      <c r="E183" s="2">
        <f t="shared" si="9"/>
        <v>2.0626653396273138</v>
      </c>
      <c r="F183" s="13">
        <f t="shared" si="10"/>
        <v>0.32837835947496385</v>
      </c>
    </row>
    <row r="184" spans="1:6" x14ac:dyDescent="0.25">
      <c r="A184" s="2" t="str">
        <f t="shared" si="11"/>
        <v>0.85@60</v>
      </c>
      <c r="B184" s="2">
        <v>0.85</v>
      </c>
      <c r="C184">
        <v>60</v>
      </c>
      <c r="D184">
        <v>2.63</v>
      </c>
      <c r="E184" s="2">
        <f t="shared" si="9"/>
        <v>1.9999999999999996</v>
      </c>
      <c r="F184" s="14">
        <f t="shared" si="10"/>
        <v>0.31500000000000017</v>
      </c>
    </row>
    <row r="185" spans="1:6" x14ac:dyDescent="0.25">
      <c r="A185" s="2" t="str">
        <f t="shared" si="11"/>
        <v>0.85@59</v>
      </c>
      <c r="B185" s="2">
        <v>0.85</v>
      </c>
      <c r="C185">
        <v>59</v>
      </c>
      <c r="D185">
        <v>2.5299999999999998</v>
      </c>
      <c r="E185" s="2">
        <f t="shared" si="9"/>
        <v>1.9416040264103567</v>
      </c>
      <c r="F185" s="13">
        <f t="shared" si="10"/>
        <v>0.30304632952243682</v>
      </c>
    </row>
    <row r="186" spans="1:6" x14ac:dyDescent="0.25">
      <c r="A186" s="2" t="str">
        <f t="shared" si="11"/>
        <v>0.85@58</v>
      </c>
      <c r="B186" s="2">
        <v>0.85</v>
      </c>
      <c r="C186">
        <v>58</v>
      </c>
      <c r="D186">
        <v>2.4300000000000002</v>
      </c>
      <c r="E186" s="2">
        <f t="shared" si="9"/>
        <v>1.8870799147998585</v>
      </c>
      <c r="F186" s="13">
        <f t="shared" si="10"/>
        <v>0.28770381208668794</v>
      </c>
    </row>
    <row r="187" spans="1:6" x14ac:dyDescent="0.25">
      <c r="A187" s="2" t="str">
        <f t="shared" si="11"/>
        <v>0.85@57</v>
      </c>
      <c r="B187" s="2">
        <v>0.85</v>
      </c>
      <c r="C187">
        <v>57</v>
      </c>
      <c r="D187">
        <v>2.33</v>
      </c>
      <c r="E187" s="2">
        <f t="shared" si="9"/>
        <v>1.8360784587766632</v>
      </c>
      <c r="F187" s="13">
        <f t="shared" si="10"/>
        <v>0.26900895158501315</v>
      </c>
    </row>
    <row r="188" spans="1:6" x14ac:dyDescent="0.25">
      <c r="A188" s="2" t="str">
        <f t="shared" si="11"/>
        <v>0.85@56</v>
      </c>
      <c r="B188" s="2">
        <v>0.85</v>
      </c>
      <c r="C188">
        <v>56</v>
      </c>
      <c r="D188">
        <v>2.2400000000000002</v>
      </c>
      <c r="E188" s="2">
        <f t="shared" si="9"/>
        <v>1.7882916499714008</v>
      </c>
      <c r="F188" s="13">
        <f t="shared" si="10"/>
        <v>0.25259210377447294</v>
      </c>
    </row>
    <row r="189" spans="1:6" x14ac:dyDescent="0.25">
      <c r="A189" s="2" t="str">
        <f t="shared" si="11"/>
        <v>0.85@55</v>
      </c>
      <c r="B189" s="2">
        <v>0.85</v>
      </c>
      <c r="C189">
        <v>55</v>
      </c>
      <c r="D189">
        <v>2.13</v>
      </c>
      <c r="E189" s="2">
        <f t="shared" si="9"/>
        <v>1.7434467956210977</v>
      </c>
      <c r="F189" s="13">
        <f t="shared" si="10"/>
        <v>0.22171780942772834</v>
      </c>
    </row>
    <row r="190" spans="1:6" x14ac:dyDescent="0.25">
      <c r="A190" s="2" t="str">
        <f t="shared" si="11"/>
        <v>0.85@40</v>
      </c>
      <c r="B190" s="2">
        <v>0.85</v>
      </c>
      <c r="C190">
        <v>40</v>
      </c>
      <c r="D190">
        <v>1.57</v>
      </c>
      <c r="E190" s="2">
        <f t="shared" si="9"/>
        <v>1.3054072893322786</v>
      </c>
      <c r="F190" s="13">
        <f t="shared" si="10"/>
        <v>0.20268977569679558</v>
      </c>
    </row>
    <row r="191" spans="1:6" x14ac:dyDescent="0.25">
      <c r="A191" s="2" t="str">
        <f t="shared" si="11"/>
        <v>@</v>
      </c>
      <c r="E191" s="2">
        <f t="shared" si="9"/>
        <v>1</v>
      </c>
      <c r="F191" s="13">
        <f t="shared" si="10"/>
        <v>-1</v>
      </c>
    </row>
    <row r="192" spans="1:6" x14ac:dyDescent="0.25">
      <c r="A192" s="2" t="str">
        <f t="shared" si="11"/>
        <v>0.9@70</v>
      </c>
      <c r="B192" s="2">
        <v>0.9</v>
      </c>
      <c r="C192">
        <v>70</v>
      </c>
      <c r="D192">
        <v>3.8100000000000005</v>
      </c>
      <c r="E192" s="2">
        <f t="shared" si="9"/>
        <v>2.9238044001630863</v>
      </c>
      <c r="F192" s="13">
        <f t="shared" si="10"/>
        <v>0.30309674607079851</v>
      </c>
    </row>
    <row r="193" spans="1:6" x14ac:dyDescent="0.25">
      <c r="A193" s="2" t="str">
        <f t="shared" si="11"/>
        <v>0.9@69</v>
      </c>
      <c r="B193" s="2">
        <v>0.9</v>
      </c>
      <c r="C193">
        <v>69</v>
      </c>
      <c r="D193">
        <v>3.6900000000000004</v>
      </c>
      <c r="E193" s="2">
        <f t="shared" si="9"/>
        <v>2.7904281096253349</v>
      </c>
      <c r="F193" s="13">
        <f t="shared" si="10"/>
        <v>0.32237773382215851</v>
      </c>
    </row>
    <row r="194" spans="1:6" x14ac:dyDescent="0.25">
      <c r="A194" s="2" t="str">
        <f t="shared" si="11"/>
        <v>0.9@68</v>
      </c>
      <c r="B194" s="2">
        <v>0.9</v>
      </c>
      <c r="C194">
        <v>68</v>
      </c>
      <c r="D194">
        <v>3.5700000000000003</v>
      </c>
      <c r="E194" s="2">
        <f t="shared" si="9"/>
        <v>2.6694671625540147</v>
      </c>
      <c r="F194" s="13">
        <f t="shared" si="10"/>
        <v>0.33734553849480586</v>
      </c>
    </row>
    <row r="195" spans="1:6" x14ac:dyDescent="0.25">
      <c r="A195" s="2" t="str">
        <f t="shared" si="11"/>
        <v>0.9@67</v>
      </c>
      <c r="B195" s="2">
        <v>0.9</v>
      </c>
      <c r="C195">
        <v>67</v>
      </c>
      <c r="D195">
        <v>3.45</v>
      </c>
      <c r="E195" s="2">
        <f t="shared" ref="E195:E258" si="12">1/COS(RADIANS(C195))</f>
        <v>2.5593046652474523</v>
      </c>
      <c r="F195" s="13">
        <f t="shared" ref="F195:F258" si="13">D195/E195-1</f>
        <v>0.34802239328799445</v>
      </c>
    </row>
    <row r="196" spans="1:6" x14ac:dyDescent="0.25">
      <c r="A196" s="2" t="str">
        <f t="shared" si="11"/>
        <v>0.9@66</v>
      </c>
      <c r="B196" s="2">
        <v>0.9</v>
      </c>
      <c r="C196">
        <v>66</v>
      </c>
      <c r="D196">
        <v>3.33</v>
      </c>
      <c r="E196" s="2">
        <f t="shared" si="12"/>
        <v>2.4585933355742382</v>
      </c>
      <c r="F196" s="13">
        <f t="shared" si="13"/>
        <v>0.35443302144241473</v>
      </c>
    </row>
    <row r="197" spans="1:6" x14ac:dyDescent="0.25">
      <c r="A197" s="2" t="str">
        <f t="shared" si="11"/>
        <v>0.9@65</v>
      </c>
      <c r="B197" s="2">
        <v>0.9</v>
      </c>
      <c r="C197">
        <v>65</v>
      </c>
      <c r="D197">
        <v>3.21</v>
      </c>
      <c r="E197" s="2">
        <f t="shared" si="12"/>
        <v>2.3662015831524985</v>
      </c>
      <c r="F197" s="13">
        <f t="shared" si="13"/>
        <v>0.35660462018764516</v>
      </c>
    </row>
    <row r="198" spans="1:6" x14ac:dyDescent="0.25">
      <c r="A198" s="2" t="str">
        <f t="shared" si="11"/>
        <v>0.9@64</v>
      </c>
      <c r="B198" s="2">
        <v>0.9</v>
      </c>
      <c r="C198">
        <v>64</v>
      </c>
      <c r="D198">
        <v>3.09</v>
      </c>
      <c r="E198" s="2">
        <f t="shared" si="12"/>
        <v>2.281172032704859</v>
      </c>
      <c r="F198" s="13">
        <f t="shared" si="13"/>
        <v>0.35456684357824941</v>
      </c>
    </row>
    <row r="199" spans="1:6" x14ac:dyDescent="0.25">
      <c r="A199" s="2" t="str">
        <f t="shared" si="11"/>
        <v>0.9@63</v>
      </c>
      <c r="B199" s="2">
        <v>0.9</v>
      </c>
      <c r="C199">
        <v>63</v>
      </c>
      <c r="D199">
        <v>2.98</v>
      </c>
      <c r="E199" s="2">
        <f t="shared" si="12"/>
        <v>2.2026892645852665</v>
      </c>
      <c r="F199" s="13">
        <f t="shared" si="13"/>
        <v>0.35289168922384961</v>
      </c>
    </row>
    <row r="200" spans="1:6" x14ac:dyDescent="0.25">
      <c r="A200" s="2" t="str">
        <f t="shared" si="11"/>
        <v>0.9@62</v>
      </c>
      <c r="B200" s="2">
        <v>0.9</v>
      </c>
      <c r="C200">
        <v>62</v>
      </c>
      <c r="D200">
        <v>2.87</v>
      </c>
      <c r="E200" s="2">
        <f t="shared" si="12"/>
        <v>2.1300544681895124</v>
      </c>
      <c r="F200" s="13">
        <f t="shared" si="13"/>
        <v>0.34738338519550682</v>
      </c>
    </row>
    <row r="201" spans="1:6" x14ac:dyDescent="0.25">
      <c r="A201" s="2" t="str">
        <f t="shared" si="11"/>
        <v>0.9@61</v>
      </c>
      <c r="B201" s="2">
        <v>0.9</v>
      </c>
      <c r="C201">
        <v>61</v>
      </c>
      <c r="D201">
        <v>2.76</v>
      </c>
      <c r="E201" s="2">
        <f t="shared" si="12"/>
        <v>2.0626653396273138</v>
      </c>
      <c r="F201" s="13">
        <f t="shared" si="13"/>
        <v>0.33807455187989044</v>
      </c>
    </row>
    <row r="202" spans="1:6" x14ac:dyDescent="0.25">
      <c r="A202" s="2" t="str">
        <f t="shared" si="11"/>
        <v>0.9@60</v>
      </c>
      <c r="B202" s="2">
        <v>0.9</v>
      </c>
      <c r="C202">
        <v>60</v>
      </c>
      <c r="D202">
        <v>2.65</v>
      </c>
      <c r="E202" s="2">
        <f t="shared" si="12"/>
        <v>1.9999999999999996</v>
      </c>
      <c r="F202" s="13">
        <f t="shared" si="13"/>
        <v>0.32500000000000018</v>
      </c>
    </row>
    <row r="203" spans="1:6" x14ac:dyDescent="0.25">
      <c r="A203" s="2" t="str">
        <f t="shared" si="11"/>
        <v>0.9@59</v>
      </c>
      <c r="B203" s="2">
        <v>0.9</v>
      </c>
      <c r="C203">
        <v>59</v>
      </c>
      <c r="D203">
        <v>2.5499999999999998</v>
      </c>
      <c r="E203" s="2">
        <f t="shared" si="12"/>
        <v>1.9416040264103567</v>
      </c>
      <c r="F203" s="13">
        <f t="shared" si="13"/>
        <v>0.31334709102063796</v>
      </c>
    </row>
    <row r="204" spans="1:6" x14ac:dyDescent="0.25">
      <c r="A204" s="2" t="str">
        <f t="shared" si="11"/>
        <v>0.9@58</v>
      </c>
      <c r="B204" s="2">
        <v>0.9</v>
      </c>
      <c r="C204">
        <v>58</v>
      </c>
      <c r="D204">
        <v>2.4500000000000002</v>
      </c>
      <c r="E204" s="2">
        <f t="shared" si="12"/>
        <v>1.8870799147998585</v>
      </c>
      <c r="F204" s="13">
        <f t="shared" si="13"/>
        <v>0.298302197371352</v>
      </c>
    </row>
    <row r="205" spans="1:6" x14ac:dyDescent="0.25">
      <c r="A205" s="2" t="str">
        <f t="shared" si="11"/>
        <v>0.9@57</v>
      </c>
      <c r="B205" s="2">
        <v>0.9</v>
      </c>
      <c r="C205">
        <v>57</v>
      </c>
      <c r="D205">
        <v>2.35</v>
      </c>
      <c r="E205" s="2">
        <f t="shared" si="12"/>
        <v>1.8360784587766632</v>
      </c>
      <c r="F205" s="13">
        <f t="shared" si="13"/>
        <v>0.27990173228531368</v>
      </c>
    </row>
    <row r="206" spans="1:6" x14ac:dyDescent="0.25">
      <c r="A206" s="2" t="str">
        <f t="shared" si="11"/>
        <v>0.9@56</v>
      </c>
      <c r="B206" s="2">
        <v>0.9</v>
      </c>
      <c r="C206">
        <v>56</v>
      </c>
      <c r="D206">
        <v>2.2599999999999998</v>
      </c>
      <c r="E206" s="2">
        <f t="shared" si="12"/>
        <v>1.7882916499714008</v>
      </c>
      <c r="F206" s="13">
        <f t="shared" si="13"/>
        <v>0.26377596184388752</v>
      </c>
    </row>
    <row r="207" spans="1:6" x14ac:dyDescent="0.25">
      <c r="A207" s="2" t="str">
        <f t="shared" si="11"/>
        <v>0.9@55</v>
      </c>
      <c r="B207" s="2">
        <v>0.9</v>
      </c>
      <c r="C207">
        <v>55</v>
      </c>
      <c r="D207">
        <v>2.14</v>
      </c>
      <c r="E207" s="2">
        <f t="shared" si="12"/>
        <v>1.7434467956210977</v>
      </c>
      <c r="F207" s="13">
        <f t="shared" si="13"/>
        <v>0.22745357379123887</v>
      </c>
    </row>
    <row r="208" spans="1:6" x14ac:dyDescent="0.25">
      <c r="A208" s="2" t="str">
        <f t="shared" si="11"/>
        <v>0.9@40</v>
      </c>
      <c r="B208" s="2">
        <v>0.9</v>
      </c>
      <c r="C208">
        <v>40</v>
      </c>
      <c r="D208">
        <v>1.58</v>
      </c>
      <c r="E208" s="2">
        <f t="shared" si="12"/>
        <v>1.3054072893322786</v>
      </c>
      <c r="F208" s="13">
        <f t="shared" si="13"/>
        <v>0.21035022012798543</v>
      </c>
    </row>
    <row r="209" spans="1:6" x14ac:dyDescent="0.25">
      <c r="A209" s="2" t="str">
        <f t="shared" si="11"/>
        <v>@</v>
      </c>
      <c r="E209" s="2">
        <f t="shared" si="12"/>
        <v>1</v>
      </c>
      <c r="F209" s="13">
        <f t="shared" si="13"/>
        <v>-1</v>
      </c>
    </row>
    <row r="210" spans="1:6" x14ac:dyDescent="0.25">
      <c r="A210" s="2" t="str">
        <f t="shared" si="11"/>
        <v>0.95@70</v>
      </c>
      <c r="B210" s="2">
        <v>0.95</v>
      </c>
      <c r="C210">
        <v>70</v>
      </c>
      <c r="E210" s="2">
        <f t="shared" si="12"/>
        <v>2.9238044001630863</v>
      </c>
      <c r="F210" s="13">
        <f t="shared" si="13"/>
        <v>-1</v>
      </c>
    </row>
    <row r="211" spans="1:6" x14ac:dyDescent="0.25">
      <c r="A211" s="2" t="str">
        <f t="shared" si="11"/>
        <v>0.95@69</v>
      </c>
      <c r="B211" s="2">
        <v>0.95</v>
      </c>
      <c r="C211">
        <v>69</v>
      </c>
      <c r="E211" s="2">
        <f t="shared" si="12"/>
        <v>2.7904281096253349</v>
      </c>
      <c r="F211" s="13">
        <f t="shared" si="13"/>
        <v>-1</v>
      </c>
    </row>
    <row r="212" spans="1:6" x14ac:dyDescent="0.25">
      <c r="A212" s="2" t="str">
        <f t="shared" si="11"/>
        <v>0.95@68</v>
      </c>
      <c r="B212" s="2">
        <v>0.95</v>
      </c>
      <c r="C212">
        <v>68</v>
      </c>
      <c r="E212" s="2">
        <f t="shared" si="12"/>
        <v>2.6694671625540147</v>
      </c>
      <c r="F212" s="13">
        <f t="shared" si="13"/>
        <v>-1</v>
      </c>
    </row>
    <row r="213" spans="1:6" x14ac:dyDescent="0.25">
      <c r="A213" s="2" t="str">
        <f t="shared" si="11"/>
        <v>0.95@67</v>
      </c>
      <c r="B213" s="2">
        <v>0.95</v>
      </c>
      <c r="C213">
        <v>67</v>
      </c>
      <c r="E213" s="2">
        <f t="shared" si="12"/>
        <v>2.5593046652474523</v>
      </c>
      <c r="F213" s="13">
        <f t="shared" si="13"/>
        <v>-1</v>
      </c>
    </row>
    <row r="214" spans="1:6" x14ac:dyDescent="0.25">
      <c r="A214" s="2" t="str">
        <f t="shared" si="11"/>
        <v>0.95@66</v>
      </c>
      <c r="B214" s="2">
        <v>0.95</v>
      </c>
      <c r="C214">
        <v>66</v>
      </c>
      <c r="E214" s="2">
        <f t="shared" si="12"/>
        <v>2.4585933355742382</v>
      </c>
      <c r="F214" s="13">
        <f t="shared" si="13"/>
        <v>-1</v>
      </c>
    </row>
    <row r="215" spans="1:6" x14ac:dyDescent="0.25">
      <c r="A215" s="2" t="str">
        <f t="shared" si="11"/>
        <v>0.95@65</v>
      </c>
      <c r="B215" s="2">
        <v>0.95</v>
      </c>
      <c r="C215">
        <v>65</v>
      </c>
      <c r="E215" s="2">
        <f t="shared" si="12"/>
        <v>2.3662015831524985</v>
      </c>
      <c r="F215" s="13">
        <f t="shared" si="13"/>
        <v>-1</v>
      </c>
    </row>
    <row r="216" spans="1:6" x14ac:dyDescent="0.25">
      <c r="A216" s="2" t="str">
        <f t="shared" si="11"/>
        <v>0.95@64</v>
      </c>
      <c r="B216" s="2">
        <v>0.95</v>
      </c>
      <c r="C216">
        <v>64</v>
      </c>
      <c r="E216" s="2">
        <f t="shared" si="12"/>
        <v>2.281172032704859</v>
      </c>
      <c r="F216" s="13">
        <f t="shared" si="13"/>
        <v>-1</v>
      </c>
    </row>
    <row r="217" spans="1:6" x14ac:dyDescent="0.25">
      <c r="A217" s="2" t="str">
        <f t="shared" si="11"/>
        <v>0.95@63</v>
      </c>
      <c r="B217" s="2">
        <v>0.95</v>
      </c>
      <c r="C217">
        <v>63</v>
      </c>
      <c r="E217" s="2">
        <f t="shared" si="12"/>
        <v>2.2026892645852665</v>
      </c>
      <c r="F217" s="13">
        <f t="shared" si="13"/>
        <v>-1</v>
      </c>
    </row>
    <row r="218" spans="1:6" x14ac:dyDescent="0.25">
      <c r="A218" s="2" t="str">
        <f t="shared" si="11"/>
        <v>0.95@62</v>
      </c>
      <c r="B218" s="2">
        <v>0.95</v>
      </c>
      <c r="C218">
        <v>62</v>
      </c>
      <c r="E218" s="2">
        <f t="shared" si="12"/>
        <v>2.1300544681895124</v>
      </c>
      <c r="F218" s="13">
        <f t="shared" si="13"/>
        <v>-1</v>
      </c>
    </row>
    <row r="219" spans="1:6" x14ac:dyDescent="0.25">
      <c r="A219" s="2" t="str">
        <f t="shared" ref="A219:A282" si="14">B219&amp;"@"&amp;C219</f>
        <v>0.95@61</v>
      </c>
      <c r="B219" s="2">
        <v>0.95</v>
      </c>
      <c r="C219">
        <v>61</v>
      </c>
      <c r="E219" s="2">
        <f t="shared" si="12"/>
        <v>2.0626653396273138</v>
      </c>
      <c r="F219" s="13">
        <f t="shared" si="13"/>
        <v>-1</v>
      </c>
    </row>
    <row r="220" spans="1:6" x14ac:dyDescent="0.25">
      <c r="A220" s="2" t="str">
        <f t="shared" si="14"/>
        <v>0.95@60</v>
      </c>
      <c r="B220" s="2">
        <v>0.95</v>
      </c>
      <c r="C220">
        <v>60</v>
      </c>
      <c r="E220" s="2">
        <f t="shared" si="12"/>
        <v>1.9999999999999996</v>
      </c>
      <c r="F220" s="13">
        <f t="shared" si="13"/>
        <v>-1</v>
      </c>
    </row>
    <row r="221" spans="1:6" x14ac:dyDescent="0.25">
      <c r="A221" s="2" t="str">
        <f t="shared" si="14"/>
        <v>0.95@59</v>
      </c>
      <c r="B221" s="2">
        <v>0.95</v>
      </c>
      <c r="C221">
        <v>59</v>
      </c>
      <c r="E221" s="2">
        <f t="shared" si="12"/>
        <v>1.9416040264103567</v>
      </c>
      <c r="F221" s="13">
        <f t="shared" si="13"/>
        <v>-1</v>
      </c>
    </row>
    <row r="222" spans="1:6" x14ac:dyDescent="0.25">
      <c r="A222" s="2" t="str">
        <f t="shared" si="14"/>
        <v>0.95@58</v>
      </c>
      <c r="B222" s="2">
        <v>0.95</v>
      </c>
      <c r="C222">
        <v>58</v>
      </c>
      <c r="E222" s="2">
        <f t="shared" si="12"/>
        <v>1.8870799147998585</v>
      </c>
      <c r="F222" s="13">
        <f t="shared" si="13"/>
        <v>-1</v>
      </c>
    </row>
    <row r="223" spans="1:6" x14ac:dyDescent="0.25">
      <c r="A223" s="2" t="str">
        <f t="shared" si="14"/>
        <v>0.95@57</v>
      </c>
      <c r="B223" s="2">
        <v>0.95</v>
      </c>
      <c r="C223">
        <v>57</v>
      </c>
      <c r="E223" s="2">
        <f t="shared" si="12"/>
        <v>1.8360784587766632</v>
      </c>
      <c r="F223" s="13">
        <f t="shared" si="13"/>
        <v>-1</v>
      </c>
    </row>
    <row r="224" spans="1:6" x14ac:dyDescent="0.25">
      <c r="A224" s="2" t="str">
        <f t="shared" si="14"/>
        <v>0.95@56</v>
      </c>
      <c r="B224" s="2">
        <v>0.95</v>
      </c>
      <c r="C224">
        <v>56</v>
      </c>
      <c r="E224" s="2">
        <f t="shared" si="12"/>
        <v>1.7882916499714008</v>
      </c>
      <c r="F224" s="13">
        <f t="shared" si="13"/>
        <v>-1</v>
      </c>
    </row>
    <row r="225" spans="1:6" x14ac:dyDescent="0.25">
      <c r="A225" s="2" t="str">
        <f t="shared" si="14"/>
        <v>0.95@55</v>
      </c>
      <c r="B225" s="2">
        <v>0.95</v>
      </c>
      <c r="C225">
        <v>55</v>
      </c>
      <c r="E225" s="2">
        <f t="shared" si="12"/>
        <v>1.7434467956210977</v>
      </c>
      <c r="F225" s="13">
        <f t="shared" si="13"/>
        <v>-1</v>
      </c>
    </row>
    <row r="226" spans="1:6" x14ac:dyDescent="0.25">
      <c r="A226" s="2" t="str">
        <f t="shared" si="14"/>
        <v>0.95@40</v>
      </c>
      <c r="B226" s="2">
        <v>0.95</v>
      </c>
      <c r="C226">
        <v>40</v>
      </c>
      <c r="E226" s="2">
        <f t="shared" si="12"/>
        <v>1.3054072893322786</v>
      </c>
      <c r="F226" s="13">
        <f t="shared" si="13"/>
        <v>-1</v>
      </c>
    </row>
    <row r="227" spans="1:6" x14ac:dyDescent="0.25">
      <c r="A227" s="2" t="str">
        <f t="shared" si="14"/>
        <v>@</v>
      </c>
      <c r="E227" s="2">
        <f t="shared" si="12"/>
        <v>1</v>
      </c>
      <c r="F227" s="13">
        <f t="shared" si="13"/>
        <v>-1</v>
      </c>
    </row>
    <row r="228" spans="1:6" x14ac:dyDescent="0.25">
      <c r="A228" s="2" t="str">
        <f t="shared" si="14"/>
        <v>1@70</v>
      </c>
      <c r="B228" s="2">
        <v>1</v>
      </c>
      <c r="C228">
        <v>70</v>
      </c>
      <c r="E228" s="2">
        <f t="shared" si="12"/>
        <v>2.9238044001630863</v>
      </c>
      <c r="F228" s="13">
        <f t="shared" si="13"/>
        <v>-1</v>
      </c>
    </row>
    <row r="229" spans="1:6" x14ac:dyDescent="0.25">
      <c r="A229" s="2" t="str">
        <f t="shared" si="14"/>
        <v>1@69</v>
      </c>
      <c r="B229" s="2">
        <v>1</v>
      </c>
      <c r="C229">
        <v>69</v>
      </c>
      <c r="E229" s="2">
        <f t="shared" si="12"/>
        <v>2.7904281096253349</v>
      </c>
      <c r="F229" s="13">
        <f t="shared" si="13"/>
        <v>-1</v>
      </c>
    </row>
    <row r="230" spans="1:6" x14ac:dyDescent="0.25">
      <c r="A230" s="2" t="str">
        <f t="shared" si="14"/>
        <v>1@68</v>
      </c>
      <c r="B230" s="2">
        <v>1</v>
      </c>
      <c r="C230">
        <v>68</v>
      </c>
      <c r="E230" s="2">
        <f t="shared" si="12"/>
        <v>2.6694671625540147</v>
      </c>
      <c r="F230" s="13">
        <f t="shared" si="13"/>
        <v>-1</v>
      </c>
    </row>
    <row r="231" spans="1:6" x14ac:dyDescent="0.25">
      <c r="A231" s="2" t="str">
        <f t="shared" si="14"/>
        <v>1@67</v>
      </c>
      <c r="B231" s="2">
        <v>1</v>
      </c>
      <c r="C231">
        <v>67</v>
      </c>
      <c r="E231" s="2">
        <f t="shared" si="12"/>
        <v>2.5593046652474523</v>
      </c>
      <c r="F231" s="13">
        <f t="shared" si="13"/>
        <v>-1</v>
      </c>
    </row>
    <row r="232" spans="1:6" x14ac:dyDescent="0.25">
      <c r="A232" s="2" t="str">
        <f t="shared" si="14"/>
        <v>1@66</v>
      </c>
      <c r="B232" s="2">
        <v>1</v>
      </c>
      <c r="C232">
        <v>66</v>
      </c>
      <c r="E232" s="2">
        <f t="shared" si="12"/>
        <v>2.4585933355742382</v>
      </c>
      <c r="F232" s="13">
        <f t="shared" si="13"/>
        <v>-1</v>
      </c>
    </row>
    <row r="233" spans="1:6" x14ac:dyDescent="0.25">
      <c r="A233" s="2" t="str">
        <f t="shared" si="14"/>
        <v>1@65</v>
      </c>
      <c r="B233" s="2">
        <v>1</v>
      </c>
      <c r="C233">
        <v>65</v>
      </c>
      <c r="E233" s="2">
        <f t="shared" si="12"/>
        <v>2.3662015831524985</v>
      </c>
      <c r="F233" s="13">
        <f t="shared" si="13"/>
        <v>-1</v>
      </c>
    </row>
    <row r="234" spans="1:6" x14ac:dyDescent="0.25">
      <c r="A234" s="2" t="str">
        <f t="shared" si="14"/>
        <v>1@64</v>
      </c>
      <c r="B234" s="2">
        <v>1</v>
      </c>
      <c r="C234">
        <v>64</v>
      </c>
      <c r="E234" s="2">
        <f t="shared" si="12"/>
        <v>2.281172032704859</v>
      </c>
      <c r="F234" s="13">
        <f t="shared" si="13"/>
        <v>-1</v>
      </c>
    </row>
    <row r="235" spans="1:6" x14ac:dyDescent="0.25">
      <c r="A235" s="2" t="str">
        <f t="shared" si="14"/>
        <v>1@63</v>
      </c>
      <c r="B235" s="2">
        <v>1</v>
      </c>
      <c r="C235">
        <v>63</v>
      </c>
      <c r="E235" s="2">
        <f t="shared" si="12"/>
        <v>2.2026892645852665</v>
      </c>
      <c r="F235" s="13">
        <f t="shared" si="13"/>
        <v>-1</v>
      </c>
    </row>
    <row r="236" spans="1:6" x14ac:dyDescent="0.25">
      <c r="A236" s="2" t="str">
        <f t="shared" si="14"/>
        <v>1@62</v>
      </c>
      <c r="B236" s="2">
        <v>1</v>
      </c>
      <c r="C236">
        <v>62</v>
      </c>
      <c r="E236" s="2">
        <f t="shared" si="12"/>
        <v>2.1300544681895124</v>
      </c>
      <c r="F236" s="13">
        <f t="shared" si="13"/>
        <v>-1</v>
      </c>
    </row>
    <row r="237" spans="1:6" x14ac:dyDescent="0.25">
      <c r="A237" s="2" t="str">
        <f t="shared" si="14"/>
        <v>1@61</v>
      </c>
      <c r="B237" s="2">
        <v>1</v>
      </c>
      <c r="C237">
        <v>61</v>
      </c>
      <c r="E237" s="2">
        <f t="shared" si="12"/>
        <v>2.0626653396273138</v>
      </c>
      <c r="F237" s="13">
        <f t="shared" si="13"/>
        <v>-1</v>
      </c>
    </row>
    <row r="238" spans="1:6" x14ac:dyDescent="0.25">
      <c r="A238" s="2" t="str">
        <f t="shared" si="14"/>
        <v>1@60</v>
      </c>
      <c r="B238" s="2">
        <v>1</v>
      </c>
      <c r="C238">
        <v>60</v>
      </c>
      <c r="E238" s="2">
        <f t="shared" si="12"/>
        <v>1.9999999999999996</v>
      </c>
      <c r="F238" s="13">
        <f t="shared" si="13"/>
        <v>-1</v>
      </c>
    </row>
    <row r="239" spans="1:6" x14ac:dyDescent="0.25">
      <c r="A239" s="2" t="str">
        <f t="shared" si="14"/>
        <v>1@59</v>
      </c>
      <c r="B239" s="2">
        <v>1</v>
      </c>
      <c r="C239">
        <v>59</v>
      </c>
      <c r="E239" s="2">
        <f t="shared" si="12"/>
        <v>1.9416040264103567</v>
      </c>
      <c r="F239" s="13">
        <f t="shared" si="13"/>
        <v>-1</v>
      </c>
    </row>
    <row r="240" spans="1:6" x14ac:dyDescent="0.25">
      <c r="A240" s="2" t="str">
        <f t="shared" si="14"/>
        <v>1@58</v>
      </c>
      <c r="B240" s="2">
        <v>1</v>
      </c>
      <c r="C240">
        <v>58</v>
      </c>
      <c r="E240" s="2">
        <f t="shared" si="12"/>
        <v>1.8870799147998585</v>
      </c>
      <c r="F240" s="13">
        <f t="shared" si="13"/>
        <v>-1</v>
      </c>
    </row>
    <row r="241" spans="1:6" x14ac:dyDescent="0.25">
      <c r="A241" s="2" t="str">
        <f t="shared" si="14"/>
        <v>1@57</v>
      </c>
      <c r="B241" s="2">
        <v>1</v>
      </c>
      <c r="C241">
        <v>57</v>
      </c>
      <c r="E241" s="2">
        <f t="shared" si="12"/>
        <v>1.8360784587766632</v>
      </c>
      <c r="F241" s="13">
        <f t="shared" si="13"/>
        <v>-1</v>
      </c>
    </row>
    <row r="242" spans="1:6" x14ac:dyDescent="0.25">
      <c r="A242" s="2" t="str">
        <f t="shared" si="14"/>
        <v>1@56</v>
      </c>
      <c r="B242" s="2">
        <v>1</v>
      </c>
      <c r="C242">
        <v>56</v>
      </c>
      <c r="E242" s="2">
        <f t="shared" si="12"/>
        <v>1.7882916499714008</v>
      </c>
      <c r="F242" s="13">
        <f t="shared" si="13"/>
        <v>-1</v>
      </c>
    </row>
    <row r="243" spans="1:6" x14ac:dyDescent="0.25">
      <c r="A243" s="2" t="str">
        <f t="shared" si="14"/>
        <v>1@55</v>
      </c>
      <c r="B243" s="2">
        <v>1</v>
      </c>
      <c r="C243">
        <v>55</v>
      </c>
      <c r="E243" s="2">
        <f t="shared" si="12"/>
        <v>1.7434467956210977</v>
      </c>
      <c r="F243" s="13">
        <f t="shared" si="13"/>
        <v>-1</v>
      </c>
    </row>
    <row r="244" spans="1:6" x14ac:dyDescent="0.25">
      <c r="A244" s="2" t="str">
        <f t="shared" si="14"/>
        <v>1@40</v>
      </c>
      <c r="B244" s="2">
        <v>1</v>
      </c>
      <c r="C244">
        <v>40</v>
      </c>
      <c r="E244" s="2">
        <f t="shared" si="12"/>
        <v>1.3054072893322786</v>
      </c>
      <c r="F244" s="13">
        <f t="shared" si="13"/>
        <v>-1</v>
      </c>
    </row>
    <row r="245" spans="1:6" x14ac:dyDescent="0.25">
      <c r="A245" s="2" t="str">
        <f t="shared" si="14"/>
        <v>@</v>
      </c>
      <c r="E245" s="2">
        <f t="shared" si="12"/>
        <v>1</v>
      </c>
      <c r="F245" s="13">
        <f t="shared" si="13"/>
        <v>-1</v>
      </c>
    </row>
    <row r="246" spans="1:6" x14ac:dyDescent="0.25">
      <c r="A246" s="2" t="str">
        <f t="shared" si="14"/>
        <v>1.05@70</v>
      </c>
      <c r="B246" s="2">
        <v>1.05</v>
      </c>
      <c r="C246">
        <v>70</v>
      </c>
      <c r="E246" s="2">
        <f t="shared" si="12"/>
        <v>2.9238044001630863</v>
      </c>
      <c r="F246" s="13">
        <f t="shared" si="13"/>
        <v>-1</v>
      </c>
    </row>
    <row r="247" spans="1:6" x14ac:dyDescent="0.25">
      <c r="A247" s="2" t="str">
        <f t="shared" si="14"/>
        <v>1.05@69</v>
      </c>
      <c r="B247" s="2">
        <v>1.05</v>
      </c>
      <c r="C247">
        <v>69</v>
      </c>
      <c r="E247" s="2">
        <f t="shared" si="12"/>
        <v>2.7904281096253349</v>
      </c>
      <c r="F247" s="13">
        <f t="shared" si="13"/>
        <v>-1</v>
      </c>
    </row>
    <row r="248" spans="1:6" x14ac:dyDescent="0.25">
      <c r="A248" s="2" t="str">
        <f t="shared" si="14"/>
        <v>1.05@68</v>
      </c>
      <c r="B248" s="2">
        <v>1.05</v>
      </c>
      <c r="C248">
        <v>68</v>
      </c>
      <c r="E248" s="2">
        <f t="shared" si="12"/>
        <v>2.6694671625540147</v>
      </c>
      <c r="F248" s="13">
        <f t="shared" si="13"/>
        <v>-1</v>
      </c>
    </row>
    <row r="249" spans="1:6" x14ac:dyDescent="0.25">
      <c r="A249" s="2" t="str">
        <f t="shared" si="14"/>
        <v>1.05@67</v>
      </c>
      <c r="B249" s="2">
        <v>1.05</v>
      </c>
      <c r="C249">
        <v>67</v>
      </c>
      <c r="E249" s="2">
        <f t="shared" si="12"/>
        <v>2.5593046652474523</v>
      </c>
      <c r="F249" s="13">
        <f t="shared" si="13"/>
        <v>-1</v>
      </c>
    </row>
    <row r="250" spans="1:6" x14ac:dyDescent="0.25">
      <c r="A250" s="2" t="str">
        <f t="shared" si="14"/>
        <v>1.05@66</v>
      </c>
      <c r="B250" s="2">
        <v>1.05</v>
      </c>
      <c r="C250">
        <v>66</v>
      </c>
      <c r="E250" s="2">
        <f t="shared" si="12"/>
        <v>2.4585933355742382</v>
      </c>
      <c r="F250" s="13">
        <f t="shared" si="13"/>
        <v>-1</v>
      </c>
    </row>
    <row r="251" spans="1:6" x14ac:dyDescent="0.25">
      <c r="A251" s="2" t="str">
        <f t="shared" si="14"/>
        <v>1.05@65</v>
      </c>
      <c r="B251" s="2">
        <v>1.05</v>
      </c>
      <c r="C251">
        <v>65</v>
      </c>
      <c r="E251" s="2">
        <f t="shared" si="12"/>
        <v>2.3662015831524985</v>
      </c>
      <c r="F251" s="13">
        <f t="shared" si="13"/>
        <v>-1</v>
      </c>
    </row>
    <row r="252" spans="1:6" x14ac:dyDescent="0.25">
      <c r="A252" s="2" t="str">
        <f t="shared" si="14"/>
        <v>1.05@64</v>
      </c>
      <c r="B252" s="2">
        <v>1.05</v>
      </c>
      <c r="C252">
        <v>64</v>
      </c>
      <c r="E252" s="2">
        <f t="shared" si="12"/>
        <v>2.281172032704859</v>
      </c>
      <c r="F252" s="13">
        <f t="shared" si="13"/>
        <v>-1</v>
      </c>
    </row>
    <row r="253" spans="1:6" x14ac:dyDescent="0.25">
      <c r="A253" s="2" t="str">
        <f t="shared" si="14"/>
        <v>1.05@63</v>
      </c>
      <c r="B253" s="2">
        <v>1.05</v>
      </c>
      <c r="C253">
        <v>63</v>
      </c>
      <c r="E253" s="2">
        <f t="shared" si="12"/>
        <v>2.2026892645852665</v>
      </c>
      <c r="F253" s="13">
        <f t="shared" si="13"/>
        <v>-1</v>
      </c>
    </row>
    <row r="254" spans="1:6" x14ac:dyDescent="0.25">
      <c r="A254" s="2" t="str">
        <f t="shared" si="14"/>
        <v>1.05@62</v>
      </c>
      <c r="B254" s="2">
        <v>1.05</v>
      </c>
      <c r="C254">
        <v>62</v>
      </c>
      <c r="E254" s="2">
        <f t="shared" si="12"/>
        <v>2.1300544681895124</v>
      </c>
      <c r="F254" s="13">
        <f t="shared" si="13"/>
        <v>-1</v>
      </c>
    </row>
    <row r="255" spans="1:6" x14ac:dyDescent="0.25">
      <c r="A255" s="2" t="str">
        <f t="shared" si="14"/>
        <v>1.05@61</v>
      </c>
      <c r="B255" s="2">
        <v>1.05</v>
      </c>
      <c r="C255">
        <v>61</v>
      </c>
      <c r="E255" s="2">
        <f t="shared" si="12"/>
        <v>2.0626653396273138</v>
      </c>
      <c r="F255" s="13">
        <f t="shared" si="13"/>
        <v>-1</v>
      </c>
    </row>
    <row r="256" spans="1:6" x14ac:dyDescent="0.25">
      <c r="A256" s="2" t="str">
        <f t="shared" si="14"/>
        <v>1.05@60</v>
      </c>
      <c r="B256" s="2">
        <v>1.05</v>
      </c>
      <c r="C256">
        <v>60</v>
      </c>
      <c r="E256" s="2">
        <f t="shared" si="12"/>
        <v>1.9999999999999996</v>
      </c>
      <c r="F256" s="13">
        <f t="shared" si="13"/>
        <v>-1</v>
      </c>
    </row>
    <row r="257" spans="1:6" x14ac:dyDescent="0.25">
      <c r="A257" s="2" t="str">
        <f t="shared" si="14"/>
        <v>1.05@59</v>
      </c>
      <c r="B257" s="2">
        <v>1.05</v>
      </c>
      <c r="C257">
        <v>59</v>
      </c>
      <c r="E257" s="2">
        <f t="shared" si="12"/>
        <v>1.9416040264103567</v>
      </c>
      <c r="F257" s="13">
        <f t="shared" si="13"/>
        <v>-1</v>
      </c>
    </row>
    <row r="258" spans="1:6" x14ac:dyDescent="0.25">
      <c r="A258" s="2" t="str">
        <f t="shared" si="14"/>
        <v>1.05@58</v>
      </c>
      <c r="B258" s="2">
        <v>1.05</v>
      </c>
      <c r="C258">
        <v>58</v>
      </c>
      <c r="E258" s="2">
        <f t="shared" si="12"/>
        <v>1.8870799147998585</v>
      </c>
      <c r="F258" s="13">
        <f t="shared" si="13"/>
        <v>-1</v>
      </c>
    </row>
    <row r="259" spans="1:6" x14ac:dyDescent="0.25">
      <c r="A259" s="2" t="str">
        <f t="shared" si="14"/>
        <v>1.05@57</v>
      </c>
      <c r="B259" s="2">
        <v>1.05</v>
      </c>
      <c r="C259">
        <v>57</v>
      </c>
      <c r="E259" s="2">
        <f t="shared" ref="E259:E316" si="15">1/COS(RADIANS(C259))</f>
        <v>1.8360784587766632</v>
      </c>
      <c r="F259" s="13">
        <f t="shared" ref="F259:F316" si="16">D259/E259-1</f>
        <v>-1</v>
      </c>
    </row>
    <row r="260" spans="1:6" x14ac:dyDescent="0.25">
      <c r="A260" s="2" t="str">
        <f t="shared" si="14"/>
        <v>1.05@56</v>
      </c>
      <c r="B260" s="2">
        <v>1.05</v>
      </c>
      <c r="C260">
        <v>56</v>
      </c>
      <c r="E260" s="2">
        <f t="shared" si="15"/>
        <v>1.7882916499714008</v>
      </c>
      <c r="F260" s="13">
        <f t="shared" si="16"/>
        <v>-1</v>
      </c>
    </row>
    <row r="261" spans="1:6" x14ac:dyDescent="0.25">
      <c r="A261" s="2" t="str">
        <f t="shared" si="14"/>
        <v>1.05@55</v>
      </c>
      <c r="B261" s="2">
        <v>1.05</v>
      </c>
      <c r="C261">
        <v>55</v>
      </c>
      <c r="E261" s="2">
        <f t="shared" si="15"/>
        <v>1.7434467956210977</v>
      </c>
      <c r="F261" s="13">
        <f t="shared" si="16"/>
        <v>-1</v>
      </c>
    </row>
    <row r="262" spans="1:6" x14ac:dyDescent="0.25">
      <c r="A262" s="2" t="str">
        <f t="shared" si="14"/>
        <v>1.05@40</v>
      </c>
      <c r="B262" s="2">
        <v>1.05</v>
      </c>
      <c r="C262">
        <v>40</v>
      </c>
      <c r="E262" s="2">
        <f t="shared" si="15"/>
        <v>1.3054072893322786</v>
      </c>
      <c r="F262" s="13">
        <f t="shared" si="16"/>
        <v>-1</v>
      </c>
    </row>
    <row r="263" spans="1:6" x14ac:dyDescent="0.25">
      <c r="A263" s="2" t="str">
        <f t="shared" si="14"/>
        <v>@</v>
      </c>
      <c r="E263" s="2">
        <f t="shared" si="15"/>
        <v>1</v>
      </c>
      <c r="F263" s="13">
        <f t="shared" si="16"/>
        <v>-1</v>
      </c>
    </row>
    <row r="264" spans="1:6" x14ac:dyDescent="0.25">
      <c r="A264" s="2" t="str">
        <f t="shared" si="14"/>
        <v>1.1@70</v>
      </c>
      <c r="B264" s="2">
        <v>1.1000000000000001</v>
      </c>
      <c r="C264">
        <v>70</v>
      </c>
      <c r="E264" s="2">
        <f t="shared" si="15"/>
        <v>2.9238044001630863</v>
      </c>
      <c r="F264" s="13">
        <f t="shared" si="16"/>
        <v>-1</v>
      </c>
    </row>
    <row r="265" spans="1:6" x14ac:dyDescent="0.25">
      <c r="A265" s="2" t="str">
        <f t="shared" si="14"/>
        <v>1.1@69</v>
      </c>
      <c r="B265" s="2">
        <v>1.1000000000000001</v>
      </c>
      <c r="C265">
        <v>69</v>
      </c>
      <c r="E265" s="2">
        <f t="shared" si="15"/>
        <v>2.7904281096253349</v>
      </c>
      <c r="F265" s="13">
        <f t="shared" si="16"/>
        <v>-1</v>
      </c>
    </row>
    <row r="266" spans="1:6" x14ac:dyDescent="0.25">
      <c r="A266" s="2" t="str">
        <f t="shared" si="14"/>
        <v>1.1@68</v>
      </c>
      <c r="B266" s="2">
        <v>1.1000000000000001</v>
      </c>
      <c r="C266">
        <v>68</v>
      </c>
      <c r="E266" s="2">
        <f t="shared" si="15"/>
        <v>2.6694671625540147</v>
      </c>
      <c r="F266" s="13">
        <f t="shared" si="16"/>
        <v>-1</v>
      </c>
    </row>
    <row r="267" spans="1:6" x14ac:dyDescent="0.25">
      <c r="A267" s="2" t="str">
        <f t="shared" si="14"/>
        <v>1.1@67</v>
      </c>
      <c r="B267" s="2">
        <v>1.1000000000000001</v>
      </c>
      <c r="C267">
        <v>67</v>
      </c>
      <c r="E267" s="2">
        <f t="shared" si="15"/>
        <v>2.5593046652474523</v>
      </c>
      <c r="F267" s="13">
        <f t="shared" si="16"/>
        <v>-1</v>
      </c>
    </row>
    <row r="268" spans="1:6" x14ac:dyDescent="0.25">
      <c r="A268" s="2" t="str">
        <f t="shared" si="14"/>
        <v>1.1@66</v>
      </c>
      <c r="B268" s="2">
        <v>1.1000000000000001</v>
      </c>
      <c r="C268">
        <v>66</v>
      </c>
      <c r="E268" s="2">
        <f t="shared" si="15"/>
        <v>2.4585933355742382</v>
      </c>
      <c r="F268" s="13">
        <f t="shared" si="16"/>
        <v>-1</v>
      </c>
    </row>
    <row r="269" spans="1:6" x14ac:dyDescent="0.25">
      <c r="A269" s="2" t="str">
        <f t="shared" si="14"/>
        <v>1.1@65</v>
      </c>
      <c r="B269" s="2">
        <v>1.1000000000000001</v>
      </c>
      <c r="C269">
        <v>65</v>
      </c>
      <c r="E269" s="2">
        <f t="shared" si="15"/>
        <v>2.3662015831524985</v>
      </c>
      <c r="F269" s="13">
        <f t="shared" si="16"/>
        <v>-1</v>
      </c>
    </row>
    <row r="270" spans="1:6" x14ac:dyDescent="0.25">
      <c r="A270" s="2" t="str">
        <f t="shared" si="14"/>
        <v>1.1@64</v>
      </c>
      <c r="B270" s="2">
        <v>1.1000000000000001</v>
      </c>
      <c r="C270">
        <v>64</v>
      </c>
      <c r="E270" s="2">
        <f t="shared" si="15"/>
        <v>2.281172032704859</v>
      </c>
      <c r="F270" s="13">
        <f t="shared" si="16"/>
        <v>-1</v>
      </c>
    </row>
    <row r="271" spans="1:6" x14ac:dyDescent="0.25">
      <c r="A271" s="2" t="str">
        <f t="shared" si="14"/>
        <v>1.1@63</v>
      </c>
      <c r="B271" s="2">
        <v>1.1000000000000001</v>
      </c>
      <c r="C271">
        <v>63</v>
      </c>
      <c r="E271" s="2">
        <f t="shared" si="15"/>
        <v>2.2026892645852665</v>
      </c>
      <c r="F271" s="13">
        <f t="shared" si="16"/>
        <v>-1</v>
      </c>
    </row>
    <row r="272" spans="1:6" x14ac:dyDescent="0.25">
      <c r="A272" s="2" t="str">
        <f t="shared" si="14"/>
        <v>1.1@62</v>
      </c>
      <c r="B272" s="2">
        <v>1.1000000000000001</v>
      </c>
      <c r="C272">
        <v>62</v>
      </c>
      <c r="E272" s="2">
        <f t="shared" si="15"/>
        <v>2.1300544681895124</v>
      </c>
      <c r="F272" s="13">
        <f t="shared" si="16"/>
        <v>-1</v>
      </c>
    </row>
    <row r="273" spans="1:6" x14ac:dyDescent="0.25">
      <c r="A273" s="2" t="str">
        <f t="shared" si="14"/>
        <v>1.1@61</v>
      </c>
      <c r="B273" s="2">
        <v>1.1000000000000001</v>
      </c>
      <c r="C273">
        <v>61</v>
      </c>
      <c r="E273" s="2">
        <f t="shared" si="15"/>
        <v>2.0626653396273138</v>
      </c>
      <c r="F273" s="13">
        <f t="shared" si="16"/>
        <v>-1</v>
      </c>
    </row>
    <row r="274" spans="1:6" x14ac:dyDescent="0.25">
      <c r="A274" s="2" t="str">
        <f t="shared" si="14"/>
        <v>1.1@60</v>
      </c>
      <c r="B274" s="2">
        <v>1.1000000000000001</v>
      </c>
      <c r="C274">
        <v>60</v>
      </c>
      <c r="E274" s="2">
        <f t="shared" si="15"/>
        <v>1.9999999999999996</v>
      </c>
      <c r="F274" s="13">
        <f t="shared" si="16"/>
        <v>-1</v>
      </c>
    </row>
    <row r="275" spans="1:6" x14ac:dyDescent="0.25">
      <c r="A275" s="2" t="str">
        <f t="shared" si="14"/>
        <v>1.1@59</v>
      </c>
      <c r="B275" s="2">
        <v>1.1000000000000001</v>
      </c>
      <c r="C275">
        <v>59</v>
      </c>
      <c r="E275" s="2">
        <f t="shared" si="15"/>
        <v>1.9416040264103567</v>
      </c>
      <c r="F275" s="13">
        <f t="shared" si="16"/>
        <v>-1</v>
      </c>
    </row>
    <row r="276" spans="1:6" x14ac:dyDescent="0.25">
      <c r="A276" s="2" t="str">
        <f t="shared" si="14"/>
        <v>1.1@58</v>
      </c>
      <c r="B276" s="2">
        <v>1.1000000000000001</v>
      </c>
      <c r="C276">
        <v>58</v>
      </c>
      <c r="E276" s="2">
        <f t="shared" si="15"/>
        <v>1.8870799147998585</v>
      </c>
      <c r="F276" s="13">
        <f t="shared" si="16"/>
        <v>-1</v>
      </c>
    </row>
    <row r="277" spans="1:6" x14ac:dyDescent="0.25">
      <c r="A277" s="2" t="str">
        <f t="shared" si="14"/>
        <v>1.1@57</v>
      </c>
      <c r="B277" s="2">
        <v>1.1000000000000001</v>
      </c>
      <c r="C277">
        <v>57</v>
      </c>
      <c r="E277" s="2">
        <f t="shared" si="15"/>
        <v>1.8360784587766632</v>
      </c>
      <c r="F277" s="13">
        <f t="shared" si="16"/>
        <v>-1</v>
      </c>
    </row>
    <row r="278" spans="1:6" x14ac:dyDescent="0.25">
      <c r="A278" s="2" t="str">
        <f t="shared" si="14"/>
        <v>1.1@56</v>
      </c>
      <c r="B278" s="2">
        <v>1.1000000000000001</v>
      </c>
      <c r="C278">
        <v>56</v>
      </c>
      <c r="E278" s="2">
        <f t="shared" si="15"/>
        <v>1.7882916499714008</v>
      </c>
      <c r="F278" s="13">
        <f t="shared" si="16"/>
        <v>-1</v>
      </c>
    </row>
    <row r="279" spans="1:6" x14ac:dyDescent="0.25">
      <c r="A279" s="2" t="str">
        <f t="shared" si="14"/>
        <v>1.1@55</v>
      </c>
      <c r="B279" s="2">
        <v>1.1000000000000001</v>
      </c>
      <c r="C279">
        <v>55</v>
      </c>
      <c r="E279" s="2">
        <f t="shared" si="15"/>
        <v>1.7434467956210977</v>
      </c>
      <c r="F279" s="13">
        <f t="shared" si="16"/>
        <v>-1</v>
      </c>
    </row>
    <row r="280" spans="1:6" x14ac:dyDescent="0.25">
      <c r="A280" s="2" t="str">
        <f t="shared" si="14"/>
        <v>1.1@40</v>
      </c>
      <c r="B280" s="2">
        <v>1.1000000000000001</v>
      </c>
      <c r="C280">
        <v>40</v>
      </c>
      <c r="E280" s="2">
        <f t="shared" si="15"/>
        <v>1.3054072893322786</v>
      </c>
      <c r="F280" s="13">
        <f t="shared" si="16"/>
        <v>-1</v>
      </c>
    </row>
    <row r="281" spans="1:6" x14ac:dyDescent="0.25">
      <c r="A281" s="2" t="str">
        <f t="shared" si="14"/>
        <v>@</v>
      </c>
      <c r="E281" s="2">
        <f t="shared" si="15"/>
        <v>1</v>
      </c>
      <c r="F281" s="13">
        <f t="shared" si="16"/>
        <v>-1</v>
      </c>
    </row>
    <row r="282" spans="1:6" x14ac:dyDescent="0.25">
      <c r="A282" s="2" t="str">
        <f t="shared" si="14"/>
        <v>1.15@70</v>
      </c>
      <c r="B282" s="2">
        <v>1.1499999999999999</v>
      </c>
      <c r="C282">
        <v>70</v>
      </c>
      <c r="E282" s="2">
        <f t="shared" si="15"/>
        <v>2.9238044001630863</v>
      </c>
      <c r="F282" s="13">
        <f t="shared" si="16"/>
        <v>-1</v>
      </c>
    </row>
    <row r="283" spans="1:6" x14ac:dyDescent="0.25">
      <c r="A283" s="2" t="str">
        <f t="shared" ref="A283:A316" si="17">B283&amp;"@"&amp;C283</f>
        <v>1.15@69</v>
      </c>
      <c r="B283" s="2">
        <v>1.1499999999999999</v>
      </c>
      <c r="C283">
        <v>69</v>
      </c>
      <c r="E283" s="2">
        <f t="shared" si="15"/>
        <v>2.7904281096253349</v>
      </c>
      <c r="F283" s="13">
        <f t="shared" si="16"/>
        <v>-1</v>
      </c>
    </row>
    <row r="284" spans="1:6" x14ac:dyDescent="0.25">
      <c r="A284" s="2" t="str">
        <f t="shared" si="17"/>
        <v>1.15@68</v>
      </c>
      <c r="B284" s="2">
        <v>1.1499999999999999</v>
      </c>
      <c r="C284">
        <v>68</v>
      </c>
      <c r="E284" s="2">
        <f t="shared" si="15"/>
        <v>2.6694671625540147</v>
      </c>
      <c r="F284" s="13">
        <f t="shared" si="16"/>
        <v>-1</v>
      </c>
    </row>
    <row r="285" spans="1:6" x14ac:dyDescent="0.25">
      <c r="A285" s="2" t="str">
        <f t="shared" si="17"/>
        <v>1.15@67</v>
      </c>
      <c r="B285" s="2">
        <v>1.1499999999999999</v>
      </c>
      <c r="C285">
        <v>67</v>
      </c>
      <c r="E285" s="2">
        <f t="shared" si="15"/>
        <v>2.5593046652474523</v>
      </c>
      <c r="F285" s="13">
        <f t="shared" si="16"/>
        <v>-1</v>
      </c>
    </row>
    <row r="286" spans="1:6" x14ac:dyDescent="0.25">
      <c r="A286" s="2" t="str">
        <f t="shared" si="17"/>
        <v>1.15@66</v>
      </c>
      <c r="B286" s="2">
        <v>1.1499999999999999</v>
      </c>
      <c r="C286">
        <v>66</v>
      </c>
      <c r="E286" s="2">
        <f t="shared" si="15"/>
        <v>2.4585933355742382</v>
      </c>
      <c r="F286" s="13">
        <f t="shared" si="16"/>
        <v>-1</v>
      </c>
    </row>
    <row r="287" spans="1:6" x14ac:dyDescent="0.25">
      <c r="A287" s="2" t="str">
        <f t="shared" si="17"/>
        <v>1.15@65</v>
      </c>
      <c r="B287" s="2">
        <v>1.1499999999999999</v>
      </c>
      <c r="C287">
        <v>65</v>
      </c>
      <c r="E287" s="2">
        <f t="shared" si="15"/>
        <v>2.3662015831524985</v>
      </c>
      <c r="F287" s="13">
        <f t="shared" si="16"/>
        <v>-1</v>
      </c>
    </row>
    <row r="288" spans="1:6" x14ac:dyDescent="0.25">
      <c r="A288" s="2" t="str">
        <f t="shared" si="17"/>
        <v>1.15@64</v>
      </c>
      <c r="B288" s="2">
        <v>1.1499999999999999</v>
      </c>
      <c r="C288">
        <v>64</v>
      </c>
      <c r="E288" s="2">
        <f t="shared" si="15"/>
        <v>2.281172032704859</v>
      </c>
      <c r="F288" s="13">
        <f t="shared" si="16"/>
        <v>-1</v>
      </c>
    </row>
    <row r="289" spans="1:6" x14ac:dyDescent="0.25">
      <c r="A289" s="2" t="str">
        <f t="shared" si="17"/>
        <v>1.15@63</v>
      </c>
      <c r="B289" s="2">
        <v>1.1499999999999999</v>
      </c>
      <c r="C289">
        <v>63</v>
      </c>
      <c r="E289" s="2">
        <f t="shared" si="15"/>
        <v>2.2026892645852665</v>
      </c>
      <c r="F289" s="13">
        <f t="shared" si="16"/>
        <v>-1</v>
      </c>
    </row>
    <row r="290" spans="1:6" x14ac:dyDescent="0.25">
      <c r="A290" s="2" t="str">
        <f t="shared" si="17"/>
        <v>1.15@62</v>
      </c>
      <c r="B290" s="2">
        <v>1.1499999999999999</v>
      </c>
      <c r="C290">
        <v>62</v>
      </c>
      <c r="E290" s="2">
        <f t="shared" si="15"/>
        <v>2.1300544681895124</v>
      </c>
      <c r="F290" s="13">
        <f t="shared" si="16"/>
        <v>-1</v>
      </c>
    </row>
    <row r="291" spans="1:6" x14ac:dyDescent="0.25">
      <c r="A291" s="2" t="str">
        <f t="shared" si="17"/>
        <v>1.15@61</v>
      </c>
      <c r="B291" s="2">
        <v>1.1499999999999999</v>
      </c>
      <c r="C291">
        <v>61</v>
      </c>
      <c r="E291" s="2">
        <f t="shared" si="15"/>
        <v>2.0626653396273138</v>
      </c>
      <c r="F291" s="13">
        <f t="shared" si="16"/>
        <v>-1</v>
      </c>
    </row>
    <row r="292" spans="1:6" x14ac:dyDescent="0.25">
      <c r="A292" s="2" t="str">
        <f t="shared" si="17"/>
        <v>1.15@60</v>
      </c>
      <c r="B292" s="2">
        <v>1.1499999999999999</v>
      </c>
      <c r="C292">
        <v>60</v>
      </c>
      <c r="E292" s="2">
        <f t="shared" si="15"/>
        <v>1.9999999999999996</v>
      </c>
      <c r="F292" s="13">
        <f t="shared" si="16"/>
        <v>-1</v>
      </c>
    </row>
    <row r="293" spans="1:6" x14ac:dyDescent="0.25">
      <c r="A293" s="2" t="str">
        <f t="shared" si="17"/>
        <v>1.15@59</v>
      </c>
      <c r="B293" s="2">
        <v>1.1499999999999999</v>
      </c>
      <c r="C293">
        <v>59</v>
      </c>
      <c r="E293" s="2">
        <f t="shared" si="15"/>
        <v>1.9416040264103567</v>
      </c>
      <c r="F293" s="13">
        <f t="shared" si="16"/>
        <v>-1</v>
      </c>
    </row>
    <row r="294" spans="1:6" x14ac:dyDescent="0.25">
      <c r="A294" s="2" t="str">
        <f t="shared" si="17"/>
        <v>1.15@58</v>
      </c>
      <c r="B294" s="2">
        <v>1.1499999999999999</v>
      </c>
      <c r="C294">
        <v>58</v>
      </c>
      <c r="E294" s="2">
        <f t="shared" si="15"/>
        <v>1.8870799147998585</v>
      </c>
      <c r="F294" s="13">
        <f t="shared" si="16"/>
        <v>-1</v>
      </c>
    </row>
    <row r="295" spans="1:6" x14ac:dyDescent="0.25">
      <c r="A295" s="2" t="str">
        <f t="shared" si="17"/>
        <v>1.15@57</v>
      </c>
      <c r="B295" s="2">
        <v>1.1499999999999999</v>
      </c>
      <c r="C295">
        <v>57</v>
      </c>
      <c r="E295" s="2">
        <f t="shared" si="15"/>
        <v>1.8360784587766632</v>
      </c>
      <c r="F295" s="13">
        <f t="shared" si="16"/>
        <v>-1</v>
      </c>
    </row>
    <row r="296" spans="1:6" x14ac:dyDescent="0.25">
      <c r="A296" s="2" t="str">
        <f t="shared" si="17"/>
        <v>1.15@56</v>
      </c>
      <c r="B296" s="2">
        <v>1.1499999999999999</v>
      </c>
      <c r="C296">
        <v>56</v>
      </c>
      <c r="E296" s="2">
        <f t="shared" si="15"/>
        <v>1.7882916499714008</v>
      </c>
      <c r="F296" s="13">
        <f t="shared" si="16"/>
        <v>-1</v>
      </c>
    </row>
    <row r="297" spans="1:6" x14ac:dyDescent="0.25">
      <c r="A297" s="2" t="str">
        <f t="shared" si="17"/>
        <v>1.15@55</v>
      </c>
      <c r="B297" s="2">
        <v>1.1499999999999999</v>
      </c>
      <c r="C297">
        <v>55</v>
      </c>
      <c r="E297" s="2">
        <f t="shared" si="15"/>
        <v>1.7434467956210977</v>
      </c>
      <c r="F297" s="13">
        <f t="shared" si="16"/>
        <v>-1</v>
      </c>
    </row>
    <row r="298" spans="1:6" x14ac:dyDescent="0.25">
      <c r="A298" s="2" t="str">
        <f t="shared" si="17"/>
        <v>1.15@40</v>
      </c>
      <c r="B298" s="2">
        <v>1.1499999999999999</v>
      </c>
      <c r="C298">
        <v>40</v>
      </c>
      <c r="E298" s="2">
        <f t="shared" si="15"/>
        <v>1.3054072893322786</v>
      </c>
      <c r="F298" s="13">
        <f t="shared" si="16"/>
        <v>-1</v>
      </c>
    </row>
    <row r="299" spans="1:6" x14ac:dyDescent="0.25">
      <c r="A299" s="2" t="str">
        <f t="shared" si="17"/>
        <v>@</v>
      </c>
      <c r="E299" s="2">
        <f t="shared" si="15"/>
        <v>1</v>
      </c>
      <c r="F299" s="13">
        <f t="shared" si="16"/>
        <v>-1</v>
      </c>
    </row>
    <row r="300" spans="1:6" x14ac:dyDescent="0.25">
      <c r="A300" s="2" t="str">
        <f t="shared" si="17"/>
        <v>1.2@70</v>
      </c>
      <c r="B300" s="2">
        <v>1.2</v>
      </c>
      <c r="C300">
        <v>70</v>
      </c>
      <c r="E300" s="2">
        <f t="shared" si="15"/>
        <v>2.9238044001630863</v>
      </c>
      <c r="F300" s="13">
        <f t="shared" si="16"/>
        <v>-1</v>
      </c>
    </row>
    <row r="301" spans="1:6" x14ac:dyDescent="0.25">
      <c r="A301" s="2" t="str">
        <f t="shared" si="17"/>
        <v>1.2@69</v>
      </c>
      <c r="B301" s="2">
        <v>1.2</v>
      </c>
      <c r="C301">
        <v>69</v>
      </c>
      <c r="E301" s="2">
        <f t="shared" si="15"/>
        <v>2.7904281096253349</v>
      </c>
      <c r="F301" s="13">
        <f t="shared" si="16"/>
        <v>-1</v>
      </c>
    </row>
    <row r="302" spans="1:6" x14ac:dyDescent="0.25">
      <c r="A302" s="2" t="str">
        <f t="shared" si="17"/>
        <v>1.2@68</v>
      </c>
      <c r="B302" s="2">
        <v>1.2</v>
      </c>
      <c r="C302">
        <v>68</v>
      </c>
      <c r="E302" s="2">
        <f t="shared" si="15"/>
        <v>2.6694671625540147</v>
      </c>
      <c r="F302" s="13">
        <f t="shared" si="16"/>
        <v>-1</v>
      </c>
    </row>
    <row r="303" spans="1:6" x14ac:dyDescent="0.25">
      <c r="A303" s="2" t="str">
        <f t="shared" si="17"/>
        <v>1.2@67</v>
      </c>
      <c r="B303" s="2">
        <v>1.2</v>
      </c>
      <c r="C303">
        <v>67</v>
      </c>
      <c r="E303" s="2">
        <f t="shared" si="15"/>
        <v>2.5593046652474523</v>
      </c>
      <c r="F303" s="13">
        <f t="shared" si="16"/>
        <v>-1</v>
      </c>
    </row>
    <row r="304" spans="1:6" x14ac:dyDescent="0.25">
      <c r="A304" s="2" t="str">
        <f t="shared" si="17"/>
        <v>1.2@66</v>
      </c>
      <c r="B304" s="2">
        <v>1.2</v>
      </c>
      <c r="C304">
        <v>66</v>
      </c>
      <c r="E304" s="2">
        <f t="shared" si="15"/>
        <v>2.4585933355742382</v>
      </c>
      <c r="F304" s="13">
        <f t="shared" si="16"/>
        <v>-1</v>
      </c>
    </row>
    <row r="305" spans="1:6" x14ac:dyDescent="0.25">
      <c r="A305" s="2" t="str">
        <f t="shared" si="17"/>
        <v>1.2@65</v>
      </c>
      <c r="B305" s="2">
        <v>1.2</v>
      </c>
      <c r="C305">
        <v>65</v>
      </c>
      <c r="E305" s="2">
        <f t="shared" si="15"/>
        <v>2.3662015831524985</v>
      </c>
      <c r="F305" s="13">
        <f t="shared" si="16"/>
        <v>-1</v>
      </c>
    </row>
    <row r="306" spans="1:6" x14ac:dyDescent="0.25">
      <c r="A306" s="2" t="str">
        <f t="shared" si="17"/>
        <v>1.2@64</v>
      </c>
      <c r="B306" s="2">
        <v>1.2</v>
      </c>
      <c r="C306">
        <v>64</v>
      </c>
      <c r="E306" s="2">
        <f t="shared" si="15"/>
        <v>2.281172032704859</v>
      </c>
      <c r="F306" s="13">
        <f t="shared" si="16"/>
        <v>-1</v>
      </c>
    </row>
    <row r="307" spans="1:6" x14ac:dyDescent="0.25">
      <c r="A307" s="2" t="str">
        <f t="shared" si="17"/>
        <v>1.2@63</v>
      </c>
      <c r="B307" s="2">
        <v>1.2</v>
      </c>
      <c r="C307">
        <v>63</v>
      </c>
      <c r="E307" s="2">
        <f t="shared" si="15"/>
        <v>2.2026892645852665</v>
      </c>
      <c r="F307" s="13">
        <f t="shared" si="16"/>
        <v>-1</v>
      </c>
    </row>
    <row r="308" spans="1:6" x14ac:dyDescent="0.25">
      <c r="A308" s="2" t="str">
        <f t="shared" si="17"/>
        <v>1.2@62</v>
      </c>
      <c r="B308" s="2">
        <v>1.2</v>
      </c>
      <c r="C308">
        <v>62</v>
      </c>
      <c r="E308" s="2">
        <f t="shared" si="15"/>
        <v>2.1300544681895124</v>
      </c>
      <c r="F308" s="13">
        <f t="shared" si="16"/>
        <v>-1</v>
      </c>
    </row>
    <row r="309" spans="1:6" x14ac:dyDescent="0.25">
      <c r="A309" s="2" t="str">
        <f t="shared" si="17"/>
        <v>1.2@61</v>
      </c>
      <c r="B309" s="2">
        <v>1.2</v>
      </c>
      <c r="C309">
        <v>61</v>
      </c>
      <c r="E309" s="2">
        <f t="shared" si="15"/>
        <v>2.0626653396273138</v>
      </c>
      <c r="F309" s="13">
        <f t="shared" si="16"/>
        <v>-1</v>
      </c>
    </row>
    <row r="310" spans="1:6" x14ac:dyDescent="0.25">
      <c r="A310" s="2" t="str">
        <f t="shared" si="17"/>
        <v>1.2@60</v>
      </c>
      <c r="B310" s="2">
        <v>1.2</v>
      </c>
      <c r="C310">
        <v>60</v>
      </c>
      <c r="E310" s="2">
        <f t="shared" si="15"/>
        <v>1.9999999999999996</v>
      </c>
      <c r="F310" s="13">
        <f t="shared" si="16"/>
        <v>-1</v>
      </c>
    </row>
    <row r="311" spans="1:6" x14ac:dyDescent="0.25">
      <c r="A311" s="2" t="str">
        <f t="shared" si="17"/>
        <v>1.2@59</v>
      </c>
      <c r="B311" s="2">
        <v>1.2</v>
      </c>
      <c r="C311">
        <v>59</v>
      </c>
      <c r="E311" s="2">
        <f t="shared" si="15"/>
        <v>1.9416040264103567</v>
      </c>
      <c r="F311" s="13">
        <f t="shared" si="16"/>
        <v>-1</v>
      </c>
    </row>
    <row r="312" spans="1:6" x14ac:dyDescent="0.25">
      <c r="A312" s="2" t="str">
        <f t="shared" si="17"/>
        <v>1.2@58</v>
      </c>
      <c r="B312" s="2">
        <v>1.2</v>
      </c>
      <c r="C312">
        <v>58</v>
      </c>
      <c r="E312" s="2">
        <f t="shared" si="15"/>
        <v>1.8870799147998585</v>
      </c>
      <c r="F312" s="13">
        <f t="shared" si="16"/>
        <v>-1</v>
      </c>
    </row>
    <row r="313" spans="1:6" x14ac:dyDescent="0.25">
      <c r="A313" s="2" t="str">
        <f t="shared" si="17"/>
        <v>1.2@57</v>
      </c>
      <c r="B313" s="2">
        <v>1.2</v>
      </c>
      <c r="C313">
        <v>57</v>
      </c>
      <c r="E313" s="2">
        <f t="shared" si="15"/>
        <v>1.8360784587766632</v>
      </c>
      <c r="F313" s="13">
        <f t="shared" si="16"/>
        <v>-1</v>
      </c>
    </row>
    <row r="314" spans="1:6" x14ac:dyDescent="0.25">
      <c r="A314" s="2" t="str">
        <f t="shared" si="17"/>
        <v>1.2@56</v>
      </c>
      <c r="B314" s="2">
        <v>1.2</v>
      </c>
      <c r="C314">
        <v>56</v>
      </c>
      <c r="E314" s="2">
        <f t="shared" si="15"/>
        <v>1.7882916499714008</v>
      </c>
      <c r="F314" s="13">
        <f t="shared" si="16"/>
        <v>-1</v>
      </c>
    </row>
    <row r="315" spans="1:6" x14ac:dyDescent="0.25">
      <c r="A315" s="2" t="str">
        <f t="shared" si="17"/>
        <v>1.2@55</v>
      </c>
      <c r="B315" s="2">
        <v>1.2</v>
      </c>
      <c r="C315">
        <v>55</v>
      </c>
      <c r="E315" s="2">
        <f t="shared" si="15"/>
        <v>1.7434467956210977</v>
      </c>
      <c r="F315" s="13">
        <f t="shared" si="16"/>
        <v>-1</v>
      </c>
    </row>
    <row r="316" spans="1:6" x14ac:dyDescent="0.25">
      <c r="A316" s="2" t="str">
        <f t="shared" si="17"/>
        <v>1.2@40</v>
      </c>
      <c r="B316" s="2">
        <v>1.2</v>
      </c>
      <c r="C316">
        <v>40</v>
      </c>
      <c r="E316" s="2">
        <f t="shared" si="15"/>
        <v>1.3054072893322786</v>
      </c>
      <c r="F316" s="13">
        <f t="shared" si="16"/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95540-DD7F-4752-B15B-1B168FCCCEE8}">
  <dimension ref="A1:GU150"/>
  <sheetViews>
    <sheetView topLeftCell="EV61" workbookViewId="0">
      <selection activeCell="FU119" sqref="FU119"/>
    </sheetView>
  </sheetViews>
  <sheetFormatPr defaultRowHeight="12.75" x14ac:dyDescent="0.2"/>
  <cols>
    <col min="1" max="1" width="17.7109375" style="1" customWidth="1"/>
    <col min="2" max="2" width="18.7109375" style="1" customWidth="1"/>
    <col min="3" max="4" width="21.28515625" style="1" customWidth="1"/>
    <col min="5" max="5" width="17.5703125" style="1" customWidth="1"/>
    <col min="6" max="6" width="16.85546875" style="3" customWidth="1"/>
    <col min="7" max="7" width="15" style="3" customWidth="1"/>
    <col min="8" max="32" width="3.7109375" style="1" customWidth="1"/>
    <col min="33" max="33" width="10.28515625" style="1" customWidth="1"/>
    <col min="34" max="39" width="9.140625" style="1" customWidth="1"/>
    <col min="40" max="41" width="9.140625" style="1"/>
    <col min="42" max="98" width="8" style="3" customWidth="1"/>
    <col min="99" max="101" width="8" style="1" customWidth="1"/>
    <col min="102" max="166" width="9.140625" style="1"/>
    <col min="167" max="190" width="10.85546875" style="1" customWidth="1"/>
    <col min="191" max="191" width="9.140625" style="1"/>
    <col min="192" max="195" width="10.85546875" style="1" customWidth="1"/>
    <col min="196" max="202" width="14.5703125" style="1" customWidth="1"/>
    <col min="203" max="16384" width="9.140625" style="1"/>
  </cols>
  <sheetData>
    <row r="1" spans="1:203" ht="80.25" thickTop="1" thickBot="1" x14ac:dyDescent="0.25">
      <c r="A1" s="119">
        <v>54</v>
      </c>
      <c r="B1" s="3" t="s">
        <v>25</v>
      </c>
      <c r="C1" s="3" t="s">
        <v>26</v>
      </c>
      <c r="D1" s="3" t="s">
        <v>28</v>
      </c>
      <c r="E1" s="3" t="s">
        <v>29</v>
      </c>
      <c r="F1" s="7" t="s">
        <v>27</v>
      </c>
      <c r="G1" s="7" t="s">
        <v>8</v>
      </c>
      <c r="H1" s="17" t="str">
        <f>"T/D "&amp;$C107</f>
        <v>T/D 12.7</v>
      </c>
      <c r="I1" s="17" t="str">
        <f>"T/D "&amp;C112</f>
        <v>T/D 13.99</v>
      </c>
      <c r="J1" s="17" t="str">
        <f>"T/D "&amp;C113</f>
        <v>T/D 14.5</v>
      </c>
      <c r="K1" s="17" t="str">
        <f>"T/D "&amp;C114</f>
        <v>T/D 20</v>
      </c>
      <c r="L1" s="17" t="str">
        <f>"T/D "&amp;C115</f>
        <v>T/D 25</v>
      </c>
      <c r="M1" s="17" t="str">
        <f>"T/D "&amp;C116</f>
        <v>T/D 30</v>
      </c>
      <c r="N1" s="17" t="str">
        <f>"T/D "&amp;C117</f>
        <v>T/D 37</v>
      </c>
      <c r="O1" s="17" t="str">
        <f>"T/D "&amp;C118</f>
        <v>T/D 40</v>
      </c>
      <c r="P1" s="17" t="str">
        <f>"T/D "&amp;C119</f>
        <v>T/D 45</v>
      </c>
      <c r="Q1" s="17" t="str">
        <f>"T/D "&amp;C120</f>
        <v>T/D 47</v>
      </c>
      <c r="R1" s="17" t="str">
        <f>"T/D "&amp;C121</f>
        <v>T/D 50</v>
      </c>
      <c r="S1" s="17" t="str">
        <f>"T/D "&amp;C122</f>
        <v>T/D 57</v>
      </c>
      <c r="T1" s="17" t="str">
        <f>"T/D "&amp;C123</f>
        <v>T/D 75</v>
      </c>
      <c r="U1" s="17" t="str">
        <f>"T/D "&amp;C124</f>
        <v>T/D 76.2</v>
      </c>
      <c r="V1" s="17" t="str">
        <f>"T/D "&amp;C125</f>
        <v>T/D 85</v>
      </c>
      <c r="W1" s="17" t="str">
        <f>"T/D "&amp;C126</f>
        <v>T/D 87.6</v>
      </c>
      <c r="X1" s="17" t="str">
        <f>"T/D "&amp;C127</f>
        <v>T/D 88</v>
      </c>
      <c r="Y1" s="17" t="str">
        <f>"T/D "&amp;C128</f>
        <v>T/D 90</v>
      </c>
      <c r="Z1" s="17" t="str">
        <f>"T/D "&amp;C129</f>
        <v>T/D 100</v>
      </c>
      <c r="AA1" s="17" t="str">
        <f>"T/D "&amp;C130</f>
        <v>T/D 105</v>
      </c>
      <c r="AB1" s="17" t="str">
        <f>"T/D "&amp;C131</f>
        <v>T/D 122</v>
      </c>
      <c r="AC1" s="17" t="str">
        <f>"T/D "&amp;C132</f>
        <v>T/D 125</v>
      </c>
      <c r="AD1" s="17" t="str">
        <f>"T/D "&amp;C133</f>
        <v>T/D 128</v>
      </c>
      <c r="AE1" s="17" t="str">
        <f>"T/D "&amp;C134</f>
        <v>T/D 149</v>
      </c>
      <c r="AF1" s="17" t="str">
        <f>"T/D "&amp;C135</f>
        <v>T/D 152.4</v>
      </c>
      <c r="AG1" s="6" t="s">
        <v>44</v>
      </c>
      <c r="AH1" s="6" t="s">
        <v>54</v>
      </c>
      <c r="AI1" s="6" t="s">
        <v>55</v>
      </c>
      <c r="AJ1" s="6" t="s">
        <v>45</v>
      </c>
      <c r="AK1" s="6" t="s">
        <v>60</v>
      </c>
      <c r="AL1" s="6" t="s">
        <v>46</v>
      </c>
      <c r="AM1" s="3" t="s">
        <v>56</v>
      </c>
      <c r="AN1" s="3" t="s">
        <v>64</v>
      </c>
      <c r="AO1" s="3" t="s">
        <v>56</v>
      </c>
      <c r="AP1" s="33" t="str">
        <f t="shared" ref="AP1:BH1" si="0">"Mult vs "&amp;MID(N1,5,5)&amp;" APCBC"</f>
        <v>Mult vs 37 APCBC</v>
      </c>
      <c r="AQ1" s="33" t="str">
        <f t="shared" si="0"/>
        <v>Mult vs 40 APCBC</v>
      </c>
      <c r="AR1" s="33" t="str">
        <f t="shared" si="0"/>
        <v>Mult vs 45 APCBC</v>
      </c>
      <c r="AS1" s="33" t="str">
        <f t="shared" si="0"/>
        <v>Mult vs 47 APCBC</v>
      </c>
      <c r="AT1" s="33" t="str">
        <f t="shared" si="0"/>
        <v>Mult vs 50 APCBC</v>
      </c>
      <c r="AU1" s="33" t="str">
        <f t="shared" si="0"/>
        <v>Mult vs 57 APCBC</v>
      </c>
      <c r="AV1" s="33" t="str">
        <f t="shared" si="0"/>
        <v>Mult vs 75 APCBC</v>
      </c>
      <c r="AW1" s="33" t="str">
        <f t="shared" si="0"/>
        <v>Mult vs 76.2 APCBC</v>
      </c>
      <c r="AX1" s="33" t="str">
        <f t="shared" si="0"/>
        <v>Mult vs 85 APCBC</v>
      </c>
      <c r="AY1" s="33" t="str">
        <f t="shared" si="0"/>
        <v>Mult vs 87.6 APCBC</v>
      </c>
      <c r="AZ1" s="33" t="str">
        <f t="shared" si="0"/>
        <v>Mult vs 88 APCBC</v>
      </c>
      <c r="BA1" s="33" t="str">
        <f t="shared" si="0"/>
        <v>Mult vs 90 APCBC</v>
      </c>
      <c r="BB1" s="33" t="str">
        <f t="shared" si="0"/>
        <v>Mult vs 100 APCBC</v>
      </c>
      <c r="BC1" s="33" t="str">
        <f t="shared" si="0"/>
        <v>Mult vs 105 APCBC</v>
      </c>
      <c r="BD1" s="33" t="str">
        <f t="shared" si="0"/>
        <v>Mult vs 122 APCBC</v>
      </c>
      <c r="BE1" s="33" t="str">
        <f t="shared" si="0"/>
        <v>Mult vs 125 APCBC</v>
      </c>
      <c r="BF1" s="33" t="str">
        <f t="shared" si="0"/>
        <v>Mult vs 128 APCBC</v>
      </c>
      <c r="BG1" s="33" t="str">
        <f t="shared" si="0"/>
        <v>Mult vs 149 APCBC</v>
      </c>
      <c r="BH1" s="33" t="str">
        <f t="shared" si="0"/>
        <v>Mult vs 152.4 APCBC</v>
      </c>
      <c r="BI1" s="35" t="str">
        <f t="shared" ref="BI1:CA1" si="1">"Mult vs "&amp;MID(N1,5,5)&amp;" AP"</f>
        <v>Mult vs 37 AP</v>
      </c>
      <c r="BJ1" s="35" t="str">
        <f t="shared" si="1"/>
        <v>Mult vs 40 AP</v>
      </c>
      <c r="BK1" s="35" t="str">
        <f t="shared" si="1"/>
        <v>Mult vs 45 AP</v>
      </c>
      <c r="BL1" s="35" t="str">
        <f t="shared" si="1"/>
        <v>Mult vs 47 AP</v>
      </c>
      <c r="BM1" s="35" t="str">
        <f t="shared" si="1"/>
        <v>Mult vs 50 AP</v>
      </c>
      <c r="BN1" s="35" t="str">
        <f t="shared" si="1"/>
        <v>Mult vs 57 AP</v>
      </c>
      <c r="BO1" s="35" t="str">
        <f t="shared" si="1"/>
        <v>Mult vs 75 AP</v>
      </c>
      <c r="BP1" s="35" t="str">
        <f t="shared" si="1"/>
        <v>Mult vs 76.2 AP</v>
      </c>
      <c r="BQ1" s="35" t="str">
        <f t="shared" si="1"/>
        <v>Mult vs 85 AP</v>
      </c>
      <c r="BR1" s="35" t="str">
        <f t="shared" si="1"/>
        <v>Mult vs 87.6 AP</v>
      </c>
      <c r="BS1" s="35" t="str">
        <f t="shared" si="1"/>
        <v>Mult vs 88 AP</v>
      </c>
      <c r="BT1" s="35" t="str">
        <f t="shared" si="1"/>
        <v>Mult vs 90 AP</v>
      </c>
      <c r="BU1" s="35" t="str">
        <f t="shared" si="1"/>
        <v>Mult vs 100 AP</v>
      </c>
      <c r="BV1" s="35" t="str">
        <f t="shared" si="1"/>
        <v>Mult vs 105 AP</v>
      </c>
      <c r="BW1" s="35" t="str">
        <f t="shared" si="1"/>
        <v>Mult vs 122 AP</v>
      </c>
      <c r="BX1" s="35" t="str">
        <f t="shared" si="1"/>
        <v>Mult vs 125 AP</v>
      </c>
      <c r="BY1" s="35" t="str">
        <f t="shared" si="1"/>
        <v>Mult vs 128 AP</v>
      </c>
      <c r="BZ1" s="35" t="str">
        <f t="shared" si="1"/>
        <v>Mult vs 149 AP</v>
      </c>
      <c r="CA1" s="35" t="str">
        <f t="shared" si="1"/>
        <v>Mult vs 152.4 AP</v>
      </c>
      <c r="CB1" s="38" t="str">
        <f t="shared" ref="CB1:CT1" si="2">"Mult vs "&amp;MID(N1,5,5)&amp;" APBC"</f>
        <v>Mult vs 37 APBC</v>
      </c>
      <c r="CC1" s="38" t="str">
        <f t="shared" si="2"/>
        <v>Mult vs 40 APBC</v>
      </c>
      <c r="CD1" s="38" t="str">
        <f t="shared" si="2"/>
        <v>Mult vs 45 APBC</v>
      </c>
      <c r="CE1" s="38" t="str">
        <f t="shared" si="2"/>
        <v>Mult vs 47 APBC</v>
      </c>
      <c r="CF1" s="38" t="str">
        <f t="shared" si="2"/>
        <v>Mult vs 50 APBC</v>
      </c>
      <c r="CG1" s="38" t="str">
        <f t="shared" si="2"/>
        <v>Mult vs 57 APBC</v>
      </c>
      <c r="CH1" s="38" t="str">
        <f t="shared" si="2"/>
        <v>Mult vs 75 APBC</v>
      </c>
      <c r="CI1" s="38" t="str">
        <f t="shared" si="2"/>
        <v>Mult vs 76.2 APBC</v>
      </c>
      <c r="CJ1" s="38" t="str">
        <f t="shared" si="2"/>
        <v>Mult vs 85 APBC</v>
      </c>
      <c r="CK1" s="38" t="str">
        <f t="shared" si="2"/>
        <v>Mult vs 87.6 APBC</v>
      </c>
      <c r="CL1" s="38" t="str">
        <f t="shared" si="2"/>
        <v>Mult vs 88 APBC</v>
      </c>
      <c r="CM1" s="38" t="str">
        <f t="shared" si="2"/>
        <v>Mult vs 90 APBC</v>
      </c>
      <c r="CN1" s="38" t="str">
        <f t="shared" si="2"/>
        <v>Mult vs 100 APBC</v>
      </c>
      <c r="CO1" s="38" t="str">
        <f t="shared" si="2"/>
        <v>Mult vs 105 APBC</v>
      </c>
      <c r="CP1" s="38" t="str">
        <f t="shared" si="2"/>
        <v>Mult vs 122 APBC</v>
      </c>
      <c r="CQ1" s="38" t="str">
        <f t="shared" si="2"/>
        <v>Mult vs 125 APBC</v>
      </c>
      <c r="CR1" s="38" t="str">
        <f t="shared" si="2"/>
        <v>Mult vs 128 APBC</v>
      </c>
      <c r="CS1" s="38" t="str">
        <f t="shared" si="2"/>
        <v>Mult vs 149 APBC</v>
      </c>
      <c r="CT1" s="38" t="str">
        <f t="shared" si="2"/>
        <v>Mult vs 152.4 APBC</v>
      </c>
      <c r="CU1" s="36" t="s">
        <v>61</v>
      </c>
      <c r="CV1" s="36" t="s">
        <v>62</v>
      </c>
      <c r="CW1" s="36" t="s">
        <v>63</v>
      </c>
      <c r="CX1" s="43" t="str">
        <f>"Effective T from "&amp;" "&amp;AP1</f>
        <v>Effective T from  Mult vs 37 APCBC</v>
      </c>
      <c r="CY1" s="43" t="str">
        <f t="shared" ref="CY1:EA1" si="3">"Effective T from "&amp;" "&amp;AQ1</f>
        <v>Effective T from  Mult vs 40 APCBC</v>
      </c>
      <c r="CZ1" s="43" t="str">
        <f t="shared" si="3"/>
        <v>Effective T from  Mult vs 45 APCBC</v>
      </c>
      <c r="DA1" s="43" t="str">
        <f t="shared" si="3"/>
        <v>Effective T from  Mult vs 47 APCBC</v>
      </c>
      <c r="DB1" s="43" t="str">
        <f t="shared" si="3"/>
        <v>Effective T from  Mult vs 50 APCBC</v>
      </c>
      <c r="DC1" s="43" t="str">
        <f t="shared" si="3"/>
        <v>Effective T from  Mult vs 57 APCBC</v>
      </c>
      <c r="DD1" s="43" t="str">
        <f t="shared" si="3"/>
        <v>Effective T from  Mult vs 75 APCBC</v>
      </c>
      <c r="DE1" s="43" t="str">
        <f t="shared" si="3"/>
        <v>Effective T from  Mult vs 76.2 APCBC</v>
      </c>
      <c r="DF1" s="43" t="str">
        <f t="shared" si="3"/>
        <v>Effective T from  Mult vs 85 APCBC</v>
      </c>
      <c r="DG1" s="43" t="str">
        <f t="shared" si="3"/>
        <v>Effective T from  Mult vs 87.6 APCBC</v>
      </c>
      <c r="DH1" s="43" t="str">
        <f t="shared" si="3"/>
        <v>Effective T from  Mult vs 88 APCBC</v>
      </c>
      <c r="DI1" s="43" t="str">
        <f t="shared" si="3"/>
        <v>Effective T from  Mult vs 90 APCBC</v>
      </c>
      <c r="DJ1" s="43" t="str">
        <f t="shared" si="3"/>
        <v>Effective T from  Mult vs 100 APCBC</v>
      </c>
      <c r="DK1" s="43" t="str">
        <f t="shared" si="3"/>
        <v>Effective T from  Mult vs 105 APCBC</v>
      </c>
      <c r="DL1" s="43" t="str">
        <f t="shared" si="3"/>
        <v>Effective T from  Mult vs 122 APCBC</v>
      </c>
      <c r="DM1" s="43" t="str">
        <f t="shared" si="3"/>
        <v>Effective T from  Mult vs 125 APCBC</v>
      </c>
      <c r="DN1" s="43" t="str">
        <f t="shared" si="3"/>
        <v>Effective T from  Mult vs 128 APCBC</v>
      </c>
      <c r="DO1" s="43" t="str">
        <f t="shared" si="3"/>
        <v>Effective T from  Mult vs 149 APCBC</v>
      </c>
      <c r="DP1" s="43" t="str">
        <f t="shared" si="3"/>
        <v>Effective T from  Mult vs 152.4 APCBC</v>
      </c>
      <c r="DQ1" s="43" t="str">
        <f t="shared" si="3"/>
        <v>Effective T from  Mult vs 37 AP</v>
      </c>
      <c r="DR1" s="43" t="str">
        <f t="shared" si="3"/>
        <v>Effective T from  Mult vs 40 AP</v>
      </c>
      <c r="DS1" s="43" t="str">
        <f t="shared" si="3"/>
        <v>Effective T from  Mult vs 45 AP</v>
      </c>
      <c r="DT1" s="43" t="str">
        <f t="shared" si="3"/>
        <v>Effective T from  Mult vs 47 AP</v>
      </c>
      <c r="DU1" s="43" t="str">
        <f t="shared" si="3"/>
        <v>Effective T from  Mult vs 50 AP</v>
      </c>
      <c r="DV1" s="43" t="str">
        <f t="shared" si="3"/>
        <v>Effective T from  Mult vs 57 AP</v>
      </c>
      <c r="DW1" s="43" t="str">
        <f t="shared" si="3"/>
        <v>Effective T from  Mult vs 75 AP</v>
      </c>
      <c r="DX1" s="43" t="str">
        <f t="shared" si="3"/>
        <v>Effective T from  Mult vs 76.2 AP</v>
      </c>
      <c r="DY1" s="43" t="str">
        <f t="shared" si="3"/>
        <v>Effective T from  Mult vs 85 AP</v>
      </c>
      <c r="DZ1" s="43" t="str">
        <f t="shared" si="3"/>
        <v>Effective T from  Mult vs 87.6 AP</v>
      </c>
      <c r="EA1" s="43" t="str">
        <f t="shared" si="3"/>
        <v>Effective T from  Mult vs 88 AP</v>
      </c>
      <c r="EB1" s="43" t="str">
        <f t="shared" ref="EB1" si="4">"Effective T from "&amp;" "&amp;BT1</f>
        <v>Effective T from  Mult vs 90 AP</v>
      </c>
      <c r="EC1" s="43" t="str">
        <f t="shared" ref="EC1" si="5">"Effective T from "&amp;" "&amp;BU1</f>
        <v>Effective T from  Mult vs 100 AP</v>
      </c>
      <c r="ED1" s="43" t="str">
        <f t="shared" ref="ED1" si="6">"Effective T from "&amp;" "&amp;BV1</f>
        <v>Effective T from  Mult vs 105 AP</v>
      </c>
      <c r="EE1" s="43" t="str">
        <f t="shared" ref="EE1" si="7">"Effective T from "&amp;" "&amp;BW1</f>
        <v>Effective T from  Mult vs 122 AP</v>
      </c>
      <c r="EF1" s="43" t="str">
        <f t="shared" ref="EF1" si="8">"Effective T from "&amp;" "&amp;BX1</f>
        <v>Effective T from  Mult vs 125 AP</v>
      </c>
      <c r="EG1" s="43" t="str">
        <f t="shared" ref="EG1" si="9">"Effective T from "&amp;" "&amp;BY1</f>
        <v>Effective T from  Mult vs 128 AP</v>
      </c>
      <c r="EH1" s="43" t="str">
        <f t="shared" ref="EH1" si="10">"Effective T from "&amp;" "&amp;BZ1</f>
        <v>Effective T from  Mult vs 149 AP</v>
      </c>
      <c r="EI1" s="43" t="str">
        <f t="shared" ref="EI1" si="11">"Effective T from "&amp;" "&amp;CA1</f>
        <v>Effective T from  Mult vs 152.4 AP</v>
      </c>
      <c r="EJ1" s="43" t="str">
        <f t="shared" ref="EJ1" si="12">"Effective T from "&amp;" "&amp;CB1</f>
        <v>Effective T from  Mult vs 37 APBC</v>
      </c>
      <c r="EK1" s="43" t="str">
        <f t="shared" ref="EK1" si="13">"Effective T from "&amp;" "&amp;CC1</f>
        <v>Effective T from  Mult vs 40 APBC</v>
      </c>
      <c r="EL1" s="43" t="str">
        <f t="shared" ref="EL1" si="14">"Effective T from "&amp;" "&amp;CD1</f>
        <v>Effective T from  Mult vs 45 APBC</v>
      </c>
      <c r="EM1" s="43" t="str">
        <f t="shared" ref="EM1" si="15">"Effective T from "&amp;" "&amp;CE1</f>
        <v>Effective T from  Mult vs 47 APBC</v>
      </c>
      <c r="EN1" s="43" t="str">
        <f t="shared" ref="EN1" si="16">"Effective T from "&amp;" "&amp;CF1</f>
        <v>Effective T from  Mult vs 50 APBC</v>
      </c>
      <c r="EO1" s="43" t="str">
        <f t="shared" ref="EO1" si="17">"Effective T from "&amp;" "&amp;CG1</f>
        <v>Effective T from  Mult vs 57 APBC</v>
      </c>
      <c r="EP1" s="43" t="str">
        <f t="shared" ref="EP1" si="18">"Effective T from "&amp;" "&amp;CH1</f>
        <v>Effective T from  Mult vs 75 APBC</v>
      </c>
      <c r="EQ1" s="43" t="str">
        <f t="shared" ref="EQ1" si="19">"Effective T from "&amp;" "&amp;CI1</f>
        <v>Effective T from  Mult vs 76.2 APBC</v>
      </c>
      <c r="ER1" s="43" t="str">
        <f t="shared" ref="ER1" si="20">"Effective T from "&amp;" "&amp;CJ1</f>
        <v>Effective T from  Mult vs 85 APBC</v>
      </c>
      <c r="ES1" s="43" t="str">
        <f t="shared" ref="ES1" si="21">"Effective T from "&amp;" "&amp;CK1</f>
        <v>Effective T from  Mult vs 87.6 APBC</v>
      </c>
      <c r="ET1" s="43" t="str">
        <f t="shared" ref="ET1" si="22">"Effective T from "&amp;" "&amp;CL1</f>
        <v>Effective T from  Mult vs 88 APBC</v>
      </c>
      <c r="EU1" s="43" t="str">
        <f t="shared" ref="EU1" si="23">"Effective T from "&amp;" "&amp;CM1</f>
        <v>Effective T from  Mult vs 90 APBC</v>
      </c>
      <c r="EV1" s="43" t="str">
        <f t="shared" ref="EV1" si="24">"Effective T from "&amp;" "&amp;CN1</f>
        <v>Effective T from  Mult vs 100 APBC</v>
      </c>
      <c r="EW1" s="43" t="str">
        <f t="shared" ref="EW1" si="25">"Effective T from "&amp;" "&amp;CO1</f>
        <v>Effective T from  Mult vs 105 APBC</v>
      </c>
      <c r="EX1" s="43" t="str">
        <f t="shared" ref="EX1" si="26">"Effective T from "&amp;" "&amp;CP1</f>
        <v>Effective T from  Mult vs 122 APBC</v>
      </c>
      <c r="EY1" s="43" t="str">
        <f t="shared" ref="EY1" si="27">"Effective T from "&amp;" "&amp;CQ1</f>
        <v>Effective T from  Mult vs 125 APBC</v>
      </c>
      <c r="EZ1" s="43" t="str">
        <f t="shared" ref="EZ1" si="28">"Effective T from "&amp;" "&amp;CR1</f>
        <v>Effective T from  Mult vs 128 APBC</v>
      </c>
      <c r="FA1" s="43" t="str">
        <f t="shared" ref="FA1" si="29">"Effective T from "&amp;" "&amp;CS1</f>
        <v>Effective T from  Mult vs 149 APBC</v>
      </c>
      <c r="FB1" s="43" t="str">
        <f t="shared" ref="FB1" si="30">"Effective T from "&amp;" "&amp;CT1</f>
        <v>Effective T from  Mult vs 152.4 APBC</v>
      </c>
      <c r="FC1" s="43" t="str">
        <f t="shared" ref="FC1" si="31">"Effective T from "&amp;" "&amp;CU1</f>
        <v>Effective T from  Mult vs APDS</v>
      </c>
      <c r="FD1" s="43" t="str">
        <f t="shared" ref="FD1" si="32">"Effective T from "&amp;" "&amp;CV1</f>
        <v>Effective T from  Mult vs 76 HVAP</v>
      </c>
      <c r="FE1" s="43" t="str">
        <f t="shared" ref="FE1" si="33">"Effective T from "&amp;" "&amp;CW1</f>
        <v>Effective T from  Mult vs 90 HVAP</v>
      </c>
      <c r="FF1" s="43" t="str">
        <f t="shared" ref="FF1:FK1" si="34">FF101&amp;" "&amp;FF102&amp;" "&amp;FF100&amp;" ("&amp;FF99&amp;")"</f>
        <v>5 cm KwK 38 L/42 Pzgr. 39 (APC)</v>
      </c>
      <c r="FG1" s="43" t="str">
        <f t="shared" si="34"/>
        <v>45 mm Tank Gun 20-K BR-240 (APBC)</v>
      </c>
      <c r="FH1" s="43" t="str">
        <f t="shared" si="34"/>
        <v>40 mm QF 2-Pounder Shot Mk.1 (AP)</v>
      </c>
      <c r="FI1" s="43" t="str">
        <f t="shared" si="34"/>
        <v>47 mm Cannone da 47/32 Granata Perforante mod. 35 (AP)</v>
      </c>
      <c r="FJ1" s="43" t="str">
        <f t="shared" si="34"/>
        <v>5 cm KwK 39 L/60 Pzgr. 40 (APCR)</v>
      </c>
      <c r="FK1" s="43" t="str">
        <f t="shared" si="34"/>
        <v>7.5 cm KwK 40 L/43 Pzgr. 39 (APCBC)</v>
      </c>
      <c r="FL1" s="43" t="str">
        <f t="shared" ref="FL1:GK1" si="35">FL101&amp;" "&amp;FL102&amp;" "&amp;FL100&amp;" ("&amp;FL99&amp;")"</f>
        <v>7.5 cm Pak 40 L/46 Pzgr. 39 (APCBC)</v>
      </c>
      <c r="FM1" s="43" t="str">
        <f t="shared" si="35"/>
        <v>7.5 cm KwK 37 L/24 Gr. 38 HL/B (HEAT)</v>
      </c>
      <c r="FN1" s="43" t="str">
        <f t="shared" si="35"/>
        <v>8.8 cm Flak 18/36/37 Pzgr. (Early war Flak ammo) (APCBC)</v>
      </c>
      <c r="FO1" s="43" t="str">
        <f>FO101&amp;" "&amp;FO102&amp;" "&amp;FO100&amp;" ("&amp;FO99&amp;")"</f>
        <v>76 mm Tank Gun F-34 BR-350B (APBC)</v>
      </c>
      <c r="FP1" s="43" t="str">
        <f>FP101&amp;" "&amp;FP102&amp;" "&amp;FP100&amp;" ("&amp;FP99&amp;")"</f>
        <v>57 mm QF 6-Pounder Shot Mk.1-7 (AP)</v>
      </c>
      <c r="FQ1" s="43" t="str">
        <f>FQ101&amp;" "&amp;FQ102&amp;" "&amp;FQ100&amp;" ("&amp;FQ99&amp;")"</f>
        <v>75 mm gun M3 M61 (APCBC)</v>
      </c>
      <c r="FR1" s="43" t="str">
        <f t="shared" si="35"/>
        <v>75 mm gun M3 M72 (AP)</v>
      </c>
      <c r="FS1" s="43" t="str">
        <f t="shared" si="35"/>
        <v>7.5 cm KwK 42 L/70 Pzgr. 39/42 (APCBC)</v>
      </c>
      <c r="FT1" s="43" t="str">
        <f t="shared" si="35"/>
        <v>8.8 cm KwK 36 L/56 Pzgr. 39 (APCBC)</v>
      </c>
      <c r="FU1" s="43" t="str">
        <f t="shared" si="35"/>
        <v>8.8 cm KwK 36 L/56 Gr. 39 HL (HEAT)</v>
      </c>
      <c r="FV1" s="43" t="str">
        <f t="shared" si="35"/>
        <v>85 mm D-5T/ZiS-S-53 BR-365A (APBC)</v>
      </c>
      <c r="FW1" s="43" t="str">
        <f t="shared" si="35"/>
        <v>85 mm D-5T/ZiS-S-53 BR-365K (AP)</v>
      </c>
      <c r="FX1" s="43" t="str">
        <f>FX101&amp;" "&amp;FX102&amp;" "&amp;FX100&amp;" ("&amp;FX99&amp;")"</f>
        <v>76.2 mm QF 17-Pounder Shot Mk.8 (APCBC)</v>
      </c>
      <c r="FY1" s="43" t="str">
        <f t="shared" si="35"/>
        <v>76.2 mm QF 17-Pounder Shot Mk.6 (AP)</v>
      </c>
      <c r="FZ1" s="43" t="str">
        <f t="shared" si="35"/>
        <v>8.8 cm KwK 43 L/71 Pzgr. 39/43 (APCBC)</v>
      </c>
      <c r="GA1" s="43" t="str">
        <f>GA101&amp;" "&amp;GA102&amp;" "&amp;GA100&amp;" ("&amp;GA99&amp;")"</f>
        <v>100 mm D-10S BR-412 (AP)</v>
      </c>
      <c r="GB1" s="43" t="str">
        <f>GB101&amp;" "&amp;GB102&amp;" "&amp;GB100&amp;" ("&amp;GB99&amp;")"</f>
        <v>122 mm D-25T BR-471 (AP)</v>
      </c>
      <c r="GC1" s="43" t="str">
        <f>GC101&amp;" "&amp;GC102&amp;" "&amp;GC100&amp;" ("&amp;GC99&amp;")"</f>
        <v>76.2 mm QF 17-Pounder 17-Pounder APDS (APDS)</v>
      </c>
      <c r="GD1" s="43" t="str">
        <f t="shared" si="35"/>
        <v>76 mm Gun M1 M62 (APCBC)</v>
      </c>
      <c r="GE1" s="43" t="str">
        <f t="shared" si="35"/>
        <v>76 mm Gun M1 M79 (AP)</v>
      </c>
      <c r="GF1" s="43" t="str">
        <f t="shared" si="35"/>
        <v>76 mm Gun M1 M93 (HVAP)</v>
      </c>
      <c r="GG1" s="43" t="str">
        <f t="shared" si="35"/>
        <v>90 mm Gun M3 M82 (APCBC)</v>
      </c>
      <c r="GH1" s="43" t="str">
        <f t="shared" si="35"/>
        <v>90 mm Gun M3 M77 (AP)</v>
      </c>
      <c r="GI1" s="43" t="str">
        <f>GI101&amp;" "&amp;GI102&amp;" "&amp;GI100&amp;" ("&amp;GI99&amp;")"</f>
        <v>12.8 cm KwK 44 L/55 Pzgr. 43 (APCBC)</v>
      </c>
      <c r="GJ1" s="43" t="str">
        <f t="shared" si="35"/>
        <v>100 mm D-10S BR-412B (APBC)</v>
      </c>
      <c r="GK1" s="43" t="str">
        <f t="shared" si="35"/>
        <v>122 mm D-25T BR-471B (APBC)</v>
      </c>
      <c r="GL1" s="43" t="str">
        <f>GL101&amp;" "&amp;GL102&amp;" "&amp;GL100&amp;" ("&amp;GL99&amp;")"</f>
        <v>90 mm Gun M3 T33 (AP)</v>
      </c>
      <c r="GM1" s="43" t="str">
        <f>GM101&amp;" "&amp;GM102&amp;" "&amp;GM100&amp;" ("&amp;GM99&amp;")"</f>
        <v>90 mm Gun M3 M304 (HVAP)</v>
      </c>
      <c r="GN1" s="43" t="str">
        <f t="shared" ref="GN1:GR1" si="36">GN101&amp;" "&amp;GN102&amp;" "&amp;GN100&amp;" ("&amp;GN99&amp;")"</f>
        <v>88 mm Panzerschreck rocket launcher (HEAT)</v>
      </c>
      <c r="GO1" s="43" t="str">
        <f t="shared" si="36"/>
        <v>149 mm Panzerfaust 60 recoilless gun (HEAT)</v>
      </c>
      <c r="GP1" s="43" t="str">
        <f t="shared" si="36"/>
        <v>106 mm Panzerfaust 150 recoilless gun (HEAT)</v>
      </c>
      <c r="GQ1" s="43" t="str">
        <f t="shared" si="36"/>
        <v>60 mm M9 "Bazooka" rocket launcher (HEAT)</v>
      </c>
      <c r="GR1" s="43" t="str">
        <f t="shared" si="36"/>
        <v>88.9 mm M20 "Super Bazooka" rocket launcher (HEAT)</v>
      </c>
      <c r="GS1" s="110" t="s">
        <v>143</v>
      </c>
      <c r="GT1" s="109" t="s">
        <v>141</v>
      </c>
      <c r="GU1" s="109" t="s">
        <v>142</v>
      </c>
    </row>
    <row r="2" spans="1:203" ht="13.5" thickTop="1" x14ac:dyDescent="0.2">
      <c r="A2" s="42">
        <f t="shared" ref="A2:A66" si="37">$A$1*COS(RADIANS(F2))</f>
        <v>54</v>
      </c>
      <c r="B2" s="5">
        <v>0</v>
      </c>
      <c r="C2" s="5">
        <v>0</v>
      </c>
      <c r="D2" s="5">
        <f>A2</f>
        <v>54</v>
      </c>
      <c r="E2" s="5">
        <v>10</v>
      </c>
      <c r="F2" s="9">
        <f>DEGREES(ACOS((COS(RADIANS(B2))*COS(RADIANS(C2)))))</f>
        <v>0</v>
      </c>
      <c r="G2" s="15">
        <v>0.01</v>
      </c>
      <c r="H2" s="18">
        <f>$D2/$C$107</f>
        <v>4.2519685039370083</v>
      </c>
      <c r="I2" s="18">
        <f>$D2/$C$112</f>
        <v>3.8598999285203717</v>
      </c>
      <c r="J2" s="18">
        <f>$D2/$C$113</f>
        <v>3.7241379310344827</v>
      </c>
      <c r="K2" s="18">
        <f>$D2/$C$114</f>
        <v>2.7</v>
      </c>
      <c r="L2" s="18">
        <f>$D2/$C$115</f>
        <v>2.16</v>
      </c>
      <c r="M2" s="18">
        <f>$D2/$C$116</f>
        <v>1.8</v>
      </c>
      <c r="N2" s="18">
        <f>$D2/$C$117</f>
        <v>1.4594594594594594</v>
      </c>
      <c r="O2" s="18">
        <f>$D2/$C$118</f>
        <v>1.35</v>
      </c>
      <c r="P2" s="18">
        <f>$D2/$C$119</f>
        <v>1.2</v>
      </c>
      <c r="Q2" s="18">
        <f>$D2/$C$120</f>
        <v>1.1489361702127661</v>
      </c>
      <c r="R2" s="18">
        <f>$D2/$C$121</f>
        <v>1.08</v>
      </c>
      <c r="S2" s="18">
        <f>$D2/$C$122</f>
        <v>0.94736842105263153</v>
      </c>
      <c r="T2" s="18">
        <f>$D2/$C$123</f>
        <v>0.72</v>
      </c>
      <c r="U2" s="18">
        <f>$D2/$C$124</f>
        <v>0.70866141732283461</v>
      </c>
      <c r="V2" s="18">
        <f>$D2/$C$125</f>
        <v>0.63529411764705879</v>
      </c>
      <c r="W2" s="18">
        <f>$D2/$C$126</f>
        <v>0.61643835616438358</v>
      </c>
      <c r="X2" s="18">
        <f>$D2/$C$127</f>
        <v>0.61363636363636365</v>
      </c>
      <c r="Y2" s="18">
        <f>$D2/$C$128</f>
        <v>0.6</v>
      </c>
      <c r="Z2" s="18">
        <f>$D2/$C$129</f>
        <v>0.54</v>
      </c>
      <c r="AA2" s="18">
        <f>$D2/$C$130</f>
        <v>0.51428571428571423</v>
      </c>
      <c r="AB2" s="18">
        <f>$D2/$C$131</f>
        <v>0.44262295081967212</v>
      </c>
      <c r="AC2" s="18">
        <f>$D2/$C$132</f>
        <v>0.432</v>
      </c>
      <c r="AD2" s="18">
        <f>$D2/$C$133</f>
        <v>0.421875</v>
      </c>
      <c r="AE2" s="18">
        <f>$D2/$C$134</f>
        <v>0.36241610738255031</v>
      </c>
      <c r="AF2" s="18">
        <f>$D2/$C$135</f>
        <v>0.3543307086614173</v>
      </c>
      <c r="AG2" s="16">
        <f>IF($F2&lt;=55,  2.71828^(0.0000408*$F2^2.5),    IF($F2&lt;=60,  -3.434+0.10856*$F2,    IF($F2&lt;=70,  0.00000518*$F2^3.25,    IF($F2&lt;=85,  0.0678*1.0634^$F2,    "error"))))</f>
        <v>1</v>
      </c>
      <c r="AH2" s="16">
        <f>IF($F2&lt;=40,  0.95*2.71828^(0.0000539*$F2^2.5),   "NA F G")</f>
        <v>0.95</v>
      </c>
      <c r="AI2" s="16">
        <f>IF($F2&lt;=55,  2.71828^(0.019925*1.06758^$F2),    IF($F2&lt;=60,   2.71828^(0.002542*1.1089^$F2),    IF($F2&lt;90,  2.71828^(0.03723*1.06033^$F2),    "error")))</f>
        <v>1.0201248141231678</v>
      </c>
      <c r="AJ2" s="16">
        <f>IF($F2&lt;=55,  0.0101*2.71828^(0.1313*$F2^0.8),    IF($F2&lt;=60,  0.2174 + 0.00046*$F2,    IF($F2&lt;=70,  0.00002123*$F2^2.295,    IF($F2&lt;=85,  0.1017*1.0178^$F2,    "error"))))</f>
        <v>1.01E-2</v>
      </c>
      <c r="AK2" s="16">
        <f>IF($F2&lt;=40,  0.04433*2.71828^(0.04867*$F2),   "NA F G")</f>
        <v>4.4330000000000001E-2</v>
      </c>
      <c r="AL2" s="16">
        <f>IF($F2&lt;=55,  0.007012*1.08289^$F2,    IF($F2&lt;=60,   0.0004763*1.1373^$F2,    IF($F2&lt;90,  -3.3667+0.07411*$F2,    "error")))</f>
        <v>7.012E-3</v>
      </c>
      <c r="AM2" s="19">
        <f>1/(COS(RADIANS($F2)))</f>
        <v>1</v>
      </c>
      <c r="AN2" s="41">
        <f>D2/COS(RADIANS($F2))</f>
        <v>54</v>
      </c>
      <c r="AO2" s="19">
        <f>AN2/D2</f>
        <v>1</v>
      </c>
      <c r="AP2" s="34">
        <f t="shared" ref="AP2:AP33" si="38">$AG2*N2^$AJ2</f>
        <v>1.003825767589531</v>
      </c>
      <c r="AQ2" s="34">
        <f t="shared" ref="AQ2:AQ33" si="39">$AG2*O2^$AJ2</f>
        <v>1.0030356546798738</v>
      </c>
      <c r="AR2" s="34">
        <f t="shared" ref="AR2:AR33" si="40">$AG2*P2^$AJ2</f>
        <v>1.0018431442296609</v>
      </c>
      <c r="AS2" s="34">
        <f t="shared" ref="AS2:AS33" si="41">$AG2*Q2^$AJ2</f>
        <v>1.0014032317025858</v>
      </c>
      <c r="AT2" s="34">
        <f t="shared" ref="AT2:AT33" si="42">$AG2*R2^$AJ2</f>
        <v>1.000777608696475</v>
      </c>
      <c r="AU2" s="34">
        <f t="shared" ref="AU2:AU33" si="43">$AG2*S2^$AJ2</f>
        <v>0.99945407013913512</v>
      </c>
      <c r="AV2" s="34">
        <f t="shared" ref="AV2:AV33" si="44">$AG2*T2^$AJ2</f>
        <v>0.99668760704177994</v>
      </c>
      <c r="AW2" s="34">
        <f t="shared" ref="AW2:AW33" si="45">$AG2*U2^$AJ2</f>
        <v>0.99652783006900847</v>
      </c>
      <c r="AX2" s="34">
        <f t="shared" ref="AX2:AX33" si="46">$AG2*V2^$AJ2</f>
        <v>0.9954284427045933</v>
      </c>
      <c r="AY2" s="34">
        <f t="shared" ref="AY2:AY33" si="47">$AG2*W2^$AJ2</f>
        <v>0.99512556957436249</v>
      </c>
      <c r="AZ2" s="34">
        <f t="shared" ref="AZ2:AZ33" si="48">$AG2*X2^$AJ2</f>
        <v>0.99507978117161477</v>
      </c>
      <c r="BA2" s="34">
        <f t="shared" ref="BA2:BA33" si="49">$AG2*Y2^$AJ2</f>
        <v>0.99485394772866842</v>
      </c>
      <c r="BB2" s="34">
        <f t="shared" ref="BB2:BB33" si="50">$AG2*Z2^$AJ2</f>
        <v>0.99379584573162361</v>
      </c>
      <c r="BC2" s="34">
        <f t="shared" ref="BC2:BC33" si="51">$AG2*AA2^$AJ2</f>
        <v>0.99330624300402048</v>
      </c>
      <c r="BD2" s="34">
        <f t="shared" ref="BD2:BD33" si="52">$AG2*AB2^$AJ2</f>
        <v>0.99180191541123253</v>
      </c>
      <c r="BE2" s="34">
        <f t="shared" ref="BE2:BE33" si="53">$AG2*AC2^$AJ2</f>
        <v>0.99155860051775457</v>
      </c>
      <c r="BF2" s="34">
        <f t="shared" ref="BF2:BF33" si="54">$AG2*AD2^$AJ2</f>
        <v>0.9913211140702638</v>
      </c>
      <c r="BG2" s="34">
        <f t="shared" ref="BG2:BG33" si="55">$AG2*AE2^$AJ2</f>
        <v>0.98980124481740928</v>
      </c>
      <c r="BH2" s="34">
        <f t="shared" ref="BH2:BH33" si="56">$AG2*AF2^$AJ2</f>
        <v>0.98957571499672792</v>
      </c>
      <c r="BI2" s="39">
        <f>IF($F2&lt;=40,  $AH2*N2^$AK2,    IF($F2&lt;=55,  0.04753*$F2^0.953*N2^(0.02047164*$F2^0.46471),    IF($F2&lt;=75, 0.0001675*$F2^2.3655*N2^(0.02047164*$F2^0.46471),    "ERR NO AP&gt;75")))</f>
        <v>0.96605585776227787</v>
      </c>
      <c r="BJ2" s="39">
        <f t="shared" ref="BJ2:CA2" si="57">IF($F2&lt;=40,  $AH2*O2^$AK2,    IF($F2&lt;=55,  0.04753*$F2^0.953*O2^(0.02047164*$F2^0.46471),    IF($F2&lt;=75, 0.0001675*$F2^2.3655*O2^(0.02047164*$F2^0.46471),    "ERR NO AP&gt;75")))</f>
        <v>0.96272289750839402</v>
      </c>
      <c r="BK2" s="39">
        <f t="shared" si="57"/>
        <v>0.95770931145560401</v>
      </c>
      <c r="BL2" s="39">
        <f t="shared" si="57"/>
        <v>0.955864918277602</v>
      </c>
      <c r="BM2" s="39">
        <f t="shared" si="57"/>
        <v>0.95324663389953124</v>
      </c>
      <c r="BN2" s="39">
        <f t="shared" si="57"/>
        <v>0.94772576660696295</v>
      </c>
      <c r="BO2" s="39">
        <f t="shared" si="57"/>
        <v>0.93626578949719153</v>
      </c>
      <c r="BP2" s="39">
        <f t="shared" si="57"/>
        <v>0.93560720323794566</v>
      </c>
      <c r="BQ2" s="39">
        <f t="shared" si="57"/>
        <v>0.93108532065762317</v>
      </c>
      <c r="BR2" s="39">
        <f t="shared" si="57"/>
        <v>0.92984254535172506</v>
      </c>
      <c r="BS2" s="39">
        <f t="shared" si="57"/>
        <v>0.92965477392015683</v>
      </c>
      <c r="BT2" s="39">
        <f t="shared" si="57"/>
        <v>0.92872909282929494</v>
      </c>
      <c r="BU2" s="39">
        <f t="shared" si="57"/>
        <v>0.92440145559254105</v>
      </c>
      <c r="BV2" s="39">
        <f t="shared" si="57"/>
        <v>0.92240425790180347</v>
      </c>
      <c r="BW2" s="39">
        <f t="shared" si="57"/>
        <v>0.91628861274754869</v>
      </c>
      <c r="BX2" s="39">
        <f t="shared" si="57"/>
        <v>0.91530239718613715</v>
      </c>
      <c r="BY2" s="39">
        <f t="shared" si="57"/>
        <v>0.91434059637791065</v>
      </c>
      <c r="BZ2" s="39">
        <f t="shared" si="57"/>
        <v>0.90820371361229679</v>
      </c>
      <c r="CA2" s="39">
        <f t="shared" si="57"/>
        <v>0.90729579290303408</v>
      </c>
      <c r="CB2" s="40">
        <f t="shared" ref="CB2:CB33" si="58">$AI2*N2^$AL2</f>
        <v>1.0228327525171164</v>
      </c>
      <c r="CC2" s="40">
        <f t="shared" ref="CC2:CC33" si="59">$AI2*O2^$AL2</f>
        <v>1.022273757097244</v>
      </c>
      <c r="CD2" s="40">
        <f t="shared" ref="CD2:CD33" si="60">$AI2*P2^$AL2</f>
        <v>1.0214298152259957</v>
      </c>
      <c r="CE2" s="40">
        <f t="shared" ref="CE2:CE33" si="61">$AI2*Q2^$AL2</f>
        <v>1.0211184107719047</v>
      </c>
      <c r="CF2" s="40">
        <f t="shared" ref="CF2:CF33" si="62">$AI2*R2^$AL2</f>
        <v>1.0206754738846997</v>
      </c>
      <c r="CG2" s="40">
        <f t="shared" ref="CG2:CG33" si="63">$AI2*S2^$AL2</f>
        <v>1.0197381383638235</v>
      </c>
      <c r="CH2" s="40">
        <f t="shared" ref="CH2:CH33" si="64">$AI2*T2^$AL2</f>
        <v>1.0177776909918368</v>
      </c>
      <c r="CI2" s="40">
        <f t="shared" ref="CI2:CI33" si="65">$AI2*U2^$AL2</f>
        <v>1.0176644146449487</v>
      </c>
      <c r="CJ2" s="40">
        <f t="shared" ref="CJ2:CJ33" si="66">$AI2*V2^$AL2</f>
        <v>1.0168848364118748</v>
      </c>
      <c r="CK2" s="40">
        <f t="shared" ref="CK2:CK33" si="67">$AI2*W2^$AL2</f>
        <v>1.0166700221023768</v>
      </c>
      <c r="CL2" s="40">
        <f t="shared" ref="CL2:CL33" si="68">$AI2*X2^$AL2</f>
        <v>1.0166375447052984</v>
      </c>
      <c r="CM2" s="40">
        <f t="shared" ref="CM2:CM33" si="69">$AI2*Y2^$AL2</f>
        <v>1.0164773559229177</v>
      </c>
      <c r="CN2" s="40">
        <f t="shared" ref="CN2:CN33" si="70">$AI2*Z2^$AL2</f>
        <v>1.0157266720475948</v>
      </c>
      <c r="CO2" s="40">
        <f t="shared" ref="CO2:CO33" si="71">$AI2*AA2^$AL2</f>
        <v>1.0153792344958494</v>
      </c>
      <c r="CP2" s="40">
        <f t="shared" ref="CP2:CP33" si="72">$AI2*AB2^$AL2</f>
        <v>1.0143113883874133</v>
      </c>
      <c r="CQ2" s="40">
        <f t="shared" ref="CQ2:CQ33" si="73">$AI2*AC2^$AL2</f>
        <v>1.0141386249347772</v>
      </c>
      <c r="CR2" s="40">
        <f t="shared" ref="CR2:CR33" si="74">$AI2*AD2^$AL2</f>
        <v>1.0139699874154078</v>
      </c>
      <c r="CS2" s="40">
        <f t="shared" ref="CS2:CS33" si="75">$AI2*AE2^$AL2</f>
        <v>1.0128904458901182</v>
      </c>
      <c r="CT2" s="40">
        <f t="shared" ref="CT2:CT33" si="76">$AI2*AF2^$AL2</f>
        <v>1.0127302120961374</v>
      </c>
      <c r="CU2" s="37">
        <f>1*2.71828^(($F2^2.6)*0.00003011)</f>
        <v>1</v>
      </c>
      <c r="CV2" s="37">
        <f>IF($F2&lt;=25,  1*2.71828^(($F2^2.2)*0.0001727),    IF($F2&lt;=90,  0.7277*2.71828^(($F2^1.5)*0.003787),    "error"))</f>
        <v>1</v>
      </c>
      <c r="CW2" s="37">
        <f>IF($F2&lt;=30,  1*2.71828^(($F2^1.75)*0.000662),    IF($F2&lt;=90,  0.9043*2.71828^(($F2^2.2)*0.0001987),    "error"))</f>
        <v>1</v>
      </c>
      <c r="CX2" s="1">
        <f>$D2*AP2</f>
        <v>54.206591449834676</v>
      </c>
      <c r="CY2" s="1">
        <f t="shared" ref="CY2:FE2" si="77">$D2*AQ2</f>
        <v>54.163925352713186</v>
      </c>
      <c r="CZ2" s="1">
        <f t="shared" si="77"/>
        <v>54.099529788401689</v>
      </c>
      <c r="DA2" s="1">
        <f t="shared" si="77"/>
        <v>54.075774511939635</v>
      </c>
      <c r="DB2" s="1">
        <f t="shared" si="77"/>
        <v>54.041990869609648</v>
      </c>
      <c r="DC2" s="1">
        <f t="shared" si="77"/>
        <v>53.970519787513297</v>
      </c>
      <c r="DD2" s="1">
        <f t="shared" si="77"/>
        <v>53.821130780256119</v>
      </c>
      <c r="DE2" s="1">
        <f t="shared" si="77"/>
        <v>53.812502823726454</v>
      </c>
      <c r="DF2" s="1">
        <f t="shared" si="77"/>
        <v>53.753135906048037</v>
      </c>
      <c r="DG2" s="1">
        <f t="shared" si="77"/>
        <v>53.736780757015573</v>
      </c>
      <c r="DH2" s="1">
        <f t="shared" si="77"/>
        <v>53.734308183267196</v>
      </c>
      <c r="DI2" s="1">
        <f t="shared" si="77"/>
        <v>53.722113177348092</v>
      </c>
      <c r="DJ2" s="1">
        <f t="shared" si="77"/>
        <v>53.664975669507676</v>
      </c>
      <c r="DK2" s="1">
        <f t="shared" si="77"/>
        <v>53.638537122217109</v>
      </c>
      <c r="DL2" s="1">
        <f t="shared" si="77"/>
        <v>53.55730343220656</v>
      </c>
      <c r="DM2" s="1">
        <f t="shared" si="77"/>
        <v>53.544164427958748</v>
      </c>
      <c r="DN2" s="1">
        <f t="shared" si="77"/>
        <v>53.531340159794247</v>
      </c>
      <c r="DO2" s="1">
        <f t="shared" si="77"/>
        <v>53.449267220140101</v>
      </c>
      <c r="DP2" s="1">
        <f t="shared" si="77"/>
        <v>53.437088609823306</v>
      </c>
      <c r="DQ2" s="1">
        <f t="shared" si="77"/>
        <v>52.167016319163004</v>
      </c>
      <c r="DR2" s="1">
        <f t="shared" si="77"/>
        <v>51.987036465453279</v>
      </c>
      <c r="DS2" s="1">
        <f t="shared" si="77"/>
        <v>51.716302818602614</v>
      </c>
      <c r="DT2" s="1">
        <f t="shared" si="77"/>
        <v>51.616705586990506</v>
      </c>
      <c r="DU2" s="1">
        <f t="shared" si="77"/>
        <v>51.475318230574686</v>
      </c>
      <c r="DV2" s="1">
        <f t="shared" si="77"/>
        <v>51.177191396775996</v>
      </c>
      <c r="DW2" s="1">
        <f t="shared" si="77"/>
        <v>50.55835263284834</v>
      </c>
      <c r="DX2" s="1">
        <f t="shared" si="77"/>
        <v>50.522788974849064</v>
      </c>
      <c r="DY2" s="1">
        <f t="shared" si="77"/>
        <v>50.27860731551165</v>
      </c>
      <c r="DZ2" s="1">
        <f t="shared" si="77"/>
        <v>50.21149744899315</v>
      </c>
      <c r="EA2" s="1">
        <f t="shared" si="77"/>
        <v>50.201357791688466</v>
      </c>
      <c r="EB2" s="1">
        <f t="shared" si="77"/>
        <v>50.151371012781929</v>
      </c>
      <c r="EC2" s="1">
        <f t="shared" si="77"/>
        <v>49.917678601997217</v>
      </c>
      <c r="ED2" s="1">
        <f t="shared" si="77"/>
        <v>49.80982992669739</v>
      </c>
      <c r="EE2" s="1">
        <f t="shared" si="77"/>
        <v>49.479585088367628</v>
      </c>
      <c r="EF2" s="1">
        <f t="shared" si="77"/>
        <v>49.426329448051405</v>
      </c>
      <c r="EG2" s="1">
        <f t="shared" si="77"/>
        <v>49.374392204407172</v>
      </c>
      <c r="EH2" s="1">
        <f t="shared" si="77"/>
        <v>49.043000535064024</v>
      </c>
      <c r="EI2" s="1">
        <f t="shared" si="77"/>
        <v>48.993972816763844</v>
      </c>
      <c r="EJ2" s="1">
        <f t="shared" si="77"/>
        <v>55.23296863592428</v>
      </c>
      <c r="EK2" s="1">
        <f t="shared" si="77"/>
        <v>55.202782883251174</v>
      </c>
      <c r="EL2" s="1">
        <f t="shared" si="77"/>
        <v>55.15721002220377</v>
      </c>
      <c r="EM2" s="1">
        <f t="shared" si="77"/>
        <v>55.140394181682851</v>
      </c>
      <c r="EN2" s="1">
        <f t="shared" si="77"/>
        <v>55.116475589773785</v>
      </c>
      <c r="EO2" s="1">
        <f t="shared" si="77"/>
        <v>55.065859471646469</v>
      </c>
      <c r="EP2" s="1">
        <f t="shared" si="77"/>
        <v>54.95999531355919</v>
      </c>
      <c r="EQ2" s="1">
        <f t="shared" si="77"/>
        <v>54.953878390827228</v>
      </c>
      <c r="ER2" s="1">
        <f t="shared" si="77"/>
        <v>54.911781166241241</v>
      </c>
      <c r="ES2" s="1">
        <f t="shared" si="77"/>
        <v>54.900181193528347</v>
      </c>
      <c r="ET2" s="1">
        <f t="shared" si="77"/>
        <v>54.898427414086115</v>
      </c>
      <c r="EU2" s="1">
        <f t="shared" si="77"/>
        <v>54.889777219837555</v>
      </c>
      <c r="EV2" s="1">
        <f t="shared" si="77"/>
        <v>54.849240290570123</v>
      </c>
      <c r="EW2" s="1">
        <f t="shared" si="77"/>
        <v>54.830478662775867</v>
      </c>
      <c r="EX2" s="1">
        <f t="shared" si="77"/>
        <v>54.772814972920315</v>
      </c>
      <c r="EY2" s="1">
        <f t="shared" si="77"/>
        <v>54.763485746477969</v>
      </c>
      <c r="EZ2" s="1">
        <f t="shared" si="77"/>
        <v>54.754379320432022</v>
      </c>
      <c r="FA2" s="1">
        <f t="shared" si="77"/>
        <v>54.696084078066384</v>
      </c>
      <c r="FB2" s="1">
        <f t="shared" si="77"/>
        <v>54.687431453191422</v>
      </c>
      <c r="FC2" s="1">
        <f t="shared" si="77"/>
        <v>54</v>
      </c>
      <c r="FD2" s="1">
        <f t="shared" si="77"/>
        <v>54</v>
      </c>
      <c r="FE2" s="1">
        <f t="shared" si="77"/>
        <v>54</v>
      </c>
      <c r="FF2" s="80">
        <f t="shared" ref="FF2:FF33" si="78">FF$104/$DB2</f>
        <v>1.0917436432412868</v>
      </c>
      <c r="FG2" s="81">
        <f t="shared" ref="FG2:FG33" si="79">FG$104/$EL2</f>
        <v>0.81584982238740966</v>
      </c>
      <c r="FH2" s="81">
        <f t="shared" ref="FH2:FH33" si="80">FH$104/$DR2</f>
        <v>1.2118405718676639</v>
      </c>
      <c r="FI2" s="81">
        <f t="shared" ref="FI2:FI33" si="81">FI$104/$DT2</f>
        <v>0.85243720031388015</v>
      </c>
      <c r="FJ2" s="80">
        <f>FJ$104/$FD2</f>
        <v>2</v>
      </c>
      <c r="FK2" s="81">
        <f>FK$104/$DD2</f>
        <v>2.2481876215872436</v>
      </c>
      <c r="FL2" s="81">
        <f>FL$104/$DD2</f>
        <v>2.4711483774471357</v>
      </c>
      <c r="FM2" s="81">
        <f>FM$104/$AN2</f>
        <v>1.6111111111111112</v>
      </c>
      <c r="FN2" s="81">
        <f>FN$104/$DH2</f>
        <v>2.1587697678058553</v>
      </c>
      <c r="FO2" s="81">
        <f t="shared" ref="FO2:FO33" si="82">FO$104/$EQ2</f>
        <v>1.3647808343317736</v>
      </c>
      <c r="FP2" s="81">
        <f t="shared" ref="FP2:FP33" si="83">FP$104/$DV2</f>
        <v>2.1884749229723393</v>
      </c>
      <c r="FQ2" s="81">
        <f t="shared" ref="FQ2:FQ33" si="84">FQ$104/$DD2</f>
        <v>1.5049851020542706</v>
      </c>
      <c r="FR2" s="82">
        <f>FR$104/$DW2</f>
        <v>1.8196795427275561</v>
      </c>
      <c r="FS2" s="81">
        <f>FS$104/$DD2</f>
        <v>3.121450582038487</v>
      </c>
      <c r="FT2" s="81">
        <f>FT$104/$DH2</f>
        <v>2.8101227149886565</v>
      </c>
      <c r="FU2" s="81">
        <f>FU$104/$AN2</f>
        <v>2.0370370370370372</v>
      </c>
      <c r="FV2" s="81">
        <f>FV$104/$ER2</f>
        <v>2.2399564790591451</v>
      </c>
      <c r="FW2" s="81">
        <f>FW$104/$DY2</f>
        <v>2.4861468261360486</v>
      </c>
      <c r="FX2" s="81">
        <f t="shared" ref="FX2:FX33" si="85">FX$104/$DE2</f>
        <v>3.02903584570186</v>
      </c>
      <c r="FY2" s="81">
        <f>FY$104/$DX2</f>
        <v>3.4637834440833699</v>
      </c>
      <c r="FZ2" s="80">
        <f>FZ$104/$DH2</f>
        <v>4.0756084409438129</v>
      </c>
      <c r="GA2" s="81">
        <f t="shared" ref="GA2:GA33" si="86">GA$104/$EC2</f>
        <v>3.7662007782645182</v>
      </c>
      <c r="GB2" s="81">
        <f t="shared" ref="GB2:GB33" si="87">GB$104/$EE2</f>
        <v>3.6176536177560208</v>
      </c>
      <c r="GC2" s="81">
        <f t="shared" ref="GC2:GC33" si="88">GC$104/$FC2</f>
        <v>4.7407407407407405</v>
      </c>
      <c r="GD2" s="81">
        <f>GD$104/$DE2</f>
        <v>2.155632871787827</v>
      </c>
      <c r="GE2" s="81">
        <f>GE$104/$DX2</f>
        <v>2.5928893209995514</v>
      </c>
      <c r="GF2" s="81">
        <f>GF$104/$FD2</f>
        <v>3.8518518518518516</v>
      </c>
      <c r="GG2" s="81">
        <f>GG$104/$DI2</f>
        <v>2.7921463086311995</v>
      </c>
      <c r="GH2" s="82">
        <f>GH$104/$EB2</f>
        <v>3.2501603985752787</v>
      </c>
      <c r="GI2" s="81">
        <f t="shared" ref="GI2:GI33" si="89">GI$104/$DN2</f>
        <v>4.7262033650713748</v>
      </c>
      <c r="GJ2" s="81">
        <f t="shared" ref="GJ2:GJ33" si="90">GJ$104/$EV2</f>
        <v>3.8469083415231164</v>
      </c>
      <c r="GK2" s="81">
        <f t="shared" ref="GK2:GK33" si="91">GK$104/$EX2</f>
        <v>3.3410734885631714</v>
      </c>
      <c r="GL2" s="81">
        <f t="shared" ref="GL2:GL33" si="92">GL$104/$EB2</f>
        <v>3.8483494289879068</v>
      </c>
      <c r="GM2" s="82">
        <f t="shared" ref="GM2:GM33" si="93">GM$104/$FE2</f>
        <v>5.1481481481481479</v>
      </c>
      <c r="GN2" s="81">
        <f>GN$104/$AN2</f>
        <v>4.2592592592592595</v>
      </c>
      <c r="GO2" s="81">
        <f t="shared" ref="GO2:GR17" si="94">GO$104/$AN2</f>
        <v>3.7037037037037037</v>
      </c>
      <c r="GP2" s="81">
        <f>GP$104/$AN2</f>
        <v>5.1851851851851851</v>
      </c>
      <c r="GQ2" s="81">
        <f t="shared" si="94"/>
        <v>1.8888888888888888</v>
      </c>
      <c r="GR2" s="82">
        <f t="shared" si="94"/>
        <v>5.1851851851851851</v>
      </c>
      <c r="GS2" s="1">
        <f>$A$1</f>
        <v>54</v>
      </c>
      <c r="GT2" s="1">
        <f>D2</f>
        <v>54</v>
      </c>
      <c r="GU2" s="1">
        <f>F2</f>
        <v>0</v>
      </c>
    </row>
    <row r="3" spans="1:203" x14ac:dyDescent="0.2">
      <c r="A3" s="42">
        <f t="shared" si="37"/>
        <v>53.991775538445125</v>
      </c>
      <c r="B3" s="5">
        <v>0</v>
      </c>
      <c r="C3" s="5">
        <v>1</v>
      </c>
      <c r="D3" s="5">
        <f t="shared" ref="D3:D66" si="95">A3</f>
        <v>53.991775538445125</v>
      </c>
      <c r="E3" s="5">
        <v>10</v>
      </c>
      <c r="F3" s="9">
        <f t="shared" ref="F3:F66" si="96">DEGREES(ACOS((COS(RADIANS(B3))*COS(RADIANS(C3)))))</f>
        <v>0.99999999999989964</v>
      </c>
      <c r="G3" s="15">
        <v>0.01</v>
      </c>
      <c r="H3" s="18">
        <f t="shared" ref="H3:H66" si="97">$D3/$C$107</f>
        <v>4.2513209085389869</v>
      </c>
      <c r="I3" s="18">
        <f t="shared" ref="I3:I66" si="98">$D3/$C$112</f>
        <v>3.859312047065413</v>
      </c>
      <c r="J3" s="18">
        <f t="shared" ref="J3:J66" si="99">$D3/$C$113</f>
        <v>3.723570726789319</v>
      </c>
      <c r="K3" s="18">
        <f t="shared" ref="K3:K66" si="100">$D3/$C$114</f>
        <v>2.6995887769222562</v>
      </c>
      <c r="L3" s="18">
        <f t="shared" ref="L3:L66" si="101">$D3/$C$115</f>
        <v>2.1596710215378052</v>
      </c>
      <c r="M3" s="18">
        <f t="shared" ref="M3:M66" si="102">$D3/$C$116</f>
        <v>1.7997258512815042</v>
      </c>
      <c r="N3" s="18">
        <f t="shared" ref="N3:N66" si="103">$D3/$C$117</f>
        <v>1.4592371767147332</v>
      </c>
      <c r="O3" s="18">
        <f t="shared" ref="O3:O66" si="104">$D3/$C$118</f>
        <v>1.3497943884611281</v>
      </c>
      <c r="P3" s="18">
        <f t="shared" ref="P3:P66" si="105">$D3/$C$119</f>
        <v>1.1998172341876694</v>
      </c>
      <c r="Q3" s="18">
        <f t="shared" ref="Q3:Q66" si="106">$D3/$C$120</f>
        <v>1.1487611816690453</v>
      </c>
      <c r="R3" s="18">
        <f t="shared" ref="R3:R66" si="107">$D3/$C$121</f>
        <v>1.0798355107689026</v>
      </c>
      <c r="S3" s="18">
        <f t="shared" ref="S3:S66" si="108">$D3/$C$122</f>
        <v>0.94722413225342328</v>
      </c>
      <c r="T3" s="18">
        <f t="shared" ref="T3:T66" si="109">$D3/$C$123</f>
        <v>0.7198903405126017</v>
      </c>
      <c r="U3" s="18">
        <f t="shared" ref="U3:U66" si="110">$D3/$C$124</f>
        <v>0.70855348475649771</v>
      </c>
      <c r="V3" s="18">
        <f t="shared" ref="V3:V66" si="111">$D3/$C$125</f>
        <v>0.63519735927582499</v>
      </c>
      <c r="W3" s="18">
        <f t="shared" ref="W3:W66" si="112">$D3/$C$126</f>
        <v>0.61634446961695355</v>
      </c>
      <c r="X3" s="18">
        <f t="shared" ref="X3:X66" si="113">$D3/$C$127</f>
        <v>0.61354290384596732</v>
      </c>
      <c r="Y3" s="18">
        <f t="shared" ref="Y3:Y66" si="114">$D3/$C$128</f>
        <v>0.5999086170938347</v>
      </c>
      <c r="Z3" s="18">
        <f t="shared" ref="Z3:Z66" si="115">$D3/$C$129</f>
        <v>0.5399177553844513</v>
      </c>
      <c r="AA3" s="18">
        <f t="shared" ref="AA3:AA66" si="116">$D3/$C$130</f>
        <v>0.51420738608042982</v>
      </c>
      <c r="AB3" s="18">
        <f t="shared" ref="AB3:AB66" si="117">$D3/$C$131</f>
        <v>0.44255553720036989</v>
      </c>
      <c r="AC3" s="18">
        <f t="shared" ref="AC3:AC66" si="118">$D3/$C$132</f>
        <v>0.43193420430756102</v>
      </c>
      <c r="AD3" s="18">
        <f t="shared" ref="AD3:AD66" si="119">$D3/$C$133</f>
        <v>0.42181074639410254</v>
      </c>
      <c r="AE3" s="18">
        <f t="shared" ref="AE3:AE66" si="120">$D3/$C$134</f>
        <v>0.36236090965399415</v>
      </c>
      <c r="AF3" s="18">
        <f t="shared" ref="AF3:AF66" si="121">$D3/$C$135</f>
        <v>0.35427674237824885</v>
      </c>
      <c r="AG3" s="16">
        <f t="shared" ref="AG3:AG66" si="122">IF($F3&lt;=55,  2.71828^(0.0000408*$F3^2.5),    IF($F3&lt;=60,  -3.434+0.10856*$F3,    IF($F3&lt;=70,  0.00000518*$F3^3.25,    IF($F3&lt;=85,  0.0678*1.0634^$F3,    "error"))))</f>
        <v>1.000040800804886</v>
      </c>
      <c r="AH3" s="16">
        <f t="shared" ref="AH3:AH66" si="123">IF($F3&lt;=40,  0.95*2.71828^(0.0000539*$F3^2.5),   "NA F G")</f>
        <v>0.95005120634555451</v>
      </c>
      <c r="AI3" s="16">
        <f t="shared" ref="AI3:AI66" si="124">IF($F3&lt;=55,  2.71828^(0.019925*1.06758^$F3),    IF($F3&lt;=60,   2.71828^(0.002542*1.1089^$F3),    IF($F3&lt;90,  2.71828^(0.03723*1.06033^$F3),    "error")))</f>
        <v>1.021499368627498</v>
      </c>
      <c r="AJ3" s="16">
        <f>IF($F3&lt;=55,  0.0101*2.71828^(0.1313*$F3^0.8),    IF($F3&lt;=60,  0.2174 + 0.00046*$F3,    IF($F3&lt;=70,  0.00002123*$F3^2.295,    IF($F3&lt;=85,  0.1017*1.0178^$F3,    "error"))))</f>
        <v>1.1517128194610761E-2</v>
      </c>
      <c r="AK3" s="16">
        <f t="shared" ref="AK3:AK66" si="125">IF($F3&lt;=40,  0.04433*2.71828^(0.04867*$F3),   "NA F G")</f>
        <v>4.6540905590869701E-2</v>
      </c>
      <c r="AL3" s="16">
        <f t="shared" ref="AL3:AL66" si="126">IF($F3&lt;=55,  0.007012*1.08289^$F3,    IF($F3&lt;=60,   0.0004763*1.1373^$F3,    IF($F3&lt;90,  -3.3667+0.07411*$F3,    "error")))</f>
        <v>7.5932246799999383E-3</v>
      </c>
      <c r="AM3" s="19">
        <f t="shared" ref="AM3:AM66" si="127">1/(COS(RADIANS($F3)))</f>
        <v>1.0001523280439077</v>
      </c>
      <c r="AN3" s="41">
        <f t="shared" ref="AN3:AN66" si="128">D3/COS(RADIANS($F3))</f>
        <v>54</v>
      </c>
      <c r="AO3" s="19">
        <f t="shared" ref="AO3:AO66" si="129">AN3/D3</f>
        <v>1.0001523280439077</v>
      </c>
      <c r="AP3" s="34">
        <f t="shared" si="38"/>
        <v>1.0044029464656168</v>
      </c>
      <c r="AQ3" s="34">
        <f t="shared" si="39"/>
        <v>1.0035015047828348</v>
      </c>
      <c r="AR3" s="34">
        <f t="shared" si="40"/>
        <v>1.002141155473341</v>
      </c>
      <c r="AS3" s="34">
        <f t="shared" si="41"/>
        <v>1.0016393851830547</v>
      </c>
      <c r="AT3" s="34">
        <f t="shared" si="42"/>
        <v>1.0009258442307218</v>
      </c>
      <c r="AU3" s="34">
        <f t="shared" si="43"/>
        <v>0.99941651689856736</v>
      </c>
      <c r="AV3" s="34">
        <f t="shared" si="44"/>
        <v>0.99626262371366192</v>
      </c>
      <c r="AW3" s="34">
        <f t="shared" si="45"/>
        <v>0.99608050821374705</v>
      </c>
      <c r="AX3" s="34">
        <f t="shared" si="46"/>
        <v>0.99482752586315359</v>
      </c>
      <c r="AY3" s="34">
        <f t="shared" si="47"/>
        <v>0.99448237254773619</v>
      </c>
      <c r="AZ3" s="34">
        <f t="shared" si="48"/>
        <v>0.99443019350307671</v>
      </c>
      <c r="BA3" s="34">
        <f t="shared" si="49"/>
        <v>0.99417284563920849</v>
      </c>
      <c r="BB3" s="34">
        <f t="shared" si="50"/>
        <v>0.99296719768251807</v>
      </c>
      <c r="BC3" s="34">
        <f t="shared" si="51"/>
        <v>0.99240938373633536</v>
      </c>
      <c r="BD3" s="34">
        <f t="shared" si="52"/>
        <v>0.99069571536693957</v>
      </c>
      <c r="BE3" s="34">
        <f t="shared" si="53"/>
        <v>0.99041857525552268</v>
      </c>
      <c r="BF3" s="34">
        <f t="shared" si="54"/>
        <v>0.99014808305229207</v>
      </c>
      <c r="BG3" s="34">
        <f t="shared" si="55"/>
        <v>0.9884171984462744</v>
      </c>
      <c r="BH3" s="34">
        <f t="shared" si="56"/>
        <v>0.98816038831263553</v>
      </c>
      <c r="BI3" s="39">
        <f t="shared" ref="BI3:BI66" si="130">IF($F3&lt;=40,  $AH3*N3^$AK3,    IF($F3&lt;=55,  0.04753*$F3^0.953*N3^(0.02047164*$F3^0.46471),    IF($F3&lt;=75, 0.0001675*$F3^2.3655*N3^(0.02047164*$F3^0.46471),    "ERR NO AP&gt;75")))</f>
        <v>0.96690895195891502</v>
      </c>
      <c r="BJ3" s="39">
        <f t="shared" ref="BJ3:BJ66" si="131">IF($F3&lt;=40,  $AH3*O3^$AK3,    IF($F3&lt;=55,  0.04753*$F3^0.953*O3^(0.02047164*$F3^0.46471),    IF($F3&lt;=75, 0.0001675*$F3^2.3655*O3^(0.02047164*$F3^0.46471),    "ERR NO AP&gt;75")))</f>
        <v>0.9634069759291507</v>
      </c>
      <c r="BK3" s="39">
        <f t="shared" ref="BK3:BK66" si="132">IF($F3&lt;=40,  $AH3*P3^$AK3,    IF($F3&lt;=55,  0.04753*$F3^0.953*P3^(0.02047164*$F3^0.46471),    IF($F3&lt;=75, 0.0001675*$F3^2.3655*P3^(0.02047164*$F3^0.46471),    "ERR NO AP&gt;75")))</f>
        <v>0.95814028829883735</v>
      </c>
      <c r="BL3" s="39">
        <f t="shared" ref="BL3:BL66" si="133">IF($F3&lt;=40,  $AH3*Q3^$AK3,    IF($F3&lt;=55,  0.04753*$F3^0.953*Q3^(0.02047164*$F3^0.46471),    IF($F3&lt;=75, 0.0001675*$F3^2.3655*Q3^(0.02047164*$F3^0.46471),    "ERR NO AP&gt;75")))</f>
        <v>0.95620312992851841</v>
      </c>
      <c r="BM3" s="39">
        <f t="shared" ref="BM3:BM66" si="134">IF($F3&lt;=40,  $AH3*R3^$AK3,    IF($F3&lt;=55,  0.04753*$F3^0.953*R3^(0.02047164*$F3^0.46471),    IF($F3&lt;=75, 0.0001675*$F3^2.3655*R3^(0.02047164*$F3^0.46471),    "ERR NO AP&gt;75")))</f>
        <v>0.95345347712615947</v>
      </c>
      <c r="BN3" s="39">
        <f t="shared" ref="BN3:BN66" si="135">IF($F3&lt;=40,  $AH3*S3^$AK3,    IF($F3&lt;=55,  0.04753*$F3^0.953*S3^(0.02047164*$F3^0.46471),    IF($F3&lt;=75, 0.0001675*$F3^2.3655*S3^(0.02047164*$F3^0.46471),    "ERR NO AP&gt;75")))</f>
        <v>0.94765684433218922</v>
      </c>
      <c r="BO3" s="39">
        <f t="shared" ref="BO3:BO66" si="136">IF($F3&lt;=40,  $AH3*T3^$AK3,    IF($F3&lt;=55,  0.04753*$F3^0.953*T3^(0.02047164*$F3^0.46471),    IF($F3&lt;=75, 0.0001675*$F3^2.3655*T3^(0.02047164*$F3^0.46471),    "ERR NO AP&gt;75")))</f>
        <v>0.9356298312731578</v>
      </c>
      <c r="BP3" s="39">
        <f t="shared" ref="BP3:BP66" si="137">IF($F3&lt;=40,  $AH3*U3^$AK3,    IF($F3&lt;=55,  0.04753*$F3^0.953*U3^(0.02047164*$F3^0.46471),    IF($F3&lt;=75, 0.0001675*$F3^2.3655*U3^(0.02047164*$F3^0.46471),    "ERR NO AP&gt;75")))</f>
        <v>0.93493888059217944</v>
      </c>
      <c r="BQ3" s="39">
        <f t="shared" ref="BQ3:BQ66" si="138">IF($F3&lt;=40,  $AH3*V3^$AK3,    IF($F3&lt;=55,  0.04753*$F3^0.953*V3^(0.02047164*$F3^0.46471),    IF($F3&lt;=75, 0.0001675*$F3^2.3655*V3^(0.02047164*$F3^0.46471),    "ERR NO AP&gt;75")))</f>
        <v>0.9301954383441432</v>
      </c>
      <c r="BR3" s="39">
        <f t="shared" ref="BR3:BR66" si="139">IF($F3&lt;=40,  $AH3*W3^$AK3,    IF($F3&lt;=55,  0.04753*$F3^0.953*W3^(0.02047164*$F3^0.46471),    IF($F3&lt;=75, 0.0001675*$F3^2.3655*W3^(0.02047164*$F3^0.46471),    "ERR NO AP&gt;75")))</f>
        <v>0.92889197153380409</v>
      </c>
      <c r="BS3" s="39">
        <f t="shared" ref="BS3:BS66" si="140">IF($F3&lt;=40,  $AH3*X3^$AK3,    IF($F3&lt;=55,  0.04753*$F3^0.953*X3^(0.02047164*$F3^0.46471),    IF($F3&lt;=75, 0.0001675*$F3^2.3655*X3^(0.02047164*$F3^0.46471),    "ERR NO AP&gt;75")))</f>
        <v>0.92869503775058226</v>
      </c>
      <c r="BT3" s="39">
        <f t="shared" ref="BT3:BT66" si="141">IF($F3&lt;=40,  $AH3*Y3^$AK3,    IF($F3&lt;=55,  0.04753*$F3^0.953*Y3^(0.02047164*$F3^0.46471),    IF($F3&lt;=75, 0.0001675*$F3^2.3655*Y3^(0.02047164*$F3^0.46471),    "ERR NO AP&gt;75")))</f>
        <v>0.9277242168343538</v>
      </c>
      <c r="BU3" s="39">
        <f t="shared" ref="BU3:BU66" si="142">IF($F3&lt;=40,  $AH3*Z3^$AK3,    IF($F3&lt;=55,  0.04753*$F3^0.953*Z3^(0.02047164*$F3^0.46471),    IF($F3&lt;=75, 0.0001675*$F3^2.3655*Z3^(0.02047164*$F3^0.46471),    "ERR NO AP&gt;75")))</f>
        <v>0.92318618803238894</v>
      </c>
      <c r="BV3" s="39">
        <f t="shared" ref="BV3:BV66" si="143">IF($F3&lt;=40,  $AH3*AA3^$AK3,    IF($F3&lt;=55,  0.04753*$F3^0.953*AA3^(0.02047164*$F3^0.46471),    IF($F3&lt;=75, 0.0001675*$F3^2.3655*AA3^(0.02047164*$F3^0.46471),    "ERR NO AP&gt;75")))</f>
        <v>0.92109225197264688</v>
      </c>
      <c r="BW3" s="39">
        <f t="shared" ref="BW3:BW66" si="144">IF($F3&lt;=40,  $AH3*AB3^$AK3,    IF($F3&lt;=55,  0.04753*$F3^0.953*AB3^(0.02047164*$F3^0.46471),    IF($F3&lt;=75, 0.0001675*$F3^2.3655*AB3^(0.02047164*$F3^0.46471),    "ERR NO AP&gt;75")))</f>
        <v>0.91468179121720739</v>
      </c>
      <c r="BX3" s="39">
        <f t="shared" ref="BX3:BX66" si="145">IF($F3&lt;=40,  $AH3*AC3^$AK3,    IF($F3&lt;=55,  0.04753*$F3^0.953*AC3^(0.02047164*$F3^0.46471),    IF($F3&lt;=75, 0.0001675*$F3^2.3655*AC3^(0.02047164*$F3^0.46471),    "ERR NO AP&gt;75")))</f>
        <v>0.91364823278906482</v>
      </c>
      <c r="BY3" s="39">
        <f t="shared" ref="BY3:BY66" si="146">IF($F3&lt;=40,  $AH3*AD3^$AK3,    IF($F3&lt;=55,  0.04753*$F3^0.953*AD3^(0.02047164*$F3^0.46471),    IF($F3&lt;=75, 0.0001675*$F3^2.3655*AD3^(0.02047164*$F3^0.46471),    "ERR NO AP&gt;75")))</f>
        <v>0.91264031462796236</v>
      </c>
      <c r="BZ3" s="39">
        <f t="shared" ref="BZ3:BZ66" si="147">IF($F3&lt;=40,  $AH3*AE3^$AK3,    IF($F3&lt;=55,  0.04753*$F3^0.953*AE3^(0.02047164*$F3^0.46471),    IF($F3&lt;=75, 0.0001675*$F3^2.3655*AE3^(0.02047164*$F3^0.46471),    "ERR NO AP&gt;75")))</f>
        <v>0.90621042198333723</v>
      </c>
      <c r="CA3" s="39">
        <f t="shared" ref="CA3:CA66" si="148">IF($F3&lt;=40,  $AH3*AF3^$AK3,    IF($F3&lt;=55,  0.04753*$F3^0.953*AF3^(0.02047164*$F3^0.46471),    IF($F3&lt;=75, 0.0001675*$F3^2.3655*AF3^(0.02047164*$F3^0.46471),    "ERR NO AP&gt;75")))</f>
        <v>0.90525933558786098</v>
      </c>
      <c r="CB3" s="40">
        <f t="shared" si="58"/>
        <v>1.0244348572107507</v>
      </c>
      <c r="CC3" s="40">
        <f t="shared" si="59"/>
        <v>1.0238285922413206</v>
      </c>
      <c r="CD3" s="40">
        <f t="shared" si="60"/>
        <v>1.022913337355372</v>
      </c>
      <c r="CE3" s="40">
        <f t="shared" si="61"/>
        <v>1.0225756350807316</v>
      </c>
      <c r="CF3" s="40">
        <f t="shared" si="62"/>
        <v>1.0220953072867178</v>
      </c>
      <c r="CG3" s="40">
        <f t="shared" si="63"/>
        <v>1.0210789027402747</v>
      </c>
      <c r="CH3" s="40">
        <f t="shared" si="64"/>
        <v>1.0189533320805426</v>
      </c>
      <c r="CI3" s="40">
        <f t="shared" si="65"/>
        <v>1.0188305251317338</v>
      </c>
      <c r="CJ3" s="40">
        <f t="shared" si="66"/>
        <v>1.017985387158141</v>
      </c>
      <c r="CK3" s="40">
        <f t="shared" si="67"/>
        <v>1.0177525171699986</v>
      </c>
      <c r="CL3" s="40">
        <f t="shared" si="68"/>
        <v>1.0177173103215689</v>
      </c>
      <c r="CM3" s="40">
        <f t="shared" si="69"/>
        <v>1.0175436603868306</v>
      </c>
      <c r="CN3" s="40">
        <f t="shared" si="70"/>
        <v>1.0167299244817765</v>
      </c>
      <c r="CO3" s="40">
        <f t="shared" si="71"/>
        <v>1.0163533215548981</v>
      </c>
      <c r="CP3" s="40">
        <f t="shared" si="72"/>
        <v>1.0151959028143835</v>
      </c>
      <c r="CQ3" s="40">
        <f t="shared" si="73"/>
        <v>1.015008657177509</v>
      </c>
      <c r="CR3" s="40">
        <f t="shared" si="74"/>
        <v>1.0148258858871892</v>
      </c>
      <c r="CS3" s="40">
        <f t="shared" si="75"/>
        <v>1.0136559260274842</v>
      </c>
      <c r="CT3" s="40">
        <f t="shared" si="76"/>
        <v>1.0134822804604979</v>
      </c>
      <c r="CU3" s="37">
        <f t="shared" ref="CU3:CU66" si="149">1*2.71828^(($F3^2.6)*0.00003011)</f>
        <v>1.0000301104330565</v>
      </c>
      <c r="CV3" s="37">
        <f t="shared" ref="CV3:CV66" si="150">IF($F3&lt;=25,  1*2.71828^(($F3^2.2)*0.0001727),    IF($F3&lt;=90,  0.7277*2.71828^(($F3^1.5)*0.003787),    "error"))</f>
        <v>1.0001727147973163</v>
      </c>
      <c r="CW3" s="37">
        <f t="shared" ref="CW3:CW66" si="151">IF($F3&lt;=30,  1*2.71828^(($F3^1.75)*0.000662),    IF($F3&lt;=90,  0.9043*2.71828^(($F3^2.2)*0.0001987),    "error"))</f>
        <v>1.0006622187247698</v>
      </c>
      <c r="CX3" s="1">
        <f t="shared" ref="CX3:CX66" si="152">$D3*AP3</f>
        <v>54.229498435724494</v>
      </c>
      <c r="CY3" s="1">
        <f t="shared" ref="CY3:CY66" si="153">$D3*AQ3</f>
        <v>54.180827998726734</v>
      </c>
      <c r="CZ3" s="1">
        <f t="shared" ref="CZ3:CZ66" si="154">$D3*AR3</f>
        <v>54.107380324154668</v>
      </c>
      <c r="DA3" s="1">
        <f t="shared" ref="DA3:DA66" si="155">$D3*AS3</f>
        <v>54.080288855269671</v>
      </c>
      <c r="DB3" s="1">
        <f t="shared" ref="DB3:DB66" si="156">$D3*AT3</f>
        <v>54.041763512333823</v>
      </c>
      <c r="DC3" s="1">
        <f t="shared" ref="DC3:DC66" si="157">$D3*AU3</f>
        <v>53.960272249802095</v>
      </c>
      <c r="DD3" s="1">
        <f t="shared" ref="DD3:DD66" si="158">$D3*AV3</f>
        <v>53.78998795689045</v>
      </c>
      <c r="DE3" s="1">
        <f t="shared" ref="DE3:DE66" si="159">$D3*AW3</f>
        <v>53.780155217696979</v>
      </c>
      <c r="DF3" s="1">
        <f t="shared" ref="DF3:DF66" si="160">$D3*AX3</f>
        <v>53.712504475870105</v>
      </c>
      <c r="DG3" s="1">
        <f t="shared" ref="DG3:DG66" si="161">$D3*AY3</f>
        <v>53.693869035537737</v>
      </c>
      <c r="DH3" s="1">
        <f t="shared" ref="DH3:DH66" si="162">$D3*AZ3</f>
        <v>53.691051796270671</v>
      </c>
      <c r="DI3" s="1">
        <f t="shared" ref="DI3:DI66" si="163">$D3*BA3</f>
        <v>53.677157128169398</v>
      </c>
      <c r="DJ3" s="1">
        <f t="shared" ref="DJ3:DJ66" si="164">$D3*BB3</f>
        <v>53.612062054313384</v>
      </c>
      <c r="DK3" s="1">
        <f t="shared" ref="DK3:DK66" si="165">$D3*BC3</f>
        <v>53.581944688938876</v>
      </c>
      <c r="DL3" s="1">
        <f t="shared" ref="DL3:DL66" si="166">$D3*BD3</f>
        <v>53.489420690991125</v>
      </c>
      <c r="DM3" s="1">
        <f t="shared" ref="DM3:DM66" si="167">$D3*BE3</f>
        <v>53.474457404302804</v>
      </c>
      <c r="DN3" s="1">
        <f t="shared" ref="DN3:DN66" si="168">$D3*BF3</f>
        <v>53.459853049981078</v>
      </c>
      <c r="DO3" s="1">
        <f t="shared" ref="DO3:DO66" si="169">$D3*BG3</f>
        <v>53.366399516850016</v>
      </c>
      <c r="DP3" s="1">
        <f t="shared" ref="DP3:DP66" si="170">$D3*BH3</f>
        <v>53.352533881758589</v>
      </c>
      <c r="DQ3" s="1">
        <f t="shared" ref="DQ3:DQ66" si="171">$D3*BI3</f>
        <v>52.205131100278962</v>
      </c>
      <c r="DR3" s="1">
        <f t="shared" ref="DR3:DR66" si="172">$D3*BJ3</f>
        <v>52.016053196538913</v>
      </c>
      <c r="DS3" s="1">
        <f t="shared" ref="DS3:DS66" si="173">$D3*BK3</f>
        <v>51.731695380171928</v>
      </c>
      <c r="DT3" s="1">
        <f t="shared" ref="DT3:DT66" si="174">$D3*BL3</f>
        <v>51.627104760259243</v>
      </c>
      <c r="DU3" s="1">
        <f t="shared" ref="DU3:DU66" si="175">$D3*BM3</f>
        <v>51.478646123345627</v>
      </c>
      <c r="DV3" s="1">
        <f t="shared" ref="DV3:DV66" si="176">$D3*BN3</f>
        <v>51.165675626654796</v>
      </c>
      <c r="DW3" s="1">
        <f t="shared" ref="DW3:DW66" si="177">$D3*BO3</f>
        <v>50.516315837173622</v>
      </c>
      <c r="DX3" s="1">
        <f t="shared" ref="DX3:DX66" si="178">$D3*BP3</f>
        <v>50.479010183098104</v>
      </c>
      <c r="DY3" s="1">
        <f t="shared" ref="DY3:DY66" si="179">$D3*BQ3</f>
        <v>50.222903313962554</v>
      </c>
      <c r="DZ3" s="1">
        <f t="shared" ref="DZ3:DZ66" si="180">$D3*BR3</f>
        <v>50.152526826516912</v>
      </c>
      <c r="EA3" s="1">
        <f t="shared" ref="EA3:EA66" si="181">$D3*BS3</f>
        <v>50.141894021897258</v>
      </c>
      <c r="EB3" s="1">
        <f t="shared" ref="EB3:EB66" si="182">$D3*BT3</f>
        <v>50.089477676900223</v>
      </c>
      <c r="EC3" s="1">
        <f t="shared" ref="EC3:EC66" si="183">$D3*BU3</f>
        <v>49.844461444437542</v>
      </c>
      <c r="ED3" s="1">
        <f t="shared" ref="ED3:ED66" si="184">$D3*BV3</f>
        <v>49.731406118708087</v>
      </c>
      <c r="EE3" s="1">
        <f t="shared" ref="EE3:EE66" si="185">$D3*BW3</f>
        <v>49.385293960502388</v>
      </c>
      <c r="EF3" s="1">
        <f t="shared" ref="EF3:EF66" si="186">$D3*BX3</f>
        <v>49.329490305844246</v>
      </c>
      <c r="EG3" s="1">
        <f t="shared" ref="EG3:EG66" si="187">$D3*BY3</f>
        <v>49.27507101472888</v>
      </c>
      <c r="EH3" s="1">
        <f t="shared" ref="EH3:EH66" si="188">$D3*BZ3</f>
        <v>48.927909694323979</v>
      </c>
      <c r="EI3" s="1">
        <f t="shared" ref="EI3:EI66" si="189">$D3*CA3</f>
        <v>48.876558851141759</v>
      </c>
      <c r="EJ3" s="1">
        <f t="shared" ref="EJ3:EJ66" si="190">$D3*CB3</f>
        <v>55.31105686428193</v>
      </c>
      <c r="EK3" s="1">
        <f t="shared" ref="EK3:EK66" si="191">$D3*CC3</f>
        <v>55.278323542135645</v>
      </c>
      <c r="EL3" s="1">
        <f t="shared" ref="EL3:EL66" si="192">$D3*CD3</f>
        <v>55.228907305773042</v>
      </c>
      <c r="EM3" s="1">
        <f t="shared" ref="EM3:EM66" si="193">$D3*CE3</f>
        <v>55.210674160361833</v>
      </c>
      <c r="EN3" s="1">
        <f t="shared" ref="EN3:EN66" si="194">$D3*CF3</f>
        <v>55.184740409922568</v>
      </c>
      <c r="EO3" s="1">
        <f t="shared" ref="EO3:EO66" si="195">$D3*CG3</f>
        <v>55.129862923794754</v>
      </c>
      <c r="EP3" s="1">
        <f t="shared" ref="EP3:EP66" si="196">$D3*CH3</f>
        <v>55.015099589843395</v>
      </c>
      <c r="EQ3" s="1">
        <f t="shared" ref="EQ3:EQ66" si="197">$D3*CI3</f>
        <v>55.008469024628745</v>
      </c>
      <c r="ER3" s="1">
        <f t="shared" ref="ER3:ER66" si="198">$D3*CJ3</f>
        <v>54.962838524859507</v>
      </c>
      <c r="ES3" s="1">
        <f t="shared" ref="ES3:ES66" si="199">$D3*CK3</f>
        <v>54.95026546073008</v>
      </c>
      <c r="ET3" s="1">
        <f t="shared" ref="ET3:ET66" si="200">$D3*CL3</f>
        <v>54.948364580472251</v>
      </c>
      <c r="EU3" s="1">
        <f t="shared" ref="EU3:EU66" si="201">$D3*CM3</f>
        <v>54.938988912173599</v>
      </c>
      <c r="EV3" s="1">
        <f t="shared" ref="EV3:EV66" si="202">$D3*CN3</f>
        <v>54.895053865840339</v>
      </c>
      <c r="EW3" s="1">
        <f t="shared" ref="EW3:EW66" si="203">$D3*CO3</f>
        <v>54.874720405145197</v>
      </c>
      <c r="EX3" s="1">
        <f t="shared" ref="EX3:EX66" si="204">$D3*CP3</f>
        <v>54.812229312303351</v>
      </c>
      <c r="EY3" s="1">
        <f t="shared" ref="EY3:EY66" si="205">$D3*CQ3</f>
        <v>54.802119587906667</v>
      </c>
      <c r="EZ3" s="1">
        <f t="shared" ref="EZ3:EZ66" si="206">$D3*CR3</f>
        <v>54.792251441424845</v>
      </c>
      <c r="FA3" s="1">
        <f t="shared" ref="FA3:FA66" si="207">$D3*CS3</f>
        <v>54.729083231290666</v>
      </c>
      <c r="FB3" s="1">
        <f t="shared" ref="FB3:FB66" si="208">$D3*CT3</f>
        <v>54.719707798814696</v>
      </c>
      <c r="FC3" s="1">
        <f t="shared" ref="FC3:FC66" si="209">$D3*CU3</f>
        <v>53.993401254188072</v>
      </c>
      <c r="FD3" s="1">
        <f t="shared" ref="FD3:FD66" si="210">$D3*CV3</f>
        <v>54.001100717013998</v>
      </c>
      <c r="FE3" s="1">
        <f t="shared" ref="FE3:FE66" si="211">$D3*CW3</f>
        <v>54.027529903190249</v>
      </c>
      <c r="FF3" s="83">
        <f t="shared" si="78"/>
        <v>1.0917482362790505</v>
      </c>
      <c r="FG3" s="79">
        <f t="shared" si="79"/>
        <v>0.81479069920501901</v>
      </c>
      <c r="FH3" s="79">
        <f t="shared" si="80"/>
        <v>1.2111645564871873</v>
      </c>
      <c r="FI3" s="79">
        <f t="shared" si="81"/>
        <v>0.85226549511778305</v>
      </c>
      <c r="FJ3" s="83">
        <f t="shared" ref="FJ3:FJ66" si="212">FJ$104/$FD3</f>
        <v>1.9999592335341545</v>
      </c>
      <c r="FK3" s="79">
        <f t="shared" ref="FK3:FL34" si="213">FK$104/$DD3</f>
        <v>2.2494892561971658</v>
      </c>
      <c r="FL3" s="79">
        <f t="shared" si="213"/>
        <v>2.4725790997869672</v>
      </c>
      <c r="FM3" s="79">
        <f t="shared" ref="FM3:FM66" si="214">FM$104/$AN3</f>
        <v>1.6111111111111112</v>
      </c>
      <c r="FN3" s="79">
        <f t="shared" ref="FN3:FN66" si="215">FN$104/$DH3</f>
        <v>2.1605089883535724</v>
      </c>
      <c r="FO3" s="79">
        <f t="shared" si="82"/>
        <v>1.3634264201466963</v>
      </c>
      <c r="FP3" s="79">
        <f t="shared" si="83"/>
        <v>2.1889674792382401</v>
      </c>
      <c r="FQ3" s="79">
        <f t="shared" si="84"/>
        <v>1.5058564442311606</v>
      </c>
      <c r="FR3" s="84">
        <f t="shared" ref="FR3:FR66" si="216">FR$104/$DW3</f>
        <v>1.8211937762155574</v>
      </c>
      <c r="FS3" s="79">
        <f t="shared" ref="FS3:FS66" si="217">FS$104/$DD3</f>
        <v>3.1232578102572219</v>
      </c>
      <c r="FT3" s="79">
        <f t="shared" ref="FT3:FT66" si="218">FT$104/$DH3</f>
        <v>2.8123867003568055</v>
      </c>
      <c r="FU3" s="79">
        <f t="shared" ref="FU3:FU66" si="219">FU$104/$AN3</f>
        <v>2.0370370370370372</v>
      </c>
      <c r="FV3" s="79">
        <f t="shared" ref="FV3:FV66" si="220">FV$104/$ER3</f>
        <v>2.2378756865762583</v>
      </c>
      <c r="FW3" s="79">
        <f t="shared" ref="FW3:FW66" si="221">FW$104/$DY3</f>
        <v>2.4889042996693611</v>
      </c>
      <c r="FX3" s="79">
        <f t="shared" si="85"/>
        <v>3.0308577455790418</v>
      </c>
      <c r="FY3" s="79">
        <f t="shared" ref="FY3:FY66" si="222">FY$104/$DX3</f>
        <v>3.4667874699848071</v>
      </c>
      <c r="FZ3" s="83">
        <f t="shared" ref="FZ3:FZ66" si="223">FZ$104/$DH3</f>
        <v>4.0788919693916581</v>
      </c>
      <c r="GA3" s="79">
        <f t="shared" si="86"/>
        <v>3.7717329980496781</v>
      </c>
      <c r="GB3" s="79">
        <f t="shared" si="87"/>
        <v>3.6245607881399167</v>
      </c>
      <c r="GC3" s="79">
        <f t="shared" si="88"/>
        <v>4.7413201253022192</v>
      </c>
      <c r="GD3" s="79">
        <f t="shared" ref="GD3:GD66" si="224">GD$104/$DE3</f>
        <v>2.1569294385715878</v>
      </c>
      <c r="GE3" s="79">
        <f t="shared" ref="GE3:GE66" si="225">GE$104/$DX3</f>
        <v>2.5951380489600555</v>
      </c>
      <c r="GF3" s="79">
        <f t="shared" ref="GF3:GF66" si="226">GF$104/$FD3</f>
        <v>3.8517733386583717</v>
      </c>
      <c r="GG3" s="79">
        <f t="shared" ref="GG3:GG66" si="227">GG$104/$DI3</f>
        <v>2.794484805553926</v>
      </c>
      <c r="GH3" s="84">
        <f t="shared" ref="GH3:GH66" si="228">GH$104/$EB3</f>
        <v>3.2541764769723431</v>
      </c>
      <c r="GI3" s="79">
        <f t="shared" si="89"/>
        <v>4.732523296752488</v>
      </c>
      <c r="GJ3" s="79">
        <f t="shared" si="90"/>
        <v>3.8436978405316662</v>
      </c>
      <c r="GK3" s="79">
        <f t="shared" si="91"/>
        <v>3.3386709917840025</v>
      </c>
      <c r="GL3" s="79">
        <f t="shared" si="92"/>
        <v>3.8531046629181733</v>
      </c>
      <c r="GM3" s="84">
        <f t="shared" si="93"/>
        <v>5.1455248925526851</v>
      </c>
      <c r="GN3" s="79">
        <f t="shared" ref="GN3:GR34" si="229">GN$104/$AN3</f>
        <v>4.2592592592592595</v>
      </c>
      <c r="GO3" s="79">
        <f t="shared" si="94"/>
        <v>3.7037037037037037</v>
      </c>
      <c r="GP3" s="79">
        <f t="shared" si="94"/>
        <v>5.1851851851851851</v>
      </c>
      <c r="GQ3" s="79">
        <f t="shared" si="94"/>
        <v>1.8888888888888888</v>
      </c>
      <c r="GR3" s="84">
        <f t="shared" si="94"/>
        <v>5.1851851851851851</v>
      </c>
      <c r="GS3" s="1">
        <f t="shared" ref="GS3:GS66" si="230">$A$1</f>
        <v>54</v>
      </c>
      <c r="GT3" s="1">
        <f t="shared" ref="GT3:GT66" si="231">D3</f>
        <v>53.991775538445125</v>
      </c>
      <c r="GU3" s="1">
        <f t="shared" ref="GU3:GU66" si="232">F3</f>
        <v>0.99999999999989964</v>
      </c>
    </row>
    <row r="4" spans="1:203" x14ac:dyDescent="0.2">
      <c r="A4" s="42">
        <f t="shared" si="37"/>
        <v>53.967104659031172</v>
      </c>
      <c r="B4" s="5">
        <v>0</v>
      </c>
      <c r="C4" s="5">
        <v>2</v>
      </c>
      <c r="D4" s="5">
        <f t="shared" si="95"/>
        <v>53.967104659031172</v>
      </c>
      <c r="E4" s="5">
        <v>10</v>
      </c>
      <c r="F4" s="9">
        <f t="shared" si="96"/>
        <v>1.9999999999999392</v>
      </c>
      <c r="G4" s="15">
        <v>0.01</v>
      </c>
      <c r="H4" s="18">
        <f t="shared" si="97"/>
        <v>4.2493783196087538</v>
      </c>
      <c r="I4" s="18">
        <f t="shared" si="98"/>
        <v>3.8575485817749229</v>
      </c>
      <c r="J4" s="18">
        <f t="shared" si="99"/>
        <v>3.7218692868297358</v>
      </c>
      <c r="K4" s="18">
        <f t="shared" si="100"/>
        <v>2.6983552329515588</v>
      </c>
      <c r="L4" s="18">
        <f t="shared" si="101"/>
        <v>2.1586841863612469</v>
      </c>
      <c r="M4" s="18">
        <f t="shared" si="102"/>
        <v>1.7989034886343724</v>
      </c>
      <c r="N4" s="18">
        <f t="shared" si="103"/>
        <v>1.4585703961900316</v>
      </c>
      <c r="O4" s="18">
        <f t="shared" si="104"/>
        <v>1.3491776164757794</v>
      </c>
      <c r="P4" s="18">
        <f t="shared" si="105"/>
        <v>1.199268992422915</v>
      </c>
      <c r="Q4" s="18">
        <f t="shared" si="106"/>
        <v>1.1482362693410888</v>
      </c>
      <c r="R4" s="18">
        <f t="shared" si="107"/>
        <v>1.0793420931806235</v>
      </c>
      <c r="S4" s="18">
        <f t="shared" si="108"/>
        <v>0.94679130980756443</v>
      </c>
      <c r="T4" s="18">
        <f t="shared" si="109"/>
        <v>0.71956139545374898</v>
      </c>
      <c r="U4" s="18">
        <f t="shared" si="110"/>
        <v>0.70822971993479222</v>
      </c>
      <c r="V4" s="18">
        <f t="shared" si="111"/>
        <v>0.63490711363566088</v>
      </c>
      <c r="W4" s="18">
        <f t="shared" si="112"/>
        <v>0.61606283857341526</v>
      </c>
      <c r="X4" s="18">
        <f t="shared" si="113"/>
        <v>0.61326255294353604</v>
      </c>
      <c r="Y4" s="18">
        <f t="shared" si="114"/>
        <v>0.59963449621145748</v>
      </c>
      <c r="Z4" s="18">
        <f t="shared" si="115"/>
        <v>0.53967104659031173</v>
      </c>
      <c r="AA4" s="18">
        <f t="shared" si="116"/>
        <v>0.51397242532410636</v>
      </c>
      <c r="AB4" s="18">
        <f t="shared" si="117"/>
        <v>0.44235331687730467</v>
      </c>
      <c r="AC4" s="18">
        <f t="shared" si="118"/>
        <v>0.43173683727224937</v>
      </c>
      <c r="AD4" s="18">
        <f t="shared" si="119"/>
        <v>0.42161800514868103</v>
      </c>
      <c r="AE4" s="18">
        <f t="shared" si="120"/>
        <v>0.36219533328208842</v>
      </c>
      <c r="AF4" s="18">
        <f t="shared" si="121"/>
        <v>0.35411485996739611</v>
      </c>
      <c r="AG4" s="16">
        <f t="shared" si="122"/>
        <v>1.0002308261343846</v>
      </c>
      <c r="AH4" s="16">
        <f t="shared" si="123"/>
        <v>0.95028970319062622</v>
      </c>
      <c r="AI4" s="16">
        <f t="shared" si="124"/>
        <v>1.0229688596930777</v>
      </c>
      <c r="AJ4" s="16">
        <f t="shared" ref="AJ4:AJ66" si="233">IF($F4&lt;=55,  0.0101*2.71828^(0.1313*$F4^0.8),    IF($F4&lt;=60,  0.2174 + 0.00046*$F4,    IF($F4&lt;=70,  0.00002123*$F4^2.295,    IF($F4&lt;=85,  0.1017*1.0178^$F4,    "error"))))</f>
        <v>1.2694157496852399E-2</v>
      </c>
      <c r="AK4" s="16">
        <f t="shared" si="125"/>
        <v>4.8862077446836481E-2</v>
      </c>
      <c r="AL4" s="16">
        <f t="shared" si="126"/>
        <v>8.2226270737251576E-3</v>
      </c>
      <c r="AM4" s="19">
        <f t="shared" si="127"/>
        <v>1.0006095442988217</v>
      </c>
      <c r="AN4" s="41">
        <f t="shared" si="128"/>
        <v>54</v>
      </c>
      <c r="AO4" s="19">
        <f t="shared" si="129"/>
        <v>1.0006095442988217</v>
      </c>
      <c r="AP4" s="34">
        <f t="shared" si="38"/>
        <v>1.0050349281168756</v>
      </c>
      <c r="AQ4" s="34">
        <f t="shared" si="39"/>
        <v>1.0040407811964236</v>
      </c>
      <c r="AR4" s="34">
        <f t="shared" si="40"/>
        <v>1.0025407048952522</v>
      </c>
      <c r="AS4" s="34">
        <f t="shared" si="41"/>
        <v>1.0019874482637667</v>
      </c>
      <c r="AT4" s="34">
        <f t="shared" si="42"/>
        <v>1.0012007400932057</v>
      </c>
      <c r="AU4" s="34">
        <f t="shared" si="43"/>
        <v>0.9995368336764946</v>
      </c>
      <c r="AV4" s="34">
        <f t="shared" si="44"/>
        <v>0.99606076107744668</v>
      </c>
      <c r="AW4" s="34">
        <f t="shared" si="45"/>
        <v>0.99586007625470097</v>
      </c>
      <c r="AX4" s="34">
        <f t="shared" si="46"/>
        <v>0.9944794358204998</v>
      </c>
      <c r="AY4" s="34">
        <f t="shared" si="47"/>
        <v>0.99409914832587798</v>
      </c>
      <c r="AZ4" s="34">
        <f t="shared" si="48"/>
        <v>0.99404165899517449</v>
      </c>
      <c r="BA4" s="34">
        <f t="shared" si="49"/>
        <v>0.99375812522751172</v>
      </c>
      <c r="BB4" s="34">
        <f t="shared" si="50"/>
        <v>0.99242989894896705</v>
      </c>
      <c r="BC4" s="34">
        <f t="shared" si="51"/>
        <v>0.99181542776901654</v>
      </c>
      <c r="BD4" s="34">
        <f t="shared" si="52"/>
        <v>0.9899279227406067</v>
      </c>
      <c r="BE4" s="34">
        <f t="shared" si="53"/>
        <v>0.98962270051852219</v>
      </c>
      <c r="BF4" s="34">
        <f t="shared" si="54"/>
        <v>0.98932480824205837</v>
      </c>
      <c r="BG4" s="34">
        <f t="shared" si="55"/>
        <v>0.98741878703121577</v>
      </c>
      <c r="BH4" s="34">
        <f t="shared" si="56"/>
        <v>0.98713602104684506</v>
      </c>
      <c r="BI4" s="39">
        <f t="shared" si="130"/>
        <v>0.96797882401715285</v>
      </c>
      <c r="BJ4" s="39">
        <f t="shared" si="131"/>
        <v>0.96429845579864981</v>
      </c>
      <c r="BK4" s="39">
        <f t="shared" si="132"/>
        <v>0.95876473768573456</v>
      </c>
      <c r="BL4" s="39">
        <f t="shared" si="133"/>
        <v>0.9567297430628745</v>
      </c>
      <c r="BM4" s="39">
        <f t="shared" si="134"/>
        <v>0.95384157208302567</v>
      </c>
      <c r="BN4" s="39">
        <f t="shared" si="135"/>
        <v>0.94775428683159046</v>
      </c>
      <c r="BO4" s="39">
        <f t="shared" si="136"/>
        <v>0.93513015531323507</v>
      </c>
      <c r="BP4" s="39">
        <f t="shared" si="137"/>
        <v>0.93440514505842753</v>
      </c>
      <c r="BQ4" s="39">
        <f t="shared" si="138"/>
        <v>0.92942860301227259</v>
      </c>
      <c r="BR4" s="39">
        <f t="shared" si="139"/>
        <v>0.92806130330433423</v>
      </c>
      <c r="BS4" s="39">
        <f t="shared" si="140"/>
        <v>0.9278547336696924</v>
      </c>
      <c r="BT4" s="39">
        <f t="shared" si="141"/>
        <v>0.92683644300946688</v>
      </c>
      <c r="BU4" s="39">
        <f t="shared" si="142"/>
        <v>0.92207722615865173</v>
      </c>
      <c r="BV4" s="39">
        <f t="shared" si="143"/>
        <v>0.9198816225839469</v>
      </c>
      <c r="BW4" s="39">
        <f t="shared" si="144"/>
        <v>0.91316146260803355</v>
      </c>
      <c r="BX4" s="39">
        <f t="shared" si="145"/>
        <v>0.9120781908259854</v>
      </c>
      <c r="BY4" s="39">
        <f t="shared" si="146"/>
        <v>0.91102185144771231</v>
      </c>
      <c r="BZ4" s="39">
        <f t="shared" si="147"/>
        <v>0.90428443354669164</v>
      </c>
      <c r="CA4" s="39">
        <f t="shared" si="148"/>
        <v>0.90328806112138238</v>
      </c>
      <c r="CB4" s="40">
        <f t="shared" si="58"/>
        <v>1.026148766291759</v>
      </c>
      <c r="CC4" s="40">
        <f t="shared" si="59"/>
        <v>1.025491165777495</v>
      </c>
      <c r="CD4" s="40">
        <f t="shared" si="60"/>
        <v>1.0244984727453015</v>
      </c>
      <c r="CE4" s="40">
        <f t="shared" si="61"/>
        <v>1.0241322166506177</v>
      </c>
      <c r="CF4" s="40">
        <f t="shared" si="62"/>
        <v>1.023611292859576</v>
      </c>
      <c r="CG4" s="40">
        <f t="shared" si="63"/>
        <v>1.0225090514786537</v>
      </c>
      <c r="CH4" s="40">
        <f t="shared" si="64"/>
        <v>1.020204267355878</v>
      </c>
      <c r="CI4" s="40">
        <f t="shared" si="65"/>
        <v>1.0200711183411759</v>
      </c>
      <c r="CJ4" s="40">
        <f t="shared" si="66"/>
        <v>1.0191548439952989</v>
      </c>
      <c r="CK4" s="40">
        <f t="shared" si="67"/>
        <v>1.0189023841128677</v>
      </c>
      <c r="CL4" s="40">
        <f t="shared" si="68"/>
        <v>1.018864215949326</v>
      </c>
      <c r="CM4" s="40">
        <f t="shared" si="69"/>
        <v>1.0186759615889192</v>
      </c>
      <c r="CN4" s="40">
        <f t="shared" si="70"/>
        <v>1.0177938237944411</v>
      </c>
      <c r="CO4" s="40">
        <f t="shared" si="71"/>
        <v>1.0173855837792374</v>
      </c>
      <c r="CP4" s="40">
        <f t="shared" si="72"/>
        <v>1.0161310128593246</v>
      </c>
      <c r="CQ4" s="40">
        <f t="shared" si="73"/>
        <v>1.015928061212346</v>
      </c>
      <c r="CR4" s="40">
        <f t="shared" si="74"/>
        <v>1.0157299622094484</v>
      </c>
      <c r="CS4" s="40">
        <f t="shared" si="75"/>
        <v>1.0144619563124213</v>
      </c>
      <c r="CT4" s="40">
        <f t="shared" si="76"/>
        <v>1.0142737690772679</v>
      </c>
      <c r="CU4" s="37">
        <f t="shared" si="149"/>
        <v>1.0001825694442485</v>
      </c>
      <c r="CV4" s="37">
        <f t="shared" si="150"/>
        <v>1.0007938352103862</v>
      </c>
      <c r="CW4" s="37">
        <f t="shared" si="151"/>
        <v>1.0022291731299722</v>
      </c>
      <c r="CX4" s="1">
        <f t="shared" si="152"/>
        <v>54.238825151665296</v>
      </c>
      <c r="CY4" s="1">
        <f t="shared" si="153"/>
        <v>54.185173920762807</v>
      </c>
      <c r="CZ4" s="1">
        <f t="shared" si="154"/>
        <v>54.104219146020959</v>
      </c>
      <c r="DA4" s="1">
        <f t="shared" si="155"/>
        <v>54.074361487486279</v>
      </c>
      <c r="DB4" s="1">
        <f t="shared" si="156"/>
        <v>54.0319051253095</v>
      </c>
      <c r="DC4" s="1">
        <f t="shared" si="157"/>
        <v>53.942108913576014</v>
      </c>
      <c r="DD4" s="1">
        <f t="shared" si="158"/>
        <v>53.754515339820806</v>
      </c>
      <c r="DE4" s="1">
        <f t="shared" si="159"/>
        <v>53.743684960988212</v>
      </c>
      <c r="DF4" s="1">
        <f t="shared" si="160"/>
        <v>53.669175794179189</v>
      </c>
      <c r="DG4" s="1">
        <f t="shared" si="161"/>
        <v>53.648652779156407</v>
      </c>
      <c r="DH4" s="1">
        <f t="shared" si="162"/>
        <v>53.645550246429558</v>
      </c>
      <c r="DI4" s="1">
        <f t="shared" si="163"/>
        <v>53.630248749915729</v>
      </c>
      <c r="DJ4" s="1">
        <f t="shared" si="164"/>
        <v>53.558568223330631</v>
      </c>
      <c r="DK4" s="1">
        <f t="shared" si="165"/>
        <v>53.52540699285229</v>
      </c>
      <c r="DL4" s="1">
        <f t="shared" si="166"/>
        <v>53.423543811439643</v>
      </c>
      <c r="DM4" s="1">
        <f t="shared" si="167"/>
        <v>53.40707185183615</v>
      </c>
      <c r="DN4" s="1">
        <f t="shared" si="168"/>
        <v>53.390995468175106</v>
      </c>
      <c r="DO4" s="1">
        <f t="shared" si="169"/>
        <v>53.28813302200723</v>
      </c>
      <c r="DP4" s="1">
        <f t="shared" si="170"/>
        <v>53.272872960534684</v>
      </c>
      <c r="DQ4" s="1">
        <f t="shared" si="171"/>
        <v>52.239014503459607</v>
      </c>
      <c r="DR4" s="1">
        <f t="shared" si="172"/>
        <v>52.040395686627882</v>
      </c>
      <c r="DS4" s="1">
        <f t="shared" si="173"/>
        <v>51.741756942074602</v>
      </c>
      <c r="DT4" s="1">
        <f t="shared" si="174"/>
        <v>51.631934174282151</v>
      </c>
      <c r="DU4" s="1">
        <f t="shared" si="175"/>
        <v>51.47606794873947</v>
      </c>
      <c r="DV4" s="1">
        <f t="shared" si="176"/>
        <v>51.147554788485891</v>
      </c>
      <c r="DW4" s="1">
        <f t="shared" si="177"/>
        <v>50.466266961605434</v>
      </c>
      <c r="DX4" s="1">
        <f t="shared" si="178"/>
        <v>50.427140257305361</v>
      </c>
      <c r="DY4" s="1">
        <f t="shared" si="179"/>
        <v>50.158570691860447</v>
      </c>
      <c r="DZ4" s="1">
        <f t="shared" si="180"/>
        <v>50.084781485421878</v>
      </c>
      <c r="EA4" s="1">
        <f t="shared" si="181"/>
        <v>50.073633520329786</v>
      </c>
      <c r="EB4" s="1">
        <f t="shared" si="182"/>
        <v>50.018679321696077</v>
      </c>
      <c r="EC4" s="1">
        <f t="shared" si="183"/>
        <v>49.76183816781311</v>
      </c>
      <c r="ED4" s="1">
        <f t="shared" si="184"/>
        <v>49.643347799907275</v>
      </c>
      <c r="EE4" s="1">
        <f t="shared" si="185"/>
        <v>49.280680223161724</v>
      </c>
      <c r="EF4" s="1">
        <f t="shared" si="186"/>
        <v>49.222219181525759</v>
      </c>
      <c r="EG4" s="1">
        <f t="shared" si="187"/>
        <v>49.165211603743039</v>
      </c>
      <c r="EH4" s="1">
        <f t="shared" si="188"/>
        <v>48.801612666747026</v>
      </c>
      <c r="EI4" s="1">
        <f t="shared" si="189"/>
        <v>48.747841331790987</v>
      </c>
      <c r="EJ4" s="1">
        <f t="shared" si="190"/>
        <v>55.378277866203078</v>
      </c>
      <c r="EK4" s="1">
        <f t="shared" si="191"/>
        <v>55.342789070425958</v>
      </c>
      <c r="EL4" s="1">
        <f t="shared" si="192"/>
        <v>55.289216301663281</v>
      </c>
      <c r="EM4" s="1">
        <f t="shared" si="193"/>
        <v>55.269450520669473</v>
      </c>
      <c r="EN4" s="1">
        <f t="shared" si="194"/>
        <v>55.241337771918943</v>
      </c>
      <c r="EO4" s="1">
        <f t="shared" si="195"/>
        <v>55.181852995955197</v>
      </c>
      <c r="EP4" s="1">
        <f t="shared" si="196"/>
        <v>55.057470469984885</v>
      </c>
      <c r="EQ4" s="1">
        <f t="shared" si="197"/>
        <v>55.050284803173213</v>
      </c>
      <c r="ER4" s="1">
        <f t="shared" si="198"/>
        <v>55.000836129652882</v>
      </c>
      <c r="ES4" s="1">
        <f t="shared" si="199"/>
        <v>54.987211600755515</v>
      </c>
      <c r="ET4" s="1">
        <f t="shared" si="200"/>
        <v>54.985151775479011</v>
      </c>
      <c r="EU4" s="1">
        <f t="shared" si="201"/>
        <v>54.974992232708416</v>
      </c>
      <c r="EV4" s="1">
        <f t="shared" si="202"/>
        <v>54.927385810030131</v>
      </c>
      <c r="EW4" s="1">
        <f t="shared" si="203"/>
        <v>54.905354278403628</v>
      </c>
      <c r="EX4" s="1">
        <f t="shared" si="204"/>
        <v>54.837648718266522</v>
      </c>
      <c r="EY4" s="1">
        <f t="shared" si="205"/>
        <v>54.826696005493304</v>
      </c>
      <c r="EZ4" s="1">
        <f t="shared" si="206"/>
        <v>54.816005175871084</v>
      </c>
      <c r="FA4" s="1">
        <f t="shared" si="207"/>
        <v>54.747574568917948</v>
      </c>
      <c r="FB4" s="1">
        <f t="shared" si="208"/>
        <v>54.737418648702928</v>
      </c>
      <c r="FC4" s="1">
        <f t="shared" si="209"/>
        <v>53.976957403336478</v>
      </c>
      <c r="FD4" s="1">
        <f t="shared" si="210"/>
        <v>54.009945646912108</v>
      </c>
      <c r="FE4" s="1">
        <f t="shared" si="211"/>
        <v>54.087406678639482</v>
      </c>
      <c r="FF4" s="83">
        <f t="shared" si="78"/>
        <v>1.0919474311181256</v>
      </c>
      <c r="FG4" s="79">
        <f t="shared" si="79"/>
        <v>0.81390193260247479</v>
      </c>
      <c r="FH4" s="79">
        <f t="shared" si="80"/>
        <v>1.210598020417978</v>
      </c>
      <c r="FI4" s="79">
        <f t="shared" si="81"/>
        <v>0.85218577811707052</v>
      </c>
      <c r="FJ4" s="83">
        <f t="shared" si="212"/>
        <v>1.9996317105380137</v>
      </c>
      <c r="FK4" s="79">
        <f t="shared" si="213"/>
        <v>2.2509736946761087</v>
      </c>
      <c r="FL4" s="79">
        <f t="shared" si="213"/>
        <v>2.4742107553051444</v>
      </c>
      <c r="FM4" s="79">
        <f t="shared" si="214"/>
        <v>1.6111111111111112</v>
      </c>
      <c r="FN4" s="79">
        <f t="shared" si="215"/>
        <v>2.1623415076765014</v>
      </c>
      <c r="FO4" s="79">
        <f t="shared" si="82"/>
        <v>1.3623907717853776</v>
      </c>
      <c r="FP4" s="79">
        <f t="shared" si="83"/>
        <v>2.1897429987251891</v>
      </c>
      <c r="FQ4" s="79">
        <f t="shared" si="84"/>
        <v>1.5068501592459902</v>
      </c>
      <c r="FR4" s="84">
        <f t="shared" si="216"/>
        <v>1.8229999074429915</v>
      </c>
      <c r="FS4" s="79">
        <f t="shared" si="217"/>
        <v>3.125318848806498</v>
      </c>
      <c r="FT4" s="79">
        <f t="shared" si="218"/>
        <v>2.8147721349926873</v>
      </c>
      <c r="FU4" s="79">
        <f t="shared" si="219"/>
        <v>2.0370370370370372</v>
      </c>
      <c r="FV4" s="79">
        <f t="shared" si="220"/>
        <v>2.2363296388813692</v>
      </c>
      <c r="FW4" s="79">
        <f t="shared" si="221"/>
        <v>2.4920965305792606</v>
      </c>
      <c r="FX4" s="79">
        <f t="shared" si="85"/>
        <v>3.0329144739204135</v>
      </c>
      <c r="FY4" s="79">
        <f t="shared" si="222"/>
        <v>3.4703534467165786</v>
      </c>
      <c r="FZ4" s="83">
        <f t="shared" si="223"/>
        <v>4.0823516394927051</v>
      </c>
      <c r="GA4" s="79">
        <f t="shared" si="86"/>
        <v>3.7779954865413701</v>
      </c>
      <c r="GB4" s="79">
        <f t="shared" si="87"/>
        <v>3.6322550579541457</v>
      </c>
      <c r="GC4" s="79">
        <f t="shared" si="88"/>
        <v>4.7427645483436578</v>
      </c>
      <c r="GD4" s="79">
        <f t="shared" si="224"/>
        <v>2.1583931225445889</v>
      </c>
      <c r="GE4" s="79">
        <f t="shared" si="225"/>
        <v>2.5978074372564102</v>
      </c>
      <c r="GF4" s="79">
        <f t="shared" si="226"/>
        <v>3.8511425536287671</v>
      </c>
      <c r="GG4" s="79">
        <f t="shared" si="227"/>
        <v>2.7969290371832503</v>
      </c>
      <c r="GH4" s="84">
        <f t="shared" si="228"/>
        <v>3.2587825630433471</v>
      </c>
      <c r="GI4" s="79">
        <f t="shared" si="89"/>
        <v>4.7386267624623386</v>
      </c>
      <c r="GJ4" s="79">
        <f t="shared" si="90"/>
        <v>3.8414353220769866</v>
      </c>
      <c r="GK4" s="79">
        <f t="shared" si="91"/>
        <v>3.3371233865291958</v>
      </c>
      <c r="GL4" s="79">
        <f t="shared" si="92"/>
        <v>3.8585584948918159</v>
      </c>
      <c r="GM4" s="84">
        <f t="shared" si="93"/>
        <v>5.1398286046831192</v>
      </c>
      <c r="GN4" s="79">
        <f t="shared" si="229"/>
        <v>4.2592592592592595</v>
      </c>
      <c r="GO4" s="79">
        <f t="shared" si="94"/>
        <v>3.7037037037037037</v>
      </c>
      <c r="GP4" s="79">
        <f t="shared" si="94"/>
        <v>5.1851851851851851</v>
      </c>
      <c r="GQ4" s="79">
        <f t="shared" si="94"/>
        <v>1.8888888888888888</v>
      </c>
      <c r="GR4" s="84">
        <f t="shared" si="94"/>
        <v>5.1851851851851851</v>
      </c>
      <c r="GS4" s="1">
        <f t="shared" si="230"/>
        <v>54</v>
      </c>
      <c r="GT4" s="1">
        <f t="shared" si="231"/>
        <v>53.967104659031172</v>
      </c>
      <c r="GU4" s="1">
        <f t="shared" si="232"/>
        <v>1.9999999999999392</v>
      </c>
    </row>
    <row r="5" spans="1:203" x14ac:dyDescent="0.2">
      <c r="A5" s="42">
        <f t="shared" si="37"/>
        <v>53.925994876746984</v>
      </c>
      <c r="B5" s="5">
        <v>0</v>
      </c>
      <c r="C5" s="5">
        <v>3</v>
      </c>
      <c r="D5" s="5">
        <f t="shared" si="95"/>
        <v>53.925994876746984</v>
      </c>
      <c r="E5" s="5">
        <v>10</v>
      </c>
      <c r="F5" s="9">
        <f t="shared" si="96"/>
        <v>3.0000000000000422</v>
      </c>
      <c r="G5" s="15">
        <v>0.01</v>
      </c>
      <c r="H5" s="18">
        <f t="shared" si="97"/>
        <v>4.2461413288777159</v>
      </c>
      <c r="I5" s="18">
        <f t="shared" si="98"/>
        <v>3.8546100698175114</v>
      </c>
      <c r="J5" s="18">
        <f t="shared" si="99"/>
        <v>3.7190341294308267</v>
      </c>
      <c r="K5" s="18">
        <f t="shared" si="100"/>
        <v>2.6962997438373493</v>
      </c>
      <c r="L5" s="18">
        <f t="shared" si="101"/>
        <v>2.1570397950698794</v>
      </c>
      <c r="M5" s="18">
        <f t="shared" si="102"/>
        <v>1.7975331625582327</v>
      </c>
      <c r="N5" s="18">
        <f t="shared" si="103"/>
        <v>1.4574593209931617</v>
      </c>
      <c r="O5" s="18">
        <f t="shared" si="104"/>
        <v>1.3481498719186746</v>
      </c>
      <c r="P5" s="18">
        <f t="shared" si="105"/>
        <v>1.1983554417054885</v>
      </c>
      <c r="Q5" s="18">
        <f t="shared" si="106"/>
        <v>1.1473615931222763</v>
      </c>
      <c r="R5" s="18">
        <f t="shared" si="107"/>
        <v>1.0785198975349397</v>
      </c>
      <c r="S5" s="18">
        <f t="shared" si="108"/>
        <v>0.94607008555696459</v>
      </c>
      <c r="T5" s="18">
        <f t="shared" si="109"/>
        <v>0.7190132650232931</v>
      </c>
      <c r="U5" s="18">
        <f t="shared" si="110"/>
        <v>0.70769022147961913</v>
      </c>
      <c r="V5" s="18">
        <f t="shared" si="111"/>
        <v>0.6344234691381998</v>
      </c>
      <c r="W5" s="18">
        <f t="shared" si="112"/>
        <v>0.61559354882131267</v>
      </c>
      <c r="X5" s="18">
        <f t="shared" si="113"/>
        <v>0.61279539632667024</v>
      </c>
      <c r="Y5" s="18">
        <f t="shared" si="114"/>
        <v>0.59917772085274423</v>
      </c>
      <c r="Z5" s="18">
        <f t="shared" si="115"/>
        <v>0.53925994876746985</v>
      </c>
      <c r="AA5" s="18">
        <f t="shared" si="116"/>
        <v>0.51358090358806652</v>
      </c>
      <c r="AB5" s="18">
        <f t="shared" si="117"/>
        <v>0.44201635144874579</v>
      </c>
      <c r="AC5" s="18">
        <f t="shared" si="118"/>
        <v>0.43140795901397588</v>
      </c>
      <c r="AD5" s="18">
        <f t="shared" si="119"/>
        <v>0.42129683497458581</v>
      </c>
      <c r="AE5" s="18">
        <f t="shared" si="120"/>
        <v>0.36191942870299987</v>
      </c>
      <c r="AF5" s="18">
        <f t="shared" si="121"/>
        <v>0.35384511073980957</v>
      </c>
      <c r="AG5" s="16">
        <f t="shared" si="122"/>
        <v>1.0006362109250992</v>
      </c>
      <c r="AH5" s="16">
        <f t="shared" si="123"/>
        <v>0.95079854184484858</v>
      </c>
      <c r="AI5" s="16">
        <f t="shared" si="124"/>
        <v>1.0245399921146614</v>
      </c>
      <c r="AJ5" s="16">
        <f t="shared" si="233"/>
        <v>1.385623223559727E-2</v>
      </c>
      <c r="AK5" s="16">
        <f t="shared" si="125"/>
        <v>5.1299014965644096E-2</v>
      </c>
      <c r="AL5" s="16">
        <f t="shared" si="126"/>
        <v>8.9042006318663103E-3</v>
      </c>
      <c r="AM5" s="19">
        <f t="shared" si="127"/>
        <v>1.0013723459979209</v>
      </c>
      <c r="AN5" s="41">
        <f t="shared" si="128"/>
        <v>54</v>
      </c>
      <c r="AO5" s="19">
        <f t="shared" si="129"/>
        <v>1.0013723459979211</v>
      </c>
      <c r="AP5" s="34">
        <f t="shared" si="38"/>
        <v>1.0058727556818823</v>
      </c>
      <c r="AQ5" s="34">
        <f t="shared" si="39"/>
        <v>1.0047867450834083</v>
      </c>
      <c r="AR5" s="34">
        <f t="shared" si="40"/>
        <v>1.0031482412873072</v>
      </c>
      <c r="AS5" s="34">
        <f t="shared" si="41"/>
        <v>1.0025439865988068</v>
      </c>
      <c r="AT5" s="34">
        <f t="shared" si="42"/>
        <v>1.0016848138857319</v>
      </c>
      <c r="AU5" s="34">
        <f t="shared" si="43"/>
        <v>0.99986784687863839</v>
      </c>
      <c r="AV5" s="34">
        <f t="shared" si="44"/>
        <v>0.99607290874802179</v>
      </c>
      <c r="AW5" s="34">
        <f t="shared" si="45"/>
        <v>0.99585385177020969</v>
      </c>
      <c r="AX5" s="34">
        <f t="shared" si="46"/>
        <v>0.99434692699403038</v>
      </c>
      <c r="AY5" s="34">
        <f t="shared" si="47"/>
        <v>0.99393188901276153</v>
      </c>
      <c r="AZ5" s="34">
        <f t="shared" si="48"/>
        <v>0.99386914759947675</v>
      </c>
      <c r="BA5" s="34">
        <f t="shared" si="49"/>
        <v>0.9935597157498185</v>
      </c>
      <c r="BB5" s="34">
        <f t="shared" si="50"/>
        <v>0.99211027642142591</v>
      </c>
      <c r="BC5" s="34">
        <f t="shared" si="51"/>
        <v>0.99143978907280905</v>
      </c>
      <c r="BD5" s="34">
        <f t="shared" si="52"/>
        <v>0.98938045398382679</v>
      </c>
      <c r="BE5" s="34">
        <f t="shared" si="53"/>
        <v>0.9890474794318902</v>
      </c>
      <c r="BF5" s="34">
        <f t="shared" si="54"/>
        <v>0.98872251036606229</v>
      </c>
      <c r="BG5" s="34">
        <f t="shared" si="55"/>
        <v>0.98664345429973077</v>
      </c>
      <c r="BH5" s="34">
        <f t="shared" si="56"/>
        <v>0.98633504916826165</v>
      </c>
      <c r="BI5" s="39">
        <f t="shared" si="130"/>
        <v>0.96935051047676635</v>
      </c>
      <c r="BJ5" s="39">
        <f t="shared" si="131"/>
        <v>0.96548148019944957</v>
      </c>
      <c r="BK5" s="39">
        <f t="shared" si="132"/>
        <v>0.95966548096772863</v>
      </c>
      <c r="BL5" s="39">
        <f t="shared" si="133"/>
        <v>0.95752709949893944</v>
      </c>
      <c r="BM5" s="39">
        <f t="shared" si="134"/>
        <v>0.95449258602250675</v>
      </c>
      <c r="BN5" s="39">
        <f t="shared" si="135"/>
        <v>0.94809836265518133</v>
      </c>
      <c r="BO5" s="39">
        <f t="shared" si="136"/>
        <v>0.93484422870409067</v>
      </c>
      <c r="BP5" s="39">
        <f t="shared" si="137"/>
        <v>0.93408330688365604</v>
      </c>
      <c r="BQ5" s="39">
        <f t="shared" si="138"/>
        <v>0.92886106017248293</v>
      </c>
      <c r="BR5" s="39">
        <f t="shared" si="139"/>
        <v>0.92742649724844706</v>
      </c>
      <c r="BS5" s="39">
        <f t="shared" si="140"/>
        <v>0.92720977474731303</v>
      </c>
      <c r="BT5" s="39">
        <f t="shared" si="141"/>
        <v>0.92614147043261918</v>
      </c>
      <c r="BU5" s="39">
        <f t="shared" si="142"/>
        <v>0.92114928031431864</v>
      </c>
      <c r="BV5" s="39">
        <f t="shared" si="143"/>
        <v>0.91884663026112012</v>
      </c>
      <c r="BW5" s="39">
        <f t="shared" si="144"/>
        <v>0.91180053540432138</v>
      </c>
      <c r="BX5" s="39">
        <f t="shared" si="145"/>
        <v>0.91066496531694541</v>
      </c>
      <c r="BY5" s="39">
        <f t="shared" si="146"/>
        <v>0.90955769265382191</v>
      </c>
      <c r="BZ5" s="39">
        <f t="shared" si="147"/>
        <v>0.90249692771482881</v>
      </c>
      <c r="CA5" s="39">
        <f t="shared" si="148"/>
        <v>0.90145295887003341</v>
      </c>
      <c r="CB5" s="40">
        <f t="shared" si="58"/>
        <v>1.0279822384543409</v>
      </c>
      <c r="CC5" s="40">
        <f t="shared" si="59"/>
        <v>1.0272688760230069</v>
      </c>
      <c r="CD5" s="40">
        <f t="shared" si="60"/>
        <v>1.0261920783848628</v>
      </c>
      <c r="CE5" s="40">
        <f t="shared" si="61"/>
        <v>1.0257948135621442</v>
      </c>
      <c r="CF5" s="40">
        <f t="shared" si="62"/>
        <v>1.0252298065345928</v>
      </c>
      <c r="CG5" s="40">
        <f t="shared" si="63"/>
        <v>1.024034366430274</v>
      </c>
      <c r="CH5" s="40">
        <f t="shared" si="64"/>
        <v>1.021535049298796</v>
      </c>
      <c r="CI5" s="40">
        <f t="shared" si="65"/>
        <v>1.0213906762634644</v>
      </c>
      <c r="CJ5" s="40">
        <f t="shared" si="66"/>
        <v>1.0203972053978392</v>
      </c>
      <c r="CK5" s="40">
        <f t="shared" si="67"/>
        <v>1.0201234886651178</v>
      </c>
      <c r="CL5" s="40">
        <f t="shared" si="68"/>
        <v>1.0200821072724642</v>
      </c>
      <c r="CM5" s="40">
        <f t="shared" si="69"/>
        <v>1.0198780063902062</v>
      </c>
      <c r="CN5" s="40">
        <f t="shared" si="70"/>
        <v>1.0189216553162399</v>
      </c>
      <c r="CO5" s="40">
        <f t="shared" si="71"/>
        <v>1.0184790937702799</v>
      </c>
      <c r="CP5" s="40">
        <f t="shared" si="72"/>
        <v>1.0171191407851607</v>
      </c>
      <c r="CQ5" s="40">
        <f t="shared" si="73"/>
        <v>1.0168991545796429</v>
      </c>
      <c r="CR5" s="40">
        <f t="shared" si="74"/>
        <v>1.0166844318334831</v>
      </c>
      <c r="CS5" s="40">
        <f t="shared" si="75"/>
        <v>1.0153101017681407</v>
      </c>
      <c r="CT5" s="40">
        <f t="shared" si="76"/>
        <v>1.0151061468849596</v>
      </c>
      <c r="CU5" s="37">
        <f t="shared" si="149"/>
        <v>1.0005240098952135</v>
      </c>
      <c r="CV5" s="37">
        <f t="shared" si="150"/>
        <v>1.0019381140168171</v>
      </c>
      <c r="CW5" s="37">
        <f t="shared" si="151"/>
        <v>1.0045373607589998</v>
      </c>
      <c r="CX5" s="1">
        <f t="shared" si="152"/>
        <v>54.242689069560555</v>
      </c>
      <c r="CY5" s="1">
        <f t="shared" si="153"/>
        <v>54.184124867591152</v>
      </c>
      <c r="CZ5" s="1">
        <f t="shared" si="154"/>
        <v>54.095766920277072</v>
      </c>
      <c r="DA5" s="1">
        <f t="shared" si="155"/>
        <v>54.063181885040756</v>
      </c>
      <c r="DB5" s="1">
        <f t="shared" si="156"/>
        <v>54.016850141717235</v>
      </c>
      <c r="DC5" s="1">
        <f t="shared" si="157"/>
        <v>53.918868388201489</v>
      </c>
      <c r="DD5" s="1">
        <f t="shared" si="158"/>
        <v>53.71422257401229</v>
      </c>
      <c r="DE5" s="1">
        <f t="shared" si="159"/>
        <v>53.702409708549077</v>
      </c>
      <c r="DF5" s="1">
        <f t="shared" si="160"/>
        <v>53.621147290789189</v>
      </c>
      <c r="DG5" s="1">
        <f t="shared" si="161"/>
        <v>53.59876595473763</v>
      </c>
      <c r="DH5" s="1">
        <f t="shared" si="162"/>
        <v>53.595382561606279</v>
      </c>
      <c r="DI5" s="1">
        <f t="shared" si="163"/>
        <v>53.578696141266903</v>
      </c>
      <c r="DJ5" s="1">
        <f t="shared" si="164"/>
        <v>53.500533683469847</v>
      </c>
      <c r="DK5" s="1">
        <f t="shared" si="165"/>
        <v>53.464376986143414</v>
      </c>
      <c r="DL5" s="1">
        <f t="shared" si="166"/>
        <v>53.353325292685447</v>
      </c>
      <c r="DM5" s="1">
        <f t="shared" si="167"/>
        <v>53.335369308703626</v>
      </c>
      <c r="DN5" s="1">
        <f t="shared" si="168"/>
        <v>53.317845028524694</v>
      </c>
      <c r="DO5" s="1">
        <f t="shared" si="169"/>
        <v>53.205729861743229</v>
      </c>
      <c r="DP5" s="1">
        <f t="shared" si="170"/>
        <v>53.18909880820366</v>
      </c>
      <c r="DQ5" s="1">
        <f t="shared" si="171"/>
        <v>52.273190661742177</v>
      </c>
      <c r="DR5" s="1">
        <f t="shared" si="172"/>
        <v>52.064549354829609</v>
      </c>
      <c r="DS5" s="1">
        <f t="shared" si="173"/>
        <v>51.750915810056661</v>
      </c>
      <c r="DT5" s="1">
        <f t="shared" si="174"/>
        <v>51.635601461926207</v>
      </c>
      <c r="DU5" s="1">
        <f t="shared" si="175"/>
        <v>51.471962303742679</v>
      </c>
      <c r="DV5" s="1">
        <f t="shared" si="176"/>
        <v>51.127147447195512</v>
      </c>
      <c r="DW5" s="1">
        <f t="shared" si="177"/>
        <v>50.412405087653276</v>
      </c>
      <c r="DX5" s="1">
        <f t="shared" si="178"/>
        <v>50.371371621462913</v>
      </c>
      <c r="DY5" s="1">
        <f t="shared" si="179"/>
        <v>50.089756772071084</v>
      </c>
      <c r="DZ5" s="1">
        <f t="shared" si="180"/>
        <v>50.012396539179157</v>
      </c>
      <c r="EA5" s="1">
        <f t="shared" si="181"/>
        <v>50.000709562693331</v>
      </c>
      <c r="EB5" s="1">
        <f t="shared" si="182"/>
        <v>49.943100189692338</v>
      </c>
      <c r="EC5" s="1">
        <f t="shared" si="183"/>
        <v>49.673891370949121</v>
      </c>
      <c r="ED5" s="1">
        <f t="shared" si="184"/>
        <v>49.549718675977395</v>
      </c>
      <c r="EE5" s="1">
        <f t="shared" si="185"/>
        <v>49.16975100082859</v>
      </c>
      <c r="EF5" s="1">
        <f t="shared" si="186"/>
        <v>49.108514254114567</v>
      </c>
      <c r="EG5" s="1">
        <f t="shared" si="187"/>
        <v>49.048803474155811</v>
      </c>
      <c r="EH5" s="1">
        <f t="shared" si="188"/>
        <v>48.66804470022975</v>
      </c>
      <c r="EI5" s="1">
        <f t="shared" si="189"/>
        <v>48.611747641653828</v>
      </c>
      <c r="EJ5" s="1">
        <f t="shared" si="190"/>
        <v>55.434964924275683</v>
      </c>
      <c r="EK5" s="1">
        <f t="shared" si="191"/>
        <v>55.3964961454583</v>
      </c>
      <c r="EL5" s="1">
        <f t="shared" si="192"/>
        <v>55.338428761540449</v>
      </c>
      <c r="EM5" s="1">
        <f t="shared" si="193"/>
        <v>55.317005860745816</v>
      </c>
      <c r="EN5" s="1">
        <f t="shared" si="194"/>
        <v>55.286537294672755</v>
      </c>
      <c r="EO5" s="1">
        <f t="shared" si="195"/>
        <v>55.222071997731803</v>
      </c>
      <c r="EP5" s="1">
        <f t="shared" si="196"/>
        <v>55.087293834904351</v>
      </c>
      <c r="EQ5" s="1">
        <f t="shared" si="197"/>
        <v>55.079508375340716</v>
      </c>
      <c r="ER5" s="1">
        <f t="shared" si="198"/>
        <v>55.025934470530814</v>
      </c>
      <c r="ES5" s="1">
        <f t="shared" si="199"/>
        <v>55.011174023404401</v>
      </c>
      <c r="ET5" s="1">
        <f t="shared" si="200"/>
        <v>55.008942490636173</v>
      </c>
      <c r="EU5" s="1">
        <f t="shared" si="201"/>
        <v>54.997936147505186</v>
      </c>
      <c r="EV5" s="1">
        <f t="shared" si="202"/>
        <v>54.946363964390109</v>
      </c>
      <c r="EW5" s="1">
        <f t="shared" si="203"/>
        <v>54.922498392730027</v>
      </c>
      <c r="EX5" s="1">
        <f t="shared" si="204"/>
        <v>54.849161575021874</v>
      </c>
      <c r="EY5" s="1">
        <f t="shared" si="205"/>
        <v>54.837298600030159</v>
      </c>
      <c r="EZ5" s="1">
        <f t="shared" si="206"/>
        <v>54.825719462320826</v>
      </c>
      <c r="FA5" s="1">
        <f t="shared" si="207"/>
        <v>54.751607346258218</v>
      </c>
      <c r="FB5" s="1">
        <f t="shared" si="208"/>
        <v>54.740608876272702</v>
      </c>
      <c r="FC5" s="1">
        <f t="shared" si="209"/>
        <v>53.954252631671629</v>
      </c>
      <c r="FD5" s="1">
        <f t="shared" si="210"/>
        <v>54.030509603288415</v>
      </c>
      <c r="FE5" s="1">
        <f t="shared" si="211"/>
        <v>54.170676569790757</v>
      </c>
      <c r="FF5" s="83">
        <f t="shared" si="78"/>
        <v>1.0922517667211082</v>
      </c>
      <c r="FG5" s="79">
        <f t="shared" si="79"/>
        <v>0.81317812968470959</v>
      </c>
      <c r="FH5" s="79">
        <f t="shared" si="80"/>
        <v>1.2100364025172532</v>
      </c>
      <c r="FI5" s="79">
        <f t="shared" si="81"/>
        <v>0.85212525378335413</v>
      </c>
      <c r="FJ5" s="83">
        <f t="shared" si="212"/>
        <v>1.9988706527659121</v>
      </c>
      <c r="FK5" s="79">
        <f t="shared" si="213"/>
        <v>2.2526622224360655</v>
      </c>
      <c r="FL5" s="79">
        <f t="shared" si="213"/>
        <v>2.476066740363609</v>
      </c>
      <c r="FM5" s="79">
        <f t="shared" si="214"/>
        <v>1.6111111111111112</v>
      </c>
      <c r="FN5" s="79">
        <f t="shared" si="215"/>
        <v>2.1643655564294462</v>
      </c>
      <c r="FO5" s="79">
        <f t="shared" si="82"/>
        <v>1.3616679271882854</v>
      </c>
      <c r="FP5" s="79">
        <f t="shared" si="83"/>
        <v>2.1906170320899365</v>
      </c>
      <c r="FQ5" s="79">
        <f t="shared" si="84"/>
        <v>1.5079804960109198</v>
      </c>
      <c r="FR5" s="84">
        <f t="shared" si="216"/>
        <v>1.8249476461207783</v>
      </c>
      <c r="FS5" s="79">
        <f t="shared" si="217"/>
        <v>3.1276632509856115</v>
      </c>
      <c r="FT5" s="79">
        <f t="shared" si="218"/>
        <v>2.8174068881107441</v>
      </c>
      <c r="FU5" s="79">
        <f t="shared" si="219"/>
        <v>2.0370370370370372</v>
      </c>
      <c r="FV5" s="79">
        <f t="shared" si="220"/>
        <v>2.2353096077972605</v>
      </c>
      <c r="FW5" s="79">
        <f t="shared" si="221"/>
        <v>2.495520203238383</v>
      </c>
      <c r="FX5" s="79">
        <f t="shared" si="85"/>
        <v>3.0352455482840548</v>
      </c>
      <c r="FY5" s="79">
        <f t="shared" si="222"/>
        <v>3.4741956465889374</v>
      </c>
      <c r="FZ5" s="83">
        <f t="shared" si="223"/>
        <v>4.0861729039486958</v>
      </c>
      <c r="GA5" s="79">
        <f t="shared" si="86"/>
        <v>3.7846843645905381</v>
      </c>
      <c r="GB5" s="79">
        <f t="shared" si="87"/>
        <v>3.6404495926160694</v>
      </c>
      <c r="GC5" s="79">
        <f t="shared" si="88"/>
        <v>4.7447603759360701</v>
      </c>
      <c r="GD5" s="79">
        <f t="shared" si="224"/>
        <v>2.1600520466315976</v>
      </c>
      <c r="GE5" s="79">
        <f t="shared" si="225"/>
        <v>2.6006835983037191</v>
      </c>
      <c r="GF5" s="79">
        <f t="shared" si="226"/>
        <v>3.8496768127343493</v>
      </c>
      <c r="GG5" s="79">
        <f t="shared" si="227"/>
        <v>2.7996201998739636</v>
      </c>
      <c r="GH5" s="84">
        <f t="shared" si="228"/>
        <v>3.2637140942572338</v>
      </c>
      <c r="GI5" s="79">
        <f t="shared" si="89"/>
        <v>4.7451280122939457</v>
      </c>
      <c r="GJ5" s="79">
        <f t="shared" si="90"/>
        <v>3.8401085126714816</v>
      </c>
      <c r="GK5" s="79">
        <f t="shared" si="91"/>
        <v>3.3364229232509834</v>
      </c>
      <c r="GL5" s="79">
        <f t="shared" si="92"/>
        <v>3.8643976698873992</v>
      </c>
      <c r="GM5" s="84">
        <f t="shared" si="93"/>
        <v>5.1319277809247756</v>
      </c>
      <c r="GN5" s="79">
        <f t="shared" si="229"/>
        <v>4.2592592592592595</v>
      </c>
      <c r="GO5" s="79">
        <f t="shared" si="94"/>
        <v>3.7037037037037037</v>
      </c>
      <c r="GP5" s="79">
        <f t="shared" si="94"/>
        <v>5.1851851851851851</v>
      </c>
      <c r="GQ5" s="79">
        <f t="shared" si="94"/>
        <v>1.8888888888888888</v>
      </c>
      <c r="GR5" s="84">
        <f t="shared" si="94"/>
        <v>5.1851851851851851</v>
      </c>
      <c r="GS5" s="1">
        <f t="shared" si="230"/>
        <v>54</v>
      </c>
      <c r="GT5" s="1">
        <f t="shared" si="231"/>
        <v>53.925994876746984</v>
      </c>
      <c r="GU5" s="1">
        <f t="shared" si="232"/>
        <v>3.0000000000000422</v>
      </c>
    </row>
    <row r="6" spans="1:203" x14ac:dyDescent="0.2">
      <c r="A6" s="42">
        <f t="shared" si="37"/>
        <v>53.86845871403051</v>
      </c>
      <c r="B6" s="5">
        <v>0</v>
      </c>
      <c r="C6" s="5">
        <v>4</v>
      </c>
      <c r="D6" s="5">
        <f t="shared" si="95"/>
        <v>53.86845871403051</v>
      </c>
      <c r="E6" s="5">
        <v>10</v>
      </c>
      <c r="F6" s="9">
        <f t="shared" si="96"/>
        <v>4.0000000000000311</v>
      </c>
      <c r="G6" s="15">
        <v>0.01</v>
      </c>
      <c r="H6" s="18">
        <f t="shared" si="97"/>
        <v>4.2416109223646075</v>
      </c>
      <c r="I6" s="18">
        <f t="shared" si="98"/>
        <v>3.850497406292388</v>
      </c>
      <c r="J6" s="18">
        <f t="shared" si="99"/>
        <v>3.7150661182090006</v>
      </c>
      <c r="K6" s="18">
        <f t="shared" si="100"/>
        <v>2.6934229357015256</v>
      </c>
      <c r="L6" s="18">
        <f t="shared" si="101"/>
        <v>2.1547383485612204</v>
      </c>
      <c r="M6" s="18">
        <f t="shared" si="102"/>
        <v>1.7956152904676836</v>
      </c>
      <c r="N6" s="18">
        <f t="shared" si="103"/>
        <v>1.4559042895683922</v>
      </c>
      <c r="O6" s="18">
        <f t="shared" si="104"/>
        <v>1.3467114678507628</v>
      </c>
      <c r="P6" s="18">
        <f t="shared" si="105"/>
        <v>1.1970768603117892</v>
      </c>
      <c r="Q6" s="18">
        <f t="shared" si="106"/>
        <v>1.1461374194474576</v>
      </c>
      <c r="R6" s="18">
        <f t="shared" si="107"/>
        <v>1.0773691742806102</v>
      </c>
      <c r="S6" s="18">
        <f t="shared" si="108"/>
        <v>0.94506067919351766</v>
      </c>
      <c r="T6" s="18">
        <f t="shared" si="109"/>
        <v>0.71824611618707346</v>
      </c>
      <c r="U6" s="18">
        <f t="shared" si="110"/>
        <v>0.70693515372743454</v>
      </c>
      <c r="V6" s="18">
        <f t="shared" si="111"/>
        <v>0.63374657310624127</v>
      </c>
      <c r="W6" s="18">
        <f t="shared" si="112"/>
        <v>0.61493674331085058</v>
      </c>
      <c r="X6" s="18">
        <f t="shared" si="113"/>
        <v>0.61214157629580124</v>
      </c>
      <c r="Y6" s="18">
        <f t="shared" si="114"/>
        <v>0.59853843015589459</v>
      </c>
      <c r="Z6" s="18">
        <f t="shared" si="115"/>
        <v>0.53868458714030509</v>
      </c>
      <c r="AA6" s="18">
        <f t="shared" si="116"/>
        <v>0.51303294013362388</v>
      </c>
      <c r="AB6" s="18">
        <f t="shared" si="117"/>
        <v>0.44154474355762713</v>
      </c>
      <c r="AC6" s="18">
        <f t="shared" si="118"/>
        <v>0.43094766971224407</v>
      </c>
      <c r="AD6" s="18">
        <f t="shared" si="119"/>
        <v>0.42084733370336336</v>
      </c>
      <c r="AE6" s="18">
        <f t="shared" si="120"/>
        <v>0.36153327995993628</v>
      </c>
      <c r="AF6" s="18">
        <f t="shared" si="121"/>
        <v>0.35346757686371727</v>
      </c>
      <c r="AG6" s="16">
        <f t="shared" si="122"/>
        <v>1.0013064517873576</v>
      </c>
      <c r="AH6" s="16">
        <f t="shared" si="123"/>
        <v>0.95163997280284485</v>
      </c>
      <c r="AI6" s="16">
        <f t="shared" si="124"/>
        <v>1.0262199649092136</v>
      </c>
      <c r="AJ6" s="16">
        <f t="shared" si="233"/>
        <v>1.5037729251111529E-2</v>
      </c>
      <c r="AK6" s="16">
        <f t="shared" si="125"/>
        <v>5.3857491820903769E-2</v>
      </c>
      <c r="AL6" s="16">
        <f t="shared" si="126"/>
        <v>9.6422698222416985E-3</v>
      </c>
      <c r="AM6" s="19">
        <f t="shared" si="127"/>
        <v>1.0024418980811722</v>
      </c>
      <c r="AN6" s="41">
        <f t="shared" si="128"/>
        <v>54</v>
      </c>
      <c r="AO6" s="19">
        <f t="shared" si="129"/>
        <v>1.002441898081172</v>
      </c>
      <c r="AP6" s="34">
        <f t="shared" si="38"/>
        <v>1.0069784158964481</v>
      </c>
      <c r="AQ6" s="34">
        <f t="shared" si="39"/>
        <v>1.005798561841069</v>
      </c>
      <c r="AR6" s="34">
        <f t="shared" si="40"/>
        <v>1.0040186788095105</v>
      </c>
      <c r="AS6" s="34">
        <f t="shared" si="41"/>
        <v>1.00336234820232</v>
      </c>
      <c r="AT6" s="34">
        <f t="shared" si="42"/>
        <v>1.0024291882885823</v>
      </c>
      <c r="AU6" s="34">
        <f t="shared" si="43"/>
        <v>1.0004559789727103</v>
      </c>
      <c r="AV6" s="34">
        <f t="shared" si="44"/>
        <v>0.99633569806356925</v>
      </c>
      <c r="AW6" s="34">
        <f t="shared" si="45"/>
        <v>0.99609790198430892</v>
      </c>
      <c r="AX6" s="34">
        <f t="shared" si="46"/>
        <v>0.99446218912852258</v>
      </c>
      <c r="AY6" s="34">
        <f t="shared" si="47"/>
        <v>0.99401171737976712</v>
      </c>
      <c r="AZ6" s="34">
        <f t="shared" si="48"/>
        <v>0.99394362082889365</v>
      </c>
      <c r="BA6" s="34">
        <f t="shared" si="49"/>
        <v>0.99360778355398138</v>
      </c>
      <c r="BB6" s="34">
        <f t="shared" si="50"/>
        <v>0.99203477481737889</v>
      </c>
      <c r="BC6" s="34">
        <f t="shared" si="51"/>
        <v>0.99130719251442434</v>
      </c>
      <c r="BD6" s="34">
        <f t="shared" si="52"/>
        <v>0.98907275839398112</v>
      </c>
      <c r="BE6" s="34">
        <f t="shared" si="53"/>
        <v>0.98871150924489826</v>
      </c>
      <c r="BF6" s="34">
        <f t="shared" si="54"/>
        <v>0.9883589553683616</v>
      </c>
      <c r="BG6" s="34">
        <f t="shared" si="55"/>
        <v>0.98610365377144027</v>
      </c>
      <c r="BH6" s="34">
        <f t="shared" si="56"/>
        <v>0.98576913904325769</v>
      </c>
      <c r="BI6" s="39">
        <f t="shared" si="130"/>
        <v>0.97108802966891372</v>
      </c>
      <c r="BJ6" s="39">
        <f t="shared" si="131"/>
        <v>0.96701916073402949</v>
      </c>
      <c r="BK6" s="39">
        <f t="shared" si="132"/>
        <v>0.96090429111092601</v>
      </c>
      <c r="BL6" s="39">
        <f t="shared" si="133"/>
        <v>0.95865648736834586</v>
      </c>
      <c r="BM6" s="39">
        <f t="shared" si="134"/>
        <v>0.95546712582672733</v>
      </c>
      <c r="BN6" s="39">
        <f t="shared" si="135"/>
        <v>0.94874826910479693</v>
      </c>
      <c r="BO6" s="39">
        <f t="shared" si="136"/>
        <v>0.93482843842764451</v>
      </c>
      <c r="BP6" s="39">
        <f t="shared" si="137"/>
        <v>0.9340295962565186</v>
      </c>
      <c r="BQ6" s="39">
        <f t="shared" si="138"/>
        <v>0.9285479772052242</v>
      </c>
      <c r="BR6" s="39">
        <f t="shared" si="139"/>
        <v>0.92704243284097521</v>
      </c>
      <c r="BS6" s="39">
        <f t="shared" si="140"/>
        <v>0.92681499711532023</v>
      </c>
      <c r="BT6" s="39">
        <f t="shared" si="141"/>
        <v>0.92569392216349389</v>
      </c>
      <c r="BU6" s="39">
        <f t="shared" si="142"/>
        <v>0.92045599066090666</v>
      </c>
      <c r="BV6" s="39">
        <f t="shared" si="143"/>
        <v>0.91804046889108248</v>
      </c>
      <c r="BW6" s="39">
        <f t="shared" si="144"/>
        <v>0.91065086560317376</v>
      </c>
      <c r="BX6" s="39">
        <f t="shared" si="145"/>
        <v>0.909460200539562</v>
      </c>
      <c r="BY6" s="39">
        <f t="shared" si="146"/>
        <v>0.90829927712028835</v>
      </c>
      <c r="BZ6" s="39">
        <f t="shared" si="147"/>
        <v>0.90089805766124786</v>
      </c>
      <c r="CA6" s="39">
        <f t="shared" si="148"/>
        <v>0.89980399543836531</v>
      </c>
      <c r="CB6" s="40">
        <f t="shared" si="58"/>
        <v>1.029943569095441</v>
      </c>
      <c r="CC6" s="40">
        <f t="shared" si="59"/>
        <v>1.029169624444553</v>
      </c>
      <c r="CD6" s="40">
        <f t="shared" si="60"/>
        <v>1.0280014642768649</v>
      </c>
      <c r="CE6" s="40">
        <f t="shared" si="61"/>
        <v>1.0275705185682587</v>
      </c>
      <c r="CF6" s="40">
        <f t="shared" si="62"/>
        <v>1.0269576329735906</v>
      </c>
      <c r="CG6" s="40">
        <f t="shared" si="63"/>
        <v>1.0256609838459383</v>
      </c>
      <c r="CH6" s="40">
        <f t="shared" si="64"/>
        <v>1.0229504736358119</v>
      </c>
      <c r="CI6" s="40">
        <f t="shared" si="65"/>
        <v>1.0227939178140104</v>
      </c>
      <c r="CJ6" s="40">
        <f t="shared" si="66"/>
        <v>1.0217166635703523</v>
      </c>
      <c r="CK6" s="40">
        <f t="shared" si="67"/>
        <v>1.021419878481068</v>
      </c>
      <c r="CL6" s="40">
        <f t="shared" si="68"/>
        <v>1.0213750101130206</v>
      </c>
      <c r="CM6" s="40">
        <f t="shared" si="69"/>
        <v>1.0211537130136161</v>
      </c>
      <c r="CN6" s="40">
        <f t="shared" si="70"/>
        <v>1.0201168349077585</v>
      </c>
      <c r="CO6" s="40">
        <f t="shared" si="71"/>
        <v>1.0196370359259408</v>
      </c>
      <c r="CP6" s="40">
        <f t="shared" si="72"/>
        <v>1.0181627637254251</v>
      </c>
      <c r="CQ6" s="40">
        <f t="shared" si="73"/>
        <v>1.017924300572693</v>
      </c>
      <c r="CR6" s="40">
        <f t="shared" si="74"/>
        <v>1.0176915470883359</v>
      </c>
      <c r="CS6" s="40">
        <f t="shared" si="75"/>
        <v>1.0162019080584799</v>
      </c>
      <c r="CT6" s="40">
        <f t="shared" si="76"/>
        <v>1.0159808552006409</v>
      </c>
      <c r="CU6" s="37">
        <f t="shared" si="149"/>
        <v>1.001107405816027</v>
      </c>
      <c r="CV6" s="37">
        <f t="shared" si="150"/>
        <v>1.0036527167755458</v>
      </c>
      <c r="CW6" s="37">
        <f t="shared" si="151"/>
        <v>1.0075177877203214</v>
      </c>
      <c r="CX6" s="1">
        <f t="shared" si="152"/>
        <v>54.244375222637657</v>
      </c>
      <c r="CY6" s="1">
        <f t="shared" si="153"/>
        <v>54.180818303166888</v>
      </c>
      <c r="CZ6" s="1">
        <f t="shared" si="154"/>
        <v>54.084938747565573</v>
      </c>
      <c r="DA6" s="1">
        <f t="shared" si="155"/>
        <v>54.049583229349373</v>
      </c>
      <c r="DB6" s="1">
        <f t="shared" si="156"/>
        <v>53.999315343062612</v>
      </c>
      <c r="DC6" s="1">
        <f t="shared" si="157"/>
        <v>53.893021598496425</v>
      </c>
      <c r="DD6" s="1">
        <f t="shared" si="158"/>
        <v>53.671068416452151</v>
      </c>
      <c r="DE6" s="1">
        <f t="shared" si="159"/>
        <v>53.658258708174152</v>
      </c>
      <c r="DF6" s="1">
        <f t="shared" si="160"/>
        <v>53.570145377734221</v>
      </c>
      <c r="DG6" s="1">
        <f t="shared" si="161"/>
        <v>53.545879158934547</v>
      </c>
      <c r="DH6" s="1">
        <f t="shared" si="162"/>
        <v>53.542210902695253</v>
      </c>
      <c r="DI6" s="1">
        <f t="shared" si="163"/>
        <v>53.524119866317008</v>
      </c>
      <c r="DJ6" s="1">
        <f t="shared" si="164"/>
        <v>53.439384310132532</v>
      </c>
      <c r="DK6" s="1">
        <f t="shared" si="165"/>
        <v>53.40019057288476</v>
      </c>
      <c r="DL6" s="1">
        <f t="shared" si="166"/>
        <v>53.279825050718443</v>
      </c>
      <c r="DM6" s="1">
        <f t="shared" si="167"/>
        <v>53.260365115845595</v>
      </c>
      <c r="DN6" s="1">
        <f t="shared" si="168"/>
        <v>53.241373581902913</v>
      </c>
      <c r="DO6" s="1">
        <f t="shared" si="169"/>
        <v>53.119883960941465</v>
      </c>
      <c r="DP6" s="1">
        <f t="shared" si="170"/>
        <v>53.101864168117125</v>
      </c>
      <c r="DQ6" s="1">
        <f t="shared" si="171"/>
        <v>52.311015433909112</v>
      </c>
      <c r="DR6" s="1">
        <f t="shared" si="172"/>
        <v>52.091831735677502</v>
      </c>
      <c r="DS6" s="1">
        <f t="shared" si="173"/>
        <v>51.762433133843672</v>
      </c>
      <c r="DT6" s="1">
        <f t="shared" si="174"/>
        <v>51.64134741073925</v>
      </c>
      <c r="DU6" s="1">
        <f t="shared" si="175"/>
        <v>51.469541420210454</v>
      </c>
      <c r="DV6" s="1">
        <f t="shared" si="176"/>
        <v>51.107606964279661</v>
      </c>
      <c r="DW6" s="1">
        <f t="shared" si="177"/>
        <v>50.357767140141178</v>
      </c>
      <c r="DX6" s="1">
        <f t="shared" si="178"/>
        <v>50.314734743626857</v>
      </c>
      <c r="DY6" s="1">
        <f t="shared" si="179"/>
        <v>50.019448374076163</v>
      </c>
      <c r="DZ6" s="1">
        <f t="shared" si="180"/>
        <v>49.938347019648475</v>
      </c>
      <c r="EA6" s="1">
        <f t="shared" si="181"/>
        <v>49.926095407650934</v>
      </c>
      <c r="EB6" s="1">
        <f t="shared" si="182"/>
        <v>49.86570482789314</v>
      </c>
      <c r="EC6" s="1">
        <f t="shared" si="183"/>
        <v>49.583545530999103</v>
      </c>
      <c r="ED6" s="1">
        <f t="shared" si="184"/>
        <v>49.453425096268489</v>
      </c>
      <c r="EE6" s="1">
        <f t="shared" si="185"/>
        <v>49.055358556640712</v>
      </c>
      <c r="EF6" s="1">
        <f t="shared" si="186"/>
        <v>48.991219264819307</v>
      </c>
      <c r="EG6" s="1">
        <f t="shared" si="187"/>
        <v>48.928682109538009</v>
      </c>
      <c r="EH6" s="1">
        <f t="shared" si="188"/>
        <v>48.529989824675205</v>
      </c>
      <c r="EI6" s="1">
        <f t="shared" si="189"/>
        <v>48.471054378991276</v>
      </c>
      <c r="EJ6" s="1">
        <f t="shared" si="190"/>
        <v>55.481472629598997</v>
      </c>
      <c r="EK6" s="1">
        <f t="shared" si="191"/>
        <v>55.439781424125684</v>
      </c>
      <c r="EL6" s="1">
        <f t="shared" si="192"/>
        <v>55.376854436361207</v>
      </c>
      <c r="EM6" s="1">
        <f t="shared" si="193"/>
        <v>55.353640055249166</v>
      </c>
      <c r="EN6" s="1">
        <f t="shared" si="194"/>
        <v>55.320624852896358</v>
      </c>
      <c r="EO6" s="1">
        <f t="shared" si="195"/>
        <v>55.250776362896843</v>
      </c>
      <c r="EP6" s="1">
        <f t="shared" si="196"/>
        <v>55.104765355548693</v>
      </c>
      <c r="EQ6" s="1">
        <f t="shared" si="197"/>
        <v>55.096331934725534</v>
      </c>
      <c r="ER6" s="1">
        <f t="shared" si="198"/>
        <v>55.038301908976521</v>
      </c>
      <c r="ES6" s="1">
        <f t="shared" si="199"/>
        <v>55.022314553647469</v>
      </c>
      <c r="ET6" s="1">
        <f t="shared" si="200"/>
        <v>55.019897563815739</v>
      </c>
      <c r="EU6" s="1">
        <f t="shared" si="201"/>
        <v>55.007976630152939</v>
      </c>
      <c r="EV6" s="1">
        <f t="shared" si="202"/>
        <v>54.952121604716069</v>
      </c>
      <c r="EW6" s="1">
        <f t="shared" si="203"/>
        <v>54.926275573072985</v>
      </c>
      <c r="EX6" s="1">
        <f t="shared" si="204"/>
        <v>54.846858801906265</v>
      </c>
      <c r="EY6" s="1">
        <f t="shared" si="205"/>
        <v>54.834013159408499</v>
      </c>
      <c r="EZ6" s="1">
        <f t="shared" si="206"/>
        <v>54.821475087945856</v>
      </c>
      <c r="FA6" s="1">
        <f t="shared" si="207"/>
        <v>54.74123052936725</v>
      </c>
      <c r="FB6" s="1">
        <f t="shared" si="208"/>
        <v>54.72932275262113</v>
      </c>
      <c r="FC6" s="1">
        <f t="shared" si="209"/>
        <v>53.928112958510837</v>
      </c>
      <c r="FD6" s="1">
        <f t="shared" si="210"/>
        <v>54.065224936848047</v>
      </c>
      <c r="FE6" s="1">
        <f t="shared" si="211"/>
        <v>54.273430351463489</v>
      </c>
      <c r="FF6" s="83">
        <f t="shared" si="78"/>
        <v>1.092606445566348</v>
      </c>
      <c r="FG6" s="79">
        <f t="shared" si="79"/>
        <v>0.81261387014522046</v>
      </c>
      <c r="FH6" s="79">
        <f t="shared" si="80"/>
        <v>1.2094026625838832</v>
      </c>
      <c r="FI6" s="79">
        <f t="shared" si="81"/>
        <v>0.85203044084108914</v>
      </c>
      <c r="FJ6" s="83">
        <f t="shared" si="212"/>
        <v>1.9975871759740487</v>
      </c>
      <c r="FK6" s="79">
        <f t="shared" si="213"/>
        <v>2.2544734727678546</v>
      </c>
      <c r="FL6" s="79">
        <f t="shared" si="213"/>
        <v>2.4780576188274765</v>
      </c>
      <c r="FM6" s="79">
        <f t="shared" si="214"/>
        <v>1.6111111111111112</v>
      </c>
      <c r="FN6" s="79">
        <f t="shared" si="215"/>
        <v>2.1665149429636403</v>
      </c>
      <c r="FO6" s="79">
        <f t="shared" si="82"/>
        <v>1.3612521444958443</v>
      </c>
      <c r="FP6" s="79">
        <f t="shared" si="83"/>
        <v>2.1914545926260938</v>
      </c>
      <c r="FQ6" s="79">
        <f t="shared" si="84"/>
        <v>1.5091929859024482</v>
      </c>
      <c r="FR6" s="84">
        <f t="shared" si="216"/>
        <v>1.8269277059876821</v>
      </c>
      <c r="FS6" s="79">
        <f t="shared" si="217"/>
        <v>3.1301780448347074</v>
      </c>
      <c r="FT6" s="79">
        <f t="shared" si="218"/>
        <v>2.8202047964440489</v>
      </c>
      <c r="FU6" s="79">
        <f t="shared" si="219"/>
        <v>2.0370370370370372</v>
      </c>
      <c r="FV6" s="79">
        <f t="shared" si="220"/>
        <v>2.2348073202443626</v>
      </c>
      <c r="FW6" s="79">
        <f t="shared" si="221"/>
        <v>2.4990279593883806</v>
      </c>
      <c r="FX6" s="79">
        <f t="shared" si="85"/>
        <v>3.0377430040451356</v>
      </c>
      <c r="FY6" s="79">
        <f t="shared" si="222"/>
        <v>3.4781063815936437</v>
      </c>
      <c r="FZ6" s="83">
        <f t="shared" si="223"/>
        <v>4.0902307974917003</v>
      </c>
      <c r="GA6" s="79">
        <f t="shared" si="86"/>
        <v>3.7915804121442749</v>
      </c>
      <c r="GB6" s="79">
        <f t="shared" si="87"/>
        <v>3.6489387758387601</v>
      </c>
      <c r="GC6" s="79">
        <f t="shared" si="88"/>
        <v>4.7470602243574058</v>
      </c>
      <c r="GD6" s="79">
        <f t="shared" si="224"/>
        <v>2.1618293771118755</v>
      </c>
      <c r="GE6" s="79">
        <f t="shared" si="225"/>
        <v>2.6036110627929561</v>
      </c>
      <c r="GF6" s="79">
        <f t="shared" si="226"/>
        <v>3.847204931505575</v>
      </c>
      <c r="GG6" s="79">
        <f t="shared" si="227"/>
        <v>2.8024748538536124</v>
      </c>
      <c r="GH6" s="84">
        <f t="shared" si="228"/>
        <v>3.2687796264502706</v>
      </c>
      <c r="GI6" s="79">
        <f t="shared" si="89"/>
        <v>4.7519435164609716</v>
      </c>
      <c r="GJ6" s="79">
        <f t="shared" si="90"/>
        <v>3.8397061630809115</v>
      </c>
      <c r="GK6" s="79">
        <f t="shared" si="91"/>
        <v>3.3365630046554213</v>
      </c>
      <c r="GL6" s="79">
        <f t="shared" si="92"/>
        <v>3.870395508619032</v>
      </c>
      <c r="GM6" s="84">
        <f t="shared" si="93"/>
        <v>5.1222117010059911</v>
      </c>
      <c r="GN6" s="79">
        <f t="shared" si="229"/>
        <v>4.2592592592592595</v>
      </c>
      <c r="GO6" s="79">
        <f t="shared" si="94"/>
        <v>3.7037037037037037</v>
      </c>
      <c r="GP6" s="79">
        <f t="shared" si="94"/>
        <v>5.1851851851851851</v>
      </c>
      <c r="GQ6" s="79">
        <f t="shared" si="94"/>
        <v>1.8888888888888888</v>
      </c>
      <c r="GR6" s="84">
        <f t="shared" si="94"/>
        <v>5.1851851851851851</v>
      </c>
      <c r="GS6" s="1">
        <f t="shared" si="230"/>
        <v>54</v>
      </c>
      <c r="GT6" s="1">
        <f t="shared" si="231"/>
        <v>53.86845871403051</v>
      </c>
      <c r="GU6" s="1">
        <f t="shared" si="232"/>
        <v>4.0000000000000311</v>
      </c>
    </row>
    <row r="7" spans="1:203" x14ac:dyDescent="0.2">
      <c r="A7" s="42">
        <f t="shared" si="37"/>
        <v>53.794513696954262</v>
      </c>
      <c r="B7" s="5">
        <v>0</v>
      </c>
      <c r="C7" s="5">
        <v>5</v>
      </c>
      <c r="D7" s="5">
        <f t="shared" si="95"/>
        <v>53.794513696954262</v>
      </c>
      <c r="E7" s="5">
        <v>10</v>
      </c>
      <c r="F7" s="9">
        <f t="shared" si="96"/>
        <v>4.9999999999999947</v>
      </c>
      <c r="G7" s="15">
        <v>0.01</v>
      </c>
      <c r="H7" s="18">
        <f t="shared" si="97"/>
        <v>4.2357884800751391</v>
      </c>
      <c r="I7" s="18">
        <f t="shared" si="98"/>
        <v>3.8452118439567018</v>
      </c>
      <c r="J7" s="18">
        <f t="shared" si="99"/>
        <v>3.7099664618589148</v>
      </c>
      <c r="K7" s="18">
        <f t="shared" si="100"/>
        <v>2.6897256848477129</v>
      </c>
      <c r="L7" s="18">
        <f t="shared" si="101"/>
        <v>2.1517805478781704</v>
      </c>
      <c r="M7" s="18">
        <f t="shared" si="102"/>
        <v>1.7931504565651422</v>
      </c>
      <c r="N7" s="18">
        <f t="shared" si="103"/>
        <v>1.4539057755933584</v>
      </c>
      <c r="O7" s="18">
        <f t="shared" si="104"/>
        <v>1.3448628424238565</v>
      </c>
      <c r="P7" s="18">
        <f t="shared" si="105"/>
        <v>1.1954336377100947</v>
      </c>
      <c r="Q7" s="18">
        <f t="shared" si="106"/>
        <v>1.1445641212117927</v>
      </c>
      <c r="R7" s="18">
        <f t="shared" si="107"/>
        <v>1.0758902739390852</v>
      </c>
      <c r="S7" s="18">
        <f t="shared" si="108"/>
        <v>0.94376339819218003</v>
      </c>
      <c r="T7" s="18">
        <f t="shared" si="109"/>
        <v>0.71726018262605684</v>
      </c>
      <c r="U7" s="18">
        <f t="shared" si="110"/>
        <v>0.70596474667918974</v>
      </c>
      <c r="V7" s="18">
        <f t="shared" si="111"/>
        <v>0.63287663172887365</v>
      </c>
      <c r="W7" s="18">
        <f t="shared" si="112"/>
        <v>0.61409262211135007</v>
      </c>
      <c r="X7" s="18">
        <f t="shared" si="113"/>
        <v>0.61130129201084393</v>
      </c>
      <c r="Y7" s="18">
        <f t="shared" si="114"/>
        <v>0.59771681885504735</v>
      </c>
      <c r="Z7" s="18">
        <f t="shared" si="115"/>
        <v>0.5379451369695426</v>
      </c>
      <c r="AA7" s="18">
        <f t="shared" si="116"/>
        <v>0.51232870187575485</v>
      </c>
      <c r="AB7" s="18">
        <f t="shared" si="117"/>
        <v>0.44093863686028084</v>
      </c>
      <c r="AC7" s="18">
        <f t="shared" si="118"/>
        <v>0.43035610957563408</v>
      </c>
      <c r="AD7" s="18">
        <f t="shared" si="119"/>
        <v>0.42026963825745517</v>
      </c>
      <c r="AE7" s="18">
        <f t="shared" si="120"/>
        <v>0.3610370046775454</v>
      </c>
      <c r="AF7" s="18">
        <f t="shared" si="121"/>
        <v>0.35298237333959487</v>
      </c>
      <c r="AG7" s="16">
        <f t="shared" si="122"/>
        <v>1.0022833907779398</v>
      </c>
      <c r="AH7" s="16">
        <f t="shared" si="123"/>
        <v>0.95286676134406678</v>
      </c>
      <c r="AI7" s="16">
        <f t="shared" si="124"/>
        <v>1.0280165106207657</v>
      </c>
      <c r="AJ7" s="16">
        <f t="shared" si="233"/>
        <v>1.6254226267989655E-2</v>
      </c>
      <c r="AK7" s="16">
        <f t="shared" si="125"/>
        <v>5.6543569641275153E-2</v>
      </c>
      <c r="AL7" s="16">
        <f t="shared" si="126"/>
        <v>1.0441517567807281E-2</v>
      </c>
      <c r="AM7" s="19">
        <f t="shared" si="127"/>
        <v>1.0038198375433474</v>
      </c>
      <c r="AN7" s="41">
        <f t="shared" si="128"/>
        <v>54</v>
      </c>
      <c r="AO7" s="19">
        <f t="shared" si="129"/>
        <v>1.0038198375433474</v>
      </c>
      <c r="AP7" s="34">
        <f t="shared" si="38"/>
        <v>1.0083990659551969</v>
      </c>
      <c r="AQ7" s="34">
        <f t="shared" si="39"/>
        <v>1.0071220273908967</v>
      </c>
      <c r="AR7" s="34">
        <f t="shared" si="40"/>
        <v>1.0051957648323055</v>
      </c>
      <c r="AS7" s="34">
        <f t="shared" si="41"/>
        <v>1.0044855265631791</v>
      </c>
      <c r="AT7" s="34">
        <f t="shared" si="42"/>
        <v>1.0034757863431027</v>
      </c>
      <c r="AU7" s="34">
        <f t="shared" si="43"/>
        <v>1.0013408949305778</v>
      </c>
      <c r="AV7" s="34">
        <f t="shared" si="44"/>
        <v>0.99688410266311855</v>
      </c>
      <c r="AW7" s="34">
        <f t="shared" si="45"/>
        <v>0.99662693076164521</v>
      </c>
      <c r="AX7" s="34">
        <f t="shared" si="46"/>
        <v>0.99485807329859577</v>
      </c>
      <c r="AY7" s="34">
        <f t="shared" si="47"/>
        <v>0.99437097513277672</v>
      </c>
      <c r="AZ7" s="34">
        <f t="shared" si="48"/>
        <v>0.99429734342271814</v>
      </c>
      <c r="BA7" s="34">
        <f t="shared" si="49"/>
        <v>0.9939342139246472</v>
      </c>
      <c r="BB7" s="34">
        <f t="shared" si="50"/>
        <v>0.99223350494094165</v>
      </c>
      <c r="BC7" s="34">
        <f t="shared" si="51"/>
        <v>0.99144692970012205</v>
      </c>
      <c r="BD7" s="34">
        <f t="shared" si="52"/>
        <v>0.98903161800109463</v>
      </c>
      <c r="BE7" s="34">
        <f t="shared" si="53"/>
        <v>0.98864116713448447</v>
      </c>
      <c r="BF7" s="34">
        <f t="shared" si="54"/>
        <v>0.9882601255533866</v>
      </c>
      <c r="BG7" s="34">
        <f t="shared" si="55"/>
        <v>0.98582284723990476</v>
      </c>
      <c r="BH7" s="34">
        <f t="shared" si="56"/>
        <v>0.98546137942390366</v>
      </c>
      <c r="BI7" s="39">
        <f t="shared" si="130"/>
        <v>0.97324584488315447</v>
      </c>
      <c r="BJ7" s="39">
        <f t="shared" si="131"/>
        <v>0.96896500172809008</v>
      </c>
      <c r="BK7" s="39">
        <f t="shared" si="132"/>
        <v>0.96253325867418482</v>
      </c>
      <c r="BL7" s="39">
        <f t="shared" si="133"/>
        <v>0.96016948578925287</v>
      </c>
      <c r="BM7" s="39">
        <f t="shared" si="134"/>
        <v>0.95681605254117708</v>
      </c>
      <c r="BN7" s="39">
        <f t="shared" si="135"/>
        <v>0.94975338361292694</v>
      </c>
      <c r="BO7" s="39">
        <f t="shared" si="136"/>
        <v>0.93512921331533483</v>
      </c>
      <c r="BP7" s="39">
        <f t="shared" si="137"/>
        <v>0.9342902778904385</v>
      </c>
      <c r="BQ7" s="39">
        <f t="shared" si="138"/>
        <v>0.92853450752363931</v>
      </c>
      <c r="BR7" s="39">
        <f t="shared" si="139"/>
        <v>0.92695396280950915</v>
      </c>
      <c r="BS7" s="39">
        <f t="shared" si="140"/>
        <v>0.92671520824783959</v>
      </c>
      <c r="BT7" s="39">
        <f t="shared" si="141"/>
        <v>0.92553838326373705</v>
      </c>
      <c r="BU7" s="39">
        <f t="shared" si="142"/>
        <v>0.92004091741157723</v>
      </c>
      <c r="BV7" s="39">
        <f t="shared" si="143"/>
        <v>0.91750623399988473</v>
      </c>
      <c r="BW7" s="39">
        <f t="shared" si="144"/>
        <v>0.90975415813968608</v>
      </c>
      <c r="BX7" s="39">
        <f t="shared" si="145"/>
        <v>0.90850538172599571</v>
      </c>
      <c r="BY7" s="39">
        <f t="shared" si="146"/>
        <v>0.90728787702663571</v>
      </c>
      <c r="BZ7" s="39">
        <f t="shared" si="147"/>
        <v>0.89952776421627678</v>
      </c>
      <c r="CA7" s="39">
        <f t="shared" si="148"/>
        <v>0.89838091879425663</v>
      </c>
      <c r="CB7" s="40">
        <f t="shared" si="58"/>
        <v>1.0320416276137894</v>
      </c>
      <c r="CC7" s="40">
        <f t="shared" si="59"/>
        <v>1.0312018495962354</v>
      </c>
      <c r="CD7" s="40">
        <f t="shared" si="60"/>
        <v>1.0299344223981479</v>
      </c>
      <c r="CE7" s="40">
        <f t="shared" si="61"/>
        <v>1.0294668862471885</v>
      </c>
      <c r="CF7" s="40">
        <f t="shared" si="62"/>
        <v>1.0288019901781307</v>
      </c>
      <c r="CG7" s="40">
        <f t="shared" si="63"/>
        <v>1.0273954137069561</v>
      </c>
      <c r="CH7" s="40">
        <f t="shared" si="64"/>
        <v>1.0244555880871171</v>
      </c>
      <c r="CI7" s="40">
        <f t="shared" si="65"/>
        <v>1.0242858069888354</v>
      </c>
      <c r="CJ7" s="40">
        <f t="shared" si="66"/>
        <v>1.0231176085789908</v>
      </c>
      <c r="CK7" s="40">
        <f t="shared" si="67"/>
        <v>1.0227957861748074</v>
      </c>
      <c r="CL7" s="40">
        <f t="shared" si="68"/>
        <v>1.0227471333063161</v>
      </c>
      <c r="CM7" s="40">
        <f t="shared" si="69"/>
        <v>1.0225071731104658</v>
      </c>
      <c r="CN7" s="40">
        <f t="shared" si="70"/>
        <v>1.0213829072903828</v>
      </c>
      <c r="CO7" s="40">
        <f t="shared" si="71"/>
        <v>1.0208627030725559</v>
      </c>
      <c r="CP7" s="40">
        <f t="shared" si="72"/>
        <v>1.0192644052127937</v>
      </c>
      <c r="CQ7" s="40">
        <f t="shared" si="73"/>
        <v>1.0190058989573278</v>
      </c>
      <c r="CR7" s="40">
        <f t="shared" si="74"/>
        <v>1.0187535871152551</v>
      </c>
      <c r="CS7" s="40">
        <f t="shared" si="75"/>
        <v>1.0171388865007926</v>
      </c>
      <c r="CT7" s="40">
        <f t="shared" si="76"/>
        <v>1.0168992920176911</v>
      </c>
      <c r="CU7" s="37">
        <f t="shared" si="149"/>
        <v>1.0019790732603322</v>
      </c>
      <c r="CV7" s="37">
        <f t="shared" si="150"/>
        <v>1.0059747568883159</v>
      </c>
      <c r="CW7" s="37">
        <f t="shared" si="151"/>
        <v>1.0111291175588222</v>
      </c>
      <c r="CX7" s="1">
        <f t="shared" si="152"/>
        <v>54.246337365522727</v>
      </c>
      <c r="CY7" s="1">
        <f t="shared" si="153"/>
        <v>54.177639696983938</v>
      </c>
      <c r="CZ7" s="1">
        <f t="shared" si="154"/>
        <v>54.074017339391872</v>
      </c>
      <c r="DA7" s="1">
        <f t="shared" si="155"/>
        <v>54.035810417095256</v>
      </c>
      <c r="DB7" s="1">
        <f t="shared" si="156"/>
        <v>53.981491932995986</v>
      </c>
      <c r="DC7" s="1">
        <f t="shared" si="157"/>
        <v>53.866646487663402</v>
      </c>
      <c r="DD7" s="1">
        <f t="shared" si="158"/>
        <v>53.626895514987091</v>
      </c>
      <c r="DE7" s="1">
        <f t="shared" si="159"/>
        <v>53.613061077610809</v>
      </c>
      <c r="DF7" s="1">
        <f t="shared" si="160"/>
        <v>53.51790625058684</v>
      </c>
      <c r="DG7" s="1">
        <f t="shared" si="161"/>
        <v>53.491703041633926</v>
      </c>
      <c r="DH7" s="1">
        <f t="shared" si="162"/>
        <v>53.487742059598645</v>
      </c>
      <c r="DI7" s="1">
        <f t="shared" si="163"/>
        <v>53.468207684840898</v>
      </c>
      <c r="DJ7" s="1">
        <f t="shared" si="164"/>
        <v>53.376718872122417</v>
      </c>
      <c r="DK7" s="1">
        <f t="shared" si="165"/>
        <v>53.334405439556463</v>
      </c>
      <c r="DL7" s="1">
        <f t="shared" si="166"/>
        <v>53.20447492128072</v>
      </c>
      <c r="DM7" s="1">
        <f t="shared" si="167"/>
        <v>53.183470806788876</v>
      </c>
      <c r="DN7" s="1">
        <f t="shared" si="168"/>
        <v>53.162972860235392</v>
      </c>
      <c r="DO7" s="1">
        <f t="shared" si="169"/>
        <v>53.031860658617504</v>
      </c>
      <c r="DP7" s="1">
        <f t="shared" si="170"/>
        <v>53.012415673238628</v>
      </c>
      <c r="DQ7" s="1">
        <f t="shared" si="171"/>
        <v>52.355286933070673</v>
      </c>
      <c r="DR7" s="1">
        <f t="shared" si="172"/>
        <v>52.125001057331055</v>
      </c>
      <c r="DS7" s="1">
        <f t="shared" si="173"/>
        <v>51.779008567522453</v>
      </c>
      <c r="DT7" s="1">
        <f t="shared" si="174"/>
        <v>51.651850554687492</v>
      </c>
      <c r="DU7" s="1">
        <f t="shared" si="175"/>
        <v>51.471454243892062</v>
      </c>
      <c r="DV7" s="1">
        <f t="shared" si="176"/>
        <v>51.091521403494255</v>
      </c>
      <c r="DW7" s="1">
        <f t="shared" si="177"/>
        <v>50.304821274113841</v>
      </c>
      <c r="DX7" s="1">
        <f t="shared" si="178"/>
        <v>50.259691150908395</v>
      </c>
      <c r="DY7" s="1">
        <f t="shared" si="179"/>
        <v>49.950062283075091</v>
      </c>
      <c r="DZ7" s="1">
        <f t="shared" si="180"/>
        <v>49.865037648802172</v>
      </c>
      <c r="EA7" s="1">
        <f t="shared" si="181"/>
        <v>49.852193963264227</v>
      </c>
      <c r="EB7" s="1">
        <f t="shared" si="182"/>
        <v>49.788887235538006</v>
      </c>
      <c r="EC7" s="1">
        <f t="shared" si="183"/>
        <v>49.493153733455458</v>
      </c>
      <c r="ED7" s="1">
        <f t="shared" si="184"/>
        <v>49.356801671947721</v>
      </c>
      <c r="EE7" s="1">
        <f t="shared" si="185"/>
        <v>48.939782520906434</v>
      </c>
      <c r="EF7" s="1">
        <f t="shared" si="186"/>
        <v>48.872605201015737</v>
      </c>
      <c r="EG7" s="1">
        <f t="shared" si="187"/>
        <v>48.807110127789912</v>
      </c>
      <c r="EH7" s="1">
        <f t="shared" si="188"/>
        <v>48.389658632923144</v>
      </c>
      <c r="EI7" s="1">
        <f t="shared" si="189"/>
        <v>48.327964641159994</v>
      </c>
      <c r="EJ7" s="1">
        <f t="shared" si="190"/>
        <v>55.518177472496959</v>
      </c>
      <c r="EK7" s="1">
        <f t="shared" si="191"/>
        <v>55.473002022429256</v>
      </c>
      <c r="EL7" s="1">
        <f t="shared" si="192"/>
        <v>55.404821392661844</v>
      </c>
      <c r="EM7" s="1">
        <f t="shared" si="193"/>
        <v>55.379670512785239</v>
      </c>
      <c r="EN7" s="1">
        <f t="shared" si="194"/>
        <v>55.343902752091253</v>
      </c>
      <c r="EO7" s="1">
        <f t="shared" si="195"/>
        <v>55.268236654846838</v>
      </c>
      <c r="EP7" s="1">
        <f t="shared" si="196"/>
        <v>55.110090165273753</v>
      </c>
      <c r="EQ7" s="1">
        <f t="shared" si="197"/>
        <v>55.100956873656756</v>
      </c>
      <c r="ER7" s="1">
        <f t="shared" si="198"/>
        <v>55.038114208297607</v>
      </c>
      <c r="ES7" s="1">
        <f t="shared" si="199"/>
        <v>55.020801928567778</v>
      </c>
      <c r="ET7" s="1">
        <f t="shared" si="200"/>
        <v>55.018184671167326</v>
      </c>
      <c r="EU7" s="1">
        <f t="shared" si="201"/>
        <v>55.005276129124937</v>
      </c>
      <c r="EV7" s="1">
        <f t="shared" si="202"/>
        <v>54.944796796067465</v>
      </c>
      <c r="EW7" s="1">
        <f t="shared" si="203"/>
        <v>54.916812663146359</v>
      </c>
      <c r="EX7" s="1">
        <f t="shared" si="204"/>
        <v>54.830833007037569</v>
      </c>
      <c r="EY7" s="1">
        <f t="shared" si="205"/>
        <v>54.816926788737163</v>
      </c>
      <c r="EZ7" s="1">
        <f t="shared" si="206"/>
        <v>54.803353795892875</v>
      </c>
      <c r="FA7" s="1">
        <f t="shared" si="207"/>
        <v>54.716491761571696</v>
      </c>
      <c r="FB7" s="1">
        <f t="shared" si="208"/>
        <v>54.70360289286878</v>
      </c>
      <c r="FC7" s="1">
        <f t="shared" si="209"/>
        <v>53.900976980564479</v>
      </c>
      <c r="FD7" s="1">
        <f t="shared" si="210"/>
        <v>54.115922838218744</v>
      </c>
      <c r="FE7" s="1">
        <f t="shared" si="211"/>
        <v>54.393199163907333</v>
      </c>
      <c r="FF7" s="83">
        <f t="shared" si="78"/>
        <v>1.0929671983359257</v>
      </c>
      <c r="FG7" s="79">
        <f t="shared" si="79"/>
        <v>0.81220368316104841</v>
      </c>
      <c r="FH7" s="79">
        <f t="shared" si="80"/>
        <v>1.2086330690086278</v>
      </c>
      <c r="FI7" s="79">
        <f t="shared" si="81"/>
        <v>0.85185718473753558</v>
      </c>
      <c r="FJ7" s="83">
        <f t="shared" si="212"/>
        <v>1.9957157586108141</v>
      </c>
      <c r="FK7" s="79">
        <f t="shared" si="213"/>
        <v>2.2563305005449021</v>
      </c>
      <c r="FL7" s="79">
        <f t="shared" si="213"/>
        <v>2.480098814648529</v>
      </c>
      <c r="FM7" s="79">
        <f t="shared" si="214"/>
        <v>1.6111111111111112</v>
      </c>
      <c r="FN7" s="79">
        <f t="shared" si="215"/>
        <v>2.1687211972931508</v>
      </c>
      <c r="FO7" s="79">
        <f t="shared" si="82"/>
        <v>1.3611378868060418</v>
      </c>
      <c r="FP7" s="79">
        <f t="shared" si="83"/>
        <v>2.1921445461661295</v>
      </c>
      <c r="FQ7" s="79">
        <f t="shared" si="84"/>
        <v>1.51043612019948</v>
      </c>
      <c r="FR7" s="84">
        <f t="shared" si="216"/>
        <v>1.828850548910347</v>
      </c>
      <c r="FS7" s="79">
        <f t="shared" si="217"/>
        <v>3.1327563974507733</v>
      </c>
      <c r="FT7" s="79">
        <f t="shared" si="218"/>
        <v>2.8230767309591878</v>
      </c>
      <c r="FU7" s="79">
        <f t="shared" si="219"/>
        <v>2.0370370370370372</v>
      </c>
      <c r="FV7" s="79">
        <f t="shared" si="220"/>
        <v>2.2348149417782266</v>
      </c>
      <c r="FW7" s="79">
        <f t="shared" si="221"/>
        <v>2.5024993821149764</v>
      </c>
      <c r="FX7" s="79">
        <f t="shared" si="85"/>
        <v>3.0403039245239056</v>
      </c>
      <c r="FY7" s="79">
        <f t="shared" si="222"/>
        <v>3.4819155468852707</v>
      </c>
      <c r="FZ7" s="83">
        <f t="shared" si="223"/>
        <v>4.0943960535103452</v>
      </c>
      <c r="GA7" s="79">
        <f t="shared" si="86"/>
        <v>3.7985051632084472</v>
      </c>
      <c r="GB7" s="79">
        <f t="shared" si="87"/>
        <v>3.6575560981198385</v>
      </c>
      <c r="GC7" s="79">
        <f t="shared" si="88"/>
        <v>4.7494500905300479</v>
      </c>
      <c r="GD7" s="79">
        <f t="shared" si="224"/>
        <v>2.1636518726673195</v>
      </c>
      <c r="GE7" s="79">
        <f t="shared" si="225"/>
        <v>2.6064624950969741</v>
      </c>
      <c r="GF7" s="79">
        <f t="shared" si="226"/>
        <v>3.843600720287494</v>
      </c>
      <c r="GG7" s="79">
        <f t="shared" si="227"/>
        <v>2.8054054267939756</v>
      </c>
      <c r="GH7" s="84">
        <f t="shared" si="228"/>
        <v>3.2738229161236378</v>
      </c>
      <c r="GI7" s="79">
        <f t="shared" si="89"/>
        <v>4.7589513224765092</v>
      </c>
      <c r="GJ7" s="79">
        <f t="shared" si="90"/>
        <v>3.8402180425408687</v>
      </c>
      <c r="GK7" s="79">
        <f t="shared" si="91"/>
        <v>3.3375382054930998</v>
      </c>
      <c r="GL7" s="79">
        <f t="shared" si="92"/>
        <v>3.8763670111157182</v>
      </c>
      <c r="GM7" s="84">
        <f t="shared" si="93"/>
        <v>5.1109330628316343</v>
      </c>
      <c r="GN7" s="79">
        <f t="shared" si="229"/>
        <v>4.2592592592592595</v>
      </c>
      <c r="GO7" s="79">
        <f t="shared" si="94"/>
        <v>3.7037037037037037</v>
      </c>
      <c r="GP7" s="79">
        <f t="shared" si="94"/>
        <v>5.1851851851851851</v>
      </c>
      <c r="GQ7" s="79">
        <f t="shared" si="94"/>
        <v>1.8888888888888888</v>
      </c>
      <c r="GR7" s="84">
        <f t="shared" si="94"/>
        <v>5.1851851851851851</v>
      </c>
      <c r="GS7" s="1">
        <f t="shared" si="230"/>
        <v>54</v>
      </c>
      <c r="GT7" s="1">
        <f t="shared" si="231"/>
        <v>53.794513696954262</v>
      </c>
      <c r="GU7" s="1">
        <f t="shared" si="232"/>
        <v>4.9999999999999947</v>
      </c>
    </row>
    <row r="8" spans="1:203" x14ac:dyDescent="0.2">
      <c r="A8" s="42">
        <f t="shared" si="37"/>
        <v>53.704182349886757</v>
      </c>
      <c r="B8" s="5">
        <v>0</v>
      </c>
      <c r="C8" s="5">
        <v>6</v>
      </c>
      <c r="D8" s="5">
        <f t="shared" si="95"/>
        <v>53.704182349886757</v>
      </c>
      <c r="E8" s="5">
        <v>10</v>
      </c>
      <c r="F8" s="9">
        <f t="shared" si="96"/>
        <v>6.0000000000000213</v>
      </c>
      <c r="G8" s="15">
        <v>0.01</v>
      </c>
      <c r="H8" s="18">
        <f t="shared" si="97"/>
        <v>4.2286757755816344</v>
      </c>
      <c r="I8" s="18">
        <f t="shared" si="98"/>
        <v>3.8387549928439424</v>
      </c>
      <c r="J8" s="18">
        <f t="shared" si="99"/>
        <v>3.7037367137852937</v>
      </c>
      <c r="K8" s="18">
        <f t="shared" si="100"/>
        <v>2.6852091174943378</v>
      </c>
      <c r="L8" s="18">
        <f t="shared" si="101"/>
        <v>2.1481672939954701</v>
      </c>
      <c r="M8" s="18">
        <f t="shared" si="102"/>
        <v>1.7901394116628919</v>
      </c>
      <c r="N8" s="18">
        <f t="shared" si="103"/>
        <v>1.4514643878347773</v>
      </c>
      <c r="O8" s="18">
        <f t="shared" si="104"/>
        <v>1.3426045587471689</v>
      </c>
      <c r="P8" s="18">
        <f t="shared" si="105"/>
        <v>1.1934262744419279</v>
      </c>
      <c r="Q8" s="18">
        <f t="shared" si="106"/>
        <v>1.1426421776571651</v>
      </c>
      <c r="R8" s="18">
        <f t="shared" si="107"/>
        <v>1.0740836469977351</v>
      </c>
      <c r="S8" s="18">
        <f t="shared" si="108"/>
        <v>0.94217863771731158</v>
      </c>
      <c r="T8" s="18">
        <f t="shared" si="109"/>
        <v>0.71605576466515675</v>
      </c>
      <c r="U8" s="18">
        <f t="shared" si="110"/>
        <v>0.70477929593027233</v>
      </c>
      <c r="V8" s="18">
        <f t="shared" si="111"/>
        <v>0.63181390999866771</v>
      </c>
      <c r="W8" s="18">
        <f t="shared" si="112"/>
        <v>0.61306144235030546</v>
      </c>
      <c r="X8" s="18">
        <f t="shared" si="113"/>
        <v>0.61027479943053131</v>
      </c>
      <c r="Y8" s="18">
        <f t="shared" si="114"/>
        <v>0.59671313722096397</v>
      </c>
      <c r="Z8" s="18">
        <f t="shared" si="115"/>
        <v>0.53704182349886753</v>
      </c>
      <c r="AA8" s="18">
        <f t="shared" si="116"/>
        <v>0.51146840333225485</v>
      </c>
      <c r="AB8" s="18">
        <f t="shared" si="117"/>
        <v>0.44019821598267833</v>
      </c>
      <c r="AC8" s="18">
        <f t="shared" si="118"/>
        <v>0.42963345879909404</v>
      </c>
      <c r="AD8" s="18">
        <f t="shared" si="119"/>
        <v>0.41956392460849029</v>
      </c>
      <c r="AE8" s="18">
        <f t="shared" si="120"/>
        <v>0.3604307540260856</v>
      </c>
      <c r="AF8" s="18">
        <f t="shared" si="121"/>
        <v>0.35238964796513617</v>
      </c>
      <c r="AG8" s="16">
        <f t="shared" si="122"/>
        <v>1.0036042879945275</v>
      </c>
      <c r="AH8" s="16">
        <f t="shared" si="123"/>
        <v>0.95452608505514547</v>
      </c>
      <c r="AI8" s="16">
        <f t="shared" si="124"/>
        <v>1.0299379381420413</v>
      </c>
      <c r="AJ8" s="16">
        <f t="shared" si="233"/>
        <v>1.751523472090177E-2</v>
      </c>
      <c r="AK8" s="16">
        <f t="shared" si="125"/>
        <v>5.9363612371878392E-2</v>
      </c>
      <c r="AL8" s="16">
        <f t="shared" si="126"/>
        <v>1.130701495900285E-2</v>
      </c>
      <c r="AM8" s="19">
        <f t="shared" si="127"/>
        <v>1.0055082795635164</v>
      </c>
      <c r="AN8" s="41">
        <f t="shared" si="128"/>
        <v>54</v>
      </c>
      <c r="AO8" s="19">
        <f t="shared" si="129"/>
        <v>1.0055082795635164</v>
      </c>
      <c r="AP8" s="34">
        <f t="shared" si="38"/>
        <v>1.0101749272207563</v>
      </c>
      <c r="AQ8" s="34">
        <f t="shared" si="39"/>
        <v>1.0087964598829391</v>
      </c>
      <c r="AR8" s="34">
        <f t="shared" si="40"/>
        <v>1.0067174605150022</v>
      </c>
      <c r="AS8" s="34">
        <f t="shared" si="41"/>
        <v>1.0059509841368277</v>
      </c>
      <c r="AT8" s="34">
        <f t="shared" si="42"/>
        <v>1.0048613630172301</v>
      </c>
      <c r="AU8" s="34">
        <f t="shared" si="43"/>
        <v>1.0025578597332818</v>
      </c>
      <c r="AV8" s="34">
        <f t="shared" si="44"/>
        <v>0.99775030258025388</v>
      </c>
      <c r="AW8" s="34">
        <f t="shared" si="45"/>
        <v>0.99747294117563068</v>
      </c>
      <c r="AX8" s="34">
        <f t="shared" si="46"/>
        <v>0.99556536852761235</v>
      </c>
      <c r="AY8" s="34">
        <f t="shared" si="47"/>
        <v>0.9950401179271281</v>
      </c>
      <c r="AZ8" s="34">
        <f t="shared" si="48"/>
        <v>0.99496072067872032</v>
      </c>
      <c r="BA8" s="34">
        <f t="shared" si="49"/>
        <v>0.99456916394818595</v>
      </c>
      <c r="BB8" s="34">
        <f t="shared" si="50"/>
        <v>0.99273546441582561</v>
      </c>
      <c r="BC8" s="34">
        <f t="shared" si="51"/>
        <v>0.99188746369115099</v>
      </c>
      <c r="BD8" s="34">
        <f t="shared" si="52"/>
        <v>0.98928386106030541</v>
      </c>
      <c r="BE8" s="34">
        <f t="shared" si="53"/>
        <v>0.98886301802068843</v>
      </c>
      <c r="BF8" s="34">
        <f t="shared" si="54"/>
        <v>0.98845232910454606</v>
      </c>
      <c r="BG8" s="34">
        <f t="shared" si="55"/>
        <v>0.98582570660208424</v>
      </c>
      <c r="BH8" s="34">
        <f t="shared" si="56"/>
        <v>0.98543620039974611</v>
      </c>
      <c r="BI8" s="39">
        <f t="shared" si="130"/>
        <v>0.9758727986163287</v>
      </c>
      <c r="BJ8" s="39">
        <f t="shared" si="131"/>
        <v>0.97136681753652143</v>
      </c>
      <c r="BK8" s="39">
        <f t="shared" si="132"/>
        <v>0.96459868409132277</v>
      </c>
      <c r="BL8" s="39">
        <f t="shared" si="133"/>
        <v>0.96211184808062833</v>
      </c>
      <c r="BM8" s="39">
        <f t="shared" si="134"/>
        <v>0.95858435184180979</v>
      </c>
      <c r="BN8" s="39">
        <f t="shared" si="135"/>
        <v>0.95115710780721097</v>
      </c>
      <c r="BO8" s="39">
        <f t="shared" si="136"/>
        <v>0.93578681530867691</v>
      </c>
      <c r="BP8" s="39">
        <f t="shared" si="137"/>
        <v>0.93490543932950276</v>
      </c>
      <c r="BQ8" s="39">
        <f t="shared" si="138"/>
        <v>0.92885955882102156</v>
      </c>
      <c r="BR8" s="39">
        <f t="shared" si="139"/>
        <v>0.9271996759382175</v>
      </c>
      <c r="BS8" s="39">
        <f t="shared" si="140"/>
        <v>0.92694894894515567</v>
      </c>
      <c r="BT8" s="39">
        <f t="shared" si="141"/>
        <v>0.92571315874864679</v>
      </c>
      <c r="BU8" s="39">
        <f t="shared" si="142"/>
        <v>0.91994128014640153</v>
      </c>
      <c r="BV8" s="39">
        <f t="shared" si="143"/>
        <v>0.91728065358508537</v>
      </c>
      <c r="BW8" s="39">
        <f t="shared" si="144"/>
        <v>0.90914567219676901</v>
      </c>
      <c r="BX8" s="39">
        <f t="shared" si="145"/>
        <v>0.90783553631994163</v>
      </c>
      <c r="BY8" s="39">
        <f t="shared" si="146"/>
        <v>0.90655829517901565</v>
      </c>
      <c r="BZ8" s="39">
        <f t="shared" si="147"/>
        <v>0.89841944845545318</v>
      </c>
      <c r="CA8" s="39">
        <f t="shared" si="148"/>
        <v>0.89721692725331248</v>
      </c>
      <c r="CB8" s="40">
        <f t="shared" si="58"/>
        <v>1.0342858973457367</v>
      </c>
      <c r="CC8" s="40">
        <f t="shared" si="59"/>
        <v>1.0333745633244447</v>
      </c>
      <c r="CD8" s="40">
        <f t="shared" si="60"/>
        <v>1.0319992573864325</v>
      </c>
      <c r="CE8" s="40">
        <f t="shared" si="61"/>
        <v>1.0314919616879332</v>
      </c>
      <c r="CF8" s="40">
        <f t="shared" si="62"/>
        <v>1.0307705553604545</v>
      </c>
      <c r="CG8" s="40">
        <f t="shared" si="63"/>
        <v>1.0292445597639857</v>
      </c>
      <c r="CH8" s="40">
        <f t="shared" si="64"/>
        <v>1.0260557007479145</v>
      </c>
      <c r="CI8" s="40">
        <f t="shared" si="65"/>
        <v>1.0258715605945181</v>
      </c>
      <c r="CJ8" s="40">
        <f t="shared" si="66"/>
        <v>1.0246046316638422</v>
      </c>
      <c r="CK8" s="40">
        <f t="shared" si="67"/>
        <v>1.0242556314352991</v>
      </c>
      <c r="CL8" s="40">
        <f t="shared" si="68"/>
        <v>1.0242028706357955</v>
      </c>
      <c r="CM8" s="40">
        <f t="shared" si="69"/>
        <v>1.0239426528090694</v>
      </c>
      <c r="CN8" s="40">
        <f t="shared" si="70"/>
        <v>1.0227235430054658</v>
      </c>
      <c r="CO8" s="40">
        <f t="shared" si="71"/>
        <v>1.0221594915667664</v>
      </c>
      <c r="CP8" s="40">
        <f t="shared" si="72"/>
        <v>1.0204266247122542</v>
      </c>
      <c r="CQ8" s="40">
        <f t="shared" si="73"/>
        <v>1.0201463746238688</v>
      </c>
      <c r="CR8" s="40">
        <f t="shared" si="74"/>
        <v>1.0198728456647594</v>
      </c>
      <c r="CS8" s="40">
        <f t="shared" si="75"/>
        <v>1.0181224965136106</v>
      </c>
      <c r="CT8" s="40">
        <f t="shared" si="76"/>
        <v>1.0178627936775693</v>
      </c>
      <c r="CU8" s="37">
        <f t="shared" si="149"/>
        <v>1.0031812191890399</v>
      </c>
      <c r="CV8" s="37">
        <f t="shared" si="150"/>
        <v>1.0089363074881368</v>
      </c>
      <c r="CW8" s="37">
        <f t="shared" si="151"/>
        <v>1.0153438075790808</v>
      </c>
      <c r="CX8" s="1">
        <f t="shared" si="152"/>
        <v>54.25061849674708</v>
      </c>
      <c r="CY8" s="1">
        <f t="shared" si="153"/>
        <v>54.176589035473583</v>
      </c>
      <c r="CZ8" s="1">
        <f t="shared" si="154"/>
        <v>54.0649380743126</v>
      </c>
      <c r="DA8" s="1">
        <f t="shared" si="155"/>
        <v>54.023775087132236</v>
      </c>
      <c r="DB8" s="1">
        <f t="shared" si="156"/>
        <v>53.965257875833075</v>
      </c>
      <c r="DC8" s="1">
        <f t="shared" si="157"/>
        <v>53.841550115428355</v>
      </c>
      <c r="DD8" s="1">
        <f t="shared" si="158"/>
        <v>53.583364189424643</v>
      </c>
      <c r="DE8" s="1">
        <f t="shared" si="159"/>
        <v>53.568468721973936</v>
      </c>
      <c r="DF8" s="1">
        <f t="shared" si="160"/>
        <v>53.466024092639103</v>
      </c>
      <c r="DG8" s="1">
        <f t="shared" si="161"/>
        <v>53.437815938611308</v>
      </c>
      <c r="DH8" s="1">
        <f t="shared" si="162"/>
        <v>53.433551974304741</v>
      </c>
      <c r="DI8" s="1">
        <f t="shared" si="163"/>
        <v>53.412523740247799</v>
      </c>
      <c r="DJ8" s="1">
        <f t="shared" si="164"/>
        <v>53.314046406187018</v>
      </c>
      <c r="DK8" s="1">
        <f t="shared" si="165"/>
        <v>53.26850522063625</v>
      </c>
      <c r="DL8" s="1">
        <f t="shared" si="166"/>
        <v>53.128680870182677</v>
      </c>
      <c r="DM8" s="1">
        <f t="shared" si="167"/>
        <v>53.106079838842405</v>
      </c>
      <c r="DN8" s="1">
        <f t="shared" si="168"/>
        <v>53.08402412640082</v>
      </c>
      <c r="DO8" s="1">
        <f t="shared" si="169"/>
        <v>52.94296351256429</v>
      </c>
      <c r="DP8" s="1">
        <f t="shared" si="170"/>
        <v>52.922045400447516</v>
      </c>
      <c r="DQ8" s="1">
        <f t="shared" si="171"/>
        <v>52.408450727185631</v>
      </c>
      <c r="DR8" s="1">
        <f t="shared" si="172"/>
        <v>52.166460697610525</v>
      </c>
      <c r="DS8" s="1">
        <f t="shared" si="173"/>
        <v>51.802983624901209</v>
      </c>
      <c r="DT8" s="1">
        <f t="shared" si="174"/>
        <v>51.669430130308612</v>
      </c>
      <c r="DU8" s="1">
        <f t="shared" si="175"/>
        <v>51.479988829060559</v>
      </c>
      <c r="DV8" s="1">
        <f t="shared" si="176"/>
        <v>51.081114761069358</v>
      </c>
      <c r="DW8" s="1">
        <f t="shared" si="177"/>
        <v>50.255665769956984</v>
      </c>
      <c r="DX8" s="1">
        <f t="shared" si="178"/>
        <v>50.208332193652609</v>
      </c>
      <c r="DY8" s="1">
        <f t="shared" si="179"/>
        <v>49.883643124359509</v>
      </c>
      <c r="DZ8" s="1">
        <f t="shared" si="180"/>
        <v>49.794500471341941</v>
      </c>
      <c r="EA8" s="1">
        <f t="shared" si="181"/>
        <v>49.781035383186513</v>
      </c>
      <c r="EB8" s="1">
        <f t="shared" si="182"/>
        <v>49.714668281126997</v>
      </c>
      <c r="EC8" s="1">
        <f t="shared" si="183"/>
        <v>49.404694260170608</v>
      </c>
      <c r="ED8" s="1">
        <f t="shared" si="184"/>
        <v>49.261807486156734</v>
      </c>
      <c r="EE8" s="1">
        <f t="shared" si="185"/>
        <v>48.824924962265655</v>
      </c>
      <c r="EF8" s="1">
        <f t="shared" si="186"/>
        <v>48.754565186233386</v>
      </c>
      <c r="EG8" s="1">
        <f t="shared" si="187"/>
        <v>48.685971995096324</v>
      </c>
      <c r="EH8" s="1">
        <f t="shared" si="188"/>
        <v>48.248881886536346</v>
      </c>
      <c r="EI8" s="1">
        <f t="shared" si="189"/>
        <v>48.184301468616972</v>
      </c>
      <c r="EJ8" s="1">
        <f t="shared" si="190"/>
        <v>55.545478432971699</v>
      </c>
      <c r="EK8" s="1">
        <f t="shared" si="191"/>
        <v>55.496535984510579</v>
      </c>
      <c r="EL8" s="1">
        <f t="shared" si="192"/>
        <v>55.422676303628691</v>
      </c>
      <c r="EM8" s="1">
        <f t="shared" si="193"/>
        <v>55.395432402931171</v>
      </c>
      <c r="EN8" s="1">
        <f t="shared" si="194"/>
        <v>55.356689865971887</v>
      </c>
      <c r="EO8" s="1">
        <f t="shared" si="195"/>
        <v>55.274737520194002</v>
      </c>
      <c r="EP8" s="1">
        <f t="shared" si="196"/>
        <v>55.103482454106839</v>
      </c>
      <c r="EQ8" s="1">
        <f t="shared" si="197"/>
        <v>55.093593357730903</v>
      </c>
      <c r="ER8" s="1">
        <f t="shared" si="198"/>
        <v>55.025553975413537</v>
      </c>
      <c r="ES8" s="1">
        <f t="shared" si="199"/>
        <v>55.006811203499701</v>
      </c>
      <c r="ET8" s="1">
        <f t="shared" si="200"/>
        <v>55.003977727902239</v>
      </c>
      <c r="EU8" s="1">
        <f t="shared" si="201"/>
        <v>54.990002942285045</v>
      </c>
      <c r="EV8" s="1">
        <f t="shared" si="202"/>
        <v>54.924531647087782</v>
      </c>
      <c r="EW8" s="1">
        <f t="shared" si="203"/>
        <v>54.894239725769161</v>
      </c>
      <c r="EX8" s="1">
        <f t="shared" si="204"/>
        <v>54.801177528226361</v>
      </c>
      <c r="EY8" s="1">
        <f t="shared" si="205"/>
        <v>54.786126926376141</v>
      </c>
      <c r="EZ8" s="1">
        <f t="shared" si="206"/>
        <v>54.771437277278153</v>
      </c>
      <c r="FA8" s="1">
        <f t="shared" si="207"/>
        <v>54.677436207288892</v>
      </c>
      <c r="FB8" s="1">
        <f t="shared" si="208"/>
        <v>54.663489078825343</v>
      </c>
      <c r="FC8" s="1">
        <f t="shared" si="209"/>
        <v>53.875027125309913</v>
      </c>
      <c r="FD8" s="1">
        <f t="shared" si="210"/>
        <v>54.184099436764313</v>
      </c>
      <c r="FE8" s="1">
        <f t="shared" si="211"/>
        <v>54.52820899005529</v>
      </c>
      <c r="FF8" s="83">
        <f t="shared" si="78"/>
        <v>1.0932959893520977</v>
      </c>
      <c r="FG8" s="79">
        <f t="shared" si="79"/>
        <v>0.81194202447877306</v>
      </c>
      <c r="FH8" s="79">
        <f t="shared" si="80"/>
        <v>1.2076724998689763</v>
      </c>
      <c r="FI8" s="79">
        <f t="shared" si="81"/>
        <v>0.85156735595948008</v>
      </c>
      <c r="FJ8" s="83">
        <f t="shared" si="212"/>
        <v>1.9932046693152419</v>
      </c>
      <c r="FK8" s="79">
        <f t="shared" si="213"/>
        <v>2.2581635518861445</v>
      </c>
      <c r="FL8" s="79">
        <f t="shared" si="213"/>
        <v>2.4821136562054318</v>
      </c>
      <c r="FM8" s="79">
        <f t="shared" si="214"/>
        <v>1.6111111111111112</v>
      </c>
      <c r="FN8" s="79">
        <f t="shared" si="215"/>
        <v>2.1709206241011709</v>
      </c>
      <c r="FO8" s="79">
        <f t="shared" si="82"/>
        <v>1.3613198092383234</v>
      </c>
      <c r="FP8" s="79">
        <f t="shared" si="83"/>
        <v>2.1925911469214641</v>
      </c>
      <c r="FQ8" s="79">
        <f t="shared" si="84"/>
        <v>1.5116632041551878</v>
      </c>
      <c r="FR8" s="84">
        <f t="shared" si="216"/>
        <v>1.8306393635520779</v>
      </c>
      <c r="FS8" s="79">
        <f t="shared" si="217"/>
        <v>3.1353014604700191</v>
      </c>
      <c r="FT8" s="79">
        <f t="shared" si="218"/>
        <v>2.8259397779248001</v>
      </c>
      <c r="FU8" s="79">
        <f t="shared" si="219"/>
        <v>2.0370370370370372</v>
      </c>
      <c r="FV8" s="79">
        <f t="shared" si="220"/>
        <v>2.2353250646955547</v>
      </c>
      <c r="FW8" s="79">
        <f t="shared" si="221"/>
        <v>2.5058314142849598</v>
      </c>
      <c r="FX8" s="79">
        <f t="shared" si="85"/>
        <v>3.0428347848804003</v>
      </c>
      <c r="FY8" s="79">
        <f t="shared" si="222"/>
        <v>3.4854772575402073</v>
      </c>
      <c r="FZ8" s="83">
        <f t="shared" si="223"/>
        <v>4.0985484196392798</v>
      </c>
      <c r="GA8" s="79">
        <f t="shared" si="86"/>
        <v>3.8053064150133409</v>
      </c>
      <c r="GB8" s="79">
        <f t="shared" si="87"/>
        <v>3.6661602683125505</v>
      </c>
      <c r="GC8" s="79">
        <f t="shared" si="88"/>
        <v>4.7517377467775592</v>
      </c>
      <c r="GD8" s="79">
        <f t="shared" si="224"/>
        <v>2.1654529757431069</v>
      </c>
      <c r="GE8" s="79">
        <f t="shared" si="225"/>
        <v>2.6091286899300981</v>
      </c>
      <c r="GF8" s="79">
        <f t="shared" si="226"/>
        <v>3.8387645483108361</v>
      </c>
      <c r="GG8" s="79">
        <f t="shared" si="227"/>
        <v>2.8083301348850305</v>
      </c>
      <c r="GH8" s="84">
        <f t="shared" si="228"/>
        <v>3.2787104014908839</v>
      </c>
      <c r="GI8" s="79">
        <f t="shared" si="89"/>
        <v>4.7660290297052468</v>
      </c>
      <c r="GJ8" s="79">
        <f t="shared" si="90"/>
        <v>3.8416349429387928</v>
      </c>
      <c r="GK8" s="79">
        <f t="shared" si="91"/>
        <v>3.3393443034274668</v>
      </c>
      <c r="GL8" s="79">
        <f t="shared" si="92"/>
        <v>3.8821540336671201</v>
      </c>
      <c r="GM8" s="84">
        <f t="shared" si="93"/>
        <v>5.0982785818382723</v>
      </c>
      <c r="GN8" s="79">
        <f t="shared" si="229"/>
        <v>4.2592592592592595</v>
      </c>
      <c r="GO8" s="79">
        <f t="shared" si="94"/>
        <v>3.7037037037037037</v>
      </c>
      <c r="GP8" s="79">
        <f t="shared" si="94"/>
        <v>5.1851851851851851</v>
      </c>
      <c r="GQ8" s="79">
        <f t="shared" si="94"/>
        <v>1.8888888888888888</v>
      </c>
      <c r="GR8" s="84">
        <f t="shared" si="94"/>
        <v>5.1851851851851851</v>
      </c>
      <c r="GS8" s="1">
        <f t="shared" si="230"/>
        <v>54</v>
      </c>
      <c r="GT8" s="1">
        <f t="shared" si="231"/>
        <v>53.704182349886757</v>
      </c>
      <c r="GU8" s="1">
        <f t="shared" si="232"/>
        <v>6.0000000000000213</v>
      </c>
    </row>
    <row r="9" spans="1:203" x14ac:dyDescent="0.2">
      <c r="A9" s="42">
        <f t="shared" si="37"/>
        <v>53.597492188631385</v>
      </c>
      <c r="B9" s="5">
        <v>0</v>
      </c>
      <c r="C9" s="5">
        <v>7</v>
      </c>
      <c r="D9" s="5">
        <f t="shared" si="95"/>
        <v>53.597492188631385</v>
      </c>
      <c r="E9" s="5">
        <v>10</v>
      </c>
      <c r="F9" s="9">
        <f t="shared" si="96"/>
        <v>7.0000000000000222</v>
      </c>
      <c r="G9" s="15">
        <v>0.01</v>
      </c>
      <c r="H9" s="18">
        <f t="shared" si="97"/>
        <v>4.2202749754827869</v>
      </c>
      <c r="I9" s="18">
        <f t="shared" si="98"/>
        <v>3.8311288197735087</v>
      </c>
      <c r="J9" s="18">
        <f t="shared" si="99"/>
        <v>3.6963787716297505</v>
      </c>
      <c r="K9" s="18">
        <f t="shared" si="100"/>
        <v>2.6798746094315691</v>
      </c>
      <c r="L9" s="18">
        <f t="shared" si="101"/>
        <v>2.1438996875452556</v>
      </c>
      <c r="M9" s="18">
        <f t="shared" si="102"/>
        <v>1.7865830729543795</v>
      </c>
      <c r="N9" s="18">
        <f t="shared" si="103"/>
        <v>1.4485808699630105</v>
      </c>
      <c r="O9" s="18">
        <f t="shared" si="104"/>
        <v>1.3399373047157845</v>
      </c>
      <c r="P9" s="18">
        <f t="shared" si="105"/>
        <v>1.1910553819695864</v>
      </c>
      <c r="Q9" s="18">
        <f t="shared" si="106"/>
        <v>1.1403721742261996</v>
      </c>
      <c r="R9" s="18">
        <f t="shared" si="107"/>
        <v>1.0719498437726278</v>
      </c>
      <c r="S9" s="18">
        <f t="shared" si="108"/>
        <v>0.94030688050230504</v>
      </c>
      <c r="T9" s="18">
        <f t="shared" si="109"/>
        <v>0.71463322918175176</v>
      </c>
      <c r="U9" s="18">
        <f t="shared" si="110"/>
        <v>0.70337916258046429</v>
      </c>
      <c r="V9" s="18">
        <f t="shared" si="111"/>
        <v>0.63055873163095744</v>
      </c>
      <c r="W9" s="18">
        <f t="shared" si="112"/>
        <v>0.61184351813506155</v>
      </c>
      <c r="X9" s="18">
        <f t="shared" si="113"/>
        <v>0.6090624112344476</v>
      </c>
      <c r="Y9" s="18">
        <f t="shared" si="114"/>
        <v>0.59552769098479319</v>
      </c>
      <c r="Z9" s="18">
        <f t="shared" si="115"/>
        <v>0.5359749218863139</v>
      </c>
      <c r="AA9" s="18">
        <f t="shared" si="116"/>
        <v>0.51045230655839413</v>
      </c>
      <c r="AB9" s="18">
        <f t="shared" si="117"/>
        <v>0.43932370646419167</v>
      </c>
      <c r="AC9" s="18">
        <f t="shared" si="118"/>
        <v>0.42877993750905108</v>
      </c>
      <c r="AD9" s="18">
        <f t="shared" si="119"/>
        <v>0.4187304077236827</v>
      </c>
      <c r="AE9" s="18">
        <f t="shared" si="120"/>
        <v>0.35971471267537841</v>
      </c>
      <c r="AF9" s="18">
        <f t="shared" si="121"/>
        <v>0.35168958129023214</v>
      </c>
      <c r="AG9" s="16">
        <f t="shared" si="122"/>
        <v>1.0053033959432387</v>
      </c>
      <c r="AH9" s="16">
        <f t="shared" si="123"/>
        <v>0.95666155195421987</v>
      </c>
      <c r="AI9" s="16">
        <f t="shared" si="124"/>
        <v>1.0319931794185992</v>
      </c>
      <c r="AJ9" s="16">
        <f t="shared" si="233"/>
        <v>1.8827662452605403E-2</v>
      </c>
      <c r="AK9" s="16">
        <f t="shared" si="125"/>
        <v>6.2324301351964595E-2</v>
      </c>
      <c r="AL9" s="16">
        <f t="shared" si="126"/>
        <v>1.2244253428954598E-2</v>
      </c>
      <c r="AM9" s="19">
        <f t="shared" si="127"/>
        <v>1.0075098254588484</v>
      </c>
      <c r="AN9" s="41">
        <f t="shared" si="128"/>
        <v>54</v>
      </c>
      <c r="AO9" s="19">
        <f t="shared" si="129"/>
        <v>1.0075098254588484</v>
      </c>
      <c r="AP9" s="34">
        <f t="shared" si="38"/>
        <v>1.0123421633847718</v>
      </c>
      <c r="AQ9" s="34">
        <f t="shared" si="39"/>
        <v>1.010857303585883</v>
      </c>
      <c r="AR9" s="34">
        <f t="shared" si="40"/>
        <v>1.0086181311057134</v>
      </c>
      <c r="AS9" s="34">
        <f t="shared" si="41"/>
        <v>1.0077926901840106</v>
      </c>
      <c r="AT9" s="34">
        <f t="shared" si="42"/>
        <v>1.0066193263236098</v>
      </c>
      <c r="AU9" s="34">
        <f t="shared" si="43"/>
        <v>1.0041391014017751</v>
      </c>
      <c r="AV9" s="34">
        <f t="shared" si="44"/>
        <v>0.99896409151428178</v>
      </c>
      <c r="AW9" s="34">
        <f t="shared" si="45"/>
        <v>0.9986655876513395</v>
      </c>
      <c r="AX9" s="34">
        <f t="shared" si="46"/>
        <v>0.99661277481763355</v>
      </c>
      <c r="AY9" s="34">
        <f t="shared" si="47"/>
        <v>0.99604758401961635</v>
      </c>
      <c r="AZ9" s="34">
        <f t="shared" si="48"/>
        <v>0.99596215132771282</v>
      </c>
      <c r="BA9" s="34">
        <f t="shared" si="49"/>
        <v>0.99554083758056244</v>
      </c>
      <c r="BB9" s="34">
        <f t="shared" si="50"/>
        <v>0.99356794841114593</v>
      </c>
      <c r="BC9" s="34">
        <f t="shared" si="51"/>
        <v>0.99265567125745757</v>
      </c>
      <c r="BD9" s="34">
        <f t="shared" si="52"/>
        <v>0.98985508712363446</v>
      </c>
      <c r="BE9" s="34">
        <f t="shared" si="53"/>
        <v>0.98940245605237997</v>
      </c>
      <c r="BF9" s="34">
        <f t="shared" si="54"/>
        <v>0.98896076000351074</v>
      </c>
      <c r="BG9" s="34">
        <f t="shared" si="55"/>
        <v>0.98613615217300088</v>
      </c>
      <c r="BH9" s="34">
        <f t="shared" si="56"/>
        <v>0.98571733437250253</v>
      </c>
      <c r="BI9" s="39">
        <f t="shared" si="130"/>
        <v>0.97901413970608664</v>
      </c>
      <c r="BJ9" s="39">
        <f t="shared" si="131"/>
        <v>0.97426874729535939</v>
      </c>
      <c r="BK9" s="39">
        <f t="shared" si="132"/>
        <v>0.96714307433576385</v>
      </c>
      <c r="BL9" s="39">
        <f t="shared" si="133"/>
        <v>0.96452549193301629</v>
      </c>
      <c r="BM9" s="39">
        <f t="shared" si="134"/>
        <v>0.960813115132919</v>
      </c>
      <c r="BN9" s="39">
        <f t="shared" si="135"/>
        <v>0.95299883002946706</v>
      </c>
      <c r="BO9" s="39">
        <f t="shared" si="136"/>
        <v>0.93683726573206383</v>
      </c>
      <c r="BP9" s="39">
        <f t="shared" si="137"/>
        <v>0.93591091523070524</v>
      </c>
      <c r="BQ9" s="39">
        <f t="shared" si="138"/>
        <v>0.92955770394983817</v>
      </c>
      <c r="BR9" s="39">
        <f t="shared" si="139"/>
        <v>0.92781380434307281</v>
      </c>
      <c r="BS9" s="39">
        <f t="shared" si="140"/>
        <v>0.92755040006740086</v>
      </c>
      <c r="BT9" s="39">
        <f t="shared" si="141"/>
        <v>0.92625217766252388</v>
      </c>
      <c r="BU9" s="39">
        <f t="shared" si="142"/>
        <v>0.92018984970740014</v>
      </c>
      <c r="BV9" s="39">
        <f t="shared" si="143"/>
        <v>0.91739597452547761</v>
      </c>
      <c r="BW9" s="39">
        <f t="shared" si="144"/>
        <v>0.90885609134041712</v>
      </c>
      <c r="BX9" s="39">
        <f t="shared" si="145"/>
        <v>0.90748110155998529</v>
      </c>
      <c r="BY9" s="39">
        <f t="shared" si="146"/>
        <v>0.90614073012394436</v>
      </c>
      <c r="BZ9" s="39">
        <f t="shared" si="147"/>
        <v>0.89760182149354983</v>
      </c>
      <c r="CA9" s="39">
        <f t="shared" si="148"/>
        <v>0.89634051706977114</v>
      </c>
      <c r="CB9" s="40">
        <f t="shared" si="58"/>
        <v>1.0366865183268208</v>
      </c>
      <c r="CC9" s="40">
        <f t="shared" si="59"/>
        <v>1.0356973893836123</v>
      </c>
      <c r="CD9" s="40">
        <f t="shared" si="60"/>
        <v>1.034204819033075</v>
      </c>
      <c r="CE9" s="40">
        <f t="shared" si="61"/>
        <v>1.0336543107649083</v>
      </c>
      <c r="CF9" s="40">
        <f t="shared" si="62"/>
        <v>1.0328714921012216</v>
      </c>
      <c r="CG9" s="40">
        <f t="shared" si="63"/>
        <v>1.0312157402457558</v>
      </c>
      <c r="CH9" s="40">
        <f t="shared" si="64"/>
        <v>1.0277563879487595</v>
      </c>
      <c r="CI9" s="40">
        <f t="shared" si="65"/>
        <v>1.0275566553924012</v>
      </c>
      <c r="CJ9" s="40">
        <f t="shared" si="66"/>
        <v>1.026182527531867</v>
      </c>
      <c r="CK9" s="40">
        <f t="shared" si="67"/>
        <v>1.0258040220061768</v>
      </c>
      <c r="CL9" s="40">
        <f t="shared" si="68"/>
        <v>1.0257468016151794</v>
      </c>
      <c r="CM9" s="40">
        <f t="shared" si="69"/>
        <v>1.0254645925254464</v>
      </c>
      <c r="CN9" s="40">
        <f t="shared" si="70"/>
        <v>1.0241425337478105</v>
      </c>
      <c r="CO9" s="40">
        <f t="shared" si="71"/>
        <v>1.0235308945986434</v>
      </c>
      <c r="CP9" s="40">
        <f t="shared" si="72"/>
        <v>1.0216520048487046</v>
      </c>
      <c r="CQ9" s="40">
        <f t="shared" si="73"/>
        <v>1.0213481638550554</v>
      </c>
      <c r="CR9" s="40">
        <f t="shared" si="74"/>
        <v>1.0210516164340415</v>
      </c>
      <c r="CS9" s="40">
        <f t="shared" si="75"/>
        <v>1.0191541251424874</v>
      </c>
      <c r="CT9" s="40">
        <f t="shared" si="76"/>
        <v>1.0188726135543948</v>
      </c>
      <c r="CU9" s="37">
        <f t="shared" si="149"/>
        <v>1.0047533029590781</v>
      </c>
      <c r="CV9" s="37">
        <f t="shared" si="150"/>
        <v>1.0125667328608063</v>
      </c>
      <c r="CW9" s="37">
        <f t="shared" si="151"/>
        <v>1.0201426645188869</v>
      </c>
      <c r="CX9" s="1">
        <f t="shared" si="152"/>
        <v>54.259001194237506</v>
      </c>
      <c r="CY9" s="1">
        <f t="shared" si="153"/>
        <v>54.17941643276535</v>
      </c>
      <c r="CZ9" s="1">
        <f t="shared" si="154"/>
        <v>54.059402403250459</v>
      </c>
      <c r="DA9" s="1">
        <f t="shared" si="155"/>
        <v>54.01516083989732</v>
      </c>
      <c r="DB9" s="1">
        <f t="shared" si="156"/>
        <v>53.952271479555066</v>
      </c>
      <c r="DC9" s="1">
        <f t="shared" si="157"/>
        <v>53.819337643680981</v>
      </c>
      <c r="DD9" s="1">
        <f t="shared" si="158"/>
        <v>53.541970091659969</v>
      </c>
      <c r="DE9" s="1">
        <f t="shared" si="159"/>
        <v>53.525971033197642</v>
      </c>
      <c r="DF9" s="1">
        <f t="shared" si="160"/>
        <v>53.415945413378367</v>
      </c>
      <c r="DG9" s="1">
        <f t="shared" si="161"/>
        <v>53.385652603996547</v>
      </c>
      <c r="DH9" s="1">
        <f t="shared" si="162"/>
        <v>53.381073625959594</v>
      </c>
      <c r="DI9" s="1">
        <f t="shared" si="163"/>
        <v>53.358492265687744</v>
      </c>
      <c r="DJ9" s="1">
        <f t="shared" si="164"/>
        <v>53.252750353840902</v>
      </c>
      <c r="DK9" s="1">
        <f t="shared" si="165"/>
        <v>53.203854586222228</v>
      </c>
      <c r="DL9" s="1">
        <f t="shared" si="166"/>
        <v>53.053750299986035</v>
      </c>
      <c r="DM9" s="1">
        <f t="shared" si="167"/>
        <v>53.029490409680143</v>
      </c>
      <c r="DN9" s="1">
        <f t="shared" si="168"/>
        <v>53.005816609151125</v>
      </c>
      <c r="DO9" s="1">
        <f t="shared" si="169"/>
        <v>52.854424713019426</v>
      </c>
      <c r="DP9" s="1">
        <f t="shared" si="170"/>
        <v>52.831977129228754</v>
      </c>
      <c r="DQ9" s="1">
        <f t="shared" si="171"/>
        <v>52.472702705456655</v>
      </c>
      <c r="DR9" s="1">
        <f t="shared" si="172"/>
        <v>52.218361572790712</v>
      </c>
      <c r="DS9" s="1">
        <f t="shared" si="173"/>
        <v>51.836443372000048</v>
      </c>
      <c r="DT9" s="1">
        <f t="shared" si="174"/>
        <v>51.696147519615685</v>
      </c>
      <c r="DU9" s="1">
        <f t="shared" si="175"/>
        <v>51.497173433071211</v>
      </c>
      <c r="DV9" s="1">
        <f t="shared" si="176"/>
        <v>51.078347348279209</v>
      </c>
      <c r="DW9" s="1">
        <f t="shared" si="177"/>
        <v>50.212128032093077</v>
      </c>
      <c r="DX9" s="1">
        <f t="shared" si="178"/>
        <v>50.162477968332574</v>
      </c>
      <c r="DY9" s="1">
        <f t="shared" si="179"/>
        <v>49.821961776333573</v>
      </c>
      <c r="DZ9" s="1">
        <f t="shared" si="180"/>
        <v>49.728493130782212</v>
      </c>
      <c r="EA9" s="1">
        <f t="shared" si="181"/>
        <v>49.714375322174433</v>
      </c>
      <c r="EB9" s="1">
        <f t="shared" si="182"/>
        <v>49.644793856969933</v>
      </c>
      <c r="EC9" s="1">
        <f t="shared" si="183"/>
        <v>49.319868281750267</v>
      </c>
      <c r="ED9" s="1">
        <f t="shared" si="184"/>
        <v>49.170123578511166</v>
      </c>
      <c r="EE9" s="1">
        <f t="shared" si="185"/>
        <v>48.71240725620806</v>
      </c>
      <c r="EF9" s="1">
        <f t="shared" si="186"/>
        <v>48.638711252191918</v>
      </c>
      <c r="EG9" s="1">
        <f t="shared" si="187"/>
        <v>48.56687070461885</v>
      </c>
      <c r="EH9" s="1">
        <f t="shared" si="188"/>
        <v>48.109206616001842</v>
      </c>
      <c r="EI9" s="1">
        <f t="shared" si="189"/>
        <v>48.041603862000876</v>
      </c>
      <c r="EJ9" s="1">
        <f t="shared" si="190"/>
        <v>55.563797568081242</v>
      </c>
      <c r="EK9" s="1">
        <f t="shared" si="191"/>
        <v>55.510782737274077</v>
      </c>
      <c r="EL9" s="1">
        <f t="shared" si="192"/>
        <v>55.430784709570176</v>
      </c>
      <c r="EM9" s="1">
        <f t="shared" si="193"/>
        <v>55.40127884696733</v>
      </c>
      <c r="EN9" s="1">
        <f t="shared" si="194"/>
        <v>55.359321729755273</v>
      </c>
      <c r="EO9" s="1">
        <f t="shared" si="195"/>
        <v>55.27057758261563</v>
      </c>
      <c r="EP9" s="1">
        <f t="shared" si="196"/>
        <v>55.085164974899641</v>
      </c>
      <c r="EQ9" s="1">
        <f t="shared" si="197"/>
        <v>55.074459810770414</v>
      </c>
      <c r="ER9" s="1">
        <f t="shared" si="198"/>
        <v>55.000810003499254</v>
      </c>
      <c r="ES9" s="1">
        <f t="shared" si="199"/>
        <v>54.980523056542722</v>
      </c>
      <c r="ET9" s="1">
        <f t="shared" si="200"/>
        <v>54.977456187083206</v>
      </c>
      <c r="EU9" s="1">
        <f t="shared" si="201"/>
        <v>54.962330487600681</v>
      </c>
      <c r="EV9" s="1">
        <f t="shared" si="202"/>
        <v>54.891471452593429</v>
      </c>
      <c r="EW9" s="1">
        <f t="shared" si="203"/>
        <v>54.858689128073685</v>
      </c>
      <c r="EX9" s="1">
        <f t="shared" si="204"/>
        <v>54.757985349378039</v>
      </c>
      <c r="EY9" s="1">
        <f t="shared" si="205"/>
        <v>54.741700234094345</v>
      </c>
      <c r="EZ9" s="1">
        <f t="shared" si="206"/>
        <v>54.72580603601299</v>
      </c>
      <c r="FA9" s="1">
        <f t="shared" si="207"/>
        <v>54.62410526133592</v>
      </c>
      <c r="FB9" s="1">
        <f t="shared" si="208"/>
        <v>54.609016946192121</v>
      </c>
      <c r="FC9" s="1">
        <f t="shared" si="209"/>
        <v>53.852257306850767</v>
      </c>
      <c r="FD9" s="1">
        <f t="shared" si="210"/>
        <v>54.271037554975074</v>
      </c>
      <c r="FE9" s="1">
        <f t="shared" si="211"/>
        <v>54.677088492840646</v>
      </c>
      <c r="FF9" s="83">
        <f t="shared" si="78"/>
        <v>1.0935591474097202</v>
      </c>
      <c r="FG9" s="79">
        <f t="shared" si="79"/>
        <v>0.81182325373486386</v>
      </c>
      <c r="FH9" s="79">
        <f t="shared" si="80"/>
        <v>1.2064721699890952</v>
      </c>
      <c r="FI9" s="79">
        <f t="shared" si="81"/>
        <v>0.85112725243799947</v>
      </c>
      <c r="FJ9" s="83">
        <f t="shared" si="212"/>
        <v>1.990011705425734</v>
      </c>
      <c r="FK9" s="79">
        <f t="shared" si="213"/>
        <v>2.2599093718975372</v>
      </c>
      <c r="FL9" s="79">
        <f t="shared" si="213"/>
        <v>2.4840326153915075</v>
      </c>
      <c r="FM9" s="79">
        <f t="shared" si="214"/>
        <v>1.6111111111111112</v>
      </c>
      <c r="FN9" s="79">
        <f t="shared" si="215"/>
        <v>2.1730548323701826</v>
      </c>
      <c r="FO9" s="79">
        <f t="shared" si="82"/>
        <v>1.3617927485388233</v>
      </c>
      <c r="FP9" s="79">
        <f t="shared" si="83"/>
        <v>2.1927099409917221</v>
      </c>
      <c r="FQ9" s="79">
        <f t="shared" si="84"/>
        <v>1.5128318935843017</v>
      </c>
      <c r="FR9" s="84">
        <f t="shared" si="216"/>
        <v>1.8322266672545369</v>
      </c>
      <c r="FS9" s="79">
        <f t="shared" si="217"/>
        <v>3.1377254089155886</v>
      </c>
      <c r="FT9" s="79">
        <f t="shared" si="218"/>
        <v>2.8287179283439445</v>
      </c>
      <c r="FU9" s="79">
        <f t="shared" si="219"/>
        <v>2.0370370370370372</v>
      </c>
      <c r="FV9" s="79">
        <f t="shared" si="220"/>
        <v>2.2363307011692104</v>
      </c>
      <c r="FW9" s="79">
        <f t="shared" si="221"/>
        <v>2.5089337220634595</v>
      </c>
      <c r="FX9" s="79">
        <f t="shared" si="85"/>
        <v>3.0452506858568684</v>
      </c>
      <c r="FY9" s="79">
        <f t="shared" si="222"/>
        <v>3.4886633812324224</v>
      </c>
      <c r="FZ9" s="83">
        <f t="shared" si="223"/>
        <v>4.102577657664396</v>
      </c>
      <c r="GA9" s="79">
        <f t="shared" si="86"/>
        <v>3.8118512183773463</v>
      </c>
      <c r="GB9" s="79">
        <f t="shared" si="87"/>
        <v>3.6746284998507783</v>
      </c>
      <c r="GC9" s="79">
        <f t="shared" si="88"/>
        <v>4.7537468771514835</v>
      </c>
      <c r="GD9" s="79">
        <f t="shared" si="224"/>
        <v>2.1671722672355629</v>
      </c>
      <c r="GE9" s="79">
        <f t="shared" si="225"/>
        <v>2.6115137310939844</v>
      </c>
      <c r="GF9" s="79">
        <f t="shared" si="226"/>
        <v>3.8326151363754875</v>
      </c>
      <c r="GG9" s="79">
        <f t="shared" si="227"/>
        <v>2.81117388499483</v>
      </c>
      <c r="GH9" s="84">
        <f t="shared" si="228"/>
        <v>3.2833251452229657</v>
      </c>
      <c r="GI9" s="79">
        <f t="shared" si="89"/>
        <v>4.7730610748919418</v>
      </c>
      <c r="GJ9" s="79">
        <f t="shared" si="90"/>
        <v>3.8439486939647525</v>
      </c>
      <c r="GK9" s="79">
        <f t="shared" si="91"/>
        <v>3.3419783221092989</v>
      </c>
      <c r="GL9" s="79">
        <f t="shared" si="92"/>
        <v>3.887618116736395</v>
      </c>
      <c r="GM9" s="84">
        <f t="shared" si="93"/>
        <v>5.0843965482251487</v>
      </c>
      <c r="GN9" s="79">
        <f t="shared" si="229"/>
        <v>4.2592592592592595</v>
      </c>
      <c r="GO9" s="79">
        <f t="shared" si="94"/>
        <v>3.7037037037037037</v>
      </c>
      <c r="GP9" s="79">
        <f t="shared" si="94"/>
        <v>5.1851851851851851</v>
      </c>
      <c r="GQ9" s="79">
        <f t="shared" si="94"/>
        <v>1.8888888888888888</v>
      </c>
      <c r="GR9" s="84">
        <f t="shared" si="94"/>
        <v>5.1851851851851851</v>
      </c>
      <c r="GS9" s="1">
        <f t="shared" si="230"/>
        <v>54</v>
      </c>
      <c r="GT9" s="1">
        <f t="shared" si="231"/>
        <v>53.597492188631385</v>
      </c>
      <c r="GU9" s="1">
        <f t="shared" si="232"/>
        <v>7.0000000000000222</v>
      </c>
    </row>
    <row r="10" spans="1:203" x14ac:dyDescent="0.2">
      <c r="A10" s="42">
        <f t="shared" si="37"/>
        <v>53.4744757120448</v>
      </c>
      <c r="B10" s="5">
        <v>0</v>
      </c>
      <c r="C10" s="5">
        <v>8</v>
      </c>
      <c r="D10" s="5">
        <f t="shared" si="95"/>
        <v>53.4744757120448</v>
      </c>
      <c r="E10" s="5">
        <v>10</v>
      </c>
      <c r="F10" s="9">
        <f t="shared" si="96"/>
        <v>7.9999999999999734</v>
      </c>
      <c r="G10" s="15">
        <v>0.01</v>
      </c>
      <c r="H10" s="18">
        <f t="shared" si="97"/>
        <v>4.2105886387436851</v>
      </c>
      <c r="I10" s="18">
        <f t="shared" si="98"/>
        <v>3.822335647751594</v>
      </c>
      <c r="J10" s="18">
        <f t="shared" si="99"/>
        <v>3.6878948766927446</v>
      </c>
      <c r="K10" s="18">
        <f t="shared" si="100"/>
        <v>2.67372378560224</v>
      </c>
      <c r="L10" s="18">
        <f t="shared" si="101"/>
        <v>2.138979028481792</v>
      </c>
      <c r="M10" s="18">
        <f t="shared" si="102"/>
        <v>1.7824825237348267</v>
      </c>
      <c r="N10" s="18">
        <f t="shared" si="103"/>
        <v>1.4452561003255351</v>
      </c>
      <c r="O10" s="18">
        <f t="shared" si="104"/>
        <v>1.33686189280112</v>
      </c>
      <c r="P10" s="18">
        <f t="shared" si="105"/>
        <v>1.1883216824898843</v>
      </c>
      <c r="Q10" s="18">
        <f t="shared" si="106"/>
        <v>1.1377548023839319</v>
      </c>
      <c r="R10" s="18">
        <f t="shared" si="107"/>
        <v>1.069489514240896</v>
      </c>
      <c r="S10" s="18">
        <f t="shared" si="108"/>
        <v>0.93814869670254031</v>
      </c>
      <c r="T10" s="18">
        <f t="shared" si="109"/>
        <v>0.71299300949393063</v>
      </c>
      <c r="U10" s="18">
        <f t="shared" si="110"/>
        <v>0.70176477312394747</v>
      </c>
      <c r="V10" s="18">
        <f t="shared" si="111"/>
        <v>0.6291114789652329</v>
      </c>
      <c r="W10" s="18">
        <f t="shared" si="112"/>
        <v>0.6104392204571325</v>
      </c>
      <c r="X10" s="18">
        <f t="shared" si="113"/>
        <v>0.60766449672778178</v>
      </c>
      <c r="Y10" s="18">
        <f t="shared" si="114"/>
        <v>0.59416084124494217</v>
      </c>
      <c r="Z10" s="18">
        <f t="shared" si="115"/>
        <v>0.534744757120448</v>
      </c>
      <c r="AA10" s="18">
        <f t="shared" si="116"/>
        <v>0.50928072106709332</v>
      </c>
      <c r="AB10" s="18">
        <f t="shared" si="117"/>
        <v>0.43831537468889181</v>
      </c>
      <c r="AC10" s="18">
        <f t="shared" si="118"/>
        <v>0.42779580569635839</v>
      </c>
      <c r="AD10" s="18">
        <f t="shared" si="119"/>
        <v>0.41776934150035</v>
      </c>
      <c r="AE10" s="18">
        <f t="shared" si="120"/>
        <v>0.35888909873855568</v>
      </c>
      <c r="AF10" s="18">
        <f t="shared" si="121"/>
        <v>0.35088238656197374</v>
      </c>
      <c r="AG10" s="16">
        <f t="shared" si="122"/>
        <v>1.0074129246328163</v>
      </c>
      <c r="AH10" s="16">
        <f t="shared" si="123"/>
        <v>0.95931445524150483</v>
      </c>
      <c r="AI10" s="16">
        <f t="shared" si="124"/>
        <v>1.0341918404456045</v>
      </c>
      <c r="AJ10" s="16">
        <f t="shared" si="233"/>
        <v>2.0197129946033968E-2</v>
      </c>
      <c r="AK10" s="16">
        <f t="shared" si="125"/>
        <v>6.5432651144568102E-2</v>
      </c>
      <c r="AL10" s="16">
        <f t="shared" si="126"/>
        <v>1.3259179595680591E-2</v>
      </c>
      <c r="AM10" s="19">
        <f t="shared" si="127"/>
        <v>1.0098275725186181</v>
      </c>
      <c r="AN10" s="41">
        <f t="shared" si="128"/>
        <v>54</v>
      </c>
      <c r="AO10" s="19">
        <f t="shared" si="129"/>
        <v>1.0098275725186181</v>
      </c>
      <c r="AP10" s="34">
        <f t="shared" si="38"/>
        <v>1.0149343341720751</v>
      </c>
      <c r="AQ10" s="34">
        <f t="shared" si="39"/>
        <v>1.0133374767301369</v>
      </c>
      <c r="AR10" s="34">
        <f t="shared" si="40"/>
        <v>1.0109297342064125</v>
      </c>
      <c r="AS10" s="34">
        <f t="shared" si="41"/>
        <v>1.0100422502277797</v>
      </c>
      <c r="AT10" s="34">
        <f t="shared" si="42"/>
        <v>1.008780783197746</v>
      </c>
      <c r="AU10" s="34">
        <f t="shared" si="43"/>
        <v>1.0061146802724525</v>
      </c>
      <c r="AV10" s="34">
        <f t="shared" si="44"/>
        <v>1.0005533778976157</v>
      </c>
      <c r="AW10" s="34">
        <f t="shared" si="45"/>
        <v>1.0002326558051065</v>
      </c>
      <c r="AX10" s="34">
        <f t="shared" si="46"/>
        <v>0.9980272370376746</v>
      </c>
      <c r="AY10" s="34">
        <f t="shared" si="47"/>
        <v>0.99742008798251247</v>
      </c>
      <c r="AZ10" s="34">
        <f t="shared" si="48"/>
        <v>0.99732831517530718</v>
      </c>
      <c r="BA10" s="34">
        <f t="shared" si="49"/>
        <v>0.99687574334496998</v>
      </c>
      <c r="BB10" s="34">
        <f t="shared" si="50"/>
        <v>0.99475666715036393</v>
      </c>
      <c r="BC10" s="34">
        <f t="shared" si="51"/>
        <v>0.99377689557950921</v>
      </c>
      <c r="BD10" s="34">
        <f t="shared" si="52"/>
        <v>0.99076952085803249</v>
      </c>
      <c r="BE10" s="34">
        <f t="shared" si="53"/>
        <v>0.99028352629097993</v>
      </c>
      <c r="BF10" s="34">
        <f t="shared" si="54"/>
        <v>0.98980928835841231</v>
      </c>
      <c r="BG10" s="34">
        <f t="shared" si="55"/>
        <v>0.98677694255538329</v>
      </c>
      <c r="BH10" s="34">
        <f t="shared" si="56"/>
        <v>0.98632737621113309</v>
      </c>
      <c r="BI10" s="39">
        <f t="shared" si="130"/>
        <v>0.98271277462254425</v>
      </c>
      <c r="BJ10" s="39">
        <f t="shared" si="131"/>
        <v>0.97771249502788582</v>
      </c>
      <c r="BK10" s="39">
        <f t="shared" si="132"/>
        <v>0.97020636682098904</v>
      </c>
      <c r="BL10" s="39">
        <f t="shared" si="133"/>
        <v>0.96744971753175035</v>
      </c>
      <c r="BM10" s="39">
        <f t="shared" si="134"/>
        <v>0.96354074963690661</v>
      </c>
      <c r="BN10" s="39">
        <f t="shared" si="135"/>
        <v>0.95531511912155953</v>
      </c>
      <c r="BO10" s="39">
        <f t="shared" si="136"/>
        <v>0.938313507899595</v>
      </c>
      <c r="BP10" s="39">
        <f t="shared" si="137"/>
        <v>0.93733944828500837</v>
      </c>
      <c r="BQ10" s="39">
        <f t="shared" si="138"/>
        <v>0.93066033057060815</v>
      </c>
      <c r="BR10" s="39">
        <f t="shared" si="139"/>
        <v>0.92882737011415983</v>
      </c>
      <c r="BS10" s="39">
        <f t="shared" si="140"/>
        <v>0.92855052872599397</v>
      </c>
      <c r="BT10" s="39">
        <f t="shared" si="141"/>
        <v>0.92718613706034914</v>
      </c>
      <c r="BU10" s="39">
        <f t="shared" si="142"/>
        <v>0.92081608213246502</v>
      </c>
      <c r="BV10" s="39">
        <f t="shared" si="143"/>
        <v>0.91788109203320201</v>
      </c>
      <c r="BW10" s="39">
        <f t="shared" si="144"/>
        <v>0.90891263984373627</v>
      </c>
      <c r="BX10" s="39">
        <f t="shared" si="145"/>
        <v>0.90746903876924401</v>
      </c>
      <c r="BY10" s="39">
        <f t="shared" si="146"/>
        <v>0.9060618884756958</v>
      </c>
      <c r="BZ10" s="39">
        <f t="shared" si="147"/>
        <v>0.89710000479000385</v>
      </c>
      <c r="CA10" s="39">
        <f t="shared" si="148"/>
        <v>0.89577658103537217</v>
      </c>
      <c r="CB10" s="40">
        <f t="shared" si="58"/>
        <v>1.0392543330802511</v>
      </c>
      <c r="CC10" s="40">
        <f t="shared" si="59"/>
        <v>1.0381806046130138</v>
      </c>
      <c r="CD10" s="40">
        <f t="shared" si="60"/>
        <v>1.0365605366589932</v>
      </c>
      <c r="CE10" s="40">
        <f t="shared" si="61"/>
        <v>1.0359630520532956</v>
      </c>
      <c r="CF10" s="40">
        <f t="shared" si="62"/>
        <v>1.0351134788101699</v>
      </c>
      <c r="CG10" s="40">
        <f t="shared" si="63"/>
        <v>1.0333167091831281</v>
      </c>
      <c r="CH10" s="40">
        <f t="shared" si="64"/>
        <v>1.0295635014110298</v>
      </c>
      <c r="CI10" s="40">
        <f t="shared" si="65"/>
        <v>1.0293468344664534</v>
      </c>
      <c r="CJ10" s="40">
        <f t="shared" si="66"/>
        <v>1.0278562953956996</v>
      </c>
      <c r="CK10" s="40">
        <f t="shared" si="67"/>
        <v>1.0274457532840486</v>
      </c>
      <c r="CL10" s="40">
        <f t="shared" si="68"/>
        <v>1.0273836908700296</v>
      </c>
      <c r="CM10" s="40">
        <f t="shared" si="69"/>
        <v>1.0270776052798829</v>
      </c>
      <c r="CN10" s="40">
        <f t="shared" si="70"/>
        <v>1.0256437857801928</v>
      </c>
      <c r="CO10" s="40">
        <f t="shared" si="71"/>
        <v>1.024980493386795</v>
      </c>
      <c r="CP10" s="40">
        <f t="shared" si="72"/>
        <v>1.0229431359751318</v>
      </c>
      <c r="CQ10" s="40">
        <f t="shared" si="73"/>
        <v>1.0226136978495233</v>
      </c>
      <c r="CR10" s="40">
        <f t="shared" si="74"/>
        <v>1.0222921755780379</v>
      </c>
      <c r="CS10" s="40">
        <f t="shared" si="75"/>
        <v>1.020235063261232</v>
      </c>
      <c r="CT10" s="40">
        <f t="shared" si="76"/>
        <v>1.0199298973447566</v>
      </c>
      <c r="CU10" s="37">
        <f t="shared" si="149"/>
        <v>1.0067329032819163</v>
      </c>
      <c r="CV10" s="37">
        <f t="shared" si="150"/>
        <v>1.0168940175770806</v>
      </c>
      <c r="CW10" s="37">
        <f t="shared" si="151"/>
        <v>1.0255121502455529</v>
      </c>
      <c r="CX10" s="1">
        <f t="shared" si="152"/>
        <v>54.273081402004991</v>
      </c>
      <c r="CY10" s="1">
        <f t="shared" si="153"/>
        <v>54.187690287510463</v>
      </c>
      <c r="CZ10" s="1">
        <f t="shared" si="154"/>
        <v>54.058937518404711</v>
      </c>
      <c r="DA10" s="1">
        <f t="shared" si="155"/>
        <v>54.01147977794448</v>
      </c>
      <c r="DB10" s="1">
        <f t="shared" si="156"/>
        <v>53.944023489885403</v>
      </c>
      <c r="DC10" s="1">
        <f t="shared" si="157"/>
        <v>53.80145503376098</v>
      </c>
      <c r="DD10" s="1">
        <f t="shared" si="158"/>
        <v>53.504067304990429</v>
      </c>
      <c r="DE10" s="1">
        <f t="shared" si="159"/>
        <v>53.486916859244232</v>
      </c>
      <c r="DF10" s="1">
        <f t="shared" si="160"/>
        <v>53.368983246930306</v>
      </c>
      <c r="DG10" s="1">
        <f t="shared" si="161"/>
        <v>53.336516269526449</v>
      </c>
      <c r="DH10" s="1">
        <f t="shared" si="162"/>
        <v>53.331608766776526</v>
      </c>
      <c r="DI10" s="1">
        <f t="shared" si="163"/>
        <v>53.307407725427204</v>
      </c>
      <c r="DJ10" s="1">
        <f t="shared" si="164"/>
        <v>53.194091236926766</v>
      </c>
      <c r="DK10" s="1">
        <f t="shared" si="165"/>
        <v>53.141698465857743</v>
      </c>
      <c r="DL10" s="1">
        <f t="shared" si="166"/>
        <v>52.980880679357121</v>
      </c>
      <c r="DM10" s="1">
        <f t="shared" si="167"/>
        <v>52.954892374685087</v>
      </c>
      <c r="DN10" s="1">
        <f t="shared" si="168"/>
        <v>52.92953274987827</v>
      </c>
      <c r="DO10" s="1">
        <f t="shared" si="169"/>
        <v>52.767379647883672</v>
      </c>
      <c r="DP10" s="1">
        <f t="shared" si="170"/>
        <v>52.743339323327113</v>
      </c>
      <c r="DQ10" s="1">
        <f t="shared" si="171"/>
        <v>52.550050398469395</v>
      </c>
      <c r="DR10" s="1">
        <f t="shared" si="172"/>
        <v>52.282663068731402</v>
      </c>
      <c r="DS10" s="1">
        <f t="shared" si="173"/>
        <v>51.881276798240208</v>
      </c>
      <c r="DT10" s="1">
        <f t="shared" si="174"/>
        <v>51.733866422776188</v>
      </c>
      <c r="DU10" s="1">
        <f t="shared" si="175"/>
        <v>51.5248364140242</v>
      </c>
      <c r="DV10" s="1">
        <f t="shared" si="176"/>
        <v>51.084975134815018</v>
      </c>
      <c r="DW10" s="1">
        <f t="shared" si="177"/>
        <v>50.175822888460452</v>
      </c>
      <c r="DX10" s="1">
        <f t="shared" si="178"/>
        <v>50.123735561258151</v>
      </c>
      <c r="DY10" s="1">
        <f t="shared" si="179"/>
        <v>49.766573243261568</v>
      </c>
      <c r="DZ10" s="1">
        <f t="shared" si="180"/>
        <v>49.668556643852085</v>
      </c>
      <c r="EA10" s="1">
        <f t="shared" si="181"/>
        <v>49.653752695764524</v>
      </c>
      <c r="EB10" s="1">
        <f t="shared" si="182"/>
        <v>49.580792566778278</v>
      </c>
      <c r="EC10" s="1">
        <f t="shared" si="183"/>
        <v>49.240157219252751</v>
      </c>
      <c r="ED10" s="1">
        <f t="shared" si="184"/>
        <v>49.083210162474622</v>
      </c>
      <c r="EE10" s="1">
        <f t="shared" si="185"/>
        <v>48.603626883694396</v>
      </c>
      <c r="EF10" s="1">
        <f t="shared" si="186"/>
        <v>48.526431073098578</v>
      </c>
      <c r="EG10" s="1">
        <f t="shared" si="187"/>
        <v>48.451184448903042</v>
      </c>
      <c r="EH10" s="1">
        <f t="shared" si="188"/>
        <v>47.971952417418336</v>
      </c>
      <c r="EI10" s="1">
        <f t="shared" si="189"/>
        <v>47.901183025994541</v>
      </c>
      <c r="EJ10" s="1">
        <f t="shared" si="190"/>
        <v>55.573580592937205</v>
      </c>
      <c r="EK10" s="1">
        <f t="shared" si="191"/>
        <v>55.516163526094587</v>
      </c>
      <c r="EL10" s="1">
        <f t="shared" si="192"/>
        <v>55.429531241635452</v>
      </c>
      <c r="EM10" s="1">
        <f t="shared" si="193"/>
        <v>55.397581065599759</v>
      </c>
      <c r="EN10" s="1">
        <f t="shared" si="194"/>
        <v>55.352150581844633</v>
      </c>
      <c r="EO10" s="1">
        <f t="shared" si="195"/>
        <v>55.256069268063243</v>
      </c>
      <c r="EP10" s="1">
        <f t="shared" si="196"/>
        <v>55.055368450211915</v>
      </c>
      <c r="EQ10" s="1">
        <f t="shared" si="197"/>
        <v>55.04378229894656</v>
      </c>
      <c r="ER10" s="1">
        <f t="shared" si="198"/>
        <v>54.964076503609682</v>
      </c>
      <c r="ES10" s="1">
        <f t="shared" si="199"/>
        <v>54.942122979431431</v>
      </c>
      <c r="ET10" s="1">
        <f t="shared" si="200"/>
        <v>54.938804224380341</v>
      </c>
      <c r="EU10" s="1">
        <f t="shared" si="201"/>
        <v>54.922436457924235</v>
      </c>
      <c r="EV10" s="1">
        <f t="shared" si="202"/>
        <v>54.845763711912596</v>
      </c>
      <c r="EW10" s="1">
        <f t="shared" si="203"/>
        <v>54.810294498931867</v>
      </c>
      <c r="EX10" s="1">
        <f t="shared" si="204"/>
        <v>54.701347879505121</v>
      </c>
      <c r="EY10" s="1">
        <f t="shared" si="205"/>
        <v>54.68373134845865</v>
      </c>
      <c r="EZ10" s="1">
        <f t="shared" si="206"/>
        <v>54.666538113561224</v>
      </c>
      <c r="FA10" s="1">
        <f t="shared" si="207"/>
        <v>54.556535110939244</v>
      </c>
      <c r="FB10" s="1">
        <f t="shared" si="208"/>
        <v>54.540216523550534</v>
      </c>
      <c r="FC10" s="1">
        <f t="shared" si="209"/>
        <v>53.834514185065181</v>
      </c>
      <c r="FD10" s="1">
        <f t="shared" si="210"/>
        <v>54.377874444649258</v>
      </c>
      <c r="FE10" s="1">
        <f t="shared" si="211"/>
        <v>54.838724570712657</v>
      </c>
      <c r="FF10" s="83">
        <f t="shared" si="78"/>
        <v>1.0937263515589006</v>
      </c>
      <c r="FG10" s="79">
        <f t="shared" si="79"/>
        <v>0.81184161207913319</v>
      </c>
      <c r="FH10" s="79">
        <f t="shared" si="80"/>
        <v>1.2049883518209366</v>
      </c>
      <c r="FI10" s="79">
        <f t="shared" si="81"/>
        <v>0.85050669981682825</v>
      </c>
      <c r="FJ10" s="83">
        <f t="shared" si="212"/>
        <v>1.9861019045518635</v>
      </c>
      <c r="FK10" s="79">
        <f t="shared" si="213"/>
        <v>2.2615103130433245</v>
      </c>
      <c r="FL10" s="79">
        <f t="shared" si="213"/>
        <v>2.4857923275600178</v>
      </c>
      <c r="FM10" s="79">
        <f t="shared" si="214"/>
        <v>1.6111111111111112</v>
      </c>
      <c r="FN10" s="79">
        <f t="shared" si="215"/>
        <v>2.175070332254132</v>
      </c>
      <c r="FO10" s="79">
        <f t="shared" si="82"/>
        <v>1.362551715517474</v>
      </c>
      <c r="FP10" s="79">
        <f t="shared" si="83"/>
        <v>2.1924254578656077</v>
      </c>
      <c r="FQ10" s="79">
        <f t="shared" si="84"/>
        <v>1.51390359798768</v>
      </c>
      <c r="FR10" s="84">
        <f t="shared" si="216"/>
        <v>1.8335523904513455</v>
      </c>
      <c r="FS10" s="79">
        <f t="shared" si="217"/>
        <v>3.1399482032337067</v>
      </c>
      <c r="FT10" s="79">
        <f t="shared" si="218"/>
        <v>2.8313415531928787</v>
      </c>
      <c r="FU10" s="79">
        <f t="shared" si="219"/>
        <v>2.0370370370370372</v>
      </c>
      <c r="FV10" s="79">
        <f t="shared" si="220"/>
        <v>2.2378252819716193</v>
      </c>
      <c r="FW10" s="79">
        <f t="shared" si="221"/>
        <v>2.5117260814602118</v>
      </c>
      <c r="FX10" s="79">
        <f t="shared" si="85"/>
        <v>3.0474742155908814</v>
      </c>
      <c r="FY10" s="79">
        <f t="shared" si="222"/>
        <v>3.4913598924829885</v>
      </c>
      <c r="FZ10" s="83">
        <f t="shared" si="223"/>
        <v>4.1063827824453014</v>
      </c>
      <c r="GA10" s="79">
        <f t="shared" si="86"/>
        <v>3.8180219279741165</v>
      </c>
      <c r="GB10" s="79">
        <f t="shared" si="87"/>
        <v>3.6828527308946803</v>
      </c>
      <c r="GC10" s="79">
        <f t="shared" si="88"/>
        <v>4.7553136472998903</v>
      </c>
      <c r="GD10" s="79">
        <f t="shared" si="224"/>
        <v>2.1687546564941242</v>
      </c>
      <c r="GE10" s="79">
        <f t="shared" si="225"/>
        <v>2.61353226237298</v>
      </c>
      <c r="GF10" s="79">
        <f t="shared" si="226"/>
        <v>3.8250851495072928</v>
      </c>
      <c r="GG10" s="79">
        <f t="shared" si="227"/>
        <v>2.8138678356413722</v>
      </c>
      <c r="GH10" s="84">
        <f t="shared" si="228"/>
        <v>3.2875634204609008</v>
      </c>
      <c r="GI10" s="79">
        <f t="shared" si="89"/>
        <v>4.77994017433645</v>
      </c>
      <c r="GJ10" s="79">
        <f t="shared" si="90"/>
        <v>3.8471521904283454</v>
      </c>
      <c r="GK10" s="79">
        <f t="shared" si="91"/>
        <v>3.3454385877859578</v>
      </c>
      <c r="GL10" s="79">
        <f t="shared" si="92"/>
        <v>3.8926364426316189</v>
      </c>
      <c r="GM10" s="84">
        <f t="shared" si="93"/>
        <v>5.0694103879372419</v>
      </c>
      <c r="GN10" s="79">
        <f t="shared" si="229"/>
        <v>4.2592592592592595</v>
      </c>
      <c r="GO10" s="79">
        <f t="shared" si="94"/>
        <v>3.7037037037037037</v>
      </c>
      <c r="GP10" s="79">
        <f t="shared" si="94"/>
        <v>5.1851851851851851</v>
      </c>
      <c r="GQ10" s="79">
        <f t="shared" si="94"/>
        <v>1.8888888888888888</v>
      </c>
      <c r="GR10" s="84">
        <f t="shared" si="94"/>
        <v>5.1851851851851851</v>
      </c>
      <c r="GS10" s="1">
        <f t="shared" si="230"/>
        <v>54</v>
      </c>
      <c r="GT10" s="1">
        <f t="shared" si="231"/>
        <v>53.4744757120448</v>
      </c>
      <c r="GU10" s="1">
        <f t="shared" si="232"/>
        <v>7.9999999999999734</v>
      </c>
    </row>
    <row r="11" spans="1:203" x14ac:dyDescent="0.2">
      <c r="A11" s="42">
        <f t="shared" si="37"/>
        <v>53.335170392137442</v>
      </c>
      <c r="B11" s="5">
        <v>0</v>
      </c>
      <c r="C11" s="5">
        <v>9</v>
      </c>
      <c r="D11" s="5">
        <f t="shared" si="95"/>
        <v>53.335170392137442</v>
      </c>
      <c r="E11" s="5">
        <v>10</v>
      </c>
      <c r="F11" s="9">
        <f t="shared" si="96"/>
        <v>8.9999999999999751</v>
      </c>
      <c r="G11" s="15">
        <v>0.01</v>
      </c>
      <c r="H11" s="18">
        <f t="shared" si="97"/>
        <v>4.1996197159163344</v>
      </c>
      <c r="I11" s="18">
        <f t="shared" si="98"/>
        <v>3.8123781552635769</v>
      </c>
      <c r="J11" s="18">
        <f t="shared" si="99"/>
        <v>3.6782876132508582</v>
      </c>
      <c r="K11" s="18">
        <f t="shared" si="100"/>
        <v>2.6667585196068719</v>
      </c>
      <c r="L11" s="18">
        <f t="shared" si="101"/>
        <v>2.1334068156854977</v>
      </c>
      <c r="M11" s="18">
        <f t="shared" si="102"/>
        <v>1.777839013071248</v>
      </c>
      <c r="N11" s="18">
        <f t="shared" si="103"/>
        <v>1.4414910916793904</v>
      </c>
      <c r="O11" s="18">
        <f t="shared" si="104"/>
        <v>1.333379259803436</v>
      </c>
      <c r="P11" s="18">
        <f t="shared" si="105"/>
        <v>1.1852260087141653</v>
      </c>
      <c r="Q11" s="18">
        <f t="shared" si="106"/>
        <v>1.1347908594071796</v>
      </c>
      <c r="R11" s="18">
        <f t="shared" si="107"/>
        <v>1.0667034078427489</v>
      </c>
      <c r="S11" s="18">
        <f t="shared" si="108"/>
        <v>0.93570474372170953</v>
      </c>
      <c r="T11" s="18">
        <f t="shared" si="109"/>
        <v>0.71113560522849928</v>
      </c>
      <c r="U11" s="18">
        <f t="shared" si="110"/>
        <v>0.699936619319389</v>
      </c>
      <c r="V11" s="18">
        <f t="shared" si="111"/>
        <v>0.62747259284867574</v>
      </c>
      <c r="W11" s="18">
        <f t="shared" si="112"/>
        <v>0.60884897707919461</v>
      </c>
      <c r="X11" s="18">
        <f t="shared" si="113"/>
        <v>0.60608148172883458</v>
      </c>
      <c r="Y11" s="18">
        <f t="shared" si="114"/>
        <v>0.59261300435708264</v>
      </c>
      <c r="Z11" s="18">
        <f t="shared" si="115"/>
        <v>0.53335170392137443</v>
      </c>
      <c r="AA11" s="18">
        <f t="shared" si="116"/>
        <v>0.50795400373464228</v>
      </c>
      <c r="AB11" s="18">
        <f t="shared" si="117"/>
        <v>0.43717352780440527</v>
      </c>
      <c r="AC11" s="18">
        <f t="shared" si="118"/>
        <v>0.42668136313709953</v>
      </c>
      <c r="AD11" s="18">
        <f t="shared" si="119"/>
        <v>0.41668101868857377</v>
      </c>
      <c r="AE11" s="18">
        <f t="shared" si="120"/>
        <v>0.35795416370562044</v>
      </c>
      <c r="AF11" s="18">
        <f t="shared" si="121"/>
        <v>0.3499683096596945</v>
      </c>
      <c r="AG11" s="16">
        <f t="shared" si="122"/>
        <v>1.009963703754865</v>
      </c>
      <c r="AH11" s="16">
        <f t="shared" si="123"/>
        <v>0.96252464957723372</v>
      </c>
      <c r="AI11" s="16">
        <f t="shared" si="124"/>
        <v>1.0365442570178467</v>
      </c>
      <c r="AJ11" s="16">
        <f t="shared" si="233"/>
        <v>2.1628574179421628E-2</v>
      </c>
      <c r="AK11" s="16">
        <f t="shared" si="125"/>
        <v>6.8696026155643394E-2</v>
      </c>
      <c r="AL11" s="16">
        <f t="shared" si="126"/>
        <v>1.4358232992366557E-2</v>
      </c>
      <c r="AM11" s="19">
        <f t="shared" si="127"/>
        <v>1.0124651257880029</v>
      </c>
      <c r="AN11" s="41">
        <f t="shared" si="128"/>
        <v>54</v>
      </c>
      <c r="AO11" s="19">
        <f t="shared" si="129"/>
        <v>1.0124651257880029</v>
      </c>
      <c r="AP11" s="34">
        <f t="shared" si="38"/>
        <v>1.0179832746110478</v>
      </c>
      <c r="AQ11" s="34">
        <f t="shared" si="39"/>
        <v>1.016268200667459</v>
      </c>
      <c r="AR11" s="34">
        <f t="shared" si="40"/>
        <v>1.0136825734560948</v>
      </c>
      <c r="AS11" s="34">
        <f t="shared" si="41"/>
        <v>1.0127296319405414</v>
      </c>
      <c r="AT11" s="34">
        <f t="shared" si="42"/>
        <v>1.011375225897972</v>
      </c>
      <c r="AU11" s="34">
        <f t="shared" si="43"/>
        <v>1.0085130920264975</v>
      </c>
      <c r="AV11" s="34">
        <f t="shared" si="44"/>
        <v>1.0025446143847048</v>
      </c>
      <c r="AW11" s="34">
        <f t="shared" si="45"/>
        <v>1.0022004819401065</v>
      </c>
      <c r="AX11" s="34">
        <f t="shared" si="46"/>
        <v>0.9998342957437969</v>
      </c>
      <c r="AY11" s="34">
        <f t="shared" si="47"/>
        <v>0.99918295263045243</v>
      </c>
      <c r="AZ11" s="34">
        <f t="shared" si="48"/>
        <v>0.99908450217351552</v>
      </c>
      <c r="BA11" s="34">
        <f t="shared" si="49"/>
        <v>0.99859900932462453</v>
      </c>
      <c r="BB11" s="34">
        <f t="shared" si="50"/>
        <v>0.99632599502404984</v>
      </c>
      <c r="BC11" s="34">
        <f t="shared" si="51"/>
        <v>0.99527516492365276</v>
      </c>
      <c r="BD11" s="34">
        <f t="shared" si="52"/>
        <v>0.99205013738283665</v>
      </c>
      <c r="BE11" s="34">
        <f t="shared" si="53"/>
        <v>0.99152903497685474</v>
      </c>
      <c r="BF11" s="34">
        <f t="shared" si="54"/>
        <v>0.99102055596706362</v>
      </c>
      <c r="BG11" s="34">
        <f t="shared" si="55"/>
        <v>0.98776967626515388</v>
      </c>
      <c r="BH11" s="34">
        <f t="shared" si="56"/>
        <v>0.98728777096156584</v>
      </c>
      <c r="BI11" s="39">
        <f t="shared" si="130"/>
        <v>0.98701013239684376</v>
      </c>
      <c r="BJ11" s="39">
        <f t="shared" si="131"/>
        <v>0.98173818341755081</v>
      </c>
      <c r="BK11" s="39">
        <f t="shared" si="132"/>
        <v>0.97382676710626048</v>
      </c>
      <c r="BL11" s="39">
        <f t="shared" si="133"/>
        <v>0.9709220395639766</v>
      </c>
      <c r="BM11" s="39">
        <f t="shared" si="134"/>
        <v>0.96680380250430098</v>
      </c>
      <c r="BN11" s="39">
        <f t="shared" si="135"/>
        <v>0.95814053261293597</v>
      </c>
      <c r="BO11" s="39">
        <f t="shared" si="136"/>
        <v>0.94024618530253257</v>
      </c>
      <c r="BP11" s="39">
        <f t="shared" si="137"/>
        <v>0.93922146580198285</v>
      </c>
      <c r="BQ11" s="39">
        <f t="shared" si="138"/>
        <v>0.93219640707666573</v>
      </c>
      <c r="BR11" s="39">
        <f t="shared" si="139"/>
        <v>0.93026894841500962</v>
      </c>
      <c r="BS11" s="39">
        <f t="shared" si="140"/>
        <v>0.92997785095994401</v>
      </c>
      <c r="BT11" s="39">
        <f t="shared" si="141"/>
        <v>0.92854326261339548</v>
      </c>
      <c r="BU11" s="39">
        <f t="shared" si="142"/>
        <v>0.92184686990270892</v>
      </c>
      <c r="BV11" s="39">
        <f t="shared" si="143"/>
        <v>0.91876229675890708</v>
      </c>
      <c r="BW11" s="39">
        <f t="shared" si="144"/>
        <v>0.9093398177852724</v>
      </c>
      <c r="BX11" s="39">
        <f t="shared" si="145"/>
        <v>0.90782356661130736</v>
      </c>
      <c r="BY11" s="39">
        <f t="shared" si="146"/>
        <v>0.90634571640015926</v>
      </c>
      <c r="BZ11" s="39">
        <f t="shared" si="147"/>
        <v>0.89693625089054185</v>
      </c>
      <c r="CA11" s="39">
        <f t="shared" si="148"/>
        <v>0.89554712771326761</v>
      </c>
      <c r="CB11" s="40">
        <f t="shared" si="58"/>
        <v>1.0420009356459017</v>
      </c>
      <c r="CC11" s="40">
        <f t="shared" si="59"/>
        <v>1.0408351828303903</v>
      </c>
      <c r="CD11" s="40">
        <f t="shared" si="60"/>
        <v>1.0390764554470528</v>
      </c>
      <c r="CE11" s="40">
        <f t="shared" si="61"/>
        <v>1.0384278904294304</v>
      </c>
      <c r="CF11" s="40">
        <f t="shared" si="62"/>
        <v>1.0375057384941506</v>
      </c>
      <c r="CG11" s="40">
        <f t="shared" si="63"/>
        <v>1.0355556782736834</v>
      </c>
      <c r="CH11" s="40">
        <f t="shared" si="64"/>
        <v>1.0314831744788664</v>
      </c>
      <c r="CI11" s="40">
        <f t="shared" si="65"/>
        <v>1.0312481125887119</v>
      </c>
      <c r="CJ11" s="40">
        <f t="shared" si="66"/>
        <v>1.0296311384837402</v>
      </c>
      <c r="CK11" s="40">
        <f t="shared" si="67"/>
        <v>1.0291858062481642</v>
      </c>
      <c r="CL11" s="40">
        <f t="shared" si="68"/>
        <v>1.0291184858297111</v>
      </c>
      <c r="CM11" s="40">
        <f t="shared" si="69"/>
        <v>1.02878647322121</v>
      </c>
      <c r="CN11" s="40">
        <f t="shared" si="70"/>
        <v>1.0272313110905178</v>
      </c>
      <c r="CO11" s="40">
        <f t="shared" si="71"/>
        <v>1.0265119459097853</v>
      </c>
      <c r="CP11" s="40">
        <f t="shared" si="72"/>
        <v>1.0243025976779678</v>
      </c>
      <c r="CQ11" s="40">
        <f t="shared" si="73"/>
        <v>1.0239453830904497</v>
      </c>
      <c r="CR11" s="40">
        <f t="shared" si="74"/>
        <v>1.0235967609771675</v>
      </c>
      <c r="CS11" s="40">
        <f t="shared" si="75"/>
        <v>1.0213664779938305</v>
      </c>
      <c r="CT11" s="40">
        <f t="shared" si="76"/>
        <v>1.0210356545031261</v>
      </c>
      <c r="CU11" s="37">
        <f t="shared" si="149"/>
        <v>1.0091563359104512</v>
      </c>
      <c r="CV11" s="37">
        <f t="shared" si="150"/>
        <v>1.0219456267501397</v>
      </c>
      <c r="CW11" s="37">
        <f t="shared" si="151"/>
        <v>1.0314428583197648</v>
      </c>
      <c r="CX11" s="1">
        <f t="shared" si="152"/>
        <v>54.294311407726276</v>
      </c>
      <c r="CY11" s="1">
        <f t="shared" si="153"/>
        <v>54.202837646709852</v>
      </c>
      <c r="CZ11" s="1">
        <f t="shared" si="154"/>
        <v>54.064932778821195</v>
      </c>
      <c r="DA11" s="1">
        <f t="shared" si="155"/>
        <v>54.014107480715417</v>
      </c>
      <c r="DB11" s="1">
        <f t="shared" si="156"/>
        <v>53.941870003654834</v>
      </c>
      <c r="DC11" s="1">
        <f t="shared" si="157"/>
        <v>53.789217605934631</v>
      </c>
      <c r="DD11" s="1">
        <f t="shared" si="158"/>
        <v>53.470887833927954</v>
      </c>
      <c r="DE11" s="1">
        <f t="shared" si="159"/>
        <v>53.452533471357839</v>
      </c>
      <c r="DF11" s="1">
        <f t="shared" si="160"/>
        <v>53.326332527398151</v>
      </c>
      <c r="DG11" s="1">
        <f t="shared" si="161"/>
        <v>53.291593031464174</v>
      </c>
      <c r="DH11" s="1">
        <f t="shared" si="162"/>
        <v>53.286342159568264</v>
      </c>
      <c r="DI11" s="1">
        <f t="shared" si="163"/>
        <v>53.260448315748498</v>
      </c>
      <c r="DJ11" s="1">
        <f t="shared" si="164"/>
        <v>53.139216710723581</v>
      </c>
      <c r="DK11" s="1">
        <f t="shared" si="165"/>
        <v>53.083170508265717</v>
      </c>
      <c r="DL11" s="1">
        <f t="shared" si="166"/>
        <v>52.911163114856954</v>
      </c>
      <c r="DM11" s="1">
        <f t="shared" si="167"/>
        <v>52.883370029242151</v>
      </c>
      <c r="DN11" s="1">
        <f t="shared" si="168"/>
        <v>52.856250214614121</v>
      </c>
      <c r="DO11" s="1">
        <f t="shared" si="169"/>
        <v>52.682863991788423</v>
      </c>
      <c r="DP11" s="1">
        <f t="shared" si="170"/>
        <v>52.657161490308681</v>
      </c>
      <c r="DQ11" s="1">
        <f t="shared" si="171"/>
        <v>52.642353590151799</v>
      </c>
      <c r="DR11" s="1">
        <f t="shared" si="172"/>
        <v>52.361173293042555</v>
      </c>
      <c r="DS11" s="1">
        <f t="shared" si="173"/>
        <v>51.939216556036747</v>
      </c>
      <c r="DT11" s="1">
        <f t="shared" si="174"/>
        <v>51.784292417626304</v>
      </c>
      <c r="DU11" s="1">
        <f t="shared" si="175"/>
        <v>51.564645542333288</v>
      </c>
      <c r="DV11" s="1">
        <f t="shared" si="176"/>
        <v>51.102588566524261</v>
      </c>
      <c r="DW11" s="1">
        <f t="shared" si="177"/>
        <v>50.148190503667813</v>
      </c>
      <c r="DX11" s="1">
        <f t="shared" si="178"/>
        <v>50.093536914501847</v>
      </c>
      <c r="DY11" s="1">
        <f t="shared" si="179"/>
        <v>49.718854210372285</v>
      </c>
      <c r="DZ11" s="1">
        <f t="shared" si="180"/>
        <v>49.616052874229055</v>
      </c>
      <c r="EA11" s="1">
        <f t="shared" si="181"/>
        <v>49.600527141862415</v>
      </c>
      <c r="EB11" s="1">
        <f t="shared" si="182"/>
        <v>49.524013127956671</v>
      </c>
      <c r="EC11" s="1">
        <f t="shared" si="183"/>
        <v>49.166859881719539</v>
      </c>
      <c r="ED11" s="1">
        <f t="shared" si="184"/>
        <v>49.002343647507857</v>
      </c>
      <c r="EE11" s="1">
        <f t="shared" si="185"/>
        <v>48.499794125932716</v>
      </c>
      <c r="EF11" s="1">
        <f t="shared" si="186"/>
        <v>48.418924611212013</v>
      </c>
      <c r="EG11" s="1">
        <f t="shared" si="187"/>
        <v>48.340103218386375</v>
      </c>
      <c r="EH11" s="1">
        <f t="shared" si="188"/>
        <v>47.838247772131986</v>
      </c>
      <c r="EI11" s="1">
        <f t="shared" si="189"/>
        <v>47.764158650776402</v>
      </c>
      <c r="EJ11" s="1">
        <f t="shared" si="190"/>
        <v>55.575297451440811</v>
      </c>
      <c r="EK11" s="1">
        <f t="shared" si="191"/>
        <v>55.513121826390396</v>
      </c>
      <c r="EL11" s="1">
        <f t="shared" si="192"/>
        <v>55.419319801726772</v>
      </c>
      <c r="EM11" s="1">
        <f t="shared" si="193"/>
        <v>55.384728476001499</v>
      </c>
      <c r="EN11" s="1">
        <f t="shared" si="194"/>
        <v>55.335545345405912</v>
      </c>
      <c r="EO11" s="1">
        <f t="shared" si="195"/>
        <v>55.231538551272365</v>
      </c>
      <c r="EP11" s="1">
        <f t="shared" si="196"/>
        <v>55.014330867453175</v>
      </c>
      <c r="EQ11" s="1">
        <f t="shared" si="197"/>
        <v>55.001793801489086</v>
      </c>
      <c r="ER11" s="1">
        <f t="shared" si="198"/>
        <v>54.915552212080748</v>
      </c>
      <c r="ES11" s="1">
        <f t="shared" si="199"/>
        <v>54.891800341415191</v>
      </c>
      <c r="ET11" s="1">
        <f t="shared" si="200"/>
        <v>54.888209795426121</v>
      </c>
      <c r="EU11" s="1">
        <f t="shared" si="201"/>
        <v>54.870501846379376</v>
      </c>
      <c r="EV11" s="1">
        <f t="shared" si="202"/>
        <v>54.787557009151513</v>
      </c>
      <c r="EW11" s="1">
        <f t="shared" si="203"/>
        <v>54.749189544662975</v>
      </c>
      <c r="EX11" s="1">
        <f t="shared" si="204"/>
        <v>54.631353580263422</v>
      </c>
      <c r="EY11" s="1">
        <f t="shared" si="205"/>
        <v>54.612301479371581</v>
      </c>
      <c r="EZ11" s="1">
        <f t="shared" si="206"/>
        <v>54.593707659557211</v>
      </c>
      <c r="FA11" s="1">
        <f t="shared" si="207"/>
        <v>54.474755136618249</v>
      </c>
      <c r="FB11" s="1">
        <f t="shared" si="208"/>
        <v>54.457110609371803</v>
      </c>
      <c r="FC11" s="1">
        <f t="shared" si="209"/>
        <v>53.823525128089003</v>
      </c>
      <c r="FD11" s="1">
        <f t="shared" si="210"/>
        <v>54.505644134218393</v>
      </c>
      <c r="FE11" s="1">
        <f t="shared" si="211"/>
        <v>55.012180598237933</v>
      </c>
      <c r="FF11" s="83">
        <f t="shared" si="78"/>
        <v>1.0937700156854491</v>
      </c>
      <c r="FG11" s="79">
        <f t="shared" si="79"/>
        <v>0.81199120019870541</v>
      </c>
      <c r="FH11" s="79">
        <f t="shared" si="80"/>
        <v>1.2031815950230258</v>
      </c>
      <c r="FI11" s="79">
        <f t="shared" si="81"/>
        <v>0.84967850183511073</v>
      </c>
      <c r="FJ11" s="83">
        <f t="shared" si="212"/>
        <v>1.9814461734284523</v>
      </c>
      <c r="FK11" s="79">
        <f t="shared" si="213"/>
        <v>2.2629136134003738</v>
      </c>
      <c r="FL11" s="79">
        <f t="shared" si="213"/>
        <v>2.4873347982004108</v>
      </c>
      <c r="FM11" s="79">
        <f t="shared" si="214"/>
        <v>1.6111111111111112</v>
      </c>
      <c r="FN11" s="79">
        <f t="shared" si="215"/>
        <v>2.1769180487681621</v>
      </c>
      <c r="FO11" s="79">
        <f t="shared" si="82"/>
        <v>1.3635918906697457</v>
      </c>
      <c r="FP11" s="79">
        <f t="shared" si="83"/>
        <v>2.1916697987656883</v>
      </c>
      <c r="FQ11" s="79">
        <f t="shared" si="84"/>
        <v>1.5148429974002504</v>
      </c>
      <c r="FR11" s="84">
        <f t="shared" si="216"/>
        <v>1.834562704575974</v>
      </c>
      <c r="FS11" s="79">
        <f t="shared" si="217"/>
        <v>3.1418965872005193</v>
      </c>
      <c r="FT11" s="79">
        <f t="shared" si="218"/>
        <v>2.8337467703792454</v>
      </c>
      <c r="FU11" s="79">
        <f t="shared" si="219"/>
        <v>2.0370370370370372</v>
      </c>
      <c r="FV11" s="79">
        <f t="shared" si="220"/>
        <v>2.2398026614570128</v>
      </c>
      <c r="FW11" s="79">
        <f t="shared" si="221"/>
        <v>2.5141367794015386</v>
      </c>
      <c r="FX11" s="79">
        <f t="shared" si="85"/>
        <v>3.0494345059873056</v>
      </c>
      <c r="FY11" s="79">
        <f t="shared" si="222"/>
        <v>3.4934646419294526</v>
      </c>
      <c r="FZ11" s="83">
        <f t="shared" si="223"/>
        <v>4.1098711437950648</v>
      </c>
      <c r="GA11" s="79">
        <f t="shared" si="86"/>
        <v>3.8237137871377311</v>
      </c>
      <c r="GB11" s="79">
        <f t="shared" si="87"/>
        <v>3.6907373160227324</v>
      </c>
      <c r="GC11" s="79">
        <f t="shared" si="88"/>
        <v>4.7562845315458668</v>
      </c>
      <c r="GD11" s="79">
        <f t="shared" si="224"/>
        <v>2.1701497097823768</v>
      </c>
      <c r="GE11" s="79">
        <f t="shared" si="225"/>
        <v>2.6151078176729046</v>
      </c>
      <c r="GF11" s="79">
        <f t="shared" si="226"/>
        <v>3.8161185562325746</v>
      </c>
      <c r="GG11" s="79">
        <f t="shared" si="227"/>
        <v>2.8163488056041528</v>
      </c>
      <c r="GH11" s="84">
        <f t="shared" si="228"/>
        <v>3.2913326223957666</v>
      </c>
      <c r="GI11" s="79">
        <f t="shared" si="89"/>
        <v>4.7865673212294677</v>
      </c>
      <c r="GJ11" s="79">
        <f t="shared" si="90"/>
        <v>3.8512394331573376</v>
      </c>
      <c r="GK11" s="79">
        <f t="shared" si="91"/>
        <v>3.3497248009998439</v>
      </c>
      <c r="GL11" s="79">
        <f t="shared" si="92"/>
        <v>3.8970993627140058</v>
      </c>
      <c r="GM11" s="84">
        <f t="shared" si="93"/>
        <v>5.0534262953558411</v>
      </c>
      <c r="GN11" s="79">
        <f t="shared" si="229"/>
        <v>4.2592592592592595</v>
      </c>
      <c r="GO11" s="79">
        <f t="shared" si="94"/>
        <v>3.7037037037037037</v>
      </c>
      <c r="GP11" s="79">
        <f t="shared" si="94"/>
        <v>5.1851851851851851</v>
      </c>
      <c r="GQ11" s="79">
        <f t="shared" si="94"/>
        <v>1.8888888888888888</v>
      </c>
      <c r="GR11" s="84">
        <f t="shared" si="94"/>
        <v>5.1851851851851851</v>
      </c>
      <c r="GS11" s="1">
        <f t="shared" si="230"/>
        <v>54</v>
      </c>
      <c r="GT11" s="1">
        <f t="shared" si="231"/>
        <v>53.335170392137442</v>
      </c>
      <c r="GU11" s="1">
        <f t="shared" si="232"/>
        <v>8.9999999999999751</v>
      </c>
    </row>
    <row r="12" spans="1:203" x14ac:dyDescent="0.2">
      <c r="A12" s="42">
        <f t="shared" si="37"/>
        <v>53.17961866265923</v>
      </c>
      <c r="B12" s="5">
        <v>0</v>
      </c>
      <c r="C12" s="5">
        <v>10</v>
      </c>
      <c r="D12" s="5">
        <f t="shared" si="95"/>
        <v>53.17961866265923</v>
      </c>
      <c r="E12" s="5">
        <v>10</v>
      </c>
      <c r="F12" s="9">
        <f t="shared" si="96"/>
        <v>10.000000000000014</v>
      </c>
      <c r="G12" s="15">
        <v>0.01</v>
      </c>
      <c r="H12" s="18">
        <f t="shared" si="97"/>
        <v>4.1873715482408844</v>
      </c>
      <c r="I12" s="18">
        <f t="shared" si="98"/>
        <v>3.8012593754581294</v>
      </c>
      <c r="J12" s="18">
        <f t="shared" si="99"/>
        <v>3.6675599077696019</v>
      </c>
      <c r="K12" s="18">
        <f t="shared" si="100"/>
        <v>2.6589809331329617</v>
      </c>
      <c r="L12" s="18">
        <f t="shared" si="101"/>
        <v>2.1271847465063694</v>
      </c>
      <c r="M12" s="18">
        <f t="shared" si="102"/>
        <v>1.7726539554219742</v>
      </c>
      <c r="N12" s="18">
        <f t="shared" si="103"/>
        <v>1.437286990882682</v>
      </c>
      <c r="O12" s="18">
        <f t="shared" si="104"/>
        <v>1.3294904665664808</v>
      </c>
      <c r="P12" s="18">
        <f t="shared" si="105"/>
        <v>1.1817693036146495</v>
      </c>
      <c r="Q12" s="18">
        <f t="shared" si="106"/>
        <v>1.1314812481416858</v>
      </c>
      <c r="R12" s="18">
        <f t="shared" si="107"/>
        <v>1.0635923732531847</v>
      </c>
      <c r="S12" s="18">
        <f t="shared" si="108"/>
        <v>0.9329757660115654</v>
      </c>
      <c r="T12" s="18">
        <f t="shared" si="109"/>
        <v>0.70906158216878978</v>
      </c>
      <c r="U12" s="18">
        <f t="shared" si="110"/>
        <v>0.6978952580401474</v>
      </c>
      <c r="V12" s="18">
        <f t="shared" si="111"/>
        <v>0.62564257250187327</v>
      </c>
      <c r="W12" s="18">
        <f t="shared" si="112"/>
        <v>0.60707327240478581</v>
      </c>
      <c r="X12" s="18">
        <f t="shared" si="113"/>
        <v>0.60431384843930946</v>
      </c>
      <c r="Y12" s="18">
        <f t="shared" si="114"/>
        <v>0.59088465180732475</v>
      </c>
      <c r="Z12" s="18">
        <f t="shared" si="115"/>
        <v>0.53179618662659234</v>
      </c>
      <c r="AA12" s="18">
        <f t="shared" si="116"/>
        <v>0.5064725586919927</v>
      </c>
      <c r="AB12" s="18">
        <f t="shared" si="117"/>
        <v>0.43589851362835436</v>
      </c>
      <c r="AC12" s="18">
        <f t="shared" si="118"/>
        <v>0.42543694930127385</v>
      </c>
      <c r="AD12" s="18">
        <f t="shared" si="119"/>
        <v>0.41546577080202524</v>
      </c>
      <c r="AE12" s="18">
        <f t="shared" si="120"/>
        <v>0.35691019236684046</v>
      </c>
      <c r="AF12" s="18">
        <f t="shared" si="121"/>
        <v>0.3489476290200737</v>
      </c>
      <c r="AG12" s="16">
        <f t="shared" si="122"/>
        <v>1.0129856751754056</v>
      </c>
      <c r="AH12" s="16">
        <f t="shared" si="123"/>
        <v>0.96633121654789056</v>
      </c>
      <c r="AI12" s="16">
        <f t="shared" si="124"/>
        <v>1.0390615557512</v>
      </c>
      <c r="AJ12" s="16">
        <f t="shared" si="233"/>
        <v>2.3126562759228315E-2</v>
      </c>
      <c r="AK12" s="16">
        <f t="shared" si="125"/>
        <v>7.2122158082060364E-2</v>
      </c>
      <c r="AL12" s="16">
        <f t="shared" si="126"/>
        <v>1.5548386925103866E-2</v>
      </c>
      <c r="AM12" s="19">
        <f t="shared" si="127"/>
        <v>1.0154266118857451</v>
      </c>
      <c r="AN12" s="41">
        <f t="shared" si="128"/>
        <v>54</v>
      </c>
      <c r="AO12" s="19">
        <f t="shared" si="129"/>
        <v>1.0154266118857451</v>
      </c>
      <c r="AP12" s="34">
        <f t="shared" si="38"/>
        <v>1.0215196930967665</v>
      </c>
      <c r="AQ12" s="34">
        <f t="shared" si="39"/>
        <v>1.0196795703385273</v>
      </c>
      <c r="AR12" s="34">
        <f t="shared" si="40"/>
        <v>1.0169058274982004</v>
      </c>
      <c r="AS12" s="34">
        <f t="shared" si="41"/>
        <v>1.0158836788473165</v>
      </c>
      <c r="AT12" s="34">
        <f t="shared" si="42"/>
        <v>1.014431024042272</v>
      </c>
      <c r="AU12" s="34">
        <f t="shared" si="43"/>
        <v>1.0113617140497435</v>
      </c>
      <c r="AV12" s="34">
        <f t="shared" si="44"/>
        <v>1.0049631494267353</v>
      </c>
      <c r="AW12" s="34">
        <f t="shared" si="45"/>
        <v>1.0045942991748134</v>
      </c>
      <c r="AX12" s="34">
        <f t="shared" si="46"/>
        <v>1.0020583959152478</v>
      </c>
      <c r="AY12" s="34">
        <f t="shared" si="47"/>
        <v>1.0013604074802946</v>
      </c>
      <c r="AZ12" s="34">
        <f t="shared" si="48"/>
        <v>1.0012549093279739</v>
      </c>
      <c r="BA12" s="34">
        <f t="shared" si="49"/>
        <v>1.0007346724158184</v>
      </c>
      <c r="BB12" s="34">
        <f t="shared" si="50"/>
        <v>0.99829922405984339</v>
      </c>
      <c r="BC12" s="34">
        <f t="shared" si="51"/>
        <v>0.99717342959848165</v>
      </c>
      <c r="BD12" s="34">
        <f t="shared" si="52"/>
        <v>0.99371884865925586</v>
      </c>
      <c r="BE12" s="34">
        <f t="shared" si="53"/>
        <v>0.99316072776413511</v>
      </c>
      <c r="BF12" s="34">
        <f t="shared" si="54"/>
        <v>0.99261614659889874</v>
      </c>
      <c r="BG12" s="34">
        <f t="shared" si="55"/>
        <v>0.98913491126627517</v>
      </c>
      <c r="BH12" s="34">
        <f t="shared" si="56"/>
        <v>0.98861892587323652</v>
      </c>
      <c r="BI12" s="39">
        <f t="shared" si="130"/>
        <v>0.99194681231624271</v>
      </c>
      <c r="BJ12" s="39">
        <f t="shared" si="131"/>
        <v>0.9863849898310636</v>
      </c>
      <c r="BK12" s="39">
        <f t="shared" si="132"/>
        <v>0.97804136818269838</v>
      </c>
      <c r="BL12" s="39">
        <f t="shared" si="133"/>
        <v>0.97497880059115238</v>
      </c>
      <c r="BM12" s="39">
        <f t="shared" si="134"/>
        <v>0.97063756601266349</v>
      </c>
      <c r="BN12" s="39">
        <f t="shared" si="135"/>
        <v>0.96150820552058591</v>
      </c>
      <c r="BO12" s="39">
        <f t="shared" si="136"/>
        <v>0.94266419985978611</v>
      </c>
      <c r="BP12" s="39">
        <f t="shared" si="137"/>
        <v>0.94158563634311143</v>
      </c>
      <c r="BQ12" s="39">
        <f t="shared" si="138"/>
        <v>0.93419302851718689</v>
      </c>
      <c r="BR12" s="39">
        <f t="shared" si="139"/>
        <v>0.93216521058083646</v>
      </c>
      <c r="BS12" s="39">
        <f t="shared" si="140"/>
        <v>0.9318589744116903</v>
      </c>
      <c r="BT12" s="39">
        <f t="shared" si="141"/>
        <v>0.93034984921952402</v>
      </c>
      <c r="BU12" s="39">
        <f t="shared" si="142"/>
        <v>0.92330707326277495</v>
      </c>
      <c r="BV12" s="39">
        <f t="shared" si="143"/>
        <v>0.92006380202543259</v>
      </c>
      <c r="BW12" s="39">
        <f t="shared" si="144"/>
        <v>0.91015991653703232</v>
      </c>
      <c r="BX12" s="39">
        <f t="shared" si="145"/>
        <v>0.90856667479048514</v>
      </c>
      <c r="BY12" s="39">
        <f t="shared" si="146"/>
        <v>0.90701391159953015</v>
      </c>
      <c r="BZ12" s="39">
        <f t="shared" si="147"/>
        <v>0.89713044510420026</v>
      </c>
      <c r="CA12" s="39">
        <f t="shared" si="148"/>
        <v>0.89567178168218908</v>
      </c>
      <c r="CB12" s="40">
        <f t="shared" si="58"/>
        <v>1.0449387240757542</v>
      </c>
      <c r="CC12" s="40">
        <f t="shared" si="59"/>
        <v>1.0436728416026959</v>
      </c>
      <c r="CD12" s="40">
        <f t="shared" si="60"/>
        <v>1.0417632747979166</v>
      </c>
      <c r="CE12" s="40">
        <f t="shared" si="61"/>
        <v>1.0410591523905259</v>
      </c>
      <c r="CF12" s="40">
        <f t="shared" si="62"/>
        <v>1.0400580698219384</v>
      </c>
      <c r="CG12" s="40">
        <f t="shared" si="63"/>
        <v>1.0379413391872916</v>
      </c>
      <c r="CH12" s="40">
        <f t="shared" si="64"/>
        <v>1.0335218271681696</v>
      </c>
      <c r="CI12" s="40">
        <f t="shared" si="65"/>
        <v>1.0332667803147024</v>
      </c>
      <c r="CJ12" s="40">
        <f t="shared" si="66"/>
        <v>1.0315124617006952</v>
      </c>
      <c r="CK12" s="40">
        <f t="shared" si="67"/>
        <v>1.0310293433868509</v>
      </c>
      <c r="CL12" s="40">
        <f t="shared" si="68"/>
        <v>1.0309563123931167</v>
      </c>
      <c r="CM12" s="40">
        <f t="shared" si="69"/>
        <v>1.0305961420122234</v>
      </c>
      <c r="CN12" s="40">
        <f t="shared" si="70"/>
        <v>1.0289092159013715</v>
      </c>
      <c r="CO12" s="40">
        <f t="shared" si="71"/>
        <v>1.02812897276503</v>
      </c>
      <c r="CP12" s="40">
        <f t="shared" si="72"/>
        <v>1.0257329367599319</v>
      </c>
      <c r="CQ12" s="40">
        <f t="shared" si="73"/>
        <v>1.0253455780923333</v>
      </c>
      <c r="CR12" s="40">
        <f t="shared" si="74"/>
        <v>1.0249675477877738</v>
      </c>
      <c r="CS12" s="40">
        <f t="shared" si="75"/>
        <v>1.0225493808441084</v>
      </c>
      <c r="CT12" s="40">
        <f t="shared" si="76"/>
        <v>1.0221907253049323</v>
      </c>
      <c r="CU12" s="37">
        <f t="shared" si="149"/>
        <v>1.0120591308401541</v>
      </c>
      <c r="CV12" s="37">
        <f t="shared" si="150"/>
        <v>1.0277491163683752</v>
      </c>
      <c r="CW12" s="37">
        <f t="shared" si="151"/>
        <v>1.0379285734665038</v>
      </c>
      <c r="CX12" s="1">
        <f t="shared" si="152"/>
        <v>54.324027735282733</v>
      </c>
      <c r="CY12" s="1">
        <f t="shared" si="153"/>
        <v>54.226170708707095</v>
      </c>
      <c r="CZ12" s="1">
        <f t="shared" si="154"/>
        <v>54.078664122190226</v>
      </c>
      <c r="DA12" s="1">
        <f t="shared" si="155"/>
        <v>54.024306646719666</v>
      </c>
      <c r="DB12" s="1">
        <f t="shared" si="156"/>
        <v>53.947055018138926</v>
      </c>
      <c r="DC12" s="1">
        <f t="shared" si="157"/>
        <v>53.783830283178766</v>
      </c>
      <c r="DD12" s="1">
        <f t="shared" si="158"/>
        <v>53.443557056538808</v>
      </c>
      <c r="DE12" s="1">
        <f t="shared" si="159"/>
        <v>53.423941740797972</v>
      </c>
      <c r="DF12" s="1">
        <f t="shared" si="160"/>
        <v>53.289083372488882</v>
      </c>
      <c r="DG12" s="1">
        <f t="shared" si="161"/>
        <v>53.251964613687129</v>
      </c>
      <c r="DH12" s="1">
        <f t="shared" si="162"/>
        <v>53.246354262177093</v>
      </c>
      <c r="DI12" s="1">
        <f t="shared" si="163"/>
        <v>53.218688261574428</v>
      </c>
      <c r="DJ12" s="1">
        <f t="shared" si="164"/>
        <v>53.089172046731079</v>
      </c>
      <c r="DK12" s="1">
        <f t="shared" si="165"/>
        <v>53.029302726583325</v>
      </c>
      <c r="DL12" s="1">
        <f t="shared" si="166"/>
        <v>52.845589429596004</v>
      </c>
      <c r="DM12" s="1">
        <f t="shared" si="167"/>
        <v>52.815908773225821</v>
      </c>
      <c r="DN12" s="1">
        <f t="shared" si="168"/>
        <v>52.786948154527686</v>
      </c>
      <c r="DO12" s="1">
        <f t="shared" si="169"/>
        <v>52.60181738706379</v>
      </c>
      <c r="DP12" s="1">
        <f t="shared" si="170"/>
        <v>52.574377480626488</v>
      </c>
      <c r="DQ12" s="1">
        <f t="shared" si="171"/>
        <v>52.751353212618191</v>
      </c>
      <c r="DR12" s="1">
        <f t="shared" si="172"/>
        <v>52.455577613786964</v>
      </c>
      <c r="DS12" s="1">
        <f t="shared" si="173"/>
        <v>52.011866996261396</v>
      </c>
      <c r="DT12" s="1">
        <f t="shared" si="174"/>
        <v>51.849000819614361</v>
      </c>
      <c r="DU12" s="1">
        <f t="shared" si="175"/>
        <v>51.618135620205173</v>
      </c>
      <c r="DV12" s="1">
        <f t="shared" si="176"/>
        <v>51.13263971060254</v>
      </c>
      <c r="DW12" s="1">
        <f t="shared" si="177"/>
        <v>50.130522675484215</v>
      </c>
      <c r="DX12" s="1">
        <f t="shared" si="178"/>
        <v>50.073165078963996</v>
      </c>
      <c r="DY12" s="1">
        <f t="shared" si="179"/>
        <v>49.680029013858736</v>
      </c>
      <c r="DZ12" s="1">
        <f t="shared" si="180"/>
        <v>49.572190429286323</v>
      </c>
      <c r="EA12" s="1">
        <f t="shared" si="181"/>
        <v>49.555904906590413</v>
      </c>
      <c r="EB12" s="1">
        <f t="shared" si="182"/>
        <v>49.475650204356803</v>
      </c>
      <c r="EC12" s="1">
        <f t="shared" si="183"/>
        <v>49.101118064650336</v>
      </c>
      <c r="ED12" s="1">
        <f t="shared" si="184"/>
        <v>48.928642137028902</v>
      </c>
      <c r="EE12" s="1">
        <f t="shared" si="185"/>
        <v>48.401957283477131</v>
      </c>
      <c r="EF12" s="1">
        <f t="shared" si="186"/>
        <v>48.317229294958324</v>
      </c>
      <c r="EG12" s="1">
        <f t="shared" si="187"/>
        <v>48.234653940589922</v>
      </c>
      <c r="EH12" s="1">
        <f t="shared" si="188"/>
        <v>47.70905496130311</v>
      </c>
      <c r="EI12" s="1">
        <f t="shared" si="189"/>
        <v>47.631483796763384</v>
      </c>
      <c r="EJ12" s="1">
        <f t="shared" si="190"/>
        <v>55.569442872194301</v>
      </c>
      <c r="EK12" s="1">
        <f t="shared" si="191"/>
        <v>55.502123725005319</v>
      </c>
      <c r="EL12" s="1">
        <f t="shared" si="192"/>
        <v>55.400573690516282</v>
      </c>
      <c r="EM12" s="1">
        <f t="shared" si="193"/>
        <v>55.363128729399413</v>
      </c>
      <c r="EN12" s="1">
        <f t="shared" si="194"/>
        <v>55.309891540152094</v>
      </c>
      <c r="EO12" s="1">
        <f t="shared" si="195"/>
        <v>55.197324612190009</v>
      </c>
      <c r="EP12" s="1">
        <f t="shared" si="196"/>
        <v>54.962296648338061</v>
      </c>
      <c r="EQ12" s="1">
        <f t="shared" si="197"/>
        <v>54.948733353929562</v>
      </c>
      <c r="ER12" s="1">
        <f t="shared" si="198"/>
        <v>54.855439359023855</v>
      </c>
      <c r="ES12" s="1">
        <f t="shared" si="199"/>
        <v>54.829747311324667</v>
      </c>
      <c r="ET12" s="1">
        <f t="shared" si="200"/>
        <v>54.82586355092733</v>
      </c>
      <c r="EU12" s="1">
        <f t="shared" si="201"/>
        <v>54.806709827417833</v>
      </c>
      <c r="EV12" s="1">
        <f t="shared" si="202"/>
        <v>54.716999740130653</v>
      </c>
      <c r="EW12" s="1">
        <f t="shared" si="203"/>
        <v>54.675506707675851</v>
      </c>
      <c r="EX12" s="1">
        <f t="shared" si="204"/>
        <v>54.548086426622739</v>
      </c>
      <c r="EY12" s="1">
        <f t="shared" si="205"/>
        <v>54.527486840394161</v>
      </c>
      <c r="EZ12" s="1">
        <f t="shared" si="206"/>
        <v>54.50738333295476</v>
      </c>
      <c r="FA12" s="1">
        <f t="shared" si="207"/>
        <v>54.378786137027987</v>
      </c>
      <c r="FB12" s="1">
        <f t="shared" si="208"/>
        <v>54.359712972223349</v>
      </c>
      <c r="FC12" s="1">
        <f t="shared" si="209"/>
        <v>53.820918642141741</v>
      </c>
      <c r="FD12" s="1">
        <f t="shared" si="210"/>
        <v>54.655306089355179</v>
      </c>
      <c r="FE12" s="1">
        <f t="shared" si="211"/>
        <v>55.196645736026561</v>
      </c>
      <c r="FF12" s="83">
        <f t="shared" si="78"/>
        <v>1.093664890143903</v>
      </c>
      <c r="FG12" s="79">
        <f t="shared" si="79"/>
        <v>0.81226595687227154</v>
      </c>
      <c r="FH12" s="79">
        <f t="shared" si="80"/>
        <v>1.2010162287001798</v>
      </c>
      <c r="FI12" s="79">
        <f t="shared" si="81"/>
        <v>0.84861808915235448</v>
      </c>
      <c r="FJ12" s="83">
        <f t="shared" si="212"/>
        <v>1.976020403644476</v>
      </c>
      <c r="FK12" s="79">
        <f t="shared" si="213"/>
        <v>2.2640708565111436</v>
      </c>
      <c r="FL12" s="79">
        <f t="shared" si="213"/>
        <v>2.4886068092229929</v>
      </c>
      <c r="FM12" s="79">
        <f t="shared" si="214"/>
        <v>1.6111111111111112</v>
      </c>
      <c r="FN12" s="79">
        <f t="shared" si="215"/>
        <v>2.1785529095350515</v>
      </c>
      <c r="FO12" s="79">
        <f t="shared" si="82"/>
        <v>1.3649086234057206</v>
      </c>
      <c r="FP12" s="79">
        <f t="shared" si="83"/>
        <v>2.1903817333486186</v>
      </c>
      <c r="FQ12" s="79">
        <f t="shared" si="84"/>
        <v>1.5156176808049806</v>
      </c>
      <c r="FR12" s="84">
        <f t="shared" si="216"/>
        <v>1.8352092715161654</v>
      </c>
      <c r="FS12" s="79">
        <f t="shared" si="217"/>
        <v>3.1435033379658854</v>
      </c>
      <c r="FT12" s="79">
        <f t="shared" si="218"/>
        <v>2.8358749081016619</v>
      </c>
      <c r="FU12" s="79">
        <f t="shared" si="219"/>
        <v>2.0370370370370372</v>
      </c>
      <c r="FV12" s="79">
        <f t="shared" si="220"/>
        <v>2.2422571295979639</v>
      </c>
      <c r="FW12" s="79">
        <f t="shared" si="221"/>
        <v>2.5161015901405777</v>
      </c>
      <c r="FX12" s="79">
        <f t="shared" si="85"/>
        <v>3.0510665197795146</v>
      </c>
      <c r="FY12" s="79">
        <f t="shared" si="222"/>
        <v>3.4948859279022972</v>
      </c>
      <c r="FZ12" s="83">
        <f t="shared" si="223"/>
        <v>4.1129576481739338</v>
      </c>
      <c r="GA12" s="79">
        <f t="shared" si="86"/>
        <v>3.8288333832330381</v>
      </c>
      <c r="GB12" s="79">
        <f t="shared" si="87"/>
        <v>3.698197553285822</v>
      </c>
      <c r="GC12" s="79">
        <f t="shared" si="88"/>
        <v>4.7565148730024127</v>
      </c>
      <c r="GD12" s="79">
        <f t="shared" si="224"/>
        <v>2.1713111429105747</v>
      </c>
      <c r="GE12" s="79">
        <f t="shared" si="225"/>
        <v>2.6161717517440053</v>
      </c>
      <c r="GF12" s="79">
        <f t="shared" si="226"/>
        <v>3.8056689255375091</v>
      </c>
      <c r="GG12" s="79">
        <f t="shared" si="227"/>
        <v>2.8185587600870039</v>
      </c>
      <c r="GH12" s="84">
        <f t="shared" si="228"/>
        <v>3.2945499316681297</v>
      </c>
      <c r="GI12" s="79">
        <f t="shared" si="89"/>
        <v>4.7928514309895647</v>
      </c>
      <c r="GJ12" s="79">
        <f t="shared" si="90"/>
        <v>3.8562055851400778</v>
      </c>
      <c r="GK12" s="79">
        <f t="shared" si="91"/>
        <v>3.3548381251864599</v>
      </c>
      <c r="GL12" s="79">
        <f t="shared" si="92"/>
        <v>3.9009088147972335</v>
      </c>
      <c r="GM12" s="84">
        <f t="shared" si="93"/>
        <v>5.0365379325677191</v>
      </c>
      <c r="GN12" s="79">
        <f t="shared" si="229"/>
        <v>4.2592592592592595</v>
      </c>
      <c r="GO12" s="79">
        <f t="shared" si="94"/>
        <v>3.7037037037037037</v>
      </c>
      <c r="GP12" s="79">
        <f t="shared" si="94"/>
        <v>5.1851851851851851</v>
      </c>
      <c r="GQ12" s="79">
        <f t="shared" si="94"/>
        <v>1.8888888888888888</v>
      </c>
      <c r="GR12" s="84">
        <f t="shared" si="94"/>
        <v>5.1851851851851851</v>
      </c>
      <c r="GS12" s="1">
        <f t="shared" si="230"/>
        <v>54</v>
      </c>
      <c r="GT12" s="1">
        <f t="shared" si="231"/>
        <v>53.17961866265923</v>
      </c>
      <c r="GU12" s="1">
        <f t="shared" si="232"/>
        <v>10.000000000000014</v>
      </c>
    </row>
    <row r="13" spans="1:203" x14ac:dyDescent="0.2">
      <c r="A13" s="42">
        <f t="shared" si="37"/>
        <v>53.007867906173857</v>
      </c>
      <c r="B13" s="5">
        <v>0</v>
      </c>
      <c r="C13" s="5">
        <v>11</v>
      </c>
      <c r="D13" s="5">
        <f t="shared" si="95"/>
        <v>53.007867906173857</v>
      </c>
      <c r="E13" s="5">
        <v>10</v>
      </c>
      <c r="F13" s="9">
        <f t="shared" si="96"/>
        <v>10.999999999999989</v>
      </c>
      <c r="G13" s="15">
        <v>0.01</v>
      </c>
      <c r="H13" s="18">
        <f t="shared" si="97"/>
        <v>4.1738478666278631</v>
      </c>
      <c r="I13" s="18">
        <f t="shared" si="98"/>
        <v>3.7889826952232921</v>
      </c>
      <c r="J13" s="18">
        <f t="shared" si="99"/>
        <v>3.6557150280119903</v>
      </c>
      <c r="K13" s="18">
        <f t="shared" si="100"/>
        <v>2.6503933953086927</v>
      </c>
      <c r="L13" s="18">
        <f t="shared" si="101"/>
        <v>2.1203147162469542</v>
      </c>
      <c r="M13" s="18">
        <f t="shared" si="102"/>
        <v>1.7669289302057953</v>
      </c>
      <c r="N13" s="18">
        <f t="shared" si="103"/>
        <v>1.4326450785452394</v>
      </c>
      <c r="O13" s="18">
        <f t="shared" si="104"/>
        <v>1.3251966976543463</v>
      </c>
      <c r="P13" s="18">
        <f t="shared" si="105"/>
        <v>1.1779526201371968</v>
      </c>
      <c r="Q13" s="18">
        <f t="shared" si="106"/>
        <v>1.1278269767271034</v>
      </c>
      <c r="R13" s="18">
        <f t="shared" si="107"/>
        <v>1.0601573581234771</v>
      </c>
      <c r="S13" s="18">
        <f t="shared" si="108"/>
        <v>0.92996259484515542</v>
      </c>
      <c r="T13" s="18">
        <f t="shared" si="109"/>
        <v>0.70677157208231811</v>
      </c>
      <c r="U13" s="18">
        <f t="shared" si="110"/>
        <v>0.69564131110464378</v>
      </c>
      <c r="V13" s="18">
        <f t="shared" si="111"/>
        <v>0.62362197536675124</v>
      </c>
      <c r="W13" s="18">
        <f t="shared" si="112"/>
        <v>0.60511264733075187</v>
      </c>
      <c r="X13" s="18">
        <f t="shared" si="113"/>
        <v>0.60236213529743021</v>
      </c>
      <c r="Y13" s="18">
        <f t="shared" si="114"/>
        <v>0.58897631006859841</v>
      </c>
      <c r="Z13" s="18">
        <f t="shared" si="115"/>
        <v>0.53007867906173856</v>
      </c>
      <c r="AA13" s="18">
        <f t="shared" si="116"/>
        <v>0.50483683720165573</v>
      </c>
      <c r="AB13" s="18">
        <f t="shared" si="117"/>
        <v>0.43449072054240867</v>
      </c>
      <c r="AC13" s="18">
        <f t="shared" si="118"/>
        <v>0.42406294324939087</v>
      </c>
      <c r="AD13" s="18">
        <f t="shared" si="119"/>
        <v>0.41412396801698326</v>
      </c>
      <c r="AE13" s="18">
        <f t="shared" si="120"/>
        <v>0.35575750272599904</v>
      </c>
      <c r="AF13" s="18">
        <f t="shared" si="121"/>
        <v>0.34782065555232189</v>
      </c>
      <c r="AG13" s="16">
        <f t="shared" si="122"/>
        <v>1.0165082826435419</v>
      </c>
      <c r="AH13" s="16">
        <f t="shared" si="123"/>
        <v>0.97077300379853537</v>
      </c>
      <c r="AI13" s="16">
        <f t="shared" si="124"/>
        <v>1.0417557209595034</v>
      </c>
      <c r="AJ13" s="16">
        <f t="shared" si="233"/>
        <v>2.4695473237029711E-2</v>
      </c>
      <c r="AK13" s="16">
        <f t="shared" si="125"/>
        <v>7.5719164229798436E-2</v>
      </c>
      <c r="AL13" s="16">
        <f t="shared" si="126"/>
        <v>1.6837192717325689E-2</v>
      </c>
      <c r="AM13" s="19">
        <f t="shared" si="127"/>
        <v>1.0187166949552142</v>
      </c>
      <c r="AN13" s="41">
        <f t="shared" si="128"/>
        <v>54</v>
      </c>
      <c r="AO13" s="19">
        <f t="shared" si="129"/>
        <v>1.0187166949552142</v>
      </c>
      <c r="AP13" s="34">
        <f t="shared" si="38"/>
        <v>1.025573613585373</v>
      </c>
      <c r="AQ13" s="34">
        <f t="shared" si="39"/>
        <v>1.0236009791819107</v>
      </c>
      <c r="AR13" s="34">
        <f t="shared" si="40"/>
        <v>1.0206279489589711</v>
      </c>
      <c r="AS13" s="34">
        <f t="shared" si="41"/>
        <v>1.0195324997859834</v>
      </c>
      <c r="AT13" s="34">
        <f t="shared" si="42"/>
        <v>1.0179758005761164</v>
      </c>
      <c r="AU13" s="34">
        <f t="shared" si="43"/>
        <v>1.0146871530245967</v>
      </c>
      <c r="AV13" s="34">
        <f t="shared" si="44"/>
        <v>1.0078335162759589</v>
      </c>
      <c r="AW13" s="34">
        <f t="shared" si="45"/>
        <v>1.0074385230930276</v>
      </c>
      <c r="AX13" s="34">
        <f t="shared" si="46"/>
        <v>1.004723149610135</v>
      </c>
      <c r="AY13" s="34">
        <f t="shared" si="47"/>
        <v>1.0039758450981757</v>
      </c>
      <c r="AZ13" s="34">
        <f t="shared" si="48"/>
        <v>1.003862896092236</v>
      </c>
      <c r="BA13" s="34">
        <f t="shared" si="49"/>
        <v>1.003305929026844</v>
      </c>
      <c r="BB13" s="34">
        <f t="shared" si="50"/>
        <v>1.0006987927046502</v>
      </c>
      <c r="BC13" s="34">
        <f t="shared" si="51"/>
        <v>0.99949378064151184</v>
      </c>
      <c r="BD13" s="34">
        <f t="shared" si="52"/>
        <v>0.99579669133698023</v>
      </c>
      <c r="BE13" s="34">
        <f t="shared" si="53"/>
        <v>0.99519947260428743</v>
      </c>
      <c r="BF13" s="34">
        <f t="shared" si="54"/>
        <v>0.99461676404109089</v>
      </c>
      <c r="BG13" s="34">
        <f t="shared" si="55"/>
        <v>0.99089231221344731</v>
      </c>
      <c r="BH13" s="34">
        <f t="shared" si="56"/>
        <v>0.99034035309365653</v>
      </c>
      <c r="BI13" s="39">
        <f t="shared" si="130"/>
        <v>0.99756309910895813</v>
      </c>
      <c r="BJ13" s="39">
        <f t="shared" si="131"/>
        <v>0.99169164899017226</v>
      </c>
      <c r="BK13" s="39">
        <f t="shared" si="132"/>
        <v>0.98288663526573483</v>
      </c>
      <c r="BL13" s="39">
        <f t="shared" si="133"/>
        <v>0.97965564954386375</v>
      </c>
      <c r="BM13" s="39">
        <f t="shared" si="134"/>
        <v>0.97507654737521787</v>
      </c>
      <c r="BN13" s="39">
        <f t="shared" si="135"/>
        <v>0.96545030279999466</v>
      </c>
      <c r="BO13" s="39">
        <f t="shared" si="136"/>
        <v>0.94559513233075487</v>
      </c>
      <c r="BP13" s="39">
        <f t="shared" si="137"/>
        <v>0.94445928845146576</v>
      </c>
      <c r="BQ13" s="39">
        <f t="shared" si="138"/>
        <v>0.93667582421826623</v>
      </c>
      <c r="BR13" s="39">
        <f t="shared" si="139"/>
        <v>0.93454132882176799</v>
      </c>
      <c r="BS13" s="39">
        <f t="shared" si="140"/>
        <v>0.93421900259447743</v>
      </c>
      <c r="BT13" s="39">
        <f t="shared" si="141"/>
        <v>0.93263066314098408</v>
      </c>
      <c r="BU13" s="39">
        <f t="shared" si="142"/>
        <v>0.92521991281925142</v>
      </c>
      <c r="BV13" s="39">
        <f t="shared" si="143"/>
        <v>0.92180813225163816</v>
      </c>
      <c r="BW13" s="39">
        <f t="shared" si="144"/>
        <v>0.91139339527576801</v>
      </c>
      <c r="BX13" s="39">
        <f t="shared" si="145"/>
        <v>0.9097184987624477</v>
      </c>
      <c r="BY13" s="39">
        <f t="shared" si="146"/>
        <v>0.90808629629849646</v>
      </c>
      <c r="BZ13" s="39">
        <f t="shared" si="147"/>
        <v>0.89770046820781979</v>
      </c>
      <c r="CA13" s="39">
        <f t="shared" si="148"/>
        <v>0.89616814482375107</v>
      </c>
      <c r="CB13" s="40">
        <f t="shared" si="58"/>
        <v>1.0480809566337124</v>
      </c>
      <c r="CC13" s="40">
        <f t="shared" si="59"/>
        <v>1.0467060920573343</v>
      </c>
      <c r="CD13" s="40">
        <f t="shared" si="60"/>
        <v>1.044632388767091</v>
      </c>
      <c r="CE13" s="40">
        <f t="shared" si="61"/>
        <v>1.0438678231145704</v>
      </c>
      <c r="CF13" s="40">
        <f t="shared" si="62"/>
        <v>1.0427808794560569</v>
      </c>
      <c r="CG13" s="40">
        <f t="shared" si="63"/>
        <v>1.0404828861831359</v>
      </c>
      <c r="CH13" s="40">
        <f t="shared" si="64"/>
        <v>1.0356861697255078</v>
      </c>
      <c r="CI13" s="40">
        <f t="shared" si="65"/>
        <v>1.0354094064926873</v>
      </c>
      <c r="CJ13" s="40">
        <f t="shared" si="66"/>
        <v>1.0335058670640365</v>
      </c>
      <c r="CK13" s="40">
        <f t="shared" si="67"/>
        <v>1.0329817022312202</v>
      </c>
      <c r="CL13" s="40">
        <f t="shared" si="68"/>
        <v>1.0329024681764267</v>
      </c>
      <c r="CM13" s="40">
        <f t="shared" si="69"/>
        <v>1.0325117126737056</v>
      </c>
      <c r="CN13" s="40">
        <f t="shared" si="70"/>
        <v>1.0306816860822237</v>
      </c>
      <c r="CO13" s="40">
        <f t="shared" si="71"/>
        <v>1.0298353396854909</v>
      </c>
      <c r="CP13" s="40">
        <f t="shared" si="72"/>
        <v>1.0272366411768501</v>
      </c>
      <c r="CQ13" s="40">
        <f t="shared" si="73"/>
        <v>1.0268165659947273</v>
      </c>
      <c r="CR13" s="40">
        <f t="shared" si="74"/>
        <v>1.0264066197368755</v>
      </c>
      <c r="CS13" s="40">
        <f t="shared" si="75"/>
        <v>1.0237845909549363</v>
      </c>
      <c r="CT13" s="40">
        <f t="shared" si="76"/>
        <v>1.0233957429541154</v>
      </c>
      <c r="CU13" s="37">
        <f t="shared" si="149"/>
        <v>1.0154764245754002</v>
      </c>
      <c r="CV13" s="37">
        <f t="shared" si="150"/>
        <v>1.0343325988101277</v>
      </c>
      <c r="CW13" s="37">
        <f t="shared" si="151"/>
        <v>1.0449656537019278</v>
      </c>
      <c r="CX13" s="1">
        <f t="shared" si="152"/>
        <v>54.36347063699084</v>
      </c>
      <c r="CY13" s="1">
        <f t="shared" si="153"/>
        <v>54.25890549310494</v>
      </c>
      <c r="CZ13" s="1">
        <f t="shared" si="154"/>
        <v>54.101311499766297</v>
      </c>
      <c r="DA13" s="1">
        <f t="shared" si="155"/>
        <v>54.043244074706635</v>
      </c>
      <c r="DB13" s="1">
        <f t="shared" si="156"/>
        <v>53.960726768620354</v>
      </c>
      <c r="DC13" s="1">
        <f t="shared" si="157"/>
        <v>53.786402573619441</v>
      </c>
      <c r="DD13" s="1">
        <f t="shared" si="158"/>
        <v>53.423105902170747</v>
      </c>
      <c r="DE13" s="1">
        <f t="shared" si="159"/>
        <v>53.402168155706086</v>
      </c>
      <c r="DF13" s="1">
        <f t="shared" si="160"/>
        <v>53.258231996808988</v>
      </c>
      <c r="DG13" s="1">
        <f t="shared" si="161"/>
        <v>53.218618977953362</v>
      </c>
      <c r="DH13" s="1">
        <f t="shared" si="162"/>
        <v>53.21263179196638</v>
      </c>
      <c r="DI13" s="1">
        <f t="shared" si="163"/>
        <v>53.183108155335994</v>
      </c>
      <c r="DJ13" s="1">
        <f t="shared" si="164"/>
        <v>53.044909417555758</v>
      </c>
      <c r="DK13" s="1">
        <f t="shared" si="165"/>
        <v>52.981034297287572</v>
      </c>
      <c r="DL13" s="1">
        <f t="shared" si="166"/>
        <v>52.785059475795627</v>
      </c>
      <c r="DM13" s="1">
        <f t="shared" si="167"/>
        <v>52.753402184101958</v>
      </c>
      <c r="DN13" s="1">
        <f t="shared" si="168"/>
        <v>52.722514045556238</v>
      </c>
      <c r="DO13" s="1">
        <f t="shared" si="169"/>
        <v>52.525088795053598</v>
      </c>
      <c r="DP13" s="1">
        <f t="shared" si="170"/>
        <v>52.495830618942122</v>
      </c>
      <c r="DQ13" s="1">
        <f t="shared" si="171"/>
        <v>52.878692985641074</v>
      </c>
      <c r="DR13" s="1">
        <f t="shared" si="172"/>
        <v>52.567459933326781</v>
      </c>
      <c r="DS13" s="1">
        <f t="shared" si="173"/>
        <v>52.100724928909756</v>
      </c>
      <c r="DT13" s="1">
        <f t="shared" si="174"/>
        <v>51.929457264558081</v>
      </c>
      <c r="DU13" s="1">
        <f t="shared" si="175"/>
        <v>51.686728821673626</v>
      </c>
      <c r="DV13" s="1">
        <f t="shared" si="176"/>
        <v>51.176462120797666</v>
      </c>
      <c r="DW13" s="1">
        <f t="shared" si="177"/>
        <v>50.123981867309645</v>
      </c>
      <c r="DX13" s="1">
        <f t="shared" si="178"/>
        <v>50.063773204994249</v>
      </c>
      <c r="DY13" s="1">
        <f t="shared" si="179"/>
        <v>49.651188361068378</v>
      </c>
      <c r="DZ13" s="1">
        <f t="shared" si="180"/>
        <v>49.538043311044461</v>
      </c>
      <c r="EA13" s="1">
        <f t="shared" si="181"/>
        <v>49.52095748496555</v>
      </c>
      <c r="EB13" s="1">
        <f t="shared" si="182"/>
        <v>49.436762997024609</v>
      </c>
      <c r="EC13" s="1">
        <f t="shared" si="183"/>
        <v>49.043934922884574</v>
      </c>
      <c r="ED13" s="1">
        <f t="shared" si="184"/>
        <v>48.863083709231674</v>
      </c>
      <c r="EE13" s="1">
        <f t="shared" si="185"/>
        <v>48.311020707337207</v>
      </c>
      <c r="EF13" s="1">
        <f t="shared" si="186"/>
        <v>48.22223801420261</v>
      </c>
      <c r="EG13" s="1">
        <f t="shared" si="187"/>
        <v>48.135718441597355</v>
      </c>
      <c r="EH13" s="1">
        <f t="shared" si="188"/>
        <v>47.585187838070539</v>
      </c>
      <c r="EI13" s="1">
        <f t="shared" si="189"/>
        <v>47.503962642538276</v>
      </c>
      <c r="EJ13" s="1">
        <f t="shared" si="190"/>
        <v>55.556536904216159</v>
      </c>
      <c r="EK13" s="1">
        <f t="shared" si="191"/>
        <v>55.483658264362631</v>
      </c>
      <c r="EL13" s="1">
        <f t="shared" si="192"/>
        <v>55.373735674276816</v>
      </c>
      <c r="EM13" s="1">
        <f t="shared" si="193"/>
        <v>55.333207679162406</v>
      </c>
      <c r="EN13" s="1">
        <f t="shared" si="194"/>
        <v>55.275591113290467</v>
      </c>
      <c r="EO13" s="1">
        <f t="shared" si="195"/>
        <v>55.153779389430198</v>
      </c>
      <c r="EP13" s="1">
        <f t="shared" si="196"/>
        <v>54.899515677060876</v>
      </c>
      <c r="EQ13" s="1">
        <f t="shared" si="197"/>
        <v>54.884845048174242</v>
      </c>
      <c r="ER13" s="1">
        <f t="shared" si="198"/>
        <v>54.783942481586124</v>
      </c>
      <c r="ES13" s="1">
        <f t="shared" si="199"/>
        <v>54.756157621367137</v>
      </c>
      <c r="ET13" s="1">
        <f t="shared" si="200"/>
        <v>54.751957593056972</v>
      </c>
      <c r="EU13" s="1">
        <f t="shared" si="201"/>
        <v>54.731244476985118</v>
      </c>
      <c r="EV13" s="1">
        <f t="shared" si="202"/>
        <v>54.63423866915906</v>
      </c>
      <c r="EW13" s="1">
        <f t="shared" si="203"/>
        <v>54.589375651158186</v>
      </c>
      <c r="EX13" s="1">
        <f t="shared" si="204"/>
        <v>54.451624183884185</v>
      </c>
      <c r="EY13" s="1">
        <f t="shared" si="205"/>
        <v>54.42935689411955</v>
      </c>
      <c r="EZ13" s="1">
        <f t="shared" si="206"/>
        <v>54.407626517034721</v>
      </c>
      <c r="FA13" s="1">
        <f t="shared" si="207"/>
        <v>54.268638361715503</v>
      </c>
      <c r="FB13" s="1">
        <f t="shared" si="208"/>
        <v>54.248026358252403</v>
      </c>
      <c r="FC13" s="1">
        <f t="shared" si="209"/>
        <v>53.828240175726535</v>
      </c>
      <c r="FD13" s="1">
        <f t="shared" si="210"/>
        <v>54.827765768776771</v>
      </c>
      <c r="FE13" s="1">
        <f t="shared" si="211"/>
        <v>55.391401337920406</v>
      </c>
      <c r="FF13" s="83">
        <f t="shared" si="78"/>
        <v>1.0933877939225629</v>
      </c>
      <c r="FG13" s="79">
        <f t="shared" si="79"/>
        <v>0.81265963822094445</v>
      </c>
      <c r="FH13" s="79">
        <f t="shared" si="80"/>
        <v>1.1984600374434144</v>
      </c>
      <c r="FI13" s="79">
        <f t="shared" si="81"/>
        <v>0.8473032902277231</v>
      </c>
      <c r="FJ13" s="83">
        <f t="shared" si="212"/>
        <v>1.9698048695886066</v>
      </c>
      <c r="FK13" s="79">
        <f t="shared" si="213"/>
        <v>2.2649375762909996</v>
      </c>
      <c r="FL13" s="79">
        <f t="shared" si="213"/>
        <v>2.4895594846834954</v>
      </c>
      <c r="FM13" s="79">
        <f t="shared" si="214"/>
        <v>1.6111111111111112</v>
      </c>
      <c r="FN13" s="79">
        <f t="shared" si="215"/>
        <v>2.1799335250603553</v>
      </c>
      <c r="FO13" s="79">
        <f t="shared" si="82"/>
        <v>1.3664974353880388</v>
      </c>
      <c r="FP13" s="79">
        <f t="shared" si="83"/>
        <v>2.1885061092271982</v>
      </c>
      <c r="FQ13" s="79">
        <f t="shared" si="84"/>
        <v>1.5161978816493467</v>
      </c>
      <c r="FR13" s="84">
        <f t="shared" si="216"/>
        <v>1.8354487527257182</v>
      </c>
      <c r="FS13" s="79">
        <f t="shared" si="217"/>
        <v>3.1447067174949415</v>
      </c>
      <c r="FT13" s="79">
        <f t="shared" si="218"/>
        <v>2.8376720886561522</v>
      </c>
      <c r="FU13" s="79">
        <f t="shared" si="219"/>
        <v>2.0370370370370372</v>
      </c>
      <c r="FV13" s="79">
        <f t="shared" si="220"/>
        <v>2.2451834320128117</v>
      </c>
      <c r="FW13" s="79">
        <f t="shared" si="221"/>
        <v>2.5175631062641961</v>
      </c>
      <c r="FX13" s="79">
        <f t="shared" si="85"/>
        <v>3.0523105265077755</v>
      </c>
      <c r="FY13" s="79">
        <f t="shared" si="222"/>
        <v>3.4955415622277228</v>
      </c>
      <c r="FZ13" s="83">
        <f t="shared" si="223"/>
        <v>4.1155641550708433</v>
      </c>
      <c r="GA13" s="79">
        <f t="shared" si="86"/>
        <v>3.8332976400773382</v>
      </c>
      <c r="GB13" s="79">
        <f t="shared" si="87"/>
        <v>3.7051587273297764</v>
      </c>
      <c r="GC13" s="79">
        <f t="shared" si="88"/>
        <v>4.755867908077021</v>
      </c>
      <c r="GD13" s="79">
        <f t="shared" si="224"/>
        <v>2.172196448312282</v>
      </c>
      <c r="GE13" s="79">
        <f t="shared" si="225"/>
        <v>2.6166625408676096</v>
      </c>
      <c r="GF13" s="79">
        <f t="shared" si="226"/>
        <v>3.7936982673558348</v>
      </c>
      <c r="GG13" s="79">
        <f t="shared" si="227"/>
        <v>2.8204444080606095</v>
      </c>
      <c r="GH13" s="84">
        <f t="shared" si="228"/>
        <v>3.2971414412753983</v>
      </c>
      <c r="GI13" s="79">
        <f t="shared" si="89"/>
        <v>4.798708949679237</v>
      </c>
      <c r="GJ13" s="79">
        <f t="shared" si="90"/>
        <v>3.8620470448526478</v>
      </c>
      <c r="GK13" s="79">
        <f t="shared" si="91"/>
        <v>3.3607812942733437</v>
      </c>
      <c r="GL13" s="79">
        <f t="shared" si="92"/>
        <v>3.9039772893628948</v>
      </c>
      <c r="GM13" s="84">
        <f t="shared" si="93"/>
        <v>5.0188295165893182</v>
      </c>
      <c r="GN13" s="79">
        <f t="shared" si="229"/>
        <v>4.2592592592592595</v>
      </c>
      <c r="GO13" s="79">
        <f t="shared" si="94"/>
        <v>3.7037037037037037</v>
      </c>
      <c r="GP13" s="79">
        <f t="shared" si="94"/>
        <v>5.1851851851851851</v>
      </c>
      <c r="GQ13" s="79">
        <f t="shared" si="94"/>
        <v>1.8888888888888888</v>
      </c>
      <c r="GR13" s="84">
        <f t="shared" si="94"/>
        <v>5.1851851851851851</v>
      </c>
      <c r="GS13" s="1">
        <f t="shared" si="230"/>
        <v>54</v>
      </c>
      <c r="GT13" s="1">
        <f t="shared" si="231"/>
        <v>53.007867906173857</v>
      </c>
      <c r="GU13" s="1">
        <f t="shared" si="232"/>
        <v>10.999999999999989</v>
      </c>
    </row>
    <row r="14" spans="1:203" x14ac:dyDescent="0.2">
      <c r="A14" s="42">
        <f t="shared" si="37"/>
        <v>52.819970439625507</v>
      </c>
      <c r="B14" s="5">
        <v>0</v>
      </c>
      <c r="C14" s="5">
        <v>12</v>
      </c>
      <c r="D14" s="5">
        <f t="shared" si="95"/>
        <v>52.819970439625507</v>
      </c>
      <c r="E14" s="5">
        <v>10</v>
      </c>
      <c r="F14" s="9">
        <f t="shared" si="96"/>
        <v>11.999999999999979</v>
      </c>
      <c r="G14" s="15">
        <v>0.01</v>
      </c>
      <c r="H14" s="18">
        <f t="shared" si="97"/>
        <v>4.1590527905216934</v>
      </c>
      <c r="I14" s="18">
        <f t="shared" si="98"/>
        <v>3.7755518541547897</v>
      </c>
      <c r="J14" s="18">
        <f t="shared" si="99"/>
        <v>3.6427565820431385</v>
      </c>
      <c r="K14" s="18">
        <f t="shared" si="100"/>
        <v>2.6409985219812753</v>
      </c>
      <c r="L14" s="18">
        <f t="shared" si="101"/>
        <v>2.1127988175850203</v>
      </c>
      <c r="M14" s="18">
        <f t="shared" si="102"/>
        <v>1.7606656813208503</v>
      </c>
      <c r="N14" s="18">
        <f t="shared" si="103"/>
        <v>1.4275667686385272</v>
      </c>
      <c r="O14" s="18">
        <f t="shared" si="104"/>
        <v>1.3204992609906376</v>
      </c>
      <c r="P14" s="18">
        <f t="shared" si="105"/>
        <v>1.1737771208805667</v>
      </c>
      <c r="Q14" s="18">
        <f t="shared" si="106"/>
        <v>1.1238291582899045</v>
      </c>
      <c r="R14" s="18">
        <f t="shared" si="107"/>
        <v>1.0563994087925102</v>
      </c>
      <c r="S14" s="18">
        <f t="shared" si="108"/>
        <v>0.92666614806360537</v>
      </c>
      <c r="T14" s="18">
        <f t="shared" si="109"/>
        <v>0.70426627252834006</v>
      </c>
      <c r="U14" s="18">
        <f t="shared" si="110"/>
        <v>0.69317546508694894</v>
      </c>
      <c r="V14" s="18">
        <f t="shared" si="111"/>
        <v>0.62141141693677071</v>
      </c>
      <c r="W14" s="18">
        <f t="shared" si="112"/>
        <v>0.60296769908248304</v>
      </c>
      <c r="X14" s="18">
        <f t="shared" si="113"/>
        <v>0.60022693681392625</v>
      </c>
      <c r="Y14" s="18">
        <f t="shared" si="114"/>
        <v>0.58688856044028337</v>
      </c>
      <c r="Z14" s="18">
        <f t="shared" si="115"/>
        <v>0.52819970439625508</v>
      </c>
      <c r="AA14" s="18">
        <f t="shared" si="116"/>
        <v>0.50304733752024289</v>
      </c>
      <c r="AB14" s="18">
        <f t="shared" si="117"/>
        <v>0.43295057737397957</v>
      </c>
      <c r="AC14" s="18">
        <f t="shared" si="118"/>
        <v>0.42255976351700408</v>
      </c>
      <c r="AD14" s="18">
        <f t="shared" si="119"/>
        <v>0.41265601905957427</v>
      </c>
      <c r="AE14" s="18">
        <f t="shared" si="120"/>
        <v>0.35449644590352691</v>
      </c>
      <c r="AF14" s="18">
        <f t="shared" si="121"/>
        <v>0.34658773254347447</v>
      </c>
      <c r="AG14" s="16">
        <f t="shared" si="122"/>
        <v>1.0205607959058016</v>
      </c>
      <c r="AH14" s="16">
        <f t="shared" si="123"/>
        <v>0.97588908506614036</v>
      </c>
      <c r="AI14" s="16">
        <f t="shared" si="124"/>
        <v>1.0446396680460739</v>
      </c>
      <c r="AJ14" s="16">
        <f t="shared" si="233"/>
        <v>2.6339603318774201E-2</v>
      </c>
      <c r="AK14" s="16">
        <f t="shared" si="125"/>
        <v>7.9495566745739266E-2</v>
      </c>
      <c r="AL14" s="16">
        <f t="shared" si="126"/>
        <v>1.8232827621664803E-2</v>
      </c>
      <c r="AM14" s="19">
        <f t="shared" si="127"/>
        <v>1.0223405948650293</v>
      </c>
      <c r="AN14" s="41">
        <f t="shared" si="128"/>
        <v>54</v>
      </c>
      <c r="AO14" s="19">
        <f t="shared" si="129"/>
        <v>1.0223405948650293</v>
      </c>
      <c r="AP14" s="34">
        <f t="shared" si="38"/>
        <v>1.0301747236830088</v>
      </c>
      <c r="AQ14" s="34">
        <f t="shared" si="39"/>
        <v>1.0280614550492679</v>
      </c>
      <c r="AR14" s="34">
        <f t="shared" si="40"/>
        <v>1.0248769821628512</v>
      </c>
      <c r="AS14" s="34">
        <f t="shared" si="41"/>
        <v>1.023703779961141</v>
      </c>
      <c r="AT14" s="34">
        <f t="shared" si="42"/>
        <v>1.0220367334006981</v>
      </c>
      <c r="AU14" s="34">
        <f t="shared" si="43"/>
        <v>1.0185155268021824</v>
      </c>
      <c r="AV14" s="34">
        <f t="shared" si="44"/>
        <v>1.0111796743563106</v>
      </c>
      <c r="AW14" s="34">
        <f t="shared" si="45"/>
        <v>1.0107569908075049</v>
      </c>
      <c r="AX14" s="34">
        <f t="shared" si="46"/>
        <v>1.0078515592488415</v>
      </c>
      <c r="AY14" s="34">
        <f t="shared" si="47"/>
        <v>1.0070520400641301</v>
      </c>
      <c r="AZ14" s="34">
        <f t="shared" si="48"/>
        <v>1.0069312026805468</v>
      </c>
      <c r="BA14" s="34">
        <f t="shared" si="49"/>
        <v>1.0063353501798569</v>
      </c>
      <c r="BB14" s="34">
        <f t="shared" si="50"/>
        <v>1.0035464859723424</v>
      </c>
      <c r="BC14" s="34">
        <f t="shared" si="51"/>
        <v>1.0022576430971257</v>
      </c>
      <c r="BD14" s="34">
        <f t="shared" si="52"/>
        <v>0.99830399911900269</v>
      </c>
      <c r="BE14" s="34">
        <f t="shared" si="53"/>
        <v>0.99766542875568598</v>
      </c>
      <c r="BF14" s="34">
        <f t="shared" si="54"/>
        <v>0.99704239784051629</v>
      </c>
      <c r="BG14" s="34">
        <f t="shared" si="55"/>
        <v>0.99306079545051673</v>
      </c>
      <c r="BH14" s="34">
        <f t="shared" si="56"/>
        <v>0.99247081161335293</v>
      </c>
      <c r="BI14" s="39">
        <f t="shared" si="130"/>
        <v>1.0038993924849549</v>
      </c>
      <c r="BJ14" s="39">
        <f t="shared" si="131"/>
        <v>0.99769686892239373</v>
      </c>
      <c r="BK14" s="39">
        <f t="shared" si="132"/>
        <v>0.98839880238793376</v>
      </c>
      <c r="BL14" s="39">
        <f t="shared" si="133"/>
        <v>0.98498793151467279</v>
      </c>
      <c r="BM14" s="39">
        <f t="shared" si="134"/>
        <v>0.98015484917183648</v>
      </c>
      <c r="BN14" s="39">
        <f t="shared" si="135"/>
        <v>0.96999838113375636</v>
      </c>
      <c r="BO14" s="39">
        <f t="shared" si="136"/>
        <v>0.94906556997228519</v>
      </c>
      <c r="BP14" s="39">
        <f t="shared" si="137"/>
        <v>0.94786873652748893</v>
      </c>
      <c r="BQ14" s="39">
        <f t="shared" si="138"/>
        <v>0.93966927193931749</v>
      </c>
      <c r="BR14" s="39">
        <f t="shared" si="139"/>
        <v>0.93742128731216279</v>
      </c>
      <c r="BS14" s="39">
        <f t="shared" si="140"/>
        <v>0.93708184552395857</v>
      </c>
      <c r="BT14" s="39">
        <f t="shared" si="141"/>
        <v>0.93540925040127065</v>
      </c>
      <c r="BU14" s="39">
        <f t="shared" si="142"/>
        <v>0.92760726796302606</v>
      </c>
      <c r="BV14" s="39">
        <f t="shared" si="143"/>
        <v>0.92401641703004456</v>
      </c>
      <c r="BW14" s="39">
        <f t="shared" si="144"/>
        <v>0.91305916274265597</v>
      </c>
      <c r="BX14" s="39">
        <f t="shared" si="145"/>
        <v>0.91129759964368662</v>
      </c>
      <c r="BY14" s="39">
        <f t="shared" si="146"/>
        <v>0.90958109538500875</v>
      </c>
      <c r="BZ14" s="39">
        <f t="shared" si="147"/>
        <v>0.89866246411563933</v>
      </c>
      <c r="CA14" s="39">
        <f t="shared" si="148"/>
        <v>0.89705206256004866</v>
      </c>
      <c r="CB14" s="40">
        <f t="shared" si="58"/>
        <v>1.0514418119488937</v>
      </c>
      <c r="CC14" s="40">
        <f t="shared" si="59"/>
        <v>1.0499482918982448</v>
      </c>
      <c r="CD14" s="40">
        <f t="shared" si="60"/>
        <v>1.0476959286278582</v>
      </c>
      <c r="CE14" s="40">
        <f t="shared" si="61"/>
        <v>1.0468655852634114</v>
      </c>
      <c r="CF14" s="40">
        <f t="shared" si="62"/>
        <v>1.0456852155976384</v>
      </c>
      <c r="CG14" s="40">
        <f t="shared" si="63"/>
        <v>1.0431900388722493</v>
      </c>
      <c r="CH14" s="40">
        <f t="shared" si="64"/>
        <v>1.037983204333857</v>
      </c>
      <c r="CI14" s="40">
        <f t="shared" si="65"/>
        <v>1.0376828388137633</v>
      </c>
      <c r="CJ14" s="40">
        <f t="shared" si="66"/>
        <v>1.035617146479574</v>
      </c>
      <c r="CK14" s="40">
        <f t="shared" si="67"/>
        <v>1.0350483860430484</v>
      </c>
      <c r="CL14" s="40">
        <f t="shared" si="68"/>
        <v>1.0349624128873995</v>
      </c>
      <c r="CM14" s="40">
        <f t="shared" si="69"/>
        <v>1.0345384304198291</v>
      </c>
      <c r="CN14" s="40">
        <f t="shared" si="70"/>
        <v>1.0325529689462578</v>
      </c>
      <c r="CO14" s="40">
        <f t="shared" si="71"/>
        <v>1.0316348361748884</v>
      </c>
      <c r="CP14" s="40">
        <f t="shared" si="72"/>
        <v>1.0288161093325823</v>
      </c>
      <c r="CQ14" s="40">
        <f t="shared" si="73"/>
        <v>1.0283605223991263</v>
      </c>
      <c r="CR14" s="40">
        <f t="shared" si="74"/>
        <v>1.0279159355500087</v>
      </c>
      <c r="CS14" s="40">
        <f t="shared" si="75"/>
        <v>1.0250726928457725</v>
      </c>
      <c r="CT14" s="40">
        <f t="shared" si="76"/>
        <v>1.0246510900791128</v>
      </c>
      <c r="CU14" s="37">
        <f t="shared" si="149"/>
        <v>1.0194432988297037</v>
      </c>
      <c r="CV14" s="37">
        <f t="shared" si="150"/>
        <v>1.041725119849213</v>
      </c>
      <c r="CW14" s="37">
        <f t="shared" si="151"/>
        <v>1.0525526054792187</v>
      </c>
      <c r="CX14" s="1">
        <f t="shared" si="152"/>
        <v>54.413798452585901</v>
      </c>
      <c r="CY14" s="1">
        <f t="shared" si="153"/>
        <v>54.30217566582072</v>
      </c>
      <c r="CZ14" s="1">
        <f t="shared" si="154"/>
        <v>54.133971902094395</v>
      </c>
      <c r="DA14" s="1">
        <f t="shared" si="155"/>
        <v>54.072003396480362</v>
      </c>
      <c r="DB14" s="1">
        <f t="shared" si="156"/>
        <v>53.983950046436291</v>
      </c>
      <c r="DC14" s="1">
        <f t="shared" si="157"/>
        <v>53.797960017990874</v>
      </c>
      <c r="DD14" s="1">
        <f t="shared" si="158"/>
        <v>53.410480508650473</v>
      </c>
      <c r="DE14" s="1">
        <f t="shared" si="159"/>
        <v>53.388154376097241</v>
      </c>
      <c r="DF14" s="1">
        <f t="shared" si="160"/>
        <v>53.234689567054282</v>
      </c>
      <c r="DG14" s="1">
        <f t="shared" si="161"/>
        <v>53.192458987351912</v>
      </c>
      <c r="DH14" s="1">
        <f t="shared" si="162"/>
        <v>53.186076360323042</v>
      </c>
      <c r="DI14" s="1">
        <f t="shared" si="163"/>
        <v>53.154603448850224</v>
      </c>
      <c r="DJ14" s="1">
        <f t="shared" si="164"/>
        <v>53.007295723849182</v>
      </c>
      <c r="DK14" s="1">
        <f t="shared" si="165"/>
        <v>52.939219081278914</v>
      </c>
      <c r="DL14" s="1">
        <f t="shared" si="166"/>
        <v>52.730387723225654</v>
      </c>
      <c r="DM14" s="1">
        <f t="shared" si="167"/>
        <v>52.696658455511638</v>
      </c>
      <c r="DN14" s="1">
        <f t="shared" si="168"/>
        <v>52.663749980989408</v>
      </c>
      <c r="DO14" s="1">
        <f t="shared" si="169"/>
        <v>52.453441860447285</v>
      </c>
      <c r="DP14" s="1">
        <f t="shared" si="170"/>
        <v>52.422278931608439</v>
      </c>
      <c r="DQ14" s="1">
        <f t="shared" si="171"/>
        <v>53.025936235413319</v>
      </c>
      <c r="DR14" s="1">
        <f t="shared" si="172"/>
        <v>52.698319124187762</v>
      </c>
      <c r="DS14" s="1">
        <f t="shared" si="173"/>
        <v>52.207195524691912</v>
      </c>
      <c r="DT14" s="1">
        <f t="shared" si="174"/>
        <v>52.02703342599289</v>
      </c>
      <c r="DU14" s="1">
        <f t="shared" si="175"/>
        <v>51.771750159512003</v>
      </c>
      <c r="DV14" s="1">
        <f t="shared" si="176"/>
        <v>51.235285817969604</v>
      </c>
      <c r="DW14" s="1">
        <f t="shared" si="177"/>
        <v>50.129615351202439</v>
      </c>
      <c r="DX14" s="1">
        <f t="shared" si="178"/>
        <v>50.066398644027146</v>
      </c>
      <c r="DY14" s="1">
        <f t="shared" si="179"/>
        <v>49.633303166859172</v>
      </c>
      <c r="DZ14" s="1">
        <f t="shared" si="180"/>
        <v>49.51456468530413</v>
      </c>
      <c r="EA14" s="1">
        <f t="shared" si="181"/>
        <v>49.496635380085209</v>
      </c>
      <c r="EB14" s="1">
        <f t="shared" si="182"/>
        <v>49.40828895514737</v>
      </c>
      <c r="EC14" s="1">
        <f t="shared" si="183"/>
        <v>48.996188473388813</v>
      </c>
      <c r="ED14" s="1">
        <f t="shared" si="184"/>
        <v>48.806519833255628</v>
      </c>
      <c r="EE14" s="1">
        <f t="shared" si="185"/>
        <v>48.227757985696307</v>
      </c>
      <c r="EF14" s="1">
        <f t="shared" si="186"/>
        <v>48.13471227488121</v>
      </c>
      <c r="EG14" s="1">
        <f t="shared" si="187"/>
        <v>48.044046570678354</v>
      </c>
      <c r="EH14" s="1">
        <f t="shared" si="188"/>
        <v>47.467324789789089</v>
      </c>
      <c r="EI14" s="1">
        <f t="shared" si="189"/>
        <v>47.38226342722686</v>
      </c>
      <c r="EJ14" s="1">
        <f t="shared" si="190"/>
        <v>55.537125426126849</v>
      </c>
      <c r="EK14" s="1">
        <f t="shared" si="191"/>
        <v>55.458237741200584</v>
      </c>
      <c r="EL14" s="1">
        <f t="shared" si="192"/>
        <v>55.339267979839462</v>
      </c>
      <c r="EM14" s="1">
        <f t="shared" si="193"/>
        <v>55.295409267874646</v>
      </c>
      <c r="EN14" s="1">
        <f t="shared" si="194"/>
        <v>55.233062177020685</v>
      </c>
      <c r="EO14" s="1">
        <f t="shared" si="195"/>
        <v>55.101267016143993</v>
      </c>
      <c r="EP14" s="1">
        <f t="shared" si="196"/>
        <v>54.826242169742095</v>
      </c>
      <c r="EQ14" s="1">
        <f t="shared" si="197"/>
        <v>54.810376871849662</v>
      </c>
      <c r="ER14" s="1">
        <f t="shared" si="198"/>
        <v>54.701267063820417</v>
      </c>
      <c r="ES14" s="1">
        <f t="shared" si="199"/>
        <v>54.671225154375904</v>
      </c>
      <c r="ET14" s="1">
        <f t="shared" si="200"/>
        <v>54.666684054835933</v>
      </c>
      <c r="EU14" s="1">
        <f t="shared" si="201"/>
        <v>54.644289313431941</v>
      </c>
      <c r="EV14" s="1">
        <f t="shared" si="202"/>
        <v>54.539417297088889</v>
      </c>
      <c r="EW14" s="1">
        <f t="shared" si="203"/>
        <v>54.490921551245506</v>
      </c>
      <c r="EX14" s="1">
        <f t="shared" si="204"/>
        <v>54.342036482757521</v>
      </c>
      <c r="EY14" s="1">
        <f t="shared" si="205"/>
        <v>54.317972394399696</v>
      </c>
      <c r="EZ14" s="1">
        <f t="shared" si="206"/>
        <v>54.294489330171459</v>
      </c>
      <c r="FA14" s="1">
        <f t="shared" si="207"/>
        <v>54.144309334581024</v>
      </c>
      <c r="FB14" s="1">
        <f t="shared" si="208"/>
        <v>54.122040288908792</v>
      </c>
      <c r="FC14" s="1">
        <f t="shared" si="209"/>
        <v>53.846964909059267</v>
      </c>
      <c r="FD14" s="1">
        <f t="shared" si="210"/>
        <v>55.023890036650769</v>
      </c>
      <c r="FE14" s="1">
        <f t="shared" si="211"/>
        <v>55.595797507563141</v>
      </c>
      <c r="FF14" s="83">
        <f t="shared" si="78"/>
        <v>1.092917431000306</v>
      </c>
      <c r="FG14" s="79">
        <f t="shared" si="79"/>
        <v>0.81316579786335197</v>
      </c>
      <c r="FH14" s="79">
        <f t="shared" si="80"/>
        <v>1.1954840504786408</v>
      </c>
      <c r="FI14" s="79">
        <f t="shared" si="81"/>
        <v>0.84571418169726831</v>
      </c>
      <c r="FJ14" s="83">
        <f t="shared" si="212"/>
        <v>1.9627838004194627</v>
      </c>
      <c r="FK14" s="79">
        <f t="shared" si="213"/>
        <v>2.2654729717401172</v>
      </c>
      <c r="FL14" s="79">
        <f t="shared" si="213"/>
        <v>2.4901479772019472</v>
      </c>
      <c r="FM14" s="79">
        <f t="shared" si="214"/>
        <v>1.6111111111111112</v>
      </c>
      <c r="FN14" s="79">
        <f t="shared" si="215"/>
        <v>2.1810219504467208</v>
      </c>
      <c r="FO14" s="79">
        <f t="shared" si="82"/>
        <v>1.3683540285693534</v>
      </c>
      <c r="FP14" s="79">
        <f t="shared" si="83"/>
        <v>2.1859934654784059</v>
      </c>
      <c r="FQ14" s="79">
        <f t="shared" si="84"/>
        <v>1.5165562868673512</v>
      </c>
      <c r="FR14" s="84">
        <f t="shared" si="216"/>
        <v>1.8352424880075053</v>
      </c>
      <c r="FS14" s="79">
        <f t="shared" si="217"/>
        <v>3.1454500764656173</v>
      </c>
      <c r="FT14" s="79">
        <f t="shared" si="218"/>
        <v>2.8390889182539212</v>
      </c>
      <c r="FU14" s="79">
        <f t="shared" si="219"/>
        <v>2.0370370370370372</v>
      </c>
      <c r="FV14" s="79">
        <f t="shared" si="220"/>
        <v>2.2485767990802641</v>
      </c>
      <c r="FW14" s="79">
        <f t="shared" si="221"/>
        <v>2.5184703016797036</v>
      </c>
      <c r="FX14" s="79">
        <f t="shared" si="85"/>
        <v>3.0531117230937244</v>
      </c>
      <c r="FY14" s="79">
        <f t="shared" si="222"/>
        <v>3.495358259024234</v>
      </c>
      <c r="FZ14" s="83">
        <f t="shared" si="223"/>
        <v>4.1176190271364819</v>
      </c>
      <c r="GA14" s="79">
        <f t="shared" si="86"/>
        <v>3.8370331623266574</v>
      </c>
      <c r="GB14" s="79">
        <f t="shared" si="87"/>
        <v>3.7115554916131277</v>
      </c>
      <c r="GC14" s="79">
        <f t="shared" si="88"/>
        <v>4.7542141034755012</v>
      </c>
      <c r="GD14" s="79">
        <f t="shared" si="224"/>
        <v>2.1727666250237547</v>
      </c>
      <c r="GE14" s="79">
        <f t="shared" si="225"/>
        <v>2.6165253253267124</v>
      </c>
      <c r="GF14" s="79">
        <f t="shared" si="226"/>
        <v>3.7801762082152615</v>
      </c>
      <c r="GG14" s="79">
        <f t="shared" si="227"/>
        <v>2.8219569005785634</v>
      </c>
      <c r="GH14" s="84">
        <f t="shared" si="228"/>
        <v>3.2990415868877929</v>
      </c>
      <c r="GI14" s="79">
        <f t="shared" si="89"/>
        <v>4.8040635179099116</v>
      </c>
      <c r="GJ14" s="79">
        <f t="shared" si="90"/>
        <v>3.8687615390284411</v>
      </c>
      <c r="GK14" s="79">
        <f t="shared" si="91"/>
        <v>3.3675587417130579</v>
      </c>
      <c r="GL14" s="79">
        <f t="shared" si="92"/>
        <v>3.9062271550266505</v>
      </c>
      <c r="GM14" s="84">
        <f t="shared" si="93"/>
        <v>5.0003779505488959</v>
      </c>
      <c r="GN14" s="79">
        <f t="shared" si="229"/>
        <v>4.2592592592592595</v>
      </c>
      <c r="GO14" s="79">
        <f t="shared" si="94"/>
        <v>3.7037037037037037</v>
      </c>
      <c r="GP14" s="79">
        <f t="shared" si="94"/>
        <v>5.1851851851851851</v>
      </c>
      <c r="GQ14" s="79">
        <f t="shared" si="94"/>
        <v>1.8888888888888888</v>
      </c>
      <c r="GR14" s="84">
        <f t="shared" si="94"/>
        <v>5.1851851851851851</v>
      </c>
      <c r="GS14" s="1">
        <f t="shared" si="230"/>
        <v>54</v>
      </c>
      <c r="GT14" s="1">
        <f t="shared" si="231"/>
        <v>52.819970439625507</v>
      </c>
      <c r="GU14" s="1">
        <f t="shared" si="232"/>
        <v>11.999999999999979</v>
      </c>
    </row>
    <row r="15" spans="1:203" x14ac:dyDescent="0.2">
      <c r="A15" s="42">
        <f t="shared" si="37"/>
        <v>52.615983498402706</v>
      </c>
      <c r="B15" s="5">
        <v>0</v>
      </c>
      <c r="C15" s="5">
        <v>13</v>
      </c>
      <c r="D15" s="5">
        <f t="shared" si="95"/>
        <v>52.615983498402706</v>
      </c>
      <c r="E15" s="5">
        <v>10</v>
      </c>
      <c r="F15" s="9">
        <f t="shared" si="96"/>
        <v>12.999999999999993</v>
      </c>
      <c r="G15" s="15">
        <v>0.01</v>
      </c>
      <c r="H15" s="18">
        <f t="shared" si="97"/>
        <v>4.1429908266458826</v>
      </c>
      <c r="I15" s="18">
        <f t="shared" si="98"/>
        <v>3.7609709434169196</v>
      </c>
      <c r="J15" s="18">
        <f t="shared" si="99"/>
        <v>3.6286885171312209</v>
      </c>
      <c r="K15" s="18">
        <f t="shared" si="100"/>
        <v>2.6307991749201354</v>
      </c>
      <c r="L15" s="18">
        <f t="shared" si="101"/>
        <v>2.1046393399361083</v>
      </c>
      <c r="M15" s="18">
        <f t="shared" si="102"/>
        <v>1.7538661166134235</v>
      </c>
      <c r="N15" s="18">
        <f t="shared" si="103"/>
        <v>1.422053608064938</v>
      </c>
      <c r="O15" s="18">
        <f t="shared" si="104"/>
        <v>1.3153995874600677</v>
      </c>
      <c r="P15" s="18">
        <f t="shared" si="105"/>
        <v>1.1692440777422823</v>
      </c>
      <c r="Q15" s="18">
        <f t="shared" si="106"/>
        <v>1.1194890106043129</v>
      </c>
      <c r="R15" s="18">
        <f t="shared" si="107"/>
        <v>1.0523196699680541</v>
      </c>
      <c r="S15" s="18">
        <f t="shared" si="108"/>
        <v>0.92308742979653868</v>
      </c>
      <c r="T15" s="18">
        <f t="shared" si="109"/>
        <v>0.70154644664536936</v>
      </c>
      <c r="U15" s="18">
        <f t="shared" si="110"/>
        <v>0.69049847110764706</v>
      </c>
      <c r="V15" s="18">
        <f t="shared" si="111"/>
        <v>0.61901157056944356</v>
      </c>
      <c r="W15" s="18">
        <f t="shared" si="112"/>
        <v>0.60063908103199437</v>
      </c>
      <c r="X15" s="18">
        <f t="shared" si="113"/>
        <v>0.59790890339093983</v>
      </c>
      <c r="Y15" s="18">
        <f t="shared" si="114"/>
        <v>0.58462203887114117</v>
      </c>
      <c r="Z15" s="18">
        <f t="shared" si="115"/>
        <v>0.52615983498402707</v>
      </c>
      <c r="AA15" s="18">
        <f t="shared" si="116"/>
        <v>0.50110460474669238</v>
      </c>
      <c r="AB15" s="18">
        <f t="shared" si="117"/>
        <v>0.43127855326559594</v>
      </c>
      <c r="AC15" s="18">
        <f t="shared" si="118"/>
        <v>0.42092786798722165</v>
      </c>
      <c r="AD15" s="18">
        <f t="shared" si="119"/>
        <v>0.41106237108127114</v>
      </c>
      <c r="AE15" s="18">
        <f t="shared" si="120"/>
        <v>0.35312740602954834</v>
      </c>
      <c r="AF15" s="18">
        <f t="shared" si="121"/>
        <v>0.34524923555382353</v>
      </c>
      <c r="AG15" s="16">
        <f t="shared" si="122"/>
        <v>1.0251725915664522</v>
      </c>
      <c r="AH15" s="16">
        <f t="shared" si="123"/>
        <v>0.98171916977167983</v>
      </c>
      <c r="AI15" s="16">
        <f t="shared" si="124"/>
        <v>1.0477273241553013</v>
      </c>
      <c r="AJ15" s="16">
        <f t="shared" si="233"/>
        <v>2.8063242966410704E-2</v>
      </c>
      <c r="AK15" s="16">
        <f t="shared" si="125"/>
        <v>8.3460312808620651E-2</v>
      </c>
      <c r="AL15" s="16">
        <f t="shared" si="126"/>
        <v>1.9744146703224615E-2</v>
      </c>
      <c r="AM15" s="19">
        <f t="shared" si="127"/>
        <v>1.0263041077933917</v>
      </c>
      <c r="AN15" s="41">
        <f t="shared" si="128"/>
        <v>54</v>
      </c>
      <c r="AO15" s="19">
        <f t="shared" si="129"/>
        <v>1.0263041077933914</v>
      </c>
      <c r="AP15" s="34">
        <f t="shared" si="38"/>
        <v>1.0353526623409171</v>
      </c>
      <c r="AQ15" s="34">
        <f t="shared" si="39"/>
        <v>1.0330899383652767</v>
      </c>
      <c r="AR15" s="34">
        <f t="shared" si="40"/>
        <v>1.0296808270957902</v>
      </c>
      <c r="AS15" s="34">
        <f t="shared" si="41"/>
        <v>1.0284250397288528</v>
      </c>
      <c r="AT15" s="34">
        <f t="shared" si="42"/>
        <v>1.0266408068467527</v>
      </c>
      <c r="AU15" s="34">
        <f t="shared" si="43"/>
        <v>1.0228727006154679</v>
      </c>
      <c r="AV15" s="34">
        <f t="shared" si="44"/>
        <v>1.0150252144629599</v>
      </c>
      <c r="AW15" s="34">
        <f t="shared" si="45"/>
        <v>1.0145731644041642</v>
      </c>
      <c r="AX15" s="34">
        <f t="shared" si="46"/>
        <v>1.0114662090843334</v>
      </c>
      <c r="AY15" s="34">
        <f t="shared" si="47"/>
        <v>1.0106113371754131</v>
      </c>
      <c r="AZ15" s="34">
        <f t="shared" si="48"/>
        <v>1.0104821377784436</v>
      </c>
      <c r="BA15" s="34">
        <f t="shared" si="49"/>
        <v>1.0098450667958772</v>
      </c>
      <c r="BB15" s="34">
        <f t="shared" si="50"/>
        <v>1.0068636094639885</v>
      </c>
      <c r="BC15" s="34">
        <f t="shared" si="51"/>
        <v>1.0054859448796798</v>
      </c>
      <c r="BD15" s="34">
        <f t="shared" si="52"/>
        <v>1.0012605559949497</v>
      </c>
      <c r="BE15" s="34">
        <f t="shared" si="53"/>
        <v>1.0005781975191932</v>
      </c>
      <c r="BF15" s="34">
        <f t="shared" si="54"/>
        <v>0.99991247160946461</v>
      </c>
      <c r="BG15" s="34">
        <f t="shared" si="55"/>
        <v>0.99565866195194785</v>
      </c>
      <c r="BH15" s="34">
        <f t="shared" si="56"/>
        <v>0.9950284379547002</v>
      </c>
      <c r="BI15" s="39">
        <f t="shared" si="130"/>
        <v>1.0109965789306479</v>
      </c>
      <c r="BJ15" s="39">
        <f t="shared" si="131"/>
        <v>1.0044396878885535</v>
      </c>
      <c r="BK15" s="39">
        <f t="shared" si="132"/>
        <v>0.99461420821067426</v>
      </c>
      <c r="BL15" s="39">
        <f t="shared" si="133"/>
        <v>0.99101101617101173</v>
      </c>
      <c r="BM15" s="39">
        <f t="shared" si="134"/>
        <v>0.98590648759304489</v>
      </c>
      <c r="BN15" s="39">
        <f t="shared" si="135"/>
        <v>0.97518368699223312</v>
      </c>
      <c r="BO15" s="39">
        <f t="shared" si="136"/>
        <v>0.95310136792482092</v>
      </c>
      <c r="BP15" s="39">
        <f t="shared" si="137"/>
        <v>0.95183954031327389</v>
      </c>
      <c r="BQ15" s="39">
        <f t="shared" si="138"/>
        <v>0.94319694487997563</v>
      </c>
      <c r="BR15" s="39">
        <f t="shared" si="139"/>
        <v>0.94082812594327081</v>
      </c>
      <c r="BS15" s="39">
        <f t="shared" si="140"/>
        <v>0.9404704629856373</v>
      </c>
      <c r="BT15" s="39">
        <f t="shared" si="141"/>
        <v>0.93870817768520931</v>
      </c>
      <c r="BU15" s="39">
        <f t="shared" si="142"/>
        <v>0.93048990723895064</v>
      </c>
      <c r="BV15" s="39">
        <f t="shared" si="143"/>
        <v>0.9267086169299309</v>
      </c>
      <c r="BW15" s="39">
        <f t="shared" si="144"/>
        <v>0.91517479017945258</v>
      </c>
      <c r="BX15" s="39">
        <f t="shared" si="145"/>
        <v>0.91332117522671818</v>
      </c>
      <c r="BY15" s="39">
        <f t="shared" si="146"/>
        <v>0.91151514559242552</v>
      </c>
      <c r="BZ15" s="39">
        <f t="shared" si="147"/>
        <v>0.90003103828366648</v>
      </c>
      <c r="CA15" s="39">
        <f t="shared" si="148"/>
        <v>0.89833782079548175</v>
      </c>
      <c r="CB15" s="40">
        <f t="shared" si="58"/>
        <v>1.0550364533813399</v>
      </c>
      <c r="CC15" s="40">
        <f t="shared" si="59"/>
        <v>1.0534137017893657</v>
      </c>
      <c r="CD15" s="40">
        <f t="shared" si="60"/>
        <v>1.0509668075869991</v>
      </c>
      <c r="CE15" s="40">
        <f t="shared" si="61"/>
        <v>1.0500648595088578</v>
      </c>
      <c r="CF15" s="40">
        <f t="shared" si="62"/>
        <v>1.0487828026599055</v>
      </c>
      <c r="CG15" s="40">
        <f t="shared" si="63"/>
        <v>1.0460730649155816</v>
      </c>
      <c r="CH15" s="40">
        <f t="shared" si="64"/>
        <v>1.0404202245366296</v>
      </c>
      <c r="CI15" s="40">
        <f t="shared" si="65"/>
        <v>1.0400942019634007</v>
      </c>
      <c r="CJ15" s="40">
        <f t="shared" si="66"/>
        <v>1.0378522713471021</v>
      </c>
      <c r="CK15" s="40">
        <f t="shared" si="67"/>
        <v>1.0372350511301582</v>
      </c>
      <c r="CL15" s="40">
        <f t="shared" si="68"/>
        <v>1.0371417552969098</v>
      </c>
      <c r="CM15" s="40">
        <f t="shared" si="69"/>
        <v>1.0366816699430124</v>
      </c>
      <c r="CN15" s="40">
        <f t="shared" si="70"/>
        <v>1.0345273508354647</v>
      </c>
      <c r="CO15" s="40">
        <f t="shared" si="71"/>
        <v>1.0335312496425415</v>
      </c>
      <c r="CP15" s="40">
        <f t="shared" si="72"/>
        <v>1.0304736140542792</v>
      </c>
      <c r="CQ15" s="40">
        <f t="shared" si="73"/>
        <v>1.0299794777631393</v>
      </c>
      <c r="CR15" s="40">
        <f t="shared" si="74"/>
        <v>1.0294972898187833</v>
      </c>
      <c r="CS15" s="40">
        <f t="shared" si="75"/>
        <v>1.0264139878958605</v>
      </c>
      <c r="CT15" s="40">
        <f t="shared" si="76"/>
        <v>1.0259568488800308</v>
      </c>
      <c r="CU15" s="37">
        <f t="shared" si="149"/>
        <v>1.0239950848241326</v>
      </c>
      <c r="CV15" s="37">
        <f t="shared" si="150"/>
        <v>1.0499569799491111</v>
      </c>
      <c r="CW15" s="37">
        <f t="shared" si="151"/>
        <v>1.0606897814245473</v>
      </c>
      <c r="CX15" s="1">
        <f t="shared" si="152"/>
        <v>54.476098596756998</v>
      </c>
      <c r="CY15" s="1">
        <f t="shared" si="153"/>
        <v>54.35704314939327</v>
      </c>
      <c r="CZ15" s="1">
        <f t="shared" si="154"/>
        <v>54.177669407093745</v>
      </c>
      <c r="DA15" s="1">
        <f t="shared" si="155"/>
        <v>54.111594919717469</v>
      </c>
      <c r="DB15" s="1">
        <f t="shared" si="156"/>
        <v>54.017715751835581</v>
      </c>
      <c r="DC15" s="1">
        <f t="shared" si="157"/>
        <v>53.819453136550067</v>
      </c>
      <c r="DD15" s="1">
        <f t="shared" si="158"/>
        <v>53.406549934645767</v>
      </c>
      <c r="DE15" s="1">
        <f t="shared" si="159"/>
        <v>53.382764876211724</v>
      </c>
      <c r="DF15" s="1">
        <f t="shared" si="160"/>
        <v>53.219289366373225</v>
      </c>
      <c r="DG15" s="1">
        <f t="shared" si="161"/>
        <v>53.174309440120226</v>
      </c>
      <c r="DH15" s="1">
        <f t="shared" si="162"/>
        <v>53.167511486781279</v>
      </c>
      <c r="DI15" s="1">
        <f t="shared" si="163"/>
        <v>53.13399137047525</v>
      </c>
      <c r="DJ15" s="1">
        <f t="shared" si="164"/>
        <v>52.977119060699401</v>
      </c>
      <c r="DK15" s="1">
        <f t="shared" si="165"/>
        <v>52.904631883665083</v>
      </c>
      <c r="DL15" s="1">
        <f t="shared" si="166"/>
        <v>52.682308891831788</v>
      </c>
      <c r="DM15" s="1">
        <f t="shared" si="167"/>
        <v>52.64640592953139</v>
      </c>
      <c r="DN15" s="1">
        <f t="shared" si="168"/>
        <v>52.611378106050651</v>
      </c>
      <c r="DO15" s="1">
        <f t="shared" si="169"/>
        <v>52.387559727305408</v>
      </c>
      <c r="DP15" s="1">
        <f t="shared" si="170"/>
        <v>52.354399871865922</v>
      </c>
      <c r="DQ15" s="1">
        <f t="shared" si="171"/>
        <v>53.194579313956559</v>
      </c>
      <c r="DR15" s="1">
        <f t="shared" si="172"/>
        <v>52.849582043084894</v>
      </c>
      <c r="DS15" s="1">
        <f t="shared" si="173"/>
        <v>52.332604766489709</v>
      </c>
      <c r="DT15" s="1">
        <f t="shared" si="174"/>
        <v>52.143019273589253</v>
      </c>
      <c r="DU15" s="1">
        <f t="shared" si="175"/>
        <v>51.874439482163822</v>
      </c>
      <c r="DV15" s="1">
        <f t="shared" si="176"/>
        <v>51.310248782694849</v>
      </c>
      <c r="DW15" s="1">
        <f t="shared" si="177"/>
        <v>50.148365847037425</v>
      </c>
      <c r="DX15" s="1">
        <f t="shared" si="178"/>
        <v>50.081973546250438</v>
      </c>
      <c r="DY15" s="1">
        <f t="shared" si="179"/>
        <v>49.627234887548646</v>
      </c>
      <c r="DZ15" s="1">
        <f t="shared" si="180"/>
        <v>49.502597149464279</v>
      </c>
      <c r="EA15" s="1">
        <f t="shared" si="181"/>
        <v>49.483778361187447</v>
      </c>
      <c r="EB15" s="1">
        <f t="shared" si="182"/>
        <v>49.391053986900651</v>
      </c>
      <c r="EC15" s="1">
        <f t="shared" si="183"/>
        <v>48.958641604714892</v>
      </c>
      <c r="ED15" s="1">
        <f t="shared" si="184"/>
        <v>48.759685296212837</v>
      </c>
      <c r="EE15" s="1">
        <f t="shared" si="185"/>
        <v>48.152821658236235</v>
      </c>
      <c r="EF15" s="1">
        <f t="shared" si="186"/>
        <v>48.055291884470769</v>
      </c>
      <c r="EG15" s="1">
        <f t="shared" si="187"/>
        <v>47.960265859035204</v>
      </c>
      <c r="EH15" s="1">
        <f t="shared" si="188"/>
        <v>47.356018258383649</v>
      </c>
      <c r="EI15" s="1">
        <f t="shared" si="189"/>
        <v>47.266927954966114</v>
      </c>
      <c r="EJ15" s="1">
        <f t="shared" si="190"/>
        <v>55.511780621325897</v>
      </c>
      <c r="EK15" s="1">
        <f t="shared" si="191"/>
        <v>55.426397950340572</v>
      </c>
      <c r="EL15" s="1">
        <f t="shared" si="192"/>
        <v>55.297652205366518</v>
      </c>
      <c r="EM15" s="1">
        <f t="shared" si="193"/>
        <v>55.250195320170612</v>
      </c>
      <c r="EN15" s="1">
        <f t="shared" si="194"/>
        <v>55.182738638162128</v>
      </c>
      <c r="EO15" s="1">
        <f t="shared" si="195"/>
        <v>55.040163121721783</v>
      </c>
      <c r="EP15" s="1">
        <f t="shared" si="196"/>
        <v>54.742733365623742</v>
      </c>
      <c r="EQ15" s="1">
        <f t="shared" si="197"/>
        <v>54.725579367290628</v>
      </c>
      <c r="ER15" s="1">
        <f t="shared" si="198"/>
        <v>54.607617982978894</v>
      </c>
      <c r="ES15" s="1">
        <f t="shared" si="199"/>
        <v>54.575142334229291</v>
      </c>
      <c r="ET15" s="1">
        <f t="shared" si="200"/>
        <v>54.570233482206625</v>
      </c>
      <c r="EU15" s="1">
        <f t="shared" si="201"/>
        <v>54.546025638818101</v>
      </c>
      <c r="EV15" s="1">
        <f t="shared" si="202"/>
        <v>54.432674020205077</v>
      </c>
      <c r="EW15" s="1">
        <f t="shared" si="203"/>
        <v>54.380263176275491</v>
      </c>
      <c r="EX15" s="1">
        <f t="shared" si="204"/>
        <v>54.219382672619354</v>
      </c>
      <c r="EY15" s="1">
        <f t="shared" si="205"/>
        <v>54.193383205678771</v>
      </c>
      <c r="EZ15" s="1">
        <f t="shared" si="206"/>
        <v>54.168012412755409</v>
      </c>
      <c r="FA15" s="1">
        <f t="shared" si="207"/>
        <v>54.005781449658308</v>
      </c>
      <c r="FB15" s="1">
        <f t="shared" si="208"/>
        <v>53.981728630744939</v>
      </c>
      <c r="FC15" s="1">
        <f t="shared" si="209"/>
        <v>53.87850848555204</v>
      </c>
      <c r="FD15" s="1">
        <f t="shared" si="210"/>
        <v>55.244519131035169</v>
      </c>
      <c r="FE15" s="1">
        <f t="shared" si="211"/>
        <v>55.80923603635835</v>
      </c>
      <c r="FF15" s="83">
        <f t="shared" si="78"/>
        <v>1.092234263867315</v>
      </c>
      <c r="FG15" s="79">
        <f t="shared" si="79"/>
        <v>0.81377776822924219</v>
      </c>
      <c r="FH15" s="79">
        <f t="shared" si="80"/>
        <v>1.1920624073931203</v>
      </c>
      <c r="FI15" s="79">
        <f t="shared" si="81"/>
        <v>0.84383299266075029</v>
      </c>
      <c r="FJ15" s="83">
        <f t="shared" si="212"/>
        <v>1.9549450642123147</v>
      </c>
      <c r="FK15" s="79">
        <f t="shared" si="213"/>
        <v>2.2656397042697787</v>
      </c>
      <c r="FL15" s="79">
        <f t="shared" si="213"/>
        <v>2.4903312451890955</v>
      </c>
      <c r="FM15" s="79">
        <f t="shared" si="214"/>
        <v>1.6111111111111112</v>
      </c>
      <c r="FN15" s="79">
        <f t="shared" si="215"/>
        <v>2.1817835132050591</v>
      </c>
      <c r="FO15" s="79">
        <f t="shared" si="82"/>
        <v>1.370474298620717</v>
      </c>
      <c r="FP15" s="79">
        <f t="shared" si="83"/>
        <v>2.1827997847824445</v>
      </c>
      <c r="FQ15" s="79">
        <f t="shared" si="84"/>
        <v>1.516667901205389</v>
      </c>
      <c r="FR15" s="84">
        <f t="shared" si="216"/>
        <v>1.8345562900418022</v>
      </c>
      <c r="FS15" s="79">
        <f t="shared" si="217"/>
        <v>3.1456815728704366</v>
      </c>
      <c r="FT15" s="79">
        <f t="shared" si="218"/>
        <v>2.8400802628789994</v>
      </c>
      <c r="FU15" s="79">
        <f t="shared" si="219"/>
        <v>2.0370370370370372</v>
      </c>
      <c r="FV15" s="79">
        <f t="shared" si="220"/>
        <v>2.2524329854186078</v>
      </c>
      <c r="FW15" s="79">
        <f t="shared" si="221"/>
        <v>2.5187782531757015</v>
      </c>
      <c r="FX15" s="79">
        <f t="shared" si="85"/>
        <v>3.0534199638774351</v>
      </c>
      <c r="FY15" s="79">
        <f t="shared" si="222"/>
        <v>3.4942712438915455</v>
      </c>
      <c r="FZ15" s="83">
        <f t="shared" si="223"/>
        <v>4.1190568051026553</v>
      </c>
      <c r="GA15" s="79">
        <f t="shared" si="86"/>
        <v>3.8399758211815853</v>
      </c>
      <c r="GB15" s="79">
        <f t="shared" si="87"/>
        <v>3.7173314841329383</v>
      </c>
      <c r="GC15" s="79">
        <f t="shared" si="88"/>
        <v>4.7514307132063331</v>
      </c>
      <c r="GD15" s="79">
        <f t="shared" si="224"/>
        <v>2.1729859865630825</v>
      </c>
      <c r="GE15" s="79">
        <f t="shared" si="225"/>
        <v>2.6157116168559571</v>
      </c>
      <c r="GF15" s="79">
        <f t="shared" si="226"/>
        <v>3.7650793829274209</v>
      </c>
      <c r="GG15" s="79">
        <f t="shared" si="227"/>
        <v>2.8230516121804072</v>
      </c>
      <c r="GH15" s="84">
        <f t="shared" si="228"/>
        <v>3.3001927847749588</v>
      </c>
      <c r="GI15" s="79">
        <f t="shared" si="89"/>
        <v>4.8088457118537891</v>
      </c>
      <c r="GJ15" s="79">
        <f t="shared" si="90"/>
        <v>3.8763482374883527</v>
      </c>
      <c r="GK15" s="79">
        <f t="shared" si="91"/>
        <v>3.3751767537629034</v>
      </c>
      <c r="GL15" s="79">
        <f t="shared" si="92"/>
        <v>3.9075902298255647</v>
      </c>
      <c r="GM15" s="84">
        <f t="shared" si="93"/>
        <v>4.9812543540085334</v>
      </c>
      <c r="GN15" s="79">
        <f t="shared" si="229"/>
        <v>4.2592592592592595</v>
      </c>
      <c r="GO15" s="79">
        <f t="shared" si="94"/>
        <v>3.7037037037037037</v>
      </c>
      <c r="GP15" s="79">
        <f t="shared" si="94"/>
        <v>5.1851851851851851</v>
      </c>
      <c r="GQ15" s="79">
        <f t="shared" si="94"/>
        <v>1.8888888888888888</v>
      </c>
      <c r="GR15" s="84">
        <f t="shared" si="94"/>
        <v>5.1851851851851851</v>
      </c>
      <c r="GS15" s="1">
        <f t="shared" si="230"/>
        <v>54</v>
      </c>
      <c r="GT15" s="1">
        <f t="shared" si="231"/>
        <v>52.615983498402706</v>
      </c>
      <c r="GU15" s="1">
        <f t="shared" si="232"/>
        <v>12.999999999999993</v>
      </c>
    </row>
    <row r="16" spans="1:203" x14ac:dyDescent="0.2">
      <c r="A16" s="42">
        <f t="shared" si="37"/>
        <v>52.395969218903808</v>
      </c>
      <c r="B16" s="5">
        <v>0</v>
      </c>
      <c r="C16" s="5">
        <v>14</v>
      </c>
      <c r="D16" s="5">
        <f t="shared" si="95"/>
        <v>52.395969218903808</v>
      </c>
      <c r="E16" s="5">
        <v>10</v>
      </c>
      <c r="F16" s="9">
        <f t="shared" si="96"/>
        <v>13.999999999999995</v>
      </c>
      <c r="G16" s="15">
        <v>0.01</v>
      </c>
      <c r="H16" s="18">
        <f t="shared" si="97"/>
        <v>4.1256668676302217</v>
      </c>
      <c r="I16" s="18">
        <f t="shared" si="98"/>
        <v>3.7452444044963409</v>
      </c>
      <c r="J16" s="18">
        <f t="shared" si="99"/>
        <v>3.6135151185450902</v>
      </c>
      <c r="K16" s="18">
        <f t="shared" si="100"/>
        <v>2.6197984609451903</v>
      </c>
      <c r="L16" s="18">
        <f t="shared" si="101"/>
        <v>2.0958387687561522</v>
      </c>
      <c r="M16" s="18">
        <f t="shared" si="102"/>
        <v>1.7465323072967935</v>
      </c>
      <c r="N16" s="18">
        <f t="shared" si="103"/>
        <v>1.4161072761865894</v>
      </c>
      <c r="O16" s="18">
        <f t="shared" si="104"/>
        <v>1.3098992304725952</v>
      </c>
      <c r="P16" s="18">
        <f t="shared" si="105"/>
        <v>1.1643548715311958</v>
      </c>
      <c r="Q16" s="18">
        <f t="shared" si="106"/>
        <v>1.1148078557213577</v>
      </c>
      <c r="R16" s="18">
        <f t="shared" si="107"/>
        <v>1.0479193843780761</v>
      </c>
      <c r="S16" s="18">
        <f t="shared" si="108"/>
        <v>0.91922753015620717</v>
      </c>
      <c r="T16" s="18">
        <f t="shared" si="109"/>
        <v>0.69861292291871746</v>
      </c>
      <c r="U16" s="18">
        <f t="shared" si="110"/>
        <v>0.68761114460503681</v>
      </c>
      <c r="V16" s="18">
        <f t="shared" si="111"/>
        <v>0.61642316728122126</v>
      </c>
      <c r="W16" s="18">
        <f t="shared" si="112"/>
        <v>0.59812750249890201</v>
      </c>
      <c r="X16" s="18">
        <f t="shared" si="113"/>
        <v>0.59540874112390696</v>
      </c>
      <c r="Y16" s="18">
        <f t="shared" si="114"/>
        <v>0.58217743576559788</v>
      </c>
      <c r="Z16" s="18">
        <f t="shared" si="115"/>
        <v>0.52395969218903804</v>
      </c>
      <c r="AA16" s="18">
        <f t="shared" si="116"/>
        <v>0.49900923065622677</v>
      </c>
      <c r="AB16" s="18">
        <f t="shared" si="117"/>
        <v>0.42947515753199844</v>
      </c>
      <c r="AC16" s="18">
        <f t="shared" si="118"/>
        <v>0.41916775375123044</v>
      </c>
      <c r="AD16" s="18">
        <f t="shared" si="119"/>
        <v>0.409343509522686</v>
      </c>
      <c r="AE16" s="18">
        <f t="shared" si="120"/>
        <v>0.35165080012687122</v>
      </c>
      <c r="AF16" s="18">
        <f t="shared" si="121"/>
        <v>0.3438055723025184</v>
      </c>
      <c r="AG16" s="16">
        <f t="shared" si="122"/>
        <v>1.0303734049937843</v>
      </c>
      <c r="AH16" s="16">
        <f t="shared" si="123"/>
        <v>0.98830398080176873</v>
      </c>
      <c r="AI16" s="16">
        <f t="shared" si="124"/>
        <v>1.0510337169287776</v>
      </c>
      <c r="AJ16" s="16">
        <f t="shared" si="233"/>
        <v>2.987072425937165E-2</v>
      </c>
      <c r="AK16" s="16">
        <f t="shared" si="125"/>
        <v>8.7622795826990438E-2</v>
      </c>
      <c r="AL16" s="16">
        <f t="shared" si="126"/>
        <v>2.1380739023454907E-2</v>
      </c>
      <c r="AM16" s="19">
        <f t="shared" si="127"/>
        <v>1.0306136293498982</v>
      </c>
      <c r="AN16" s="41">
        <f t="shared" si="128"/>
        <v>54</v>
      </c>
      <c r="AO16" s="19">
        <f t="shared" si="129"/>
        <v>1.0306136293498982</v>
      </c>
      <c r="AP16" s="34">
        <f t="shared" si="38"/>
        <v>1.0411372670377355</v>
      </c>
      <c r="AQ16" s="34">
        <f t="shared" si="39"/>
        <v>1.0387155211268788</v>
      </c>
      <c r="AR16" s="34">
        <f t="shared" si="40"/>
        <v>1.0350674662737709</v>
      </c>
      <c r="AS16" s="34">
        <f t="shared" si="41"/>
        <v>1.0337238570562344</v>
      </c>
      <c r="AT16" s="34">
        <f t="shared" si="42"/>
        <v>1.0318150279246132</v>
      </c>
      <c r="AU16" s="34">
        <f t="shared" si="43"/>
        <v>1.0277844904247884</v>
      </c>
      <c r="AV16" s="34">
        <f t="shared" si="44"/>
        <v>1.0193935361300017</v>
      </c>
      <c r="AW16" s="34">
        <f t="shared" si="45"/>
        <v>1.0189103068497192</v>
      </c>
      <c r="AX16" s="34">
        <f t="shared" si="46"/>
        <v>1.0155894311804168</v>
      </c>
      <c r="AY16" s="34">
        <f t="shared" si="47"/>
        <v>1.014675814724896</v>
      </c>
      <c r="AZ16" s="34">
        <f t="shared" si="48"/>
        <v>1.014537741414316</v>
      </c>
      <c r="BA16" s="34">
        <f t="shared" si="49"/>
        <v>1.0138569305648792</v>
      </c>
      <c r="BB16" s="34">
        <f t="shared" si="50"/>
        <v>1.0106711409724389</v>
      </c>
      <c r="BC16" s="34">
        <f t="shared" si="51"/>
        <v>1.0091992641527088</v>
      </c>
      <c r="BD16" s="34">
        <f t="shared" si="52"/>
        <v>1.0046857308790327</v>
      </c>
      <c r="BE16" s="34">
        <f t="shared" si="53"/>
        <v>1.0039569548491392</v>
      </c>
      <c r="BF16" s="34">
        <f t="shared" si="54"/>
        <v>1.0032459736671973</v>
      </c>
      <c r="BG16" s="34">
        <f t="shared" si="55"/>
        <v>0.99870371556873716</v>
      </c>
      <c r="BH16" s="34">
        <f t="shared" si="56"/>
        <v>0.99803086260885698</v>
      </c>
      <c r="BI16" s="39">
        <f t="shared" si="130"/>
        <v>1.0188963633185373</v>
      </c>
      <c r="BJ16" s="39">
        <f t="shared" si="131"/>
        <v>1.0119597896596995</v>
      </c>
      <c r="BK16" s="39">
        <f t="shared" si="132"/>
        <v>1.0015695881689031</v>
      </c>
      <c r="BL16" s="39">
        <f t="shared" si="133"/>
        <v>0.99776058181457716</v>
      </c>
      <c r="BM16" s="39">
        <f t="shared" si="134"/>
        <v>0.9923656654053874</v>
      </c>
      <c r="BN16" s="39">
        <f t="shared" si="135"/>
        <v>0.98103740764945024</v>
      </c>
      <c r="BO16" s="39">
        <f t="shared" si="136"/>
        <v>0.95772786063849424</v>
      </c>
      <c r="BP16" s="39">
        <f t="shared" si="137"/>
        <v>0.95639671427827555</v>
      </c>
      <c r="BQ16" s="39">
        <f t="shared" si="138"/>
        <v>0.9472817077178507</v>
      </c>
      <c r="BR16" s="39">
        <f t="shared" si="139"/>
        <v>0.94478413289151875</v>
      </c>
      <c r="BS16" s="39">
        <f t="shared" si="140"/>
        <v>0.9444070565863012</v>
      </c>
      <c r="BT16" s="39">
        <f t="shared" si="141"/>
        <v>0.94254922187042545</v>
      </c>
      <c r="BU16" s="39">
        <f t="shared" si="142"/>
        <v>0.93388766670602852</v>
      </c>
      <c r="BV16" s="39">
        <f t="shared" si="143"/>
        <v>0.92990369703445341</v>
      </c>
      <c r="BW16" s="39">
        <f t="shared" si="144"/>
        <v>0.91775667136026473</v>
      </c>
      <c r="BX16" s="39">
        <f t="shared" si="145"/>
        <v>0.91580521800798198</v>
      </c>
      <c r="BY16" s="39">
        <f t="shared" si="146"/>
        <v>0.91390405161867505</v>
      </c>
      <c r="BZ16" s="39">
        <f t="shared" si="147"/>
        <v>0.90181940268489924</v>
      </c>
      <c r="CA16" s="39">
        <f t="shared" si="148"/>
        <v>0.90003828939183117</v>
      </c>
      <c r="CB16" s="40">
        <f t="shared" si="58"/>
        <v>1.0588810978668524</v>
      </c>
      <c r="CC16" s="40">
        <f t="shared" si="59"/>
        <v>1.0571175452624437</v>
      </c>
      <c r="CD16" s="40">
        <f t="shared" si="60"/>
        <v>1.0544587676564996</v>
      </c>
      <c r="CE16" s="40">
        <f t="shared" si="61"/>
        <v>1.0534788467318092</v>
      </c>
      <c r="CF16" s="40">
        <f t="shared" si="62"/>
        <v>1.0520860769478926</v>
      </c>
      <c r="CG16" s="40">
        <f t="shared" si="63"/>
        <v>1.0491428023943825</v>
      </c>
      <c r="CH16" s="40">
        <f t="shared" si="64"/>
        <v>1.0430048118747721</v>
      </c>
      <c r="CI16" s="40">
        <f t="shared" si="65"/>
        <v>1.0426508928573353</v>
      </c>
      <c r="CJ16" s="40">
        <f t="shared" si="66"/>
        <v>1.0402173784033413</v>
      </c>
      <c r="CK16" s="40">
        <f t="shared" si="67"/>
        <v>1.0395474901775006</v>
      </c>
      <c r="CL16" s="40">
        <f t="shared" si="68"/>
        <v>1.039446236193122</v>
      </c>
      <c r="CM16" s="40">
        <f t="shared" si="69"/>
        <v>1.0389469165200269</v>
      </c>
      <c r="CN16" s="40">
        <f t="shared" si="70"/>
        <v>1.0366091298078528</v>
      </c>
      <c r="CO16" s="40">
        <f t="shared" si="71"/>
        <v>1.0355283343280171</v>
      </c>
      <c r="CP16" s="40">
        <f t="shared" si="72"/>
        <v>1.0322112604775595</v>
      </c>
      <c r="CQ16" s="40">
        <f t="shared" si="73"/>
        <v>1.0316752735734376</v>
      </c>
      <c r="CR16" s="40">
        <f t="shared" si="74"/>
        <v>1.0311522675221731</v>
      </c>
      <c r="CS16" s="40">
        <f t="shared" si="75"/>
        <v>1.0278084387496418</v>
      </c>
      <c r="CT16" s="40">
        <f t="shared" si="76"/>
        <v>1.0273127440995056</v>
      </c>
      <c r="CU16" s="37">
        <f t="shared" si="149"/>
        <v>1.029167645696919</v>
      </c>
      <c r="CV16" s="37">
        <f t="shared" si="150"/>
        <v>1.0590600202951097</v>
      </c>
      <c r="CW16" s="37">
        <f t="shared" si="151"/>
        <v>1.0693791597565665</v>
      </c>
      <c r="CX16" s="1">
        <f t="shared" si="152"/>
        <v>54.551396196362823</v>
      </c>
      <c r="CY16" s="1">
        <f t="shared" si="153"/>
        <v>54.424506472161568</v>
      </c>
      <c r="CZ16" s="1">
        <f t="shared" si="154"/>
        <v>54.233363102369253</v>
      </c>
      <c r="DA16" s="1">
        <f t="shared" si="155"/>
        <v>54.162963395164979</v>
      </c>
      <c r="DB16" s="1">
        <f t="shared" si="156"/>
        <v>54.062948442740407</v>
      </c>
      <c r="DC16" s="1">
        <f t="shared" si="157"/>
        <v>53.851764523963944</v>
      </c>
      <c r="DD16" s="1">
        <f t="shared" si="158"/>
        <v>53.412112341017078</v>
      </c>
      <c r="DE16" s="1">
        <f t="shared" si="159"/>
        <v>53.386793074521719</v>
      </c>
      <c r="DF16" s="1">
        <f t="shared" si="160"/>
        <v>53.212792575173147</v>
      </c>
      <c r="DG16" s="1">
        <f t="shared" si="161"/>
        <v>53.164922755491794</v>
      </c>
      <c r="DH16" s="1">
        <f t="shared" si="162"/>
        <v>53.157688270560691</v>
      </c>
      <c r="DI16" s="1">
        <f t="shared" si="163"/>
        <v>53.122016526249709</v>
      </c>
      <c r="DJ16" s="1">
        <f t="shared" si="164"/>
        <v>52.955093992826299</v>
      </c>
      <c r="DK16" s="1">
        <f t="shared" si="165"/>
        <v>52.877973580285705</v>
      </c>
      <c r="DL16" s="1">
        <f t="shared" si="166"/>
        <v>52.641482629809673</v>
      </c>
      <c r="DM16" s="1">
        <f t="shared" si="167"/>
        <v>52.603297703379894</v>
      </c>
      <c r="DN16" s="1">
        <f t="shared" si="168"/>
        <v>52.566045155255651</v>
      </c>
      <c r="DO16" s="1">
        <f t="shared" si="169"/>
        <v>52.328049139744415</v>
      </c>
      <c r="DP16" s="1">
        <f t="shared" si="170"/>
        <v>52.292794356769683</v>
      </c>
      <c r="DQ16" s="1">
        <f t="shared" si="171"/>
        <v>53.386062489691113</v>
      </c>
      <c r="DR16" s="1">
        <f t="shared" si="172"/>
        <v>53.022613989777987</v>
      </c>
      <c r="DS16" s="1">
        <f t="shared" si="173"/>
        <v>52.478209312288008</v>
      </c>
      <c r="DT16" s="1">
        <f t="shared" si="174"/>
        <v>52.278632732592136</v>
      </c>
      <c r="DU16" s="1">
        <f t="shared" si="175"/>
        <v>51.995960858477673</v>
      </c>
      <c r="DV16" s="1">
        <f t="shared" si="176"/>
        <v>51.402405813793784</v>
      </c>
      <c r="DW16" s="1">
        <f t="shared" si="177"/>
        <v>50.181079506101142</v>
      </c>
      <c r="DX16" s="1">
        <f t="shared" si="178"/>
        <v>50.111332802385263</v>
      </c>
      <c r="DY16" s="1">
        <f t="shared" si="179"/>
        <v>49.633743199215139</v>
      </c>
      <c r="DZ16" s="1">
        <f t="shared" si="180"/>
        <v>49.502880345492741</v>
      </c>
      <c r="EA16" s="1">
        <f t="shared" si="181"/>
        <v>49.483123067011384</v>
      </c>
      <c r="EB16" s="1">
        <f t="shared" si="182"/>
        <v>49.385780016424548</v>
      </c>
      <c r="EC16" s="1">
        <f t="shared" si="183"/>
        <v>48.931949438642967</v>
      </c>
      <c r="ED16" s="1">
        <f t="shared" si="184"/>
        <v>48.723205486362076</v>
      </c>
      <c r="EE16" s="1">
        <f t="shared" si="185"/>
        <v>48.086750303036048</v>
      </c>
      <c r="EF16" s="1">
        <f t="shared" si="186"/>
        <v>47.984502013257718</v>
      </c>
      <c r="EG16" s="1">
        <f t="shared" si="187"/>
        <v>47.884888557643578</v>
      </c>
      <c r="EH16" s="1">
        <f t="shared" si="188"/>
        <v>47.251701664088202</v>
      </c>
      <c r="EI16" s="1">
        <f t="shared" si="189"/>
        <v>47.158378506809221</v>
      </c>
      <c r="EJ16" s="1">
        <f t="shared" si="190"/>
        <v>55.481101410310664</v>
      </c>
      <c r="EK16" s="1">
        <f t="shared" si="191"/>
        <v>55.388698362334154</v>
      </c>
      <c r="EL16" s="1">
        <f t="shared" si="192"/>
        <v>55.249389132733192</v>
      </c>
      <c r="EM16" s="1">
        <f t="shared" si="193"/>
        <v>55.198045226126162</v>
      </c>
      <c r="EN16" s="1">
        <f t="shared" si="194"/>
        <v>55.125069703399042</v>
      </c>
      <c r="EO16" s="1">
        <f t="shared" si="195"/>
        <v>54.970853980490546</v>
      </c>
      <c r="EP16" s="1">
        <f t="shared" si="196"/>
        <v>54.64924801815912</v>
      </c>
      <c r="EQ16" s="1">
        <f t="shared" si="197"/>
        <v>54.630704088215509</v>
      </c>
      <c r="ER16" s="1">
        <f t="shared" si="198"/>
        <v>54.503197739790281</v>
      </c>
      <c r="ES16" s="1">
        <f t="shared" si="199"/>
        <v>54.468098296929028</v>
      </c>
      <c r="ET16" s="1">
        <f t="shared" si="200"/>
        <v>54.462792996280243</v>
      </c>
      <c r="EU16" s="1">
        <f t="shared" si="201"/>
        <v>54.436630658058355</v>
      </c>
      <c r="EV16" s="1">
        <f t="shared" si="202"/>
        <v>54.31414005744692</v>
      </c>
      <c r="EW16" s="1">
        <f t="shared" si="203"/>
        <v>54.257510730753516</v>
      </c>
      <c r="EX16" s="1">
        <f t="shared" si="204"/>
        <v>54.083709431388108</v>
      </c>
      <c r="EY16" s="1">
        <f t="shared" si="205"/>
        <v>54.055625878058002</v>
      </c>
      <c r="EZ16" s="1">
        <f t="shared" si="206"/>
        <v>54.028222469094651</v>
      </c>
      <c r="FA16" s="1">
        <f t="shared" si="207"/>
        <v>53.853019319655807</v>
      </c>
      <c r="FB16" s="1">
        <f t="shared" si="208"/>
        <v>53.827046918025296</v>
      </c>
      <c r="FC16" s="1">
        <f t="shared" si="209"/>
        <v>53.924236285027469</v>
      </c>
      <c r="FD16" s="1">
        <f t="shared" si="210"/>
        <v>55.490476224354211</v>
      </c>
      <c r="FE16" s="1">
        <f t="shared" si="211"/>
        <v>56.031157537942278</v>
      </c>
      <c r="FF16" s="83">
        <f t="shared" si="78"/>
        <v>1.0913204273808441</v>
      </c>
      <c r="FG16" s="79">
        <f t="shared" si="79"/>
        <v>0.81448864333848692</v>
      </c>
      <c r="FH16" s="79">
        <f t="shared" si="80"/>
        <v>1.1881722770617367</v>
      </c>
      <c r="FI16" s="79">
        <f t="shared" si="81"/>
        <v>0.84164404652780878</v>
      </c>
      <c r="FJ16" s="83">
        <f t="shared" si="212"/>
        <v>1.9462799267273163</v>
      </c>
      <c r="FK16" s="79">
        <f t="shared" si="213"/>
        <v>2.2654037576244623</v>
      </c>
      <c r="FL16" s="79">
        <f t="shared" si="213"/>
        <v>2.490071898876475</v>
      </c>
      <c r="FM16" s="79">
        <f t="shared" si="214"/>
        <v>1.6111111111111112</v>
      </c>
      <c r="FN16" s="79">
        <f t="shared" si="215"/>
        <v>2.1821866934767002</v>
      </c>
      <c r="FO16" s="79">
        <f t="shared" si="82"/>
        <v>1.3728543545566052</v>
      </c>
      <c r="FP16" s="79">
        <f t="shared" si="83"/>
        <v>2.1788863425132705</v>
      </c>
      <c r="FQ16" s="79">
        <f t="shared" si="84"/>
        <v>1.5165099534510862</v>
      </c>
      <c r="FR16" s="84">
        <f t="shared" si="216"/>
        <v>1.8333603203736262</v>
      </c>
      <c r="FS16" s="79">
        <f t="shared" si="217"/>
        <v>3.1453539775281789</v>
      </c>
      <c r="FT16" s="79">
        <f t="shared" si="218"/>
        <v>2.8406050923705322</v>
      </c>
      <c r="FU16" s="79">
        <f t="shared" si="219"/>
        <v>2.0370370370370372</v>
      </c>
      <c r="FV16" s="79">
        <f t="shared" si="220"/>
        <v>2.2567483212127817</v>
      </c>
      <c r="FW16" s="79">
        <f t="shared" si="221"/>
        <v>2.5184479739576973</v>
      </c>
      <c r="FX16" s="79">
        <f t="shared" si="85"/>
        <v>3.0531895739171122</v>
      </c>
      <c r="FY16" s="79">
        <f t="shared" si="222"/>
        <v>3.4922240182697779</v>
      </c>
      <c r="FZ16" s="83">
        <f t="shared" si="223"/>
        <v>4.1198179816499767</v>
      </c>
      <c r="GA16" s="79">
        <f t="shared" si="86"/>
        <v>3.8420705113279423</v>
      </c>
      <c r="GB16" s="79">
        <f t="shared" si="87"/>
        <v>3.7224391099828282</v>
      </c>
      <c r="GC16" s="79">
        <f t="shared" si="88"/>
        <v>4.7474014958109034</v>
      </c>
      <c r="GD16" s="79">
        <f t="shared" si="224"/>
        <v>2.1728220280637118</v>
      </c>
      <c r="GE16" s="79">
        <f t="shared" si="225"/>
        <v>2.6141791222476622</v>
      </c>
      <c r="GF16" s="79">
        <f t="shared" si="226"/>
        <v>3.7483909699933498</v>
      </c>
      <c r="GG16" s="79">
        <f t="shared" si="227"/>
        <v>2.8236879886869319</v>
      </c>
      <c r="GH16" s="84">
        <f t="shared" si="228"/>
        <v>3.3005452165742861</v>
      </c>
      <c r="GI16" s="79">
        <f t="shared" si="89"/>
        <v>4.8129928597967693</v>
      </c>
      <c r="GJ16" s="79">
        <f t="shared" si="90"/>
        <v>3.884807893061176</v>
      </c>
      <c r="GK16" s="79">
        <f t="shared" si="91"/>
        <v>3.3836436502595704</v>
      </c>
      <c r="GL16" s="79">
        <f t="shared" si="92"/>
        <v>3.9080075263732343</v>
      </c>
      <c r="GM16" s="84">
        <f t="shared" si="93"/>
        <v>4.9615251980426862</v>
      </c>
      <c r="GN16" s="79">
        <f t="shared" si="229"/>
        <v>4.2592592592592595</v>
      </c>
      <c r="GO16" s="79">
        <f t="shared" si="94"/>
        <v>3.7037037037037037</v>
      </c>
      <c r="GP16" s="79">
        <f t="shared" si="94"/>
        <v>5.1851851851851851</v>
      </c>
      <c r="GQ16" s="79">
        <f t="shared" si="94"/>
        <v>1.8888888888888888</v>
      </c>
      <c r="GR16" s="84">
        <f t="shared" si="94"/>
        <v>5.1851851851851851</v>
      </c>
      <c r="GS16" s="1">
        <f t="shared" si="230"/>
        <v>54</v>
      </c>
      <c r="GT16" s="1">
        <f t="shared" si="231"/>
        <v>52.395969218903808</v>
      </c>
      <c r="GU16" s="1">
        <f t="shared" si="232"/>
        <v>13.999999999999995</v>
      </c>
    </row>
    <row r="17" spans="1:203" x14ac:dyDescent="0.2">
      <c r="A17" s="42">
        <f t="shared" si="37"/>
        <v>52.159994619609691</v>
      </c>
      <c r="B17" s="5">
        <v>0</v>
      </c>
      <c r="C17" s="5">
        <v>15</v>
      </c>
      <c r="D17" s="5">
        <f t="shared" si="95"/>
        <v>52.159994619609691</v>
      </c>
      <c r="E17" s="5">
        <v>10</v>
      </c>
      <c r="F17" s="9">
        <f t="shared" si="96"/>
        <v>14.999999999999982</v>
      </c>
      <c r="G17" s="15">
        <v>0.01</v>
      </c>
      <c r="H17" s="18">
        <f t="shared" si="97"/>
        <v>4.1070861905204481</v>
      </c>
      <c r="I17" s="18">
        <f t="shared" si="98"/>
        <v>3.7283770278491559</v>
      </c>
      <c r="J17" s="18">
        <f t="shared" si="99"/>
        <v>3.5972410082489441</v>
      </c>
      <c r="K17" s="18">
        <f t="shared" si="100"/>
        <v>2.6079997309804845</v>
      </c>
      <c r="L17" s="18">
        <f t="shared" si="101"/>
        <v>2.0863997847843878</v>
      </c>
      <c r="M17" s="18">
        <f t="shared" si="102"/>
        <v>1.738666487320323</v>
      </c>
      <c r="N17" s="18">
        <f t="shared" si="103"/>
        <v>1.4097295843137754</v>
      </c>
      <c r="O17" s="18">
        <f t="shared" si="104"/>
        <v>1.3039998654902423</v>
      </c>
      <c r="P17" s="18">
        <f t="shared" si="105"/>
        <v>1.159110991546882</v>
      </c>
      <c r="Q17" s="18">
        <f t="shared" si="106"/>
        <v>1.1097871195661637</v>
      </c>
      <c r="R17" s="18">
        <f t="shared" si="107"/>
        <v>1.0431998923921939</v>
      </c>
      <c r="S17" s="18">
        <f t="shared" si="108"/>
        <v>0.91508762490543316</v>
      </c>
      <c r="T17" s="18">
        <f t="shared" si="109"/>
        <v>0.69546659492812923</v>
      </c>
      <c r="U17" s="18">
        <f t="shared" si="110"/>
        <v>0.68451436508674135</v>
      </c>
      <c r="V17" s="18">
        <f t="shared" si="111"/>
        <v>0.61364699552481994</v>
      </c>
      <c r="W17" s="18">
        <f t="shared" si="112"/>
        <v>0.59543372853435728</v>
      </c>
      <c r="X17" s="18">
        <f t="shared" si="113"/>
        <v>0.59272721158647379</v>
      </c>
      <c r="Y17" s="18">
        <f t="shared" si="114"/>
        <v>0.57955549577344101</v>
      </c>
      <c r="Z17" s="18">
        <f t="shared" si="115"/>
        <v>0.52159994619609695</v>
      </c>
      <c r="AA17" s="18">
        <f t="shared" si="116"/>
        <v>0.49676185352009228</v>
      </c>
      <c r="AB17" s="18">
        <f t="shared" si="117"/>
        <v>0.42754093950499744</v>
      </c>
      <c r="AC17" s="18">
        <f t="shared" si="118"/>
        <v>0.41727995695687753</v>
      </c>
      <c r="AD17" s="18">
        <f t="shared" si="119"/>
        <v>0.40749995796570071</v>
      </c>
      <c r="AE17" s="18">
        <f t="shared" si="120"/>
        <v>0.35006707798395764</v>
      </c>
      <c r="AF17" s="18">
        <f t="shared" si="121"/>
        <v>0.34225718254337067</v>
      </c>
      <c r="AG17" s="16">
        <f t="shared" si="122"/>
        <v>1.0361935629426513</v>
      </c>
      <c r="AH17" s="16">
        <f t="shared" si="123"/>
        <v>0.99568561337148964</v>
      </c>
      <c r="AI17" s="16">
        <f t="shared" si="124"/>
        <v>1.0545750723242613</v>
      </c>
      <c r="AJ17" s="16">
        <f t="shared" si="233"/>
        <v>3.1766457681747219E-2</v>
      </c>
      <c r="AK17" s="16">
        <f t="shared" si="125"/>
        <v>9.1992877694383732E-2</v>
      </c>
      <c r="AL17" s="16">
        <f t="shared" si="126"/>
        <v>2.3152988481109062E-2</v>
      </c>
      <c r="AM17" s="19">
        <f t="shared" si="127"/>
        <v>1.035276180410083</v>
      </c>
      <c r="AN17" s="41">
        <f t="shared" si="128"/>
        <v>54</v>
      </c>
      <c r="AO17" s="19">
        <f t="shared" si="129"/>
        <v>1.035276180410083</v>
      </c>
      <c r="AP17" s="34">
        <f t="shared" si="38"/>
        <v>1.0475587929066346</v>
      </c>
      <c r="AQ17" s="34">
        <f t="shared" si="39"/>
        <v>1.0449676584759864</v>
      </c>
      <c r="AR17" s="34">
        <f t="shared" si="40"/>
        <v>1.0410651651630201</v>
      </c>
      <c r="AS17" s="34">
        <f t="shared" si="41"/>
        <v>1.0396280639023794</v>
      </c>
      <c r="AT17" s="34">
        <f t="shared" si="42"/>
        <v>1.0375866170293351</v>
      </c>
      <c r="AU17" s="34">
        <f t="shared" si="43"/>
        <v>1.0332768418781682</v>
      </c>
      <c r="AV17" s="34">
        <f t="shared" si="44"/>
        <v>1.0243080031665632</v>
      </c>
      <c r="AW17" s="34">
        <f t="shared" si="45"/>
        <v>1.0237916362203956</v>
      </c>
      <c r="AX17" s="34">
        <f t="shared" si="46"/>
        <v>1.020243450776495</v>
      </c>
      <c r="AY17" s="34">
        <f t="shared" si="47"/>
        <v>1.0192674274639948</v>
      </c>
      <c r="AZ17" s="34">
        <f t="shared" si="48"/>
        <v>1.0191199275607228</v>
      </c>
      <c r="BA17" s="34">
        <f t="shared" si="49"/>
        <v>1.0183926547693334</v>
      </c>
      <c r="BB17" s="34">
        <f t="shared" si="50"/>
        <v>1.0149898631025389</v>
      </c>
      <c r="BC17" s="34">
        <f t="shared" si="51"/>
        <v>1.013417958222997</v>
      </c>
      <c r="BD17" s="34">
        <f t="shared" si="52"/>
        <v>1.0085985953267731</v>
      </c>
      <c r="BE17" s="34">
        <f t="shared" si="53"/>
        <v>1.0078205673002008</v>
      </c>
      <c r="BF17" s="34">
        <f t="shared" si="54"/>
        <v>1.0070615712694744</v>
      </c>
      <c r="BG17" s="34">
        <f t="shared" si="55"/>
        <v>1.0022133665008695</v>
      </c>
      <c r="BH17" s="34">
        <f t="shared" si="56"/>
        <v>1.0014953119460723</v>
      </c>
      <c r="BI17" s="39">
        <f t="shared" si="130"/>
        <v>1.02764157186311</v>
      </c>
      <c r="BJ17" s="39">
        <f t="shared" si="131"/>
        <v>1.0202977884856197</v>
      </c>
      <c r="BK17" s="39">
        <f t="shared" si="132"/>
        <v>1.0093023340358331</v>
      </c>
      <c r="BL17" s="39">
        <f t="shared" si="133"/>
        <v>1.0052728660885797</v>
      </c>
      <c r="BM17" s="39">
        <f t="shared" si="134"/>
        <v>0.99956701052559616</v>
      </c>
      <c r="BN17" s="39">
        <f t="shared" si="135"/>
        <v>0.98759088582893395</v>
      </c>
      <c r="BO17" s="39">
        <f t="shared" si="136"/>
        <v>0.96297003368112022</v>
      </c>
      <c r="BP17" s="39">
        <f t="shared" si="137"/>
        <v>0.96156489723339111</v>
      </c>
      <c r="BQ17" s="39">
        <f t="shared" si="138"/>
        <v>0.95194587191194147</v>
      </c>
      <c r="BR17" s="39">
        <f t="shared" si="139"/>
        <v>0.9493109962151749</v>
      </c>
      <c r="BS17" s="39">
        <f t="shared" si="140"/>
        <v>0.9489132207989831</v>
      </c>
      <c r="BT17" s="39">
        <f t="shared" si="141"/>
        <v>0.94695351838434516</v>
      </c>
      <c r="BU17" s="39">
        <f t="shared" si="142"/>
        <v>0.93781958641990992</v>
      </c>
      <c r="BV17" s="39">
        <f t="shared" si="143"/>
        <v>0.93361975831990929</v>
      </c>
      <c r="BW17" s="39">
        <f t="shared" si="144"/>
        <v>0.92082013977334032</v>
      </c>
      <c r="BX17" s="39">
        <f t="shared" si="145"/>
        <v>0.91876463027667554</v>
      </c>
      <c r="BY17" s="39">
        <f t="shared" si="146"/>
        <v>0.91676229922529995</v>
      </c>
      <c r="BZ17" s="39">
        <f t="shared" si="147"/>
        <v>0.90403947737797496</v>
      </c>
      <c r="CA17" s="39">
        <f t="shared" si="148"/>
        <v>0.90216502219810935</v>
      </c>
      <c r="CB17" s="40">
        <f t="shared" si="58"/>
        <v>1.0629930895124025</v>
      </c>
      <c r="CC17" s="40">
        <f t="shared" si="59"/>
        <v>1.0610760722956356</v>
      </c>
      <c r="CD17" s="40">
        <f t="shared" si="60"/>
        <v>1.0581864286532741</v>
      </c>
      <c r="CE17" s="40">
        <f t="shared" si="61"/>
        <v>1.0571215718063567</v>
      </c>
      <c r="CF17" s="40">
        <f t="shared" si="62"/>
        <v>1.0556082231747683</v>
      </c>
      <c r="CG17" s="40">
        <f t="shared" si="63"/>
        <v>1.0524106815254375</v>
      </c>
      <c r="CH17" s="40">
        <f t="shared" si="64"/>
        <v>1.0457448291420066</v>
      </c>
      <c r="CI17" s="40">
        <f t="shared" si="65"/>
        <v>1.0453605723539265</v>
      </c>
      <c r="CJ17" s="40">
        <f t="shared" si="66"/>
        <v>1.0427187511123321</v>
      </c>
      <c r="CK17" s="40">
        <f t="shared" si="67"/>
        <v>1.041991610883682</v>
      </c>
      <c r="CL17" s="40">
        <f t="shared" si="68"/>
        <v>1.0418817066050448</v>
      </c>
      <c r="CM17" s="40">
        <f t="shared" si="69"/>
        <v>1.0413397422115906</v>
      </c>
      <c r="CN17" s="40">
        <f t="shared" si="70"/>
        <v>1.0388025826377594</v>
      </c>
      <c r="CO17" s="40">
        <f t="shared" si="71"/>
        <v>1.037629774201946</v>
      </c>
      <c r="CP17" s="40">
        <f t="shared" si="72"/>
        <v>1.0340309369666241</v>
      </c>
      <c r="CQ17" s="40">
        <f t="shared" si="73"/>
        <v>1.0334495114145603</v>
      </c>
      <c r="CR17" s="40">
        <f t="shared" si="74"/>
        <v>1.0328821913114148</v>
      </c>
      <c r="CS17" s="40">
        <f t="shared" si="75"/>
        <v>1.0292556057201754</v>
      </c>
      <c r="CT17" s="40">
        <f t="shared" si="76"/>
        <v>1.0287180778897342</v>
      </c>
      <c r="CU17" s="37">
        <f t="shared" si="149"/>
        <v>1.0349976456991337</v>
      </c>
      <c r="CV17" s="37">
        <f t="shared" si="150"/>
        <v>1.0690678870856483</v>
      </c>
      <c r="CW17" s="37">
        <f t="shared" si="151"/>
        <v>1.0786241803323033</v>
      </c>
      <c r="CX17" s="1">
        <f t="shared" si="152"/>
        <v>54.640661001734884</v>
      </c>
      <c r="CY17" s="1">
        <f t="shared" si="153"/>
        <v>54.505507443773588</v>
      </c>
      <c r="CZ17" s="1">
        <f t="shared" si="154"/>
        <v>54.301953413566203</v>
      </c>
      <c r="DA17" s="1">
        <f t="shared" si="155"/>
        <v>54.22699421954335</v>
      </c>
      <c r="DB17" s="1">
        <f t="shared" si="156"/>
        <v>54.120512361629139</v>
      </c>
      <c r="DC17" s="1">
        <f t="shared" si="157"/>
        <v>53.895714512932543</v>
      </c>
      <c r="DD17" s="1">
        <f t="shared" si="158"/>
        <v>53.427899933991085</v>
      </c>
      <c r="DE17" s="1">
        <f t="shared" si="159"/>
        <v>53.400966236857236</v>
      </c>
      <c r="DF17" s="1">
        <f t="shared" si="160"/>
        <v>53.215892903194003</v>
      </c>
      <c r="DG17" s="1">
        <f t="shared" si="161"/>
        <v>53.164983532465378</v>
      </c>
      <c r="DH17" s="1">
        <f t="shared" si="162"/>
        <v>53.157289938304316</v>
      </c>
      <c r="DI17" s="1">
        <f t="shared" si="163"/>
        <v>53.119355393418459</v>
      </c>
      <c r="DJ17" s="1">
        <f t="shared" si="164"/>
        <v>52.941865798386807</v>
      </c>
      <c r="DK17" s="1">
        <f t="shared" si="165"/>
        <v>52.859875248327363</v>
      </c>
      <c r="DL17" s="1">
        <f t="shared" si="166"/>
        <v>52.608497305590376</v>
      </c>
      <c r="DM17" s="1">
        <f t="shared" si="167"/>
        <v>52.567915367910459</v>
      </c>
      <c r="DN17" s="1">
        <f t="shared" si="168"/>
        <v>52.528326139031464</v>
      </c>
      <c r="DO17" s="1">
        <f t="shared" si="169"/>
        <v>52.275443804386263</v>
      </c>
      <c r="DP17" s="1">
        <f t="shared" si="170"/>
        <v>52.237990082671459</v>
      </c>
      <c r="DQ17" s="1">
        <f t="shared" si="171"/>
        <v>53.601778859267064</v>
      </c>
      <c r="DR17" s="1">
        <f t="shared" si="172"/>
        <v>53.218727157809589</v>
      </c>
      <c r="DS17" s="1">
        <f t="shared" si="173"/>
        <v>52.645204312868557</v>
      </c>
      <c r="DT17" s="1">
        <f t="shared" si="174"/>
        <v>52.435027286419931</v>
      </c>
      <c r="DU17" s="1">
        <f t="shared" si="175"/>
        <v>52.137409890954437</v>
      </c>
      <c r="DV17" s="1">
        <f t="shared" si="176"/>
        <v>51.512735291212763</v>
      </c>
      <c r="DW17" s="1">
        <f t="shared" si="177"/>
        <v>50.228511775652592</v>
      </c>
      <c r="DX17" s="1">
        <f t="shared" si="178"/>
        <v>50.155219866099223</v>
      </c>
      <c r="DY17" s="1">
        <f t="shared" si="179"/>
        <v>49.653491557086525</v>
      </c>
      <c r="DZ17" s="1">
        <f t="shared" si="180"/>
        <v>49.516056454919841</v>
      </c>
      <c r="EA17" s="1">
        <f t="shared" si="181"/>
        <v>49.495308491351459</v>
      </c>
      <c r="EB17" s="1">
        <f t="shared" si="182"/>
        <v>49.39309042394791</v>
      </c>
      <c r="EC17" s="1">
        <f t="shared" si="183"/>
        <v>48.916664581827085</v>
      </c>
      <c r="ED17" s="1">
        <f t="shared" si="184"/>
        <v>48.69760157072777</v>
      </c>
      <c r="EE17" s="1">
        <f t="shared" si="185"/>
        <v>48.029973536205674</v>
      </c>
      <c r="EF17" s="1">
        <f t="shared" si="186"/>
        <v>47.922758171919085</v>
      </c>
      <c r="EG17" s="1">
        <f t="shared" si="187"/>
        <v>47.818316595052657</v>
      </c>
      <c r="EH17" s="1">
        <f t="shared" si="188"/>
        <v>47.154694275949929</v>
      </c>
      <c r="EI17" s="1">
        <f t="shared" si="189"/>
        <v>47.056922703853438</v>
      </c>
      <c r="EJ17" s="1">
        <f t="shared" si="190"/>
        <v>55.445713829649193</v>
      </c>
      <c r="EK17" s="1">
        <f t="shared" si="191"/>
        <v>55.345722221936938</v>
      </c>
      <c r="EL17" s="1">
        <f t="shared" si="192"/>
        <v>55.194998425098767</v>
      </c>
      <c r="EM17" s="1">
        <f t="shared" si="193"/>
        <v>55.139455497692907</v>
      </c>
      <c r="EN17" s="1">
        <f t="shared" si="194"/>
        <v>55.060519241211658</v>
      </c>
      <c r="EO17" s="1">
        <f t="shared" si="195"/>
        <v>54.893735485986589</v>
      </c>
      <c r="EP17" s="1">
        <f t="shared" si="196"/>
        <v>54.546044661531724</v>
      </c>
      <c r="EQ17" s="1">
        <f t="shared" si="197"/>
        <v>54.526001829532916</v>
      </c>
      <c r="ER17" s="1">
        <f t="shared" si="198"/>
        <v>54.388204447785384</v>
      </c>
      <c r="ES17" s="1">
        <f t="shared" si="199"/>
        <v>54.350276817371288</v>
      </c>
      <c r="ET17" s="1">
        <f t="shared" si="200"/>
        <v>54.344544210788897</v>
      </c>
      <c r="EU17" s="1">
        <f t="shared" si="201"/>
        <v>54.316275350942313</v>
      </c>
      <c r="EV17" s="1">
        <f t="shared" si="202"/>
        <v>54.183937121222179</v>
      </c>
      <c r="EW17" s="1">
        <f t="shared" si="203"/>
        <v>54.12276343952032</v>
      </c>
      <c r="EX17" s="1">
        <f t="shared" si="204"/>
        <v>53.935048108689081</v>
      </c>
      <c r="EY17" s="1">
        <f t="shared" si="205"/>
        <v>53.90472095502173</v>
      </c>
      <c r="EZ17" s="1">
        <f t="shared" si="206"/>
        <v>53.875129541494061</v>
      </c>
      <c r="FA17" s="1">
        <f t="shared" si="207"/>
        <v>53.685966856567461</v>
      </c>
      <c r="FB17" s="1">
        <f t="shared" si="208"/>
        <v>53.657929407823758</v>
      </c>
      <c r="FC17" s="1">
        <f t="shared" si="209"/>
        <v>53.98547163097551</v>
      </c>
      <c r="FD17" s="1">
        <f t="shared" si="210"/>
        <v>55.762575238384912</v>
      </c>
      <c r="FE17" s="1">
        <f t="shared" si="211"/>
        <v>56.261031442713858</v>
      </c>
      <c r="FF17" s="83">
        <f t="shared" si="78"/>
        <v>1.0901596719145321</v>
      </c>
      <c r="FG17" s="79">
        <f t="shared" si="79"/>
        <v>0.81529126341159919</v>
      </c>
      <c r="FH17" s="79">
        <f t="shared" si="80"/>
        <v>1.183793814030651</v>
      </c>
      <c r="FI17" s="79">
        <f t="shared" si="81"/>
        <v>0.83913372943729725</v>
      </c>
      <c r="FJ17" s="83">
        <f t="shared" si="212"/>
        <v>1.9367828608757789</v>
      </c>
      <c r="FK17" s="79">
        <f t="shared" si="213"/>
        <v>2.264734345716239</v>
      </c>
      <c r="FL17" s="79">
        <f t="shared" si="213"/>
        <v>2.4893360990104116</v>
      </c>
      <c r="FM17" s="79">
        <f t="shared" si="214"/>
        <v>1.6111111111111112</v>
      </c>
      <c r="FN17" s="79">
        <f t="shared" si="215"/>
        <v>2.1822030456148633</v>
      </c>
      <c r="FO17" s="79">
        <f t="shared" si="82"/>
        <v>1.375490545491963</v>
      </c>
      <c r="FP17" s="79">
        <f t="shared" si="83"/>
        <v>2.174219624852757</v>
      </c>
      <c r="FQ17" s="79">
        <f t="shared" si="84"/>
        <v>1.5160618347356642</v>
      </c>
      <c r="FR17" s="84">
        <f t="shared" si="216"/>
        <v>1.8316290239878343</v>
      </c>
      <c r="FS17" s="79">
        <f t="shared" si="217"/>
        <v>3.1444245461184148</v>
      </c>
      <c r="FT17" s="79">
        <f t="shared" si="218"/>
        <v>2.8406263783434857</v>
      </c>
      <c r="FU17" s="79">
        <f t="shared" si="219"/>
        <v>2.0370370370370372</v>
      </c>
      <c r="FV17" s="79">
        <f t="shared" si="220"/>
        <v>2.2615197771068982</v>
      </c>
      <c r="FW17" s="79">
        <f t="shared" si="221"/>
        <v>2.51744632814568</v>
      </c>
      <c r="FX17" s="79">
        <f t="shared" si="85"/>
        <v>3.0523792261926852</v>
      </c>
      <c r="FY17" s="79">
        <f t="shared" si="222"/>
        <v>3.4891682354738416</v>
      </c>
      <c r="FZ17" s="83">
        <f t="shared" si="223"/>
        <v>4.1198488533590947</v>
      </c>
      <c r="GA17" s="79">
        <f t="shared" si="86"/>
        <v>3.8432710326256267</v>
      </c>
      <c r="GB17" s="79">
        <f t="shared" si="87"/>
        <v>3.726839446727308</v>
      </c>
      <c r="GC17" s="79">
        <f t="shared" si="88"/>
        <v>4.7420165512291943</v>
      </c>
      <c r="GD17" s="79">
        <f t="shared" si="224"/>
        <v>2.1722453388855918</v>
      </c>
      <c r="GE17" s="79">
        <f t="shared" si="225"/>
        <v>2.6118916505547043</v>
      </c>
      <c r="GF17" s="79">
        <f t="shared" si="226"/>
        <v>3.7301003246496482</v>
      </c>
      <c r="GG17" s="79">
        <f t="shared" si="227"/>
        <v>2.8238294476477241</v>
      </c>
      <c r="GH17" s="84">
        <f t="shared" si="228"/>
        <v>3.3000567205037759</v>
      </c>
      <c r="GI17" s="79">
        <f t="shared" si="89"/>
        <v>4.8164489256779675</v>
      </c>
      <c r="GJ17" s="79">
        <f t="shared" si="90"/>
        <v>3.8941430100943659</v>
      </c>
      <c r="GK17" s="79">
        <f t="shared" si="91"/>
        <v>3.3929699966378304</v>
      </c>
      <c r="GL17" s="79">
        <f t="shared" si="92"/>
        <v>3.9074291230504832</v>
      </c>
      <c r="GM17" s="84">
        <f t="shared" si="93"/>
        <v>4.941253170643793</v>
      </c>
      <c r="GN17" s="79">
        <f t="shared" si="229"/>
        <v>4.2592592592592595</v>
      </c>
      <c r="GO17" s="79">
        <f t="shared" si="94"/>
        <v>3.7037037037037037</v>
      </c>
      <c r="GP17" s="79">
        <f t="shared" si="94"/>
        <v>5.1851851851851851</v>
      </c>
      <c r="GQ17" s="79">
        <f t="shared" si="94"/>
        <v>1.8888888888888888</v>
      </c>
      <c r="GR17" s="84">
        <f t="shared" si="94"/>
        <v>5.1851851851851851</v>
      </c>
      <c r="GS17" s="1">
        <f t="shared" si="230"/>
        <v>54</v>
      </c>
      <c r="GT17" s="1">
        <f t="shared" si="231"/>
        <v>52.159994619609691</v>
      </c>
      <c r="GU17" s="1">
        <f t="shared" si="232"/>
        <v>14.999999999999982</v>
      </c>
    </row>
    <row r="18" spans="1:203" x14ac:dyDescent="0.2">
      <c r="A18" s="42">
        <f t="shared" si="37"/>
        <v>51.90813158066922</v>
      </c>
      <c r="B18" s="5">
        <v>0</v>
      </c>
      <c r="C18" s="5">
        <v>16</v>
      </c>
      <c r="D18" s="5">
        <f t="shared" si="95"/>
        <v>51.90813158066922</v>
      </c>
      <c r="E18" s="5">
        <v>10</v>
      </c>
      <c r="F18" s="9">
        <f t="shared" si="96"/>
        <v>15.999999999999984</v>
      </c>
      <c r="G18" s="15">
        <v>0.01</v>
      </c>
      <c r="H18" s="18">
        <f t="shared" si="97"/>
        <v>4.0872544551708048</v>
      </c>
      <c r="I18" s="18">
        <f t="shared" si="98"/>
        <v>3.7103739514416882</v>
      </c>
      <c r="J18" s="18">
        <f t="shared" si="99"/>
        <v>3.579871143494429</v>
      </c>
      <c r="K18" s="18">
        <f t="shared" si="100"/>
        <v>2.5954065790334608</v>
      </c>
      <c r="L18" s="18">
        <f t="shared" si="101"/>
        <v>2.076325263226769</v>
      </c>
      <c r="M18" s="18">
        <f t="shared" si="102"/>
        <v>1.730271052688974</v>
      </c>
      <c r="N18" s="18">
        <f t="shared" si="103"/>
        <v>1.4029224751532221</v>
      </c>
      <c r="O18" s="18">
        <f t="shared" si="104"/>
        <v>1.2977032895167304</v>
      </c>
      <c r="P18" s="18">
        <f t="shared" si="105"/>
        <v>1.1535140351259827</v>
      </c>
      <c r="Q18" s="18">
        <f t="shared" si="106"/>
        <v>1.1044283315036005</v>
      </c>
      <c r="R18" s="18">
        <f t="shared" si="107"/>
        <v>1.0381626316133845</v>
      </c>
      <c r="S18" s="18">
        <f t="shared" si="108"/>
        <v>0.91066897509945999</v>
      </c>
      <c r="T18" s="18">
        <f t="shared" si="109"/>
        <v>0.69210842107558956</v>
      </c>
      <c r="U18" s="18">
        <f t="shared" si="110"/>
        <v>0.68120907586180079</v>
      </c>
      <c r="V18" s="18">
        <f t="shared" si="111"/>
        <v>0.61068390094904967</v>
      </c>
      <c r="W18" s="18">
        <f t="shared" si="112"/>
        <v>0.59255857968800485</v>
      </c>
      <c r="X18" s="18">
        <f t="shared" si="113"/>
        <v>0.58986513159851384</v>
      </c>
      <c r="Y18" s="18">
        <f t="shared" si="114"/>
        <v>0.57675701756299136</v>
      </c>
      <c r="Z18" s="18">
        <f t="shared" si="115"/>
        <v>0.51908131580669226</v>
      </c>
      <c r="AA18" s="18">
        <f t="shared" si="116"/>
        <v>0.49436315791113544</v>
      </c>
      <c r="AB18" s="18">
        <f t="shared" si="117"/>
        <v>0.42547648836614116</v>
      </c>
      <c r="AC18" s="18">
        <f t="shared" si="118"/>
        <v>0.41526505264535374</v>
      </c>
      <c r="AD18" s="18">
        <f t="shared" si="119"/>
        <v>0.40553227797397828</v>
      </c>
      <c r="AE18" s="18">
        <f t="shared" si="120"/>
        <v>0.34837672201791425</v>
      </c>
      <c r="AF18" s="18">
        <f t="shared" si="121"/>
        <v>0.3406045379309004</v>
      </c>
      <c r="AG18" s="16">
        <f t="shared" si="122"/>
        <v>1.0426642037680331</v>
      </c>
      <c r="AH18" s="16">
        <f t="shared" si="123"/>
        <v>1.0039078844316485</v>
      </c>
      <c r="AI18" s="16">
        <f t="shared" si="124"/>
        <v>1.0583689225869677</v>
      </c>
      <c r="AJ18" s="16">
        <f t="shared" si="233"/>
        <v>3.3754959825645532E-2</v>
      </c>
      <c r="AK18" s="16">
        <f t="shared" si="125"/>
        <v>9.658091215444975E-2</v>
      </c>
      <c r="AL18" s="16">
        <f t="shared" si="126"/>
        <v>2.5072139696308188E-2</v>
      </c>
      <c r="AM18" s="19">
        <f t="shared" si="127"/>
        <v>1.040299435861602</v>
      </c>
      <c r="AN18" s="41">
        <f t="shared" si="128"/>
        <v>54</v>
      </c>
      <c r="AO18" s="19">
        <f t="shared" si="129"/>
        <v>1.040299435861602</v>
      </c>
      <c r="AP18" s="34">
        <f t="shared" si="38"/>
        <v>1.0546481120013314</v>
      </c>
      <c r="AQ18" s="34">
        <f t="shared" si="39"/>
        <v>1.0518763606014658</v>
      </c>
      <c r="AR18" s="34">
        <f t="shared" si="40"/>
        <v>1.0477026532508968</v>
      </c>
      <c r="AS18" s="34">
        <f t="shared" si="41"/>
        <v>1.0461659233786855</v>
      </c>
      <c r="AT18" s="34">
        <f t="shared" si="42"/>
        <v>1.0439831796175678</v>
      </c>
      <c r="AU18" s="34">
        <f t="shared" si="43"/>
        <v>1.0393759906855582</v>
      </c>
      <c r="AV18" s="34">
        <f t="shared" si="44"/>
        <v>1.0297920816803725</v>
      </c>
      <c r="AW18" s="34">
        <f t="shared" si="45"/>
        <v>1.029240462486088</v>
      </c>
      <c r="AX18" s="34">
        <f t="shared" si="46"/>
        <v>1.0254505146926287</v>
      </c>
      <c r="AY18" s="34">
        <f t="shared" si="47"/>
        <v>1.0244081327446724</v>
      </c>
      <c r="AZ18" s="34">
        <f t="shared" si="48"/>
        <v>1.0242506099359552</v>
      </c>
      <c r="BA18" s="34">
        <f t="shared" si="49"/>
        <v>1.023473938413157</v>
      </c>
      <c r="BB18" s="34">
        <f t="shared" si="50"/>
        <v>1.0198404797056551</v>
      </c>
      <c r="BC18" s="34">
        <f t="shared" si="51"/>
        <v>1.0181622764933438</v>
      </c>
      <c r="BD18" s="34">
        <f t="shared" si="52"/>
        <v>1.0130180260956385</v>
      </c>
      <c r="BE18" s="34">
        <f t="shared" si="53"/>
        <v>1.0121876929499767</v>
      </c>
      <c r="BF18" s="34">
        <f t="shared" si="54"/>
        <v>1.0113777099436703</v>
      </c>
      <c r="BG18" s="34">
        <f t="shared" si="55"/>
        <v>1.0062047207357212</v>
      </c>
      <c r="BH18" s="34">
        <f t="shared" si="56"/>
        <v>1.0054386962238171</v>
      </c>
      <c r="BI18" s="39">
        <f t="shared" si="130"/>
        <v>1.0372764342234526</v>
      </c>
      <c r="BJ18" s="39">
        <f t="shared" si="131"/>
        <v>1.0294954913587075</v>
      </c>
      <c r="BK18" s="39">
        <f t="shared" si="132"/>
        <v>1.0178507282491327</v>
      </c>
      <c r="BL18" s="39">
        <f t="shared" si="133"/>
        <v>1.0135848905876825</v>
      </c>
      <c r="BM18" s="39">
        <f t="shared" si="134"/>
        <v>1.0075457873438927</v>
      </c>
      <c r="BN18" s="39">
        <f t="shared" si="135"/>
        <v>0.99487580491003258</v>
      </c>
      <c r="BO18" s="39">
        <f t="shared" si="136"/>
        <v>0.96885266254769664</v>
      </c>
      <c r="BP18" s="39">
        <f t="shared" si="137"/>
        <v>0.9673684887798083</v>
      </c>
      <c r="BQ18" s="39">
        <f t="shared" si="138"/>
        <v>0.95721131679997484</v>
      </c>
      <c r="BR18" s="39">
        <f t="shared" si="139"/>
        <v>0.95442992098987689</v>
      </c>
      <c r="BS18" s="39">
        <f t="shared" si="140"/>
        <v>0.95401005950938311</v>
      </c>
      <c r="BT18" s="39">
        <f t="shared" si="141"/>
        <v>0.95194167488257597</v>
      </c>
      <c r="BU18" s="39">
        <f t="shared" si="142"/>
        <v>0.94230401148789111</v>
      </c>
      <c r="BV18" s="39">
        <f t="shared" si="143"/>
        <v>0.93787413331203529</v>
      </c>
      <c r="BW18" s="39">
        <f t="shared" si="144"/>
        <v>0.9243795493617879</v>
      </c>
      <c r="BX18" s="39">
        <f t="shared" si="145"/>
        <v>0.92221330267202761</v>
      </c>
      <c r="BY18" s="39">
        <f t="shared" si="146"/>
        <v>0.92010333172321612</v>
      </c>
      <c r="BZ18" s="39">
        <f t="shared" si="147"/>
        <v>0.90670195508729889</v>
      </c>
      <c r="CA18" s="39">
        <f t="shared" si="148"/>
        <v>0.90472832005704451</v>
      </c>
      <c r="CB18" s="40">
        <f t="shared" si="58"/>
        <v>1.067390978214027</v>
      </c>
      <c r="CC18" s="40">
        <f t="shared" si="59"/>
        <v>1.0653066266923974</v>
      </c>
      <c r="CD18" s="40">
        <f t="shared" si="60"/>
        <v>1.0621653392585495</v>
      </c>
      <c r="CE18" s="40">
        <f t="shared" si="61"/>
        <v>1.0610079288326077</v>
      </c>
      <c r="CF18" s="40">
        <f t="shared" si="62"/>
        <v>1.0593632115866189</v>
      </c>
      <c r="CG18" s="40">
        <f t="shared" si="63"/>
        <v>1.0558887453162458</v>
      </c>
      <c r="CH18" s="40">
        <f t="shared" si="64"/>
        <v>1.0486484095583029</v>
      </c>
      <c r="CI18" s="40">
        <f t="shared" si="65"/>
        <v>1.0482311527290116</v>
      </c>
      <c r="CJ18" s="40">
        <f t="shared" si="66"/>
        <v>1.0453627958010012</v>
      </c>
      <c r="CK18" s="40">
        <f t="shared" si="67"/>
        <v>1.0445734090789018</v>
      </c>
      <c r="CL18" s="40">
        <f t="shared" si="68"/>
        <v>1.0444541004682339</v>
      </c>
      <c r="CM18" s="40">
        <f t="shared" si="69"/>
        <v>1.0438657763128238</v>
      </c>
      <c r="CN18" s="40">
        <f t="shared" si="70"/>
        <v>1.0411119252225318</v>
      </c>
      <c r="CO18" s="40">
        <f t="shared" si="71"/>
        <v>1.039839138910988</v>
      </c>
      <c r="CP18" s="40">
        <f t="shared" si="72"/>
        <v>1.0359342580764601</v>
      </c>
      <c r="CQ18" s="40">
        <f t="shared" si="73"/>
        <v>1.0353034939332366</v>
      </c>
      <c r="CR18" s="40">
        <f t="shared" si="74"/>
        <v>1.0346880605514668</v>
      </c>
      <c r="CS18" s="40">
        <f t="shared" si="75"/>
        <v>1.0307545741548103</v>
      </c>
      <c r="CT18" s="40">
        <f t="shared" si="76"/>
        <v>1.0301716555377125</v>
      </c>
      <c r="CU18" s="37">
        <f t="shared" si="149"/>
        <v>1.0415228125419695</v>
      </c>
      <c r="CV18" s="37">
        <f t="shared" si="150"/>
        <v>1.0800162835134823</v>
      </c>
      <c r="CW18" s="37">
        <f t="shared" si="151"/>
        <v>1.0884296212908589</v>
      </c>
      <c r="CX18" s="1">
        <f t="shared" si="152"/>
        <v>54.744812969069478</v>
      </c>
      <c r="CY18" s="1">
        <f t="shared" si="153"/>
        <v>54.600936532696352</v>
      </c>
      <c r="CZ18" s="1">
        <f t="shared" si="154"/>
        <v>54.384287182363813</v>
      </c>
      <c r="DA18" s="1">
        <f t="shared" si="155"/>
        <v>54.304518405953125</v>
      </c>
      <c r="DB18" s="1">
        <f t="shared" si="156"/>
        <v>54.191216255594142</v>
      </c>
      <c r="DC18" s="1">
        <f t="shared" si="157"/>
        <v>53.952065686294382</v>
      </c>
      <c r="DD18" s="1">
        <f t="shared" si="158"/>
        <v>53.454582876596042</v>
      </c>
      <c r="DE18" s="1">
        <f t="shared" si="159"/>
        <v>53.4259493548767</v>
      </c>
      <c r="DF18" s="1">
        <f t="shared" si="160"/>
        <v>53.229220246129948</v>
      </c>
      <c r="DG18" s="1">
        <f t="shared" si="161"/>
        <v>53.175112146818115</v>
      </c>
      <c r="DH18" s="1">
        <f t="shared" si="162"/>
        <v>53.166935432136263</v>
      </c>
      <c r="DI18" s="1">
        <f t="shared" si="163"/>
        <v>53.126619864535904</v>
      </c>
      <c r="DJ18" s="1">
        <f t="shared" si="164"/>
        <v>52.938013811853963</v>
      </c>
      <c r="DK18" s="1">
        <f t="shared" si="165"/>
        <v>52.850901418690206</v>
      </c>
      <c r="DL18" s="1">
        <f t="shared" si="166"/>
        <v>52.583872992162213</v>
      </c>
      <c r="DM18" s="1">
        <f t="shared" si="167"/>
        <v>52.540771949981405</v>
      </c>
      <c r="DN18" s="1">
        <f t="shared" si="168"/>
        <v>52.498727245511944</v>
      </c>
      <c r="DO18" s="1">
        <f t="shared" si="169"/>
        <v>52.230207041040345</v>
      </c>
      <c r="DP18" s="1">
        <f t="shared" si="170"/>
        <v>52.190444139882409</v>
      </c>
      <c r="DQ18" s="1">
        <f t="shared" si="171"/>
        <v>53.843081633198359</v>
      </c>
      <c r="DR18" s="1">
        <f t="shared" si="172"/>
        <v>53.439187427153506</v>
      </c>
      <c r="DS18" s="1">
        <f t="shared" si="173"/>
        <v>52.834729531435968</v>
      </c>
      <c r="DT18" s="1">
        <f t="shared" si="174"/>
        <v>52.613297868803642</v>
      </c>
      <c r="DU18" s="1">
        <f t="shared" si="175"/>
        <v>52.299819302995751</v>
      </c>
      <c r="DV18" s="1">
        <f t="shared" si="176"/>
        <v>51.642144187694171</v>
      </c>
      <c r="DW18" s="1">
        <f t="shared" si="177"/>
        <v>50.291331489807554</v>
      </c>
      <c r="DX18" s="1">
        <f t="shared" si="178"/>
        <v>50.214290802575427</v>
      </c>
      <c r="DY18" s="1">
        <f t="shared" si="179"/>
        <v>49.687050982958745</v>
      </c>
      <c r="DZ18" s="1">
        <f t="shared" si="180"/>
        <v>49.542673923270257</v>
      </c>
      <c r="EA18" s="1">
        <f t="shared" si="181"/>
        <v>49.520879698295133</v>
      </c>
      <c r="EB18" s="1">
        <f t="shared" si="182"/>
        <v>49.41351371692739</v>
      </c>
      <c r="EC18" s="1">
        <f t="shared" si="183"/>
        <v>48.913240617305895</v>
      </c>
      <c r="ED18" s="1">
        <f t="shared" si="184"/>
        <v>48.683293918067235</v>
      </c>
      <c r="EE18" s="1">
        <f t="shared" si="185"/>
        <v>47.982815278751403</v>
      </c>
      <c r="EF18" s="1">
        <f t="shared" si="186"/>
        <v>47.870369460543138</v>
      </c>
      <c r="EG18" s="1">
        <f t="shared" si="187"/>
        <v>47.760844810900842</v>
      </c>
      <c r="EH18" s="1">
        <f t="shared" si="188"/>
        <v>47.065204389121547</v>
      </c>
      <c r="EI18" s="1">
        <f t="shared" si="189"/>
        <v>46.962756682278879</v>
      </c>
      <c r="EJ18" s="1">
        <f t="shared" si="190"/>
        <v>55.406271345152945</v>
      </c>
      <c r="EK18" s="1">
        <f t="shared" si="191"/>
        <v>55.29807655210783</v>
      </c>
      <c r="EL18" s="1">
        <f t="shared" si="192"/>
        <v>55.135018190658947</v>
      </c>
      <c r="EM18" s="1">
        <f t="shared" si="193"/>
        <v>55.074939177976326</v>
      </c>
      <c r="EN18" s="1">
        <f t="shared" si="194"/>
        <v>54.989564978758544</v>
      </c>
      <c r="EO18" s="1">
        <f t="shared" si="195"/>
        <v>54.809211926423416</v>
      </c>
      <c r="EP18" s="1">
        <f t="shared" si="196"/>
        <v>54.433379625211892</v>
      </c>
      <c r="EQ18" s="1">
        <f t="shared" si="197"/>
        <v>54.411720602814107</v>
      </c>
      <c r="ER18" s="1">
        <f t="shared" si="198"/>
        <v>54.262829553974619</v>
      </c>
      <c r="ES18" s="1">
        <f t="shared" si="199"/>
        <v>54.221853964135853</v>
      </c>
      <c r="ET18" s="1">
        <f t="shared" si="200"/>
        <v>54.215660877074598</v>
      </c>
      <c r="EU18" s="1">
        <f t="shared" si="201"/>
        <v>54.185122069403484</v>
      </c>
      <c r="EV18" s="1">
        <f t="shared" si="202"/>
        <v>54.042174804655033</v>
      </c>
      <c r="EW18" s="1">
        <f t="shared" si="203"/>
        <v>53.976106845321347</v>
      </c>
      <c r="EX18" s="1">
        <f t="shared" si="204"/>
        <v>53.773411777155836</v>
      </c>
      <c r="EY18" s="1">
        <f t="shared" si="205"/>
        <v>53.740669989013021</v>
      </c>
      <c r="EZ18" s="1">
        <f t="shared" si="206"/>
        <v>53.708723992052981</v>
      </c>
      <c r="FA18" s="1">
        <f t="shared" si="207"/>
        <v>53.504544062604566</v>
      </c>
      <c r="FB18" s="1">
        <f t="shared" si="208"/>
        <v>53.474285846327426</v>
      </c>
      <c r="FC18" s="1">
        <f t="shared" si="209"/>
        <v>54.063503197697237</v>
      </c>
      <c r="FD18" s="1">
        <f t="shared" si="210"/>
        <v>56.061627353883196</v>
      </c>
      <c r="FE18" s="1">
        <f t="shared" si="211"/>
        <v>56.498347998263867</v>
      </c>
      <c r="FF18" s="83">
        <f t="shared" si="78"/>
        <v>1.0887373282364639</v>
      </c>
      <c r="FG18" s="79">
        <f t="shared" si="79"/>
        <v>0.81617820174445799</v>
      </c>
      <c r="FH18" s="79">
        <f t="shared" si="80"/>
        <v>1.1789101412868501</v>
      </c>
      <c r="FI18" s="79">
        <f t="shared" si="81"/>
        <v>0.83629047754653707</v>
      </c>
      <c r="FJ18" s="83">
        <f t="shared" si="212"/>
        <v>1.9264513910425971</v>
      </c>
      <c r="FK18" s="79">
        <f t="shared" si="213"/>
        <v>2.2636038574903421</v>
      </c>
      <c r="FL18" s="79">
        <f t="shared" si="213"/>
        <v>2.4880934962497152</v>
      </c>
      <c r="FM18" s="79">
        <f t="shared" si="214"/>
        <v>1.6111111111111112</v>
      </c>
      <c r="FN18" s="79">
        <f t="shared" si="215"/>
        <v>2.1818071524559768</v>
      </c>
      <c r="FO18" s="79">
        <f t="shared" si="82"/>
        <v>1.3783794956140587</v>
      </c>
      <c r="FP18" s="79">
        <f t="shared" si="83"/>
        <v>2.1687712964228263</v>
      </c>
      <c r="FQ18" s="79">
        <f t="shared" si="84"/>
        <v>1.5153050616257664</v>
      </c>
      <c r="FR18" s="84">
        <f t="shared" si="216"/>
        <v>1.8293411066009548</v>
      </c>
      <c r="FS18" s="79">
        <f t="shared" si="217"/>
        <v>3.1428549426312191</v>
      </c>
      <c r="FT18" s="79">
        <f t="shared" si="218"/>
        <v>2.8401110346625216</v>
      </c>
      <c r="FU18" s="79">
        <f t="shared" si="219"/>
        <v>2.0370370370370372</v>
      </c>
      <c r="FV18" s="79">
        <f t="shared" si="220"/>
        <v>2.2667450446470601</v>
      </c>
      <c r="FW18" s="79">
        <f t="shared" si="221"/>
        <v>2.5157460047864677</v>
      </c>
      <c r="FX18" s="79">
        <f t="shared" si="85"/>
        <v>3.0509518683007069</v>
      </c>
      <c r="FY18" s="79">
        <f t="shared" si="222"/>
        <v>3.4850636582330159</v>
      </c>
      <c r="FZ18" s="83">
        <f t="shared" si="223"/>
        <v>4.1191014343780941</v>
      </c>
      <c r="GA18" s="79">
        <f t="shared" si="86"/>
        <v>3.8435400645583906</v>
      </c>
      <c r="GB18" s="79">
        <f t="shared" si="87"/>
        <v>3.7305022425240635</v>
      </c>
      <c r="GC18" s="79">
        <f t="shared" si="88"/>
        <v>4.7351722485290964</v>
      </c>
      <c r="GD18" s="79">
        <f t="shared" si="224"/>
        <v>2.1712295504471286</v>
      </c>
      <c r="GE18" s="79">
        <f t="shared" si="225"/>
        <v>2.6088190813058576</v>
      </c>
      <c r="GF18" s="79">
        <f t="shared" si="226"/>
        <v>3.7102026790450018</v>
      </c>
      <c r="GG18" s="79">
        <f t="shared" si="227"/>
        <v>2.8234433205514522</v>
      </c>
      <c r="GH18" s="84">
        <f t="shared" si="228"/>
        <v>3.298692761129467</v>
      </c>
      <c r="GI18" s="79">
        <f t="shared" si="89"/>
        <v>4.819164449774898</v>
      </c>
      <c r="GJ18" s="79">
        <f t="shared" si="90"/>
        <v>3.9043580455948836</v>
      </c>
      <c r="GK18" s="79">
        <f t="shared" si="91"/>
        <v>3.4031688515204563</v>
      </c>
      <c r="GL18" s="79">
        <f t="shared" si="92"/>
        <v>3.9058141282085099</v>
      </c>
      <c r="GM18" s="84">
        <f t="shared" si="93"/>
        <v>4.920497852583984</v>
      </c>
      <c r="GN18" s="79">
        <f t="shared" si="229"/>
        <v>4.2592592592592595</v>
      </c>
      <c r="GO18" s="79">
        <f t="shared" si="229"/>
        <v>3.7037037037037037</v>
      </c>
      <c r="GP18" s="79">
        <f t="shared" si="229"/>
        <v>5.1851851851851851</v>
      </c>
      <c r="GQ18" s="79">
        <f t="shared" si="229"/>
        <v>1.8888888888888888</v>
      </c>
      <c r="GR18" s="84">
        <f t="shared" si="229"/>
        <v>5.1851851851851851</v>
      </c>
      <c r="GS18" s="1">
        <f t="shared" si="230"/>
        <v>54</v>
      </c>
      <c r="GT18" s="1">
        <f t="shared" si="231"/>
        <v>51.90813158066922</v>
      </c>
      <c r="GU18" s="1">
        <f t="shared" si="232"/>
        <v>15.999999999999984</v>
      </c>
    </row>
    <row r="19" spans="1:203" x14ac:dyDescent="0.2">
      <c r="A19" s="42">
        <f t="shared" si="37"/>
        <v>51.640456822003912</v>
      </c>
      <c r="B19" s="5">
        <v>0</v>
      </c>
      <c r="C19" s="5">
        <v>17</v>
      </c>
      <c r="D19" s="5">
        <f t="shared" si="95"/>
        <v>51.640456822003912</v>
      </c>
      <c r="E19" s="5">
        <v>10</v>
      </c>
      <c r="F19" s="9">
        <f t="shared" si="96"/>
        <v>17.000000000000011</v>
      </c>
      <c r="G19" s="15">
        <v>0.01</v>
      </c>
      <c r="H19" s="18">
        <f t="shared" si="97"/>
        <v>4.066177702519993</v>
      </c>
      <c r="I19" s="18">
        <f t="shared" si="98"/>
        <v>3.6912406591854117</v>
      </c>
      <c r="J19" s="18">
        <f t="shared" si="99"/>
        <v>3.5614108153106145</v>
      </c>
      <c r="K19" s="18">
        <f t="shared" si="100"/>
        <v>2.5820228411001955</v>
      </c>
      <c r="L19" s="18">
        <f t="shared" si="101"/>
        <v>2.0656182728801564</v>
      </c>
      <c r="M19" s="18">
        <f t="shared" si="102"/>
        <v>1.7213485607334638</v>
      </c>
      <c r="N19" s="18">
        <f t="shared" si="103"/>
        <v>1.3956880222163219</v>
      </c>
      <c r="O19" s="18">
        <f t="shared" si="104"/>
        <v>1.2910114205500978</v>
      </c>
      <c r="P19" s="18">
        <f t="shared" si="105"/>
        <v>1.1475657071556424</v>
      </c>
      <c r="Q19" s="18">
        <f t="shared" si="106"/>
        <v>1.0987331238724236</v>
      </c>
      <c r="R19" s="18">
        <f t="shared" si="107"/>
        <v>1.0328091364400782</v>
      </c>
      <c r="S19" s="18">
        <f t="shared" si="108"/>
        <v>0.90597292670182306</v>
      </c>
      <c r="T19" s="18">
        <f t="shared" si="109"/>
        <v>0.68853942429338555</v>
      </c>
      <c r="U19" s="18">
        <f t="shared" si="110"/>
        <v>0.67769628375333213</v>
      </c>
      <c r="V19" s="18">
        <f t="shared" si="111"/>
        <v>0.60753478614122247</v>
      </c>
      <c r="W19" s="18">
        <f t="shared" si="112"/>
        <v>0.58950293175803559</v>
      </c>
      <c r="X19" s="18">
        <f t="shared" si="113"/>
        <v>0.58682337297731724</v>
      </c>
      <c r="Y19" s="18">
        <f t="shared" si="114"/>
        <v>0.57378285357782122</v>
      </c>
      <c r="Z19" s="18">
        <f t="shared" si="115"/>
        <v>0.51640456822003911</v>
      </c>
      <c r="AA19" s="18">
        <f t="shared" si="116"/>
        <v>0.49181387449527536</v>
      </c>
      <c r="AB19" s="18">
        <f t="shared" si="117"/>
        <v>0.42328243296724516</v>
      </c>
      <c r="AC19" s="18">
        <f t="shared" si="118"/>
        <v>0.41312365457603129</v>
      </c>
      <c r="AD19" s="18">
        <f t="shared" si="119"/>
        <v>0.40344106892190557</v>
      </c>
      <c r="AE19" s="18">
        <f t="shared" si="120"/>
        <v>0.34658024712754304</v>
      </c>
      <c r="AF19" s="18">
        <f t="shared" si="121"/>
        <v>0.33884814187666606</v>
      </c>
      <c r="AG19" s="16">
        <f t="shared" si="122"/>
        <v>1.0498174903541273</v>
      </c>
      <c r="AH19" s="16">
        <f t="shared" si="123"/>
        <v>1.0130166799774272</v>
      </c>
      <c r="AI19" s="16">
        <f t="shared" si="124"/>
        <v>1.0624342256140766</v>
      </c>
      <c r="AJ19" s="16">
        <f t="shared" si="233"/>
        <v>3.5840875515113932E-2</v>
      </c>
      <c r="AK19" s="16">
        <f t="shared" si="125"/>
        <v>0.10139776933138628</v>
      </c>
      <c r="AL19" s="16">
        <f t="shared" si="126"/>
        <v>2.7150369355735234E-2</v>
      </c>
      <c r="AM19" s="19">
        <f t="shared" si="127"/>
        <v>1.045691756487148</v>
      </c>
      <c r="AN19" s="41">
        <f t="shared" si="128"/>
        <v>54</v>
      </c>
      <c r="AO19" s="19">
        <f t="shared" si="129"/>
        <v>1.0456917564871482</v>
      </c>
      <c r="AP19" s="34">
        <f t="shared" si="38"/>
        <v>1.0624368983042478</v>
      </c>
      <c r="AQ19" s="34">
        <f t="shared" si="39"/>
        <v>1.0594723702875182</v>
      </c>
      <c r="AR19" s="34">
        <f t="shared" si="40"/>
        <v>1.0550092906577919</v>
      </c>
      <c r="AS19" s="34">
        <f t="shared" si="41"/>
        <v>1.0533662924229834</v>
      </c>
      <c r="AT19" s="34">
        <f t="shared" si="42"/>
        <v>1.0510328633701711</v>
      </c>
      <c r="AU19" s="34">
        <f t="shared" si="43"/>
        <v>1.0461086084599081</v>
      </c>
      <c r="AV19" s="34">
        <f t="shared" si="44"/>
        <v>1.0358694636996042</v>
      </c>
      <c r="AW19" s="34">
        <f t="shared" si="45"/>
        <v>1.0352803099072159</v>
      </c>
      <c r="AX19" s="34">
        <f t="shared" si="46"/>
        <v>1.0312330054660952</v>
      </c>
      <c r="AY19" s="34">
        <f t="shared" si="47"/>
        <v>1.0301200024315993</v>
      </c>
      <c r="AZ19" s="34">
        <f t="shared" si="48"/>
        <v>1.0299518135818222</v>
      </c>
      <c r="BA19" s="34">
        <f t="shared" si="49"/>
        <v>1.0291225761576426</v>
      </c>
      <c r="BB19" s="34">
        <f t="shared" si="50"/>
        <v>1.02524371828371</v>
      </c>
      <c r="BC19" s="34">
        <f t="shared" si="51"/>
        <v>1.0234524594701755</v>
      </c>
      <c r="BD19" s="34">
        <f t="shared" si="52"/>
        <v>1.0179627940618523</v>
      </c>
      <c r="BE19" s="34">
        <f t="shared" si="53"/>
        <v>1.0170768687319147</v>
      </c>
      <c r="BF19" s="34">
        <f t="shared" si="54"/>
        <v>1.0162126992885554</v>
      </c>
      <c r="BG19" s="34">
        <f t="shared" si="55"/>
        <v>1.0106946563317301</v>
      </c>
      <c r="BH19" s="34">
        <f t="shared" si="56"/>
        <v>1.009877684501439</v>
      </c>
      <c r="BI19" s="39">
        <f t="shared" si="130"/>
        <v>1.0478468501128517</v>
      </c>
      <c r="BJ19" s="39">
        <f t="shared" si="131"/>
        <v>1.0395961427248743</v>
      </c>
      <c r="BK19" s="39">
        <f t="shared" si="132"/>
        <v>1.0272541578755705</v>
      </c>
      <c r="BL19" s="39">
        <f t="shared" si="133"/>
        <v>1.0227346641577582</v>
      </c>
      <c r="BM19" s="39">
        <f t="shared" si="134"/>
        <v>1.0163380854659576</v>
      </c>
      <c r="BN19" s="39">
        <f t="shared" si="135"/>
        <v>1.0029243491526039</v>
      </c>
      <c r="BO19" s="39">
        <f t="shared" si="136"/>
        <v>0.97540042263235904</v>
      </c>
      <c r="BP19" s="39">
        <f t="shared" si="137"/>
        <v>0.97383175674181344</v>
      </c>
      <c r="BQ19" s="39">
        <f t="shared" si="138"/>
        <v>0.96309958057227929</v>
      </c>
      <c r="BR19" s="39">
        <f t="shared" si="139"/>
        <v>0.96016171605149969</v>
      </c>
      <c r="BS19" s="39">
        <f t="shared" si="140"/>
        <v>0.95971827213024263</v>
      </c>
      <c r="BT19" s="39">
        <f t="shared" si="141"/>
        <v>0.95753385430594995</v>
      </c>
      <c r="BU19" s="39">
        <f t="shared" si="142"/>
        <v>0.94735866172276684</v>
      </c>
      <c r="BV19" s="39">
        <f t="shared" si="143"/>
        <v>0.94268345003784804</v>
      </c>
      <c r="BW19" s="39">
        <f t="shared" si="144"/>
        <v>0.92844832284103063</v>
      </c>
      <c r="BX19" s="39">
        <f t="shared" si="145"/>
        <v>0.92616416022978665</v>
      </c>
      <c r="BY19" s="39">
        <f t="shared" si="146"/>
        <v>0.9239395938696392</v>
      </c>
      <c r="BZ19" s="39">
        <f t="shared" si="147"/>
        <v>0.90981633285958752</v>
      </c>
      <c r="CA19" s="39">
        <f t="shared" si="148"/>
        <v>0.90773726086146644</v>
      </c>
      <c r="CB19" s="40">
        <f t="shared" si="58"/>
        <v>1.0720946035637857</v>
      </c>
      <c r="CC19" s="40">
        <f t="shared" si="59"/>
        <v>1.0698277173648627</v>
      </c>
      <c r="CD19" s="40">
        <f t="shared" si="60"/>
        <v>1.0664120300166393</v>
      </c>
      <c r="CE19" s="40">
        <f t="shared" si="61"/>
        <v>1.0651537276212879</v>
      </c>
      <c r="CF19" s="40">
        <f t="shared" si="62"/>
        <v>1.063365835395266</v>
      </c>
      <c r="CG19" s="40">
        <f t="shared" si="63"/>
        <v>1.0595896686619433</v>
      </c>
      <c r="CH19" s="40">
        <f t="shared" si="64"/>
        <v>1.0517239410388914</v>
      </c>
      <c r="CI19" s="40">
        <f t="shared" si="65"/>
        <v>1.0512707800753491</v>
      </c>
      <c r="CJ19" s="40">
        <f t="shared" si="66"/>
        <v>1.04815601160743</v>
      </c>
      <c r="CK19" s="40">
        <f t="shared" si="67"/>
        <v>1.0472989353688229</v>
      </c>
      <c r="CL19" s="40">
        <f t="shared" si="68"/>
        <v>1.0471694007738033</v>
      </c>
      <c r="CM19" s="40">
        <f t="shared" si="69"/>
        <v>1.0465306690795648</v>
      </c>
      <c r="CN19" s="40">
        <f t="shared" si="70"/>
        <v>1.0435412653542497</v>
      </c>
      <c r="CO19" s="40">
        <f t="shared" si="71"/>
        <v>1.0421598317000982</v>
      </c>
      <c r="CP19" s="40">
        <f t="shared" si="72"/>
        <v>1.0379224984317383</v>
      </c>
      <c r="CQ19" s="40">
        <f t="shared" si="73"/>
        <v>1.0372381565661057</v>
      </c>
      <c r="CR19" s="40">
        <f t="shared" si="74"/>
        <v>1.0365704809810861</v>
      </c>
      <c r="CS19" s="40">
        <f t="shared" si="75"/>
        <v>1.0323038716043984</v>
      </c>
      <c r="CT19" s="40">
        <f t="shared" si="76"/>
        <v>1.0316717008892751</v>
      </c>
      <c r="CU19" s="37">
        <f t="shared" si="149"/>
        <v>1.0487821978324943</v>
      </c>
      <c r="CV19" s="37">
        <f t="shared" si="150"/>
        <v>1.0919432163558993</v>
      </c>
      <c r="CW19" s="37">
        <f t="shared" si="151"/>
        <v>1.0988015056662208</v>
      </c>
      <c r="CX19" s="1">
        <f t="shared" si="152"/>
        <v>54.86472677298427</v>
      </c>
      <c r="CY19" s="1">
        <f t="shared" si="153"/>
        <v>54.711637191938721</v>
      </c>
      <c r="CZ19" s="1">
        <f t="shared" si="154"/>
        <v>54.48116172102668</v>
      </c>
      <c r="DA19" s="1">
        <f t="shared" si="155"/>
        <v>54.39631654162342</v>
      </c>
      <c r="DB19" s="1">
        <f t="shared" si="156"/>
        <v>54.275817199374458</v>
      </c>
      <c r="DC19" s="1">
        <f t="shared" si="157"/>
        <v>54.021526426300476</v>
      </c>
      <c r="DD19" s="1">
        <f t="shared" si="158"/>
        <v>53.492772313411763</v>
      </c>
      <c r="DE19" s="1">
        <f t="shared" si="159"/>
        <v>53.462348142434408</v>
      </c>
      <c r="DF19" s="1">
        <f t="shared" si="160"/>
        <v>53.25334349219721</v>
      </c>
      <c r="DG19" s="1">
        <f t="shared" si="161"/>
        <v>53.195867507051567</v>
      </c>
      <c r="DH19" s="1">
        <f t="shared" si="162"/>
        <v>53.187182158016711</v>
      </c>
      <c r="DI19" s="1">
        <f t="shared" si="163"/>
        <v>53.144359958618175</v>
      </c>
      <c r="DJ19" s="1">
        <f t="shared" si="164"/>
        <v>52.944053966060665</v>
      </c>
      <c r="DK19" s="1">
        <f t="shared" si="165"/>
        <v>52.851552542643304</v>
      </c>
      <c r="DL19" s="1">
        <f t="shared" si="166"/>
        <v>52.568063713157542</v>
      </c>
      <c r="DM19" s="1">
        <f t="shared" si="167"/>
        <v>52.522314124409384</v>
      </c>
      <c r="DN19" s="1">
        <f t="shared" si="168"/>
        <v>52.477688019582693</v>
      </c>
      <c r="DO19" s="1">
        <f t="shared" si="169"/>
        <v>52.192733760528789</v>
      </c>
      <c r="DP19" s="1">
        <f t="shared" si="170"/>
        <v>52.150544962001852</v>
      </c>
      <c r="DQ19" s="1">
        <f t="shared" si="171"/>
        <v>54.111290019325523</v>
      </c>
      <c r="DR19" s="1">
        <f t="shared" si="172"/>
        <v>53.685219720705689</v>
      </c>
      <c r="DS19" s="1">
        <f t="shared" si="173"/>
        <v>53.047873984997388</v>
      </c>
      <c r="DT19" s="1">
        <f t="shared" si="174"/>
        <v>52.814485264805384</v>
      </c>
      <c r="DU19" s="1">
        <f t="shared" si="175"/>
        <v>52.484163019062905</v>
      </c>
      <c r="DV19" s="1">
        <f t="shared" si="176"/>
        <v>51.791471548151414</v>
      </c>
      <c r="DW19" s="1">
        <f t="shared" si="177"/>
        <v>50.370123409110704</v>
      </c>
      <c r="DX19" s="1">
        <f t="shared" si="178"/>
        <v>50.289116785921834</v>
      </c>
      <c r="DY19" s="1">
        <f t="shared" si="179"/>
        <v>49.734902305832868</v>
      </c>
      <c r="DZ19" s="1">
        <f t="shared" si="180"/>
        <v>49.583189639898649</v>
      </c>
      <c r="EA19" s="1">
        <f t="shared" si="181"/>
        <v>49.560289993229993</v>
      </c>
      <c r="EB19" s="1">
        <f t="shared" si="182"/>
        <v>49.447485658893392</v>
      </c>
      <c r="EC19" s="1">
        <f t="shared" si="183"/>
        <v>48.922034065645953</v>
      </c>
      <c r="ED19" s="1">
        <f t="shared" si="184"/>
        <v>48.680603998497176</v>
      </c>
      <c r="EE19" s="1">
        <f t="shared" si="185"/>
        <v>47.945495527134192</v>
      </c>
      <c r="EF19" s="1">
        <f t="shared" si="186"/>
        <v>47.827540326433812</v>
      </c>
      <c r="EG19" s="1">
        <f t="shared" si="187"/>
        <v>47.712662703364934</v>
      </c>
      <c r="EH19" s="1">
        <f t="shared" si="188"/>
        <v>46.98333105298947</v>
      </c>
      <c r="EI19" s="1">
        <f t="shared" si="189"/>
        <v>46.87596682524066</v>
      </c>
      <c r="EJ19" s="1">
        <f t="shared" si="190"/>
        <v>55.363455084439082</v>
      </c>
      <c r="EK19" s="1">
        <f t="shared" si="191"/>
        <v>55.246392045563198</v>
      </c>
      <c r="EL19" s="1">
        <f t="shared" si="192"/>
        <v>55.0700043905398</v>
      </c>
      <c r="EM19" s="1">
        <f t="shared" si="193"/>
        <v>55.005025080023636</v>
      </c>
      <c r="EN19" s="1">
        <f t="shared" si="194"/>
        <v>54.912697508723355</v>
      </c>
      <c r="EO19" s="1">
        <f t="shared" si="195"/>
        <v>54.717694533578516</v>
      </c>
      <c r="EP19" s="1">
        <f t="shared" si="196"/>
        <v>54.31150476588666</v>
      </c>
      <c r="EQ19" s="1">
        <f t="shared" si="197"/>
        <v>54.288103326715436</v>
      </c>
      <c r="ER19" s="1">
        <f t="shared" si="198"/>
        <v>54.127255260137318</v>
      </c>
      <c r="ES19" s="1">
        <f t="shared" si="199"/>
        <v>54.082995451644365</v>
      </c>
      <c r="ET19" s="1">
        <f t="shared" si="200"/>
        <v>54.076306225983295</v>
      </c>
      <c r="EU19" s="1">
        <f t="shared" si="201"/>
        <v>54.043321829506134</v>
      </c>
      <c r="EV19" s="1">
        <f t="shared" si="202"/>
        <v>53.888947655505461</v>
      </c>
      <c r="EW19" s="1">
        <f t="shared" si="203"/>
        <v>53.817609790535784</v>
      </c>
      <c r="EX19" s="1">
        <f t="shared" si="204"/>
        <v>53.598791964850605</v>
      </c>
      <c r="EY19" s="1">
        <f t="shared" si="205"/>
        <v>53.563452238286921</v>
      </c>
      <c r="EZ19" s="1">
        <f t="shared" si="206"/>
        <v>53.528973166067601</v>
      </c>
      <c r="FA19" s="1">
        <f t="shared" si="207"/>
        <v>53.308643508774409</v>
      </c>
      <c r="FB19" s="1">
        <f t="shared" si="208"/>
        <v>53.275997924255947</v>
      </c>
      <c r="FC19" s="1">
        <f t="shared" si="209"/>
        <v>54.159591802855289</v>
      </c>
      <c r="FD19" s="1">
        <f t="shared" si="210"/>
        <v>56.388446516306892</v>
      </c>
      <c r="FE19" s="1">
        <f t="shared" si="211"/>
        <v>56.742611709309365</v>
      </c>
      <c r="FF19" s="83">
        <f t="shared" si="78"/>
        <v>1.0870402887398625</v>
      </c>
      <c r="FG19" s="79">
        <f t="shared" si="79"/>
        <v>0.81714175435457792</v>
      </c>
      <c r="FH19" s="79">
        <f t="shared" si="80"/>
        <v>1.1735073513297314</v>
      </c>
      <c r="FI19" s="79">
        <f t="shared" si="81"/>
        <v>0.8331047775887499</v>
      </c>
      <c r="FJ19" s="83">
        <f t="shared" si="212"/>
        <v>1.9152859614383531</v>
      </c>
      <c r="FK19" s="79">
        <f t="shared" si="213"/>
        <v>2.2619878306375001</v>
      </c>
      <c r="FL19" s="79">
        <f t="shared" si="213"/>
        <v>2.4863172022709712</v>
      </c>
      <c r="FM19" s="79">
        <f t="shared" si="214"/>
        <v>1.6111111111111112</v>
      </c>
      <c r="FN19" s="79">
        <f t="shared" si="215"/>
        <v>2.1809766055168942</v>
      </c>
      <c r="FO19" s="79">
        <f t="shared" si="82"/>
        <v>1.3815181486197206</v>
      </c>
      <c r="FP19" s="79">
        <f t="shared" si="83"/>
        <v>2.1625182033275823</v>
      </c>
      <c r="FQ19" s="79">
        <f t="shared" si="84"/>
        <v>1.5142232585259299</v>
      </c>
      <c r="FR19" s="84">
        <f t="shared" si="216"/>
        <v>1.8264795432952916</v>
      </c>
      <c r="FS19" s="79">
        <f t="shared" si="217"/>
        <v>3.1406112028685951</v>
      </c>
      <c r="FT19" s="79">
        <f t="shared" si="218"/>
        <v>2.8390298916642327</v>
      </c>
      <c r="FU19" s="79">
        <f t="shared" si="219"/>
        <v>2.0370370370370372</v>
      </c>
      <c r="FV19" s="79">
        <f t="shared" si="220"/>
        <v>2.2724226345647507</v>
      </c>
      <c r="FW19" s="79">
        <f t="shared" si="221"/>
        <v>2.5133255360861564</v>
      </c>
      <c r="FX19" s="79">
        <f t="shared" si="85"/>
        <v>3.0488746877659647</v>
      </c>
      <c r="FY19" s="79">
        <f t="shared" si="222"/>
        <v>3.479878176126376</v>
      </c>
      <c r="FZ19" s="83">
        <f t="shared" si="223"/>
        <v>4.1175334190362056</v>
      </c>
      <c r="GA19" s="79">
        <f t="shared" si="86"/>
        <v>3.8428492108020795</v>
      </c>
      <c r="GB19" s="79">
        <f t="shared" si="87"/>
        <v>3.7334059859428721</v>
      </c>
      <c r="GC19" s="79">
        <f t="shared" si="88"/>
        <v>4.7267712233108758</v>
      </c>
      <c r="GD19" s="79">
        <f t="shared" si="224"/>
        <v>2.1697513115389686</v>
      </c>
      <c r="GE19" s="79">
        <f t="shared" si="225"/>
        <v>2.6049373775574587</v>
      </c>
      <c r="GF19" s="79">
        <f t="shared" si="226"/>
        <v>3.6886988886960874</v>
      </c>
      <c r="GG19" s="79">
        <f t="shared" si="227"/>
        <v>2.8225008282497002</v>
      </c>
      <c r="GH19" s="84">
        <f t="shared" si="228"/>
        <v>3.2964264578472777</v>
      </c>
      <c r="GI19" s="79">
        <f t="shared" si="89"/>
        <v>4.8210965373625063</v>
      </c>
      <c r="GJ19" s="79">
        <f t="shared" si="90"/>
        <v>3.9154596476601187</v>
      </c>
      <c r="GK19" s="79">
        <f t="shared" si="91"/>
        <v>3.4142560548754353</v>
      </c>
      <c r="GL19" s="79">
        <f t="shared" si="92"/>
        <v>3.9031307138927889</v>
      </c>
      <c r="GM19" s="84">
        <f t="shared" si="93"/>
        <v>4.8993162567874977</v>
      </c>
      <c r="GN19" s="79">
        <f t="shared" si="229"/>
        <v>4.2592592592592595</v>
      </c>
      <c r="GO19" s="79">
        <f t="shared" si="229"/>
        <v>3.7037037037037037</v>
      </c>
      <c r="GP19" s="79">
        <f t="shared" si="229"/>
        <v>5.1851851851851851</v>
      </c>
      <c r="GQ19" s="79">
        <f t="shared" si="229"/>
        <v>1.8888888888888888</v>
      </c>
      <c r="GR19" s="84">
        <f t="shared" si="229"/>
        <v>5.1851851851851851</v>
      </c>
      <c r="GS19" s="1">
        <f t="shared" si="230"/>
        <v>54</v>
      </c>
      <c r="GT19" s="1">
        <f t="shared" si="231"/>
        <v>51.640456822003912</v>
      </c>
      <c r="GU19" s="1">
        <f t="shared" si="232"/>
        <v>17.000000000000011</v>
      </c>
    </row>
    <row r="20" spans="1:203" x14ac:dyDescent="0.2">
      <c r="A20" s="42">
        <f t="shared" si="37"/>
        <v>51.35705187993829</v>
      </c>
      <c r="B20" s="5">
        <v>0</v>
      </c>
      <c r="C20" s="5">
        <v>18</v>
      </c>
      <c r="D20" s="5">
        <f t="shared" si="95"/>
        <v>51.35705187993829</v>
      </c>
      <c r="E20" s="5">
        <v>10</v>
      </c>
      <c r="F20" s="9">
        <f t="shared" si="96"/>
        <v>18</v>
      </c>
      <c r="G20" s="15">
        <v>0.01</v>
      </c>
      <c r="H20" s="18">
        <f t="shared" si="97"/>
        <v>4.0438623527510469</v>
      </c>
      <c r="I20" s="18">
        <f t="shared" si="98"/>
        <v>3.6709829792664967</v>
      </c>
      <c r="J20" s="18">
        <f t="shared" si="99"/>
        <v>3.5418656468922958</v>
      </c>
      <c r="K20" s="18">
        <f t="shared" si="100"/>
        <v>2.5678525939969146</v>
      </c>
      <c r="L20" s="18">
        <f t="shared" si="101"/>
        <v>2.0542820751975315</v>
      </c>
      <c r="M20" s="18">
        <f t="shared" si="102"/>
        <v>1.7119017293312764</v>
      </c>
      <c r="N20" s="18">
        <f t="shared" si="103"/>
        <v>1.3880284291875213</v>
      </c>
      <c r="O20" s="18">
        <f t="shared" si="104"/>
        <v>1.2839262969984573</v>
      </c>
      <c r="P20" s="18">
        <f t="shared" si="105"/>
        <v>1.1412678195541841</v>
      </c>
      <c r="Q20" s="18">
        <f t="shared" si="106"/>
        <v>1.0927032314880487</v>
      </c>
      <c r="R20" s="18">
        <f t="shared" si="107"/>
        <v>1.0271410375987657</v>
      </c>
      <c r="S20" s="18">
        <f t="shared" si="108"/>
        <v>0.90100091017435591</v>
      </c>
      <c r="T20" s="18">
        <f t="shared" si="109"/>
        <v>0.68476069173251053</v>
      </c>
      <c r="U20" s="18">
        <f t="shared" si="110"/>
        <v>0.673977058791841</v>
      </c>
      <c r="V20" s="18">
        <f t="shared" si="111"/>
        <v>0.60420061035221517</v>
      </c>
      <c r="W20" s="18">
        <f t="shared" si="112"/>
        <v>0.5862677155244097</v>
      </c>
      <c r="X20" s="18">
        <f t="shared" si="113"/>
        <v>0.58360286227202607</v>
      </c>
      <c r="Y20" s="18">
        <f t="shared" si="114"/>
        <v>0.57063390977709205</v>
      </c>
      <c r="Z20" s="18">
        <f t="shared" si="115"/>
        <v>0.51357051879938287</v>
      </c>
      <c r="AA20" s="18">
        <f t="shared" si="116"/>
        <v>0.48911477980893608</v>
      </c>
      <c r="AB20" s="18">
        <f t="shared" si="117"/>
        <v>0.42095944163883842</v>
      </c>
      <c r="AC20" s="18">
        <f t="shared" si="118"/>
        <v>0.41085641503950632</v>
      </c>
      <c r="AD20" s="18">
        <f t="shared" si="119"/>
        <v>0.40122696781201789</v>
      </c>
      <c r="AE20" s="18">
        <f t="shared" si="120"/>
        <v>0.34467820053649861</v>
      </c>
      <c r="AF20" s="18">
        <f t="shared" si="121"/>
        <v>0.3369885293959205</v>
      </c>
      <c r="AG20" s="16">
        <f t="shared" si="122"/>
        <v>1.057686819758797</v>
      </c>
      <c r="AH20" s="16">
        <f t="shared" si="123"/>
        <v>1.0230603063062667</v>
      </c>
      <c r="AI20" s="16">
        <f t="shared" si="124"/>
        <v>1.0667914971284755</v>
      </c>
      <c r="AJ20" s="16">
        <f t="shared" si="233"/>
        <v>3.802899622920132E-2</v>
      </c>
      <c r="AK20" s="16">
        <f t="shared" si="125"/>
        <v>0.10645486148379994</v>
      </c>
      <c r="AL20" s="16">
        <f t="shared" si="126"/>
        <v>2.940086347163209E-2</v>
      </c>
      <c r="AM20" s="19">
        <f t="shared" si="127"/>
        <v>1.0514622242382672</v>
      </c>
      <c r="AN20" s="41">
        <f t="shared" si="128"/>
        <v>54</v>
      </c>
      <c r="AO20" s="19">
        <f t="shared" si="129"/>
        <v>1.0514622242382672</v>
      </c>
      <c r="AP20" s="34">
        <f t="shared" si="38"/>
        <v>1.0709578024265252</v>
      </c>
      <c r="AQ20" s="34">
        <f t="shared" si="39"/>
        <v>1.0677873298560518</v>
      </c>
      <c r="AR20" s="34">
        <f t="shared" si="40"/>
        <v>1.0630152237382957</v>
      </c>
      <c r="AS20" s="34">
        <f t="shared" si="41"/>
        <v>1.0612587733269896</v>
      </c>
      <c r="AT20" s="34">
        <f t="shared" si="42"/>
        <v>1.0587645040270084</v>
      </c>
      <c r="AU20" s="34">
        <f t="shared" si="43"/>
        <v>1.0535019368934291</v>
      </c>
      <c r="AV20" s="34">
        <f t="shared" si="44"/>
        <v>1.0425641786207049</v>
      </c>
      <c r="AW20" s="34">
        <f t="shared" si="45"/>
        <v>1.0419350272359291</v>
      </c>
      <c r="AX20" s="34">
        <f t="shared" si="46"/>
        <v>1.0376135431657689</v>
      </c>
      <c r="AY20" s="34">
        <f t="shared" si="47"/>
        <v>1.036425322464017</v>
      </c>
      <c r="AZ20" s="34">
        <f t="shared" si="48"/>
        <v>1.0362457740871387</v>
      </c>
      <c r="BA20" s="34">
        <f t="shared" si="49"/>
        <v>1.0353605558843131</v>
      </c>
      <c r="BB20" s="34">
        <f t="shared" si="50"/>
        <v>1.0312204199531361</v>
      </c>
      <c r="BC20" s="34">
        <f t="shared" si="51"/>
        <v>1.029308825311579</v>
      </c>
      <c r="BD20" s="34">
        <f t="shared" si="52"/>
        <v>1.0234516406620406</v>
      </c>
      <c r="BE20" s="34">
        <f t="shared" si="53"/>
        <v>1.0225065852967121</v>
      </c>
      <c r="BF20" s="34">
        <f t="shared" si="54"/>
        <v>1.0215847863077281</v>
      </c>
      <c r="BG20" s="34">
        <f t="shared" si="55"/>
        <v>1.0156998873061502</v>
      </c>
      <c r="BH20" s="34">
        <f t="shared" si="56"/>
        <v>1.0148287671747525</v>
      </c>
      <c r="BI20" s="39">
        <f t="shared" si="130"/>
        <v>1.0594006440865367</v>
      </c>
      <c r="BJ20" s="39">
        <f t="shared" si="131"/>
        <v>1.0506446550894279</v>
      </c>
      <c r="BK20" s="39">
        <f t="shared" si="132"/>
        <v>1.0375533113713407</v>
      </c>
      <c r="BL20" s="39">
        <f t="shared" si="133"/>
        <v>1.0327613679487144</v>
      </c>
      <c r="BM20" s="39">
        <f t="shared" si="134"/>
        <v>1.025980988814837</v>
      </c>
      <c r="BN20" s="39">
        <f t="shared" si="135"/>
        <v>1.0117693416658502</v>
      </c>
      <c r="BO20" s="39">
        <f t="shared" si="136"/>
        <v>0.98263797280378151</v>
      </c>
      <c r="BP20" s="39">
        <f t="shared" si="137"/>
        <v>0.98097891801420645</v>
      </c>
      <c r="BQ20" s="39">
        <f t="shared" si="138"/>
        <v>0.96963192349779204</v>
      </c>
      <c r="BR20" s="39">
        <f t="shared" si="139"/>
        <v>0.96652685271151995</v>
      </c>
      <c r="BS20" s="39">
        <f t="shared" si="140"/>
        <v>0.96605821164742034</v>
      </c>
      <c r="BT20" s="39">
        <f t="shared" si="141"/>
        <v>0.96374982967367029</v>
      </c>
      <c r="BU20" s="39">
        <f t="shared" si="142"/>
        <v>0.95300067223710594</v>
      </c>
      <c r="BV20" s="39">
        <f t="shared" si="143"/>
        <v>0.94806366661446373</v>
      </c>
      <c r="BW20" s="39">
        <f t="shared" si="144"/>
        <v>0.93303896995983149</v>
      </c>
      <c r="BX20" s="39">
        <f t="shared" si="145"/>
        <v>0.93062917829226099</v>
      </c>
      <c r="BY20" s="39">
        <f t="shared" si="146"/>
        <v>0.92828254555868661</v>
      </c>
      <c r="BZ20" s="39">
        <f t="shared" si="147"/>
        <v>0.91339091325007948</v>
      </c>
      <c r="CA20" s="39">
        <f t="shared" si="148"/>
        <v>0.91119969912686938</v>
      </c>
      <c r="CB20" s="40">
        <f t="shared" si="58"/>
        <v>1.0771251842991183</v>
      </c>
      <c r="CC20" s="40">
        <f t="shared" si="59"/>
        <v>1.0746590935899245</v>
      </c>
      <c r="CD20" s="40">
        <f t="shared" si="60"/>
        <v>1.0709440680866884</v>
      </c>
      <c r="CE20" s="40">
        <f t="shared" si="61"/>
        <v>1.0695757411571234</v>
      </c>
      <c r="CF20" s="40">
        <f t="shared" si="62"/>
        <v>1.0676317481296944</v>
      </c>
      <c r="CG20" s="40">
        <f t="shared" si="63"/>
        <v>1.0635267752735524</v>
      </c>
      <c r="CH20" s="40">
        <f t="shared" si="64"/>
        <v>1.0549800445926085</v>
      </c>
      <c r="CI20" s="40">
        <f t="shared" si="65"/>
        <v>1.0544878106441002</v>
      </c>
      <c r="CJ20" s="40">
        <f t="shared" si="66"/>
        <v>1.0511049531587597</v>
      </c>
      <c r="CK20" s="40">
        <f t="shared" si="67"/>
        <v>1.0501742541972232</v>
      </c>
      <c r="CL20" s="40">
        <f t="shared" si="68"/>
        <v>1.050033598090081</v>
      </c>
      <c r="CM20" s="40">
        <f t="shared" si="69"/>
        <v>1.0493400476030885</v>
      </c>
      <c r="CN20" s="40">
        <f t="shared" si="70"/>
        <v>1.0460945466615144</v>
      </c>
      <c r="CO20" s="40">
        <f t="shared" si="71"/>
        <v>1.0445950280919769</v>
      </c>
      <c r="CP20" s="40">
        <f t="shared" si="72"/>
        <v>1.0399965162483478</v>
      </c>
      <c r="CQ20" s="40">
        <f t="shared" si="73"/>
        <v>1.0392539887512882</v>
      </c>
      <c r="CR20" s="40">
        <f t="shared" si="74"/>
        <v>1.0385295837074455</v>
      </c>
      <c r="CS20" s="40">
        <f t="shared" si="75"/>
        <v>1.0339013735024536</v>
      </c>
      <c r="CT20" s="40">
        <f t="shared" si="76"/>
        <v>1.0332157601797267</v>
      </c>
      <c r="CU20" s="37">
        <f t="shared" si="149"/>
        <v>1.0568164396396029</v>
      </c>
      <c r="CV20" s="37">
        <f t="shared" si="150"/>
        <v>1.1048892425074741</v>
      </c>
      <c r="CW20" s="37">
        <f t="shared" si="151"/>
        <v>1.109747030704906</v>
      </c>
      <c r="CX20" s="1">
        <f t="shared" si="152"/>
        <v>55.001235420443756</v>
      </c>
      <c r="CY20" s="1">
        <f t="shared" si="153"/>
        <v>54.838409296158034</v>
      </c>
      <c r="CZ20" s="1">
        <f t="shared" si="154"/>
        <v>54.593327994691862</v>
      </c>
      <c r="DA20" s="1">
        <f t="shared" si="155"/>
        <v>54.503121879793873</v>
      </c>
      <c r="DB20" s="1">
        <f t="shared" si="156"/>
        <v>54.375023561952204</v>
      </c>
      <c r="DC20" s="1">
        <f t="shared" si="157"/>
        <v>54.104753628651309</v>
      </c>
      <c r="DD20" s="1">
        <f t="shared" si="158"/>
        <v>53.543022609588796</v>
      </c>
      <c r="DE20" s="1">
        <f t="shared" si="159"/>
        <v>53.510711249280526</v>
      </c>
      <c r="DF20" s="1">
        <f t="shared" si="160"/>
        <v>53.288772567690984</v>
      </c>
      <c r="DG20" s="1">
        <f t="shared" si="161"/>
        <v>53.22774905546629</v>
      </c>
      <c r="DH20" s="1">
        <f t="shared" si="162"/>
        <v>53.218527980159998</v>
      </c>
      <c r="DI20" s="1">
        <f t="shared" si="163"/>
        <v>53.173065782992417</v>
      </c>
      <c r="DJ20" s="1">
        <f t="shared" si="164"/>
        <v>52.960440607184957</v>
      </c>
      <c r="DK20" s="1">
        <f t="shared" si="165"/>
        <v>52.862266742005097</v>
      </c>
      <c r="DL20" s="1">
        <f t="shared" si="166"/>
        <v>52.561459006088384</v>
      </c>
      <c r="DM20" s="1">
        <f t="shared" si="167"/>
        <v>52.512923748661791</v>
      </c>
      <c r="DN20" s="1">
        <f t="shared" si="168"/>
        <v>52.465582870161661</v>
      </c>
      <c r="DO20" s="1">
        <f t="shared" si="169"/>
        <v>52.163351806829432</v>
      </c>
      <c r="DP20" s="1">
        <f t="shared" si="170"/>
        <v>52.118613645047574</v>
      </c>
      <c r="DQ20" s="1">
        <f t="shared" si="171"/>
        <v>54.407693839992305</v>
      </c>
      <c r="DR20" s="1">
        <f t="shared" si="172"/>
        <v>53.958012058807618</v>
      </c>
      <c r="DS20" s="1">
        <f t="shared" si="173"/>
        <v>53.285679240299707</v>
      </c>
      <c r="DT20" s="1">
        <f t="shared" si="174"/>
        <v>53.039579153338167</v>
      </c>
      <c r="DU20" s="1">
        <f t="shared" si="175"/>
        <v>52.691358870393969</v>
      </c>
      <c r="DV20" s="1">
        <f t="shared" si="176"/>
        <v>51.961490570464079</v>
      </c>
      <c r="DW20" s="1">
        <f t="shared" si="177"/>
        <v>50.465389348481196</v>
      </c>
      <c r="DX20" s="1">
        <f t="shared" si="178"/>
        <v>50.380185185581333</v>
      </c>
      <c r="DY20" s="1">
        <f t="shared" si="179"/>
        <v>49.797436999520457</v>
      </c>
      <c r="DZ20" s="1">
        <f t="shared" si="180"/>
        <v>49.637969718059004</v>
      </c>
      <c r="EA20" s="1">
        <f t="shared" si="181"/>
        <v>49.61390169461697</v>
      </c>
      <c r="EB20" s="1">
        <f t="shared" si="182"/>
        <v>49.495350001832378</v>
      </c>
      <c r="EC20" s="1">
        <f t="shared" si="183"/>
        <v>48.943304965697116</v>
      </c>
      <c r="ED20" s="1">
        <f t="shared" si="184"/>
        <v>48.689754911803533</v>
      </c>
      <c r="EE20" s="1">
        <f t="shared" si="185"/>
        <v>47.918130786231252</v>
      </c>
      <c r="EF20" s="1">
        <f t="shared" si="186"/>
        <v>47.794370990539988</v>
      </c>
      <c r="EG20" s="1">
        <f t="shared" si="187"/>
        <v>47.673854851498646</v>
      </c>
      <c r="EH20" s="1">
        <f t="shared" si="188"/>
        <v>46.909064518448545</v>
      </c>
      <c r="EI20" s="1">
        <f t="shared" si="189"/>
        <v>46.796530221042794</v>
      </c>
      <c r="EJ20" s="1">
        <f t="shared" si="190"/>
        <v>55.317973971237912</v>
      </c>
      <c r="EK20" s="1">
        <f t="shared" si="191"/>
        <v>55.191322822745214</v>
      </c>
      <c r="EL20" s="1">
        <f t="shared" si="192"/>
        <v>55.00053006524022</v>
      </c>
      <c r="EM20" s="1">
        <f t="shared" si="193"/>
        <v>54.930256828129835</v>
      </c>
      <c r="EN20" s="1">
        <f t="shared" si="194"/>
        <v>54.830419077365924</v>
      </c>
      <c r="EO20" s="1">
        <f t="shared" si="195"/>
        <v>54.619599773427304</v>
      </c>
      <c r="EP20" s="1">
        <f t="shared" si="196"/>
        <v>54.180664882442208</v>
      </c>
      <c r="EQ20" s="1">
        <f t="shared" si="197"/>
        <v>54.155385198011601</v>
      </c>
      <c r="ER20" s="1">
        <f t="shared" si="198"/>
        <v>53.981651610634529</v>
      </c>
      <c r="ES20" s="1">
        <f t="shared" si="199"/>
        <v>53.933853655782293</v>
      </c>
      <c r="ET20" s="1">
        <f t="shared" si="200"/>
        <v>53.926629972790565</v>
      </c>
      <c r="EU20" s="1">
        <f t="shared" si="201"/>
        <v>53.891011264448728</v>
      </c>
      <c r="EV20" s="1">
        <f t="shared" si="202"/>
        <v>53.724331904215916</v>
      </c>
      <c r="EW20" s="1">
        <f t="shared" si="203"/>
        <v>53.64732105124525</v>
      </c>
      <c r="EX20" s="1">
        <f t="shared" si="204"/>
        <v>53.411155039921482</v>
      </c>
      <c r="EY20" s="1">
        <f t="shared" si="205"/>
        <v>53.373021016732707</v>
      </c>
      <c r="EZ20" s="1">
        <f t="shared" si="206"/>
        <v>53.335817709313993</v>
      </c>
      <c r="FA20" s="1">
        <f t="shared" si="207"/>
        <v>53.098126477704966</v>
      </c>
      <c r="FB20" s="1">
        <f t="shared" si="208"/>
        <v>53.062915398720101</v>
      </c>
      <c r="FC20" s="1">
        <f t="shared" si="209"/>
        <v>54.27497671814276</v>
      </c>
      <c r="FD20" s="1">
        <f t="shared" si="210"/>
        <v>56.743854149042065</v>
      </c>
      <c r="FE20" s="1">
        <f t="shared" si="211"/>
        <v>56.993335829519324</v>
      </c>
      <c r="FF20" s="83">
        <f t="shared" si="78"/>
        <v>1.085057001083932</v>
      </c>
      <c r="FG20" s="79">
        <f t="shared" si="79"/>
        <v>0.81817393298977581</v>
      </c>
      <c r="FH20" s="79">
        <f t="shared" si="80"/>
        <v>1.1675745194492659</v>
      </c>
      <c r="FI20" s="79">
        <f t="shared" si="81"/>
        <v>0.82956917649733575</v>
      </c>
      <c r="FJ20" s="83">
        <f t="shared" si="212"/>
        <v>1.9032898208910829</v>
      </c>
      <c r="FK20" s="79">
        <f t="shared" si="213"/>
        <v>2.2598649478994974</v>
      </c>
      <c r="FL20" s="79">
        <f t="shared" si="213"/>
        <v>2.4839837857077121</v>
      </c>
      <c r="FM20" s="79">
        <f t="shared" si="214"/>
        <v>1.6111111111111112</v>
      </c>
      <c r="FN20" s="79">
        <f t="shared" si="215"/>
        <v>2.179692005822579</v>
      </c>
      <c r="FO20" s="79">
        <f t="shared" si="82"/>
        <v>1.3849038230597563</v>
      </c>
      <c r="FP20" s="79">
        <f t="shared" si="83"/>
        <v>2.1554424011012299</v>
      </c>
      <c r="FQ20" s="79">
        <f t="shared" si="84"/>
        <v>1.5128021552054487</v>
      </c>
      <c r="FR20" s="84">
        <f t="shared" si="216"/>
        <v>1.8230316101339825</v>
      </c>
      <c r="FS20" s="79">
        <f t="shared" si="217"/>
        <v>3.1376637293150047</v>
      </c>
      <c r="FT20" s="79">
        <f t="shared" si="218"/>
        <v>2.8373576972345642</v>
      </c>
      <c r="FU20" s="79">
        <f t="shared" si="219"/>
        <v>2.0370370370370372</v>
      </c>
      <c r="FV20" s="79">
        <f t="shared" si="220"/>
        <v>2.2785519955408082</v>
      </c>
      <c r="FW20" s="79">
        <f t="shared" si="221"/>
        <v>2.5101693486996877</v>
      </c>
      <c r="FX20" s="79">
        <f t="shared" si="85"/>
        <v>3.0461191076429883</v>
      </c>
      <c r="FY20" s="79">
        <f t="shared" si="222"/>
        <v>3.4735878670427063</v>
      </c>
      <c r="FZ20" s="83">
        <f t="shared" si="223"/>
        <v>4.1151081834064209</v>
      </c>
      <c r="GA20" s="79">
        <f t="shared" si="86"/>
        <v>3.841179097565306</v>
      </c>
      <c r="GB20" s="79">
        <f t="shared" si="87"/>
        <v>3.7355380325359788</v>
      </c>
      <c r="GC20" s="79">
        <f t="shared" si="88"/>
        <v>4.71672242863304</v>
      </c>
      <c r="GD20" s="79">
        <f t="shared" si="224"/>
        <v>2.1677902851937829</v>
      </c>
      <c r="GE20" s="79">
        <f t="shared" si="225"/>
        <v>2.6002286319005399</v>
      </c>
      <c r="GF20" s="79">
        <f t="shared" si="226"/>
        <v>3.6655952106050487</v>
      </c>
      <c r="GG20" s="79">
        <f t="shared" si="227"/>
        <v>2.8209770828745029</v>
      </c>
      <c r="GH20" s="84">
        <f t="shared" si="228"/>
        <v>3.2932386576509822</v>
      </c>
      <c r="GI20" s="79">
        <f t="shared" si="89"/>
        <v>4.8222088874168731</v>
      </c>
      <c r="GJ20" s="79">
        <f t="shared" si="90"/>
        <v>3.92745693657369</v>
      </c>
      <c r="GK20" s="79">
        <f t="shared" si="91"/>
        <v>3.4262505625129993</v>
      </c>
      <c r="GL20" s="79">
        <f t="shared" si="92"/>
        <v>3.8993562020039239</v>
      </c>
      <c r="GM20" s="84">
        <f t="shared" si="93"/>
        <v>4.8777632674733127</v>
      </c>
      <c r="GN20" s="79">
        <f t="shared" si="229"/>
        <v>4.2592592592592595</v>
      </c>
      <c r="GO20" s="79">
        <f t="shared" si="229"/>
        <v>3.7037037037037037</v>
      </c>
      <c r="GP20" s="79">
        <f t="shared" si="229"/>
        <v>5.1851851851851851</v>
      </c>
      <c r="GQ20" s="79">
        <f t="shared" si="229"/>
        <v>1.8888888888888888</v>
      </c>
      <c r="GR20" s="84">
        <f t="shared" si="229"/>
        <v>5.1851851851851851</v>
      </c>
      <c r="GS20" s="1">
        <f t="shared" si="230"/>
        <v>54</v>
      </c>
      <c r="GT20" s="1">
        <f t="shared" si="231"/>
        <v>51.35705187993829</v>
      </c>
      <c r="GU20" s="1">
        <f t="shared" si="232"/>
        <v>18</v>
      </c>
    </row>
    <row r="21" spans="1:203" x14ac:dyDescent="0.2">
      <c r="A21" s="42">
        <f t="shared" si="37"/>
        <v>51.058003082363108</v>
      </c>
      <c r="B21" s="5">
        <v>0</v>
      </c>
      <c r="C21" s="5">
        <v>19</v>
      </c>
      <c r="D21" s="5">
        <f t="shared" si="95"/>
        <v>51.058003082363108</v>
      </c>
      <c r="E21" s="5">
        <v>10</v>
      </c>
      <c r="F21" s="9">
        <f t="shared" si="96"/>
        <v>18.999999999999989</v>
      </c>
      <c r="G21" s="15">
        <v>0.01</v>
      </c>
      <c r="H21" s="18">
        <f t="shared" si="97"/>
        <v>4.0203152033356782</v>
      </c>
      <c r="I21" s="18">
        <f t="shared" si="98"/>
        <v>3.6496070823704865</v>
      </c>
      <c r="J21" s="18">
        <f t="shared" si="99"/>
        <v>3.5212415918871107</v>
      </c>
      <c r="K21" s="18">
        <f t="shared" si="100"/>
        <v>2.5529001541181553</v>
      </c>
      <c r="L21" s="18">
        <f t="shared" si="101"/>
        <v>2.0423201232945245</v>
      </c>
      <c r="M21" s="18">
        <f t="shared" si="102"/>
        <v>1.7019334360787703</v>
      </c>
      <c r="N21" s="18">
        <f t="shared" si="103"/>
        <v>1.379946029253057</v>
      </c>
      <c r="O21" s="18">
        <f t="shared" si="104"/>
        <v>1.2764500770590776</v>
      </c>
      <c r="P21" s="18">
        <f t="shared" si="105"/>
        <v>1.1346222907191801</v>
      </c>
      <c r="Q21" s="18">
        <f t="shared" si="106"/>
        <v>1.0863404911141086</v>
      </c>
      <c r="R21" s="18">
        <f t="shared" si="107"/>
        <v>1.0211600616472623</v>
      </c>
      <c r="S21" s="18">
        <f t="shared" si="108"/>
        <v>0.89575444004145799</v>
      </c>
      <c r="T21" s="18">
        <f t="shared" si="109"/>
        <v>0.68077337443150809</v>
      </c>
      <c r="U21" s="18">
        <f t="shared" si="110"/>
        <v>0.67005253388927966</v>
      </c>
      <c r="V21" s="18">
        <f t="shared" si="111"/>
        <v>0.60068238920427186</v>
      </c>
      <c r="W21" s="18">
        <f t="shared" si="112"/>
        <v>0.58285391646533236</v>
      </c>
      <c r="X21" s="18">
        <f t="shared" si="113"/>
        <v>0.580204580481399</v>
      </c>
      <c r="Y21" s="18">
        <f t="shared" si="114"/>
        <v>0.56731114535959004</v>
      </c>
      <c r="Z21" s="18">
        <f t="shared" si="115"/>
        <v>0.51058003082363113</v>
      </c>
      <c r="AA21" s="18">
        <f t="shared" si="116"/>
        <v>0.48626669602250577</v>
      </c>
      <c r="AB21" s="18">
        <f t="shared" si="117"/>
        <v>0.41850822198658283</v>
      </c>
      <c r="AC21" s="18">
        <f t="shared" si="118"/>
        <v>0.40846402465890486</v>
      </c>
      <c r="AD21" s="18">
        <f t="shared" si="119"/>
        <v>0.39889064908096178</v>
      </c>
      <c r="AE21" s="18">
        <f t="shared" si="120"/>
        <v>0.34267116162659805</v>
      </c>
      <c r="AF21" s="18">
        <f t="shared" si="121"/>
        <v>0.33502626694463983</v>
      </c>
      <c r="AG21" s="16">
        <f t="shared" si="122"/>
        <v>1.0663070328394035</v>
      </c>
      <c r="AH21" s="16">
        <f t="shared" si="123"/>
        <v>1.0340898504680507</v>
      </c>
      <c r="AI21" s="16">
        <f t="shared" si="124"/>
        <v>1.0714629572806331</v>
      </c>
      <c r="AJ21" s="16">
        <f t="shared" si="233"/>
        <v>4.0324276038204959E-2</v>
      </c>
      <c r="AK21" s="16">
        <f t="shared" si="125"/>
        <v>0.11176417004301076</v>
      </c>
      <c r="AL21" s="16">
        <f t="shared" si="126"/>
        <v>3.1837901044795655E-2</v>
      </c>
      <c r="AM21" s="19">
        <f t="shared" si="127"/>
        <v>1.0576206811866706</v>
      </c>
      <c r="AN21" s="41">
        <f t="shared" si="128"/>
        <v>54</v>
      </c>
      <c r="AO21" s="19">
        <f t="shared" si="129"/>
        <v>1.0576206811866706</v>
      </c>
      <c r="AP21" s="34">
        <f t="shared" si="38"/>
        <v>1.0802446188450829</v>
      </c>
      <c r="AQ21" s="34">
        <f t="shared" si="39"/>
        <v>1.0768539401934947</v>
      </c>
      <c r="AR21" s="34">
        <f t="shared" si="40"/>
        <v>1.071751532135012</v>
      </c>
      <c r="AS21" s="34">
        <f t="shared" si="41"/>
        <v>1.069873856498621</v>
      </c>
      <c r="AT21" s="34">
        <f t="shared" si="42"/>
        <v>1.0672077621607956</v>
      </c>
      <c r="AU21" s="34">
        <f t="shared" si="43"/>
        <v>1.061583912299906</v>
      </c>
      <c r="AV21" s="34">
        <f t="shared" si="44"/>
        <v>1.0499006940469655</v>
      </c>
      <c r="AW21" s="34">
        <f t="shared" si="45"/>
        <v>1.0492288872605917</v>
      </c>
      <c r="AX21" s="34">
        <f t="shared" si="46"/>
        <v>1.0446150762484245</v>
      </c>
      <c r="AY21" s="34">
        <f t="shared" si="47"/>
        <v>1.0433466813841568</v>
      </c>
      <c r="AZ21" s="34">
        <f t="shared" si="48"/>
        <v>1.0431550257666595</v>
      </c>
      <c r="BA21" s="34">
        <f t="shared" si="49"/>
        <v>1.0422101451595125</v>
      </c>
      <c r="BB21" s="34">
        <f t="shared" si="50"/>
        <v>1.0377916180826574</v>
      </c>
      <c r="BC21" s="34">
        <f t="shared" si="51"/>
        <v>1.0357518449567356</v>
      </c>
      <c r="BD21" s="34">
        <f t="shared" si="52"/>
        <v>1.0295033426824274</v>
      </c>
      <c r="BE21" s="34">
        <f t="shared" si="53"/>
        <v>1.0284953501904028</v>
      </c>
      <c r="BF21" s="34">
        <f t="shared" si="54"/>
        <v>1.0275122170314401</v>
      </c>
      <c r="BG21" s="34">
        <f t="shared" si="55"/>
        <v>1.0212370156722337</v>
      </c>
      <c r="BH21" s="34">
        <f t="shared" si="56"/>
        <v>1.0203083066455194</v>
      </c>
      <c r="BI21" s="39">
        <f t="shared" si="130"/>
        <v>1.0719878109346874</v>
      </c>
      <c r="BJ21" s="39">
        <f t="shared" si="131"/>
        <v>1.0626878277052632</v>
      </c>
      <c r="BK21" s="39">
        <f t="shared" si="132"/>
        <v>1.0487903600168789</v>
      </c>
      <c r="BL21" s="39">
        <f t="shared" si="133"/>
        <v>1.0437055240006616</v>
      </c>
      <c r="BM21" s="39">
        <f t="shared" si="134"/>
        <v>1.0365127267462888</v>
      </c>
      <c r="BN21" s="39">
        <f t="shared" si="135"/>
        <v>1.0214443615553277</v>
      </c>
      <c r="BO21" s="39">
        <f t="shared" si="136"/>
        <v>0.9905900137477357</v>
      </c>
      <c r="BP21" s="39">
        <f t="shared" si="137"/>
        <v>0.98883419397932126</v>
      </c>
      <c r="BQ21" s="39">
        <f t="shared" si="138"/>
        <v>0.9768293645153554</v>
      </c>
      <c r="BR21" s="39">
        <f t="shared" si="139"/>
        <v>0.97354549655179945</v>
      </c>
      <c r="BS21" s="39">
        <f t="shared" si="140"/>
        <v>0.9730499157038367</v>
      </c>
      <c r="BT21" s="39">
        <f t="shared" si="141"/>
        <v>0.97060901171573688</v>
      </c>
      <c r="BU21" s="39">
        <f t="shared" si="142"/>
        <v>0.95924660608227563</v>
      </c>
      <c r="BV21" s="39">
        <f t="shared" si="143"/>
        <v>0.95403007758774216</v>
      </c>
      <c r="BW21" s="39">
        <f t="shared" si="144"/>
        <v>0.93816307687235567</v>
      </c>
      <c r="BX21" s="39">
        <f t="shared" si="145"/>
        <v>0.9356193694619267</v>
      </c>
      <c r="BY21" s="39">
        <f t="shared" si="146"/>
        <v>0.93314264649884293</v>
      </c>
      <c r="BZ21" s="39">
        <f t="shared" si="147"/>
        <v>0.9174327763358725</v>
      </c>
      <c r="CA21" s="39">
        <f t="shared" si="148"/>
        <v>0.91512223639579415</v>
      </c>
      <c r="CB21" s="40">
        <f t="shared" si="58"/>
        <v>1.0825054135242962</v>
      </c>
      <c r="CC21" s="40">
        <f t="shared" si="59"/>
        <v>1.0798218242565687</v>
      </c>
      <c r="CD21" s="40">
        <f t="shared" si="60"/>
        <v>1.0757801134771341</v>
      </c>
      <c r="CE21" s="40">
        <f t="shared" si="61"/>
        <v>1.0742917536730721</v>
      </c>
      <c r="CF21" s="40">
        <f t="shared" si="62"/>
        <v>1.0721775004072784</v>
      </c>
      <c r="CG21" s="40">
        <f t="shared" si="63"/>
        <v>1.0677140516922152</v>
      </c>
      <c r="CH21" s="40">
        <f t="shared" si="64"/>
        <v>1.0584255457156551</v>
      </c>
      <c r="CI21" s="40">
        <f t="shared" si="65"/>
        <v>1.0578907799769983</v>
      </c>
      <c r="CJ21" s="40">
        <f t="shared" si="66"/>
        <v>1.0542161847215537</v>
      </c>
      <c r="CK21" s="40">
        <f t="shared" si="67"/>
        <v>1.0532053940453696</v>
      </c>
      <c r="CL21" s="40">
        <f t="shared" si="68"/>
        <v>1.0530526401712534</v>
      </c>
      <c r="CM21" s="40">
        <f t="shared" si="69"/>
        <v>1.0522994625304021</v>
      </c>
      <c r="CN21" s="40">
        <f t="shared" si="70"/>
        <v>1.0487754823511619</v>
      </c>
      <c r="CO21" s="40">
        <f t="shared" si="71"/>
        <v>1.0471476039295897</v>
      </c>
      <c r="CP21" s="40">
        <f t="shared" si="72"/>
        <v>1.0421566650572536</v>
      </c>
      <c r="CQ21" s="40">
        <f t="shared" si="73"/>
        <v>1.0413509431797965</v>
      </c>
      <c r="CR21" s="40">
        <f t="shared" si="74"/>
        <v>1.0405649320886807</v>
      </c>
      <c r="CS21" s="40">
        <f t="shared" si="75"/>
        <v>1.0355441959135343</v>
      </c>
      <c r="CT21" s="40">
        <f t="shared" si="76"/>
        <v>1.0348005928344621</v>
      </c>
      <c r="CU21" s="37">
        <f t="shared" si="149"/>
        <v>1.0656680306752617</v>
      </c>
      <c r="CV21" s="37">
        <f t="shared" si="150"/>
        <v>1.118897719770892</v>
      </c>
      <c r="CW21" s="37">
        <f t="shared" si="151"/>
        <v>1.1212745147946983</v>
      </c>
      <c r="CX21" s="1">
        <f t="shared" si="152"/>
        <v>55.155133078698405</v>
      </c>
      <c r="CY21" s="1">
        <f t="shared" si="153"/>
        <v>54.982011797654309</v>
      </c>
      <c r="CZ21" s="1">
        <f t="shared" si="154"/>
        <v>54.721493031276822</v>
      </c>
      <c r="DA21" s="1">
        <f t="shared" si="155"/>
        <v>54.625622662846297</v>
      </c>
      <c r="DB21" s="1">
        <f t="shared" si="156"/>
        <v>54.489497209927734</v>
      </c>
      <c r="DC21" s="1">
        <f t="shared" si="157"/>
        <v>54.202354666395685</v>
      </c>
      <c r="DD21" s="1">
        <f t="shared" si="158"/>
        <v>53.605832872825133</v>
      </c>
      <c r="DE21" s="1">
        <f t="shared" si="159"/>
        <v>53.571531759855702</v>
      </c>
      <c r="DF21" s="1">
        <f t="shared" si="160"/>
        <v>53.335959782975031</v>
      </c>
      <c r="DG21" s="1">
        <f t="shared" si="161"/>
        <v>53.271198074085596</v>
      </c>
      <c r="DH21" s="1">
        <f t="shared" si="162"/>
        <v>53.26141252097667</v>
      </c>
      <c r="DI21" s="1">
        <f t="shared" si="163"/>
        <v>53.213168804024491</v>
      </c>
      <c r="DJ21" s="1">
        <f t="shared" si="164"/>
        <v>52.987567634914917</v>
      </c>
      <c r="DK21" s="1">
        <f t="shared" si="165"/>
        <v>52.883420892364278</v>
      </c>
      <c r="DL21" s="1">
        <f t="shared" si="166"/>
        <v>52.564384843982502</v>
      </c>
      <c r="DM21" s="1">
        <f t="shared" si="167"/>
        <v>52.512918760217708</v>
      </c>
      <c r="DN21" s="1">
        <f t="shared" si="168"/>
        <v>52.462721944357021</v>
      </c>
      <c r="DO21" s="1">
        <f t="shared" si="169"/>
        <v>52.142322694016208</v>
      </c>
      <c r="DP21" s="1">
        <f t="shared" si="170"/>
        <v>52.094904665667613</v>
      </c>
      <c r="DQ21" s="1">
        <f t="shared" si="171"/>
        <v>54.733556954958949</v>
      </c>
      <c r="DR21" s="1">
        <f t="shared" si="172"/>
        <v>54.258718382565078</v>
      </c>
      <c r="DS21" s="1">
        <f t="shared" si="173"/>
        <v>53.549141434494516</v>
      </c>
      <c r="DT21" s="1">
        <f t="shared" si="174"/>
        <v>53.289519861505184</v>
      </c>
      <c r="DU21" s="1">
        <f t="shared" si="175"/>
        <v>52.922269997120601</v>
      </c>
      <c r="DV21" s="1">
        <f t="shared" si="176"/>
        <v>52.152909360754336</v>
      </c>
      <c r="DW21" s="1">
        <f t="shared" si="177"/>
        <v>50.577547975290003</v>
      </c>
      <c r="DX21" s="1">
        <f t="shared" si="178"/>
        <v>50.487899324142226</v>
      </c>
      <c r="DY21" s="1">
        <f t="shared" si="179"/>
        <v>49.874956704367811</v>
      </c>
      <c r="DZ21" s="1">
        <f t="shared" si="180"/>
        <v>49.707288963762501</v>
      </c>
      <c r="EA21" s="1">
        <f t="shared" si="181"/>
        <v>49.681985595299658</v>
      </c>
      <c r="EB21" s="1">
        <f t="shared" si="182"/>
        <v>49.557357911951506</v>
      </c>
      <c r="EC21" s="1">
        <f t="shared" si="183"/>
        <v>48.977216170095176</v>
      </c>
      <c r="ED21" s="1">
        <f t="shared" si="184"/>
        <v>48.710870642142055</v>
      </c>
      <c r="EE21" s="1">
        <f t="shared" si="185"/>
        <v>47.900733270707995</v>
      </c>
      <c r="EF21" s="1">
        <f t="shared" si="186"/>
        <v>47.770856649905681</v>
      </c>
      <c r="EG21" s="1">
        <f t="shared" si="187"/>
        <v>47.64440012122239</v>
      </c>
      <c r="EH21" s="1">
        <f t="shared" si="188"/>
        <v>46.842285522017924</v>
      </c>
      <c r="EI21" s="1">
        <f t="shared" si="189"/>
        <v>46.724313966635478</v>
      </c>
      <c r="EJ21" s="1">
        <f t="shared" si="190"/>
        <v>55.270564740398264</v>
      </c>
      <c r="EK21" s="1">
        <f t="shared" si="191"/>
        <v>55.133546031294841</v>
      </c>
      <c r="EL21" s="1">
        <f t="shared" si="192"/>
        <v>54.927184349860447</v>
      </c>
      <c r="EM21" s="1">
        <f t="shared" si="193"/>
        <v>54.851191670396979</v>
      </c>
      <c r="EN21" s="1">
        <f t="shared" si="194"/>
        <v>54.743242120635195</v>
      </c>
      <c r="EO21" s="1">
        <f t="shared" si="195"/>
        <v>54.515347342383528</v>
      </c>
      <c r="EP21" s="1">
        <f t="shared" si="196"/>
        <v>54.041094775601771</v>
      </c>
      <c r="EQ21" s="1">
        <f t="shared" si="197"/>
        <v>54.013790704869095</v>
      </c>
      <c r="ER21" s="1">
        <f t="shared" si="198"/>
        <v>53.826173208990163</v>
      </c>
      <c r="ES21" s="1">
        <f t="shared" si="199"/>
        <v>53.774564255529931</v>
      </c>
      <c r="ET21" s="1">
        <f t="shared" si="200"/>
        <v>53.766764947754467</v>
      </c>
      <c r="EU21" s="1">
        <f t="shared" si="201"/>
        <v>53.728309201446308</v>
      </c>
      <c r="EV21" s="1">
        <f t="shared" si="202"/>
        <v>53.548381810592481</v>
      </c>
      <c r="EW21" s="1">
        <f t="shared" si="203"/>
        <v>53.465265589126133</v>
      </c>
      <c r="EX21" s="1">
        <f t="shared" si="204"/>
        <v>53.210438216798508</v>
      </c>
      <c r="EY21" s="1">
        <f t="shared" si="205"/>
        <v>53.169299666695778</v>
      </c>
      <c r="EZ21" s="1">
        <f t="shared" si="206"/>
        <v>53.129167509982821</v>
      </c>
      <c r="FA21" s="1">
        <f t="shared" si="207"/>
        <v>52.872818746876462</v>
      </c>
      <c r="FB21" s="1">
        <f t="shared" si="208"/>
        <v>52.834851858573138</v>
      </c>
      <c r="FC21" s="1">
        <f t="shared" si="209"/>
        <v>54.410881594993334</v>
      </c>
      <c r="FD21" s="1">
        <f t="shared" si="210"/>
        <v>57.128683224911256</v>
      </c>
      <c r="FE21" s="1">
        <f t="shared" si="211"/>
        <v>57.250037632562908</v>
      </c>
      <c r="FF21" s="83">
        <f t="shared" si="78"/>
        <v>1.0827774712747849</v>
      </c>
      <c r="FG21" s="79">
        <f t="shared" si="79"/>
        <v>0.81926646218329835</v>
      </c>
      <c r="FH21" s="79">
        <f t="shared" si="80"/>
        <v>1.1611037244890723</v>
      </c>
      <c r="FI21" s="79">
        <f t="shared" si="81"/>
        <v>0.82567829686497762</v>
      </c>
      <c r="FJ21" s="83">
        <f t="shared" si="212"/>
        <v>1.890468918648313</v>
      </c>
      <c r="FK21" s="79">
        <f t="shared" si="213"/>
        <v>2.2572170511194423</v>
      </c>
      <c r="FL21" s="79">
        <f t="shared" si="213"/>
        <v>2.4810732875940977</v>
      </c>
      <c r="FM21" s="79">
        <f t="shared" si="214"/>
        <v>1.6111111111111112</v>
      </c>
      <c r="FN21" s="79">
        <f t="shared" si="215"/>
        <v>2.177936981192794</v>
      </c>
      <c r="FO21" s="79">
        <f t="shared" si="82"/>
        <v>1.388534280250749</v>
      </c>
      <c r="FP21" s="79">
        <f t="shared" si="83"/>
        <v>2.1475311995591428</v>
      </c>
      <c r="FQ21" s="79">
        <f t="shared" si="84"/>
        <v>1.5110295962039242</v>
      </c>
      <c r="FR21" s="84">
        <f t="shared" si="216"/>
        <v>1.8189889324992032</v>
      </c>
      <c r="FS21" s="79">
        <f t="shared" si="217"/>
        <v>3.1339873106451761</v>
      </c>
      <c r="FT21" s="79">
        <f t="shared" si="218"/>
        <v>2.8350731393113091</v>
      </c>
      <c r="FU21" s="79">
        <f t="shared" si="219"/>
        <v>2.0370370370370372</v>
      </c>
      <c r="FV21" s="79">
        <f t="shared" si="220"/>
        <v>2.2851336564914164</v>
      </c>
      <c r="FW21" s="79">
        <f t="shared" si="221"/>
        <v>2.5062678398085323</v>
      </c>
      <c r="FX21" s="79">
        <f t="shared" si="85"/>
        <v>3.0426608059421865</v>
      </c>
      <c r="FY21" s="79">
        <f t="shared" si="222"/>
        <v>3.4661770908008203</v>
      </c>
      <c r="FZ21" s="83">
        <f t="shared" si="223"/>
        <v>4.1117948179415675</v>
      </c>
      <c r="GA21" s="79">
        <f t="shared" si="86"/>
        <v>3.8385195137895618</v>
      </c>
      <c r="GB21" s="79">
        <f t="shared" si="87"/>
        <v>3.7368947775474064</v>
      </c>
      <c r="GC21" s="79">
        <f t="shared" si="88"/>
        <v>4.7049412267482182</v>
      </c>
      <c r="GD21" s="79">
        <f t="shared" si="224"/>
        <v>2.165329162511004</v>
      </c>
      <c r="GE21" s="79">
        <f t="shared" si="225"/>
        <v>2.5946811365423281</v>
      </c>
      <c r="GF21" s="79">
        <f t="shared" si="226"/>
        <v>3.6409031025819361</v>
      </c>
      <c r="GG21" s="79">
        <f t="shared" si="227"/>
        <v>2.8188511109425898</v>
      </c>
      <c r="GH21" s="84">
        <f t="shared" si="228"/>
        <v>3.2891180415550378</v>
      </c>
      <c r="GI21" s="79">
        <f t="shared" si="89"/>
        <v>4.8224718547454835</v>
      </c>
      <c r="GJ21" s="79">
        <f t="shared" si="90"/>
        <v>3.9403618347671858</v>
      </c>
      <c r="GK21" s="79">
        <f t="shared" si="91"/>
        <v>3.4391748335992278</v>
      </c>
      <c r="GL21" s="79">
        <f t="shared" si="92"/>
        <v>3.8944771903074988</v>
      </c>
      <c r="GM21" s="84">
        <f t="shared" si="93"/>
        <v>4.8558920045474006</v>
      </c>
      <c r="GN21" s="79">
        <f t="shared" si="229"/>
        <v>4.2592592592592595</v>
      </c>
      <c r="GO21" s="79">
        <f t="shared" si="229"/>
        <v>3.7037037037037037</v>
      </c>
      <c r="GP21" s="79">
        <f t="shared" si="229"/>
        <v>5.1851851851851851</v>
      </c>
      <c r="GQ21" s="79">
        <f t="shared" si="229"/>
        <v>1.8888888888888888</v>
      </c>
      <c r="GR21" s="84">
        <f t="shared" si="229"/>
        <v>5.1851851851851851</v>
      </c>
      <c r="GS21" s="1">
        <f t="shared" si="230"/>
        <v>54</v>
      </c>
      <c r="GT21" s="1">
        <f t="shared" si="231"/>
        <v>51.058003082363108</v>
      </c>
      <c r="GU21" s="1">
        <f t="shared" si="232"/>
        <v>18.999999999999989</v>
      </c>
    </row>
    <row r="22" spans="1:203" x14ac:dyDescent="0.2">
      <c r="A22" s="42">
        <f t="shared" si="37"/>
        <v>50.743401522439058</v>
      </c>
      <c r="B22" s="5">
        <v>0</v>
      </c>
      <c r="C22" s="5">
        <v>20</v>
      </c>
      <c r="D22" s="5">
        <f t="shared" si="95"/>
        <v>50.743401522439058</v>
      </c>
      <c r="E22" s="5">
        <v>10</v>
      </c>
      <c r="F22" s="9">
        <f t="shared" si="96"/>
        <v>19.999999999999989</v>
      </c>
      <c r="G22" s="15">
        <v>0.01</v>
      </c>
      <c r="H22" s="18">
        <f t="shared" si="97"/>
        <v>3.9955434269637053</v>
      </c>
      <c r="I22" s="18">
        <f t="shared" si="98"/>
        <v>3.6271194798026487</v>
      </c>
      <c r="J22" s="18">
        <f t="shared" si="99"/>
        <v>3.4995449325820038</v>
      </c>
      <c r="K22" s="18">
        <f t="shared" si="100"/>
        <v>2.5371700761219529</v>
      </c>
      <c r="L22" s="18">
        <f t="shared" si="101"/>
        <v>2.0297360608975623</v>
      </c>
      <c r="M22" s="18">
        <f t="shared" si="102"/>
        <v>1.6914467174146353</v>
      </c>
      <c r="N22" s="18">
        <f t="shared" si="103"/>
        <v>1.3714432843902449</v>
      </c>
      <c r="O22" s="18">
        <f t="shared" si="104"/>
        <v>1.2685850380609764</v>
      </c>
      <c r="P22" s="18">
        <f t="shared" si="105"/>
        <v>1.1276311449430902</v>
      </c>
      <c r="Q22" s="18">
        <f t="shared" si="106"/>
        <v>1.0796468409029587</v>
      </c>
      <c r="R22" s="18">
        <f t="shared" si="107"/>
        <v>1.0148680304487812</v>
      </c>
      <c r="S22" s="18">
        <f t="shared" si="108"/>
        <v>0.89023511442875536</v>
      </c>
      <c r="T22" s="18">
        <f t="shared" si="109"/>
        <v>0.6765786869658541</v>
      </c>
      <c r="U22" s="18">
        <f t="shared" si="110"/>
        <v>0.66592390449395089</v>
      </c>
      <c r="V22" s="18">
        <f t="shared" si="111"/>
        <v>0.59698119438163599</v>
      </c>
      <c r="W22" s="18">
        <f t="shared" si="112"/>
        <v>0.57926257445706686</v>
      </c>
      <c r="X22" s="18">
        <f t="shared" si="113"/>
        <v>0.57662956275498933</v>
      </c>
      <c r="Y22" s="18">
        <f t="shared" si="114"/>
        <v>0.56381557247154512</v>
      </c>
      <c r="Z22" s="18">
        <f t="shared" si="115"/>
        <v>0.50743401522439058</v>
      </c>
      <c r="AA22" s="18">
        <f t="shared" si="116"/>
        <v>0.4832704906898958</v>
      </c>
      <c r="AB22" s="18">
        <f t="shared" si="117"/>
        <v>0.41592952067572997</v>
      </c>
      <c r="AC22" s="18">
        <f t="shared" si="118"/>
        <v>0.40594721217951246</v>
      </c>
      <c r="AD22" s="18">
        <f t="shared" si="119"/>
        <v>0.39643282439405514</v>
      </c>
      <c r="AE22" s="18">
        <f t="shared" si="120"/>
        <v>0.34055974176133597</v>
      </c>
      <c r="AF22" s="18">
        <f t="shared" si="121"/>
        <v>0.33296195224697545</v>
      </c>
      <c r="AG22" s="16">
        <f t="shared" si="122"/>
        <v>1.0757146266462465</v>
      </c>
      <c r="AH22" s="16">
        <f t="shared" si="123"/>
        <v>1.0461595546806017</v>
      </c>
      <c r="AI22" s="16">
        <f t="shared" si="124"/>
        <v>1.0764726935330526</v>
      </c>
      <c r="AJ22" s="16">
        <f t="shared" si="233"/>
        <v>4.2731845860975823E-2</v>
      </c>
      <c r="AK22" s="16">
        <f t="shared" si="125"/>
        <v>0.1173382739998578</v>
      </c>
      <c r="AL22" s="16">
        <f t="shared" si="126"/>
        <v>3.4476944662398756E-2</v>
      </c>
      <c r="AM22" s="19">
        <f t="shared" si="127"/>
        <v>1.0641777724759121</v>
      </c>
      <c r="AN22" s="41">
        <f t="shared" si="128"/>
        <v>54</v>
      </c>
      <c r="AO22" s="19">
        <f t="shared" si="129"/>
        <v>1.0641777724759121</v>
      </c>
      <c r="AP22" s="34">
        <f t="shared" si="38"/>
        <v>1.0903324477501204</v>
      </c>
      <c r="AQ22" s="34">
        <f t="shared" si="39"/>
        <v>1.0867061138073624</v>
      </c>
      <c r="AR22" s="34">
        <f t="shared" si="40"/>
        <v>1.0812503690444208</v>
      </c>
      <c r="AS22" s="34">
        <f t="shared" si="41"/>
        <v>1.079243056152172</v>
      </c>
      <c r="AT22" s="34">
        <f t="shared" si="42"/>
        <v>1.0763932524905462</v>
      </c>
      <c r="AU22" s="34">
        <f t="shared" si="43"/>
        <v>1.0703832819354333</v>
      </c>
      <c r="AV22" s="34">
        <f t="shared" si="44"/>
        <v>1.0579040070677384</v>
      </c>
      <c r="AW22" s="34">
        <f t="shared" si="45"/>
        <v>1.0571866767237093</v>
      </c>
      <c r="AX22" s="34">
        <f t="shared" si="46"/>
        <v>1.052260962354796</v>
      </c>
      <c r="AY22" s="34">
        <f t="shared" si="47"/>
        <v>1.0509070486946159</v>
      </c>
      <c r="AZ22" s="34">
        <f t="shared" si="48"/>
        <v>1.0507024796525399</v>
      </c>
      <c r="BA22" s="34">
        <f t="shared" si="49"/>
        <v>1.0496939674317225</v>
      </c>
      <c r="BB22" s="34">
        <f t="shared" si="50"/>
        <v>1.0449786063167745</v>
      </c>
      <c r="BC22" s="34">
        <f t="shared" si="51"/>
        <v>1.0428022064952258</v>
      </c>
      <c r="BD22" s="34">
        <f t="shared" si="52"/>
        <v>1.036136765896452</v>
      </c>
      <c r="BE22" s="34">
        <f t="shared" si="53"/>
        <v>1.0350617398254032</v>
      </c>
      <c r="BF22" s="34">
        <f t="shared" si="54"/>
        <v>1.0340132868793166</v>
      </c>
      <c r="BG22" s="34">
        <f t="shared" si="55"/>
        <v>1.0273225719314656</v>
      </c>
      <c r="BH22" s="34">
        <f t="shared" si="56"/>
        <v>1.026332576410411</v>
      </c>
      <c r="BI22" s="39">
        <f t="shared" si="130"/>
        <v>1.0856607531258915</v>
      </c>
      <c r="BJ22" s="39">
        <f t="shared" si="131"/>
        <v>1.0757745545310449</v>
      </c>
      <c r="BK22" s="39">
        <f t="shared" si="132"/>
        <v>1.0610091248867748</v>
      </c>
      <c r="BL22" s="39">
        <f t="shared" si="133"/>
        <v>1.0556091481209156</v>
      </c>
      <c r="BM22" s="39">
        <f t="shared" si="134"/>
        <v>1.0479728078037984</v>
      </c>
      <c r="BN22" s="39">
        <f t="shared" si="135"/>
        <v>1.0319838406523363</v>
      </c>
      <c r="BO22" s="39">
        <f t="shared" si="136"/>
        <v>0.99928132123093472</v>
      </c>
      <c r="BP22" s="39">
        <f t="shared" si="137"/>
        <v>0.99742184064112172</v>
      </c>
      <c r="BQ22" s="39">
        <f t="shared" si="138"/>
        <v>0.98471269131221795</v>
      </c>
      <c r="BR22" s="39">
        <f t="shared" si="139"/>
        <v>0.98123751241956958</v>
      </c>
      <c r="BS22" s="39">
        <f t="shared" si="140"/>
        <v>0.98071311084211255</v>
      </c>
      <c r="BT22" s="39">
        <f t="shared" si="141"/>
        <v>0.97813044946646632</v>
      </c>
      <c r="BU22" s="39">
        <f t="shared" si="142"/>
        <v>0.96611243907553801</v>
      </c>
      <c r="BV22" s="39">
        <f t="shared" si="143"/>
        <v>0.96059729218284451</v>
      </c>
      <c r="BW22" s="39">
        <f t="shared" si="144"/>
        <v>0.94383126687215768</v>
      </c>
      <c r="BX22" s="39">
        <f t="shared" si="145"/>
        <v>0.94114474186789288</v>
      </c>
      <c r="BY22" s="39">
        <f t="shared" si="146"/>
        <v>0.93852931216553792</v>
      </c>
      <c r="BZ22" s="39">
        <f t="shared" si="147"/>
        <v>0.9219477229874451</v>
      </c>
      <c r="CA22" s="39">
        <f t="shared" si="148"/>
        <v>0.91951016292916643</v>
      </c>
      <c r="CB22" s="40">
        <f t="shared" si="58"/>
        <v>1.0882595598962557</v>
      </c>
      <c r="CC22" s="40">
        <f t="shared" si="59"/>
        <v>1.0853383810559647</v>
      </c>
      <c r="CD22" s="40">
        <f t="shared" si="60"/>
        <v>1.0809399763869945</v>
      </c>
      <c r="CE22" s="40">
        <f t="shared" si="61"/>
        <v>1.0793206088493956</v>
      </c>
      <c r="CF22" s="40">
        <f t="shared" si="62"/>
        <v>1.0770205754918578</v>
      </c>
      <c r="CG22" s="40">
        <f t="shared" si="63"/>
        <v>1.0721661574819974</v>
      </c>
      <c r="CH22" s="40">
        <f t="shared" si="64"/>
        <v>1.0620694374510842</v>
      </c>
      <c r="CI22" s="40">
        <f t="shared" si="65"/>
        <v>1.061488363481073</v>
      </c>
      <c r="CJ22" s="40">
        <f t="shared" si="66"/>
        <v>1.0574962243664334</v>
      </c>
      <c r="CK22" s="40">
        <f t="shared" si="67"/>
        <v>1.0563982872846596</v>
      </c>
      <c r="CL22" s="40">
        <f t="shared" si="68"/>
        <v>1.0562323711659027</v>
      </c>
      <c r="CM22" s="40">
        <f t="shared" si="69"/>
        <v>1.0554143241258147</v>
      </c>
      <c r="CN22" s="40">
        <f t="shared" si="70"/>
        <v>1.0515874771804872</v>
      </c>
      <c r="CO22" s="40">
        <f t="shared" si="71"/>
        <v>1.0498200511906732</v>
      </c>
      <c r="CP22" s="40">
        <f t="shared" si="72"/>
        <v>1.0444026920051501</v>
      </c>
      <c r="CQ22" s="40">
        <f t="shared" si="73"/>
        <v>1.0435283314601203</v>
      </c>
      <c r="CR22" s="40">
        <f t="shared" si="74"/>
        <v>1.0426754148777357</v>
      </c>
      <c r="CS22" s="40">
        <f t="shared" si="75"/>
        <v>1.03722857375082</v>
      </c>
      <c r="CT22" s="40">
        <f t="shared" si="76"/>
        <v>1.0364220476472636</v>
      </c>
      <c r="CU22" s="37">
        <f t="shared" si="149"/>
        <v>1.075381595244042</v>
      </c>
      <c r="CV22" s="37">
        <f t="shared" si="150"/>
        <v>1.1340150655663148</v>
      </c>
      <c r="CW22" s="37">
        <f t="shared" si="151"/>
        <v>1.1333933583539757</v>
      </c>
      <c r="CX22" s="1">
        <f t="shared" si="152"/>
        <v>55.327177189128165</v>
      </c>
      <c r="CY22" s="1">
        <f t="shared" si="153"/>
        <v>55.143164669816343</v>
      </c>
      <c r="CZ22" s="1">
        <f t="shared" si="154"/>
        <v>54.866321622706458</v>
      </c>
      <c r="DA22" s="1">
        <f t="shared" si="155"/>
        <v>54.764463738633907</v>
      </c>
      <c r="DB22" s="1">
        <f t="shared" si="156"/>
        <v>54.619855007171907</v>
      </c>
      <c r="DC22" s="1">
        <f t="shared" si="157"/>
        <v>54.31488865815578</v>
      </c>
      <c r="DD22" s="1">
        <f t="shared" si="158"/>
        <v>53.681647802835457</v>
      </c>
      <c r="DE22" s="1">
        <f t="shared" si="159"/>
        <v>53.645248021164157</v>
      </c>
      <c r="DF22" s="1">
        <f t="shared" si="160"/>
        <v>53.395300519157544</v>
      </c>
      <c r="DG22" s="1">
        <f t="shared" si="161"/>
        <v>53.326598334672312</v>
      </c>
      <c r="DH22" s="1">
        <f t="shared" si="162"/>
        <v>53.31621780563119</v>
      </c>
      <c r="DI22" s="1">
        <f t="shared" si="163"/>
        <v>53.265042465069961</v>
      </c>
      <c r="DJ22" s="1">
        <f t="shared" si="164"/>
        <v>53.025769002690865</v>
      </c>
      <c r="DK22" s="1">
        <f t="shared" si="165"/>
        <v>52.91533107267265</v>
      </c>
      <c r="DL22" s="1">
        <f t="shared" si="166"/>
        <v>52.577103944045106</v>
      </c>
      <c r="DM22" s="1">
        <f t="shared" si="167"/>
        <v>52.522553464474782</v>
      </c>
      <c r="DN22" s="1">
        <f t="shared" si="168"/>
        <v>52.46935139565413</v>
      </c>
      <c r="DO22" s="1">
        <f t="shared" si="169"/>
        <v>52.12984176058314</v>
      </c>
      <c r="DP22" s="1">
        <f t="shared" si="170"/>
        <v>52.079606020352848</v>
      </c>
      <c r="DQ22" s="1">
        <f t="shared" si="171"/>
        <v>55.090119513020696</v>
      </c>
      <c r="DR22" s="1">
        <f t="shared" si="172"/>
        <v>54.588460168191823</v>
      </c>
      <c r="DS22" s="1">
        <f t="shared" si="173"/>
        <v>53.839212043101298</v>
      </c>
      <c r="DT22" s="1">
        <f t="shared" si="174"/>
        <v>53.565198853859464</v>
      </c>
      <c r="DU22" s="1">
        <f t="shared" si="175"/>
        <v>53.177704970985999</v>
      </c>
      <c r="DV22" s="1">
        <f t="shared" si="176"/>
        <v>52.366370390890268</v>
      </c>
      <c r="DW22" s="1">
        <f t="shared" si="177"/>
        <v>50.706933317094723</v>
      </c>
      <c r="DX22" s="1">
        <f t="shared" si="178"/>
        <v>50.612576946902664</v>
      </c>
      <c r="DY22" s="1">
        <f t="shared" si="179"/>
        <v>49.967671479497461</v>
      </c>
      <c r="DZ22" s="1">
        <f t="shared" si="180"/>
        <v>49.791329081585502</v>
      </c>
      <c r="EA22" s="1">
        <f t="shared" si="181"/>
        <v>49.764719161781599</v>
      </c>
      <c r="EB22" s="1">
        <f t="shared" si="182"/>
        <v>49.633666138600688</v>
      </c>
      <c r="EC22" s="1">
        <f t="shared" si="183"/>
        <v>49.023831411832965</v>
      </c>
      <c r="ED22" s="1">
        <f t="shared" si="184"/>
        <v>48.74397409860179</v>
      </c>
      <c r="EE22" s="1">
        <f t="shared" si="185"/>
        <v>47.893208944326233</v>
      </c>
      <c r="EF22" s="1">
        <f t="shared" si="186"/>
        <v>47.756885527334752</v>
      </c>
      <c r="EG22" s="1">
        <f t="shared" si="187"/>
        <v>47.624169727794438</v>
      </c>
      <c r="EH22" s="1">
        <f t="shared" si="188"/>
        <v>46.782763490250346</v>
      </c>
      <c r="EI22" s="1">
        <f t="shared" si="189"/>
        <v>46.659073401478047</v>
      </c>
      <c r="EJ22" s="1">
        <f t="shared" si="190"/>
        <v>55.221991808448522</v>
      </c>
      <c r="EK22" s="1">
        <f t="shared" si="191"/>
        <v>55.073761257636782</v>
      </c>
      <c r="EL22" s="1">
        <f t="shared" si="192"/>
        <v>54.850571243461054</v>
      </c>
      <c r="EM22" s="1">
        <f t="shared" si="193"/>
        <v>54.768399026288272</v>
      </c>
      <c r="EN22" s="1">
        <f t="shared" si="194"/>
        <v>54.651687510111728</v>
      </c>
      <c r="EO22" s="1">
        <f t="shared" si="195"/>
        <v>54.405357827879619</v>
      </c>
      <c r="EP22" s="1">
        <f t="shared" si="196"/>
        <v>53.893015909291336</v>
      </c>
      <c r="EQ22" s="1">
        <f t="shared" si="197"/>
        <v>53.863530239516827</v>
      </c>
      <c r="ER22" s="1">
        <f t="shared" si="198"/>
        <v>53.660955521489235</v>
      </c>
      <c r="ES22" s="1">
        <f t="shared" si="199"/>
        <v>53.60524245930241</v>
      </c>
      <c r="ET22" s="1">
        <f t="shared" si="200"/>
        <v>53.596823311069286</v>
      </c>
      <c r="EU22" s="1">
        <f t="shared" si="201"/>
        <v>53.555312821649856</v>
      </c>
      <c r="EV22" s="1">
        <f t="shared" si="202"/>
        <v>53.36112559053818</v>
      </c>
      <c r="EW22" s="1">
        <f t="shared" si="203"/>
        <v>53.271440383875856</v>
      </c>
      <c r="EX22" s="1">
        <f t="shared" si="204"/>
        <v>52.996545151533589</v>
      </c>
      <c r="EY22" s="1">
        <f t="shared" si="205"/>
        <v>52.952177123321754</v>
      </c>
      <c r="EZ22" s="1">
        <f t="shared" si="206"/>
        <v>52.908897234716669</v>
      </c>
      <c r="FA22" s="1">
        <f t="shared" si="207"/>
        <v>52.632505988384651</v>
      </c>
      <c r="FB22" s="1">
        <f t="shared" si="208"/>
        <v>52.591580110473565</v>
      </c>
      <c r="FC22" s="1">
        <f t="shared" si="209"/>
        <v>54.568520077309465</v>
      </c>
      <c r="FD22" s="1">
        <f t="shared" si="210"/>
        <v>57.543781804526567</v>
      </c>
      <c r="FE22" s="1">
        <f t="shared" si="211"/>
        <v>57.512234265821448</v>
      </c>
      <c r="FF22" s="83">
        <f t="shared" si="78"/>
        <v>1.0801932738974307</v>
      </c>
      <c r="FG22" s="79">
        <f t="shared" si="79"/>
        <v>0.82041078114322508</v>
      </c>
      <c r="FH22" s="79">
        <f t="shared" si="80"/>
        <v>1.1540900733578394</v>
      </c>
      <c r="FI22" s="79">
        <f t="shared" si="81"/>
        <v>0.82142885570245061</v>
      </c>
      <c r="FJ22" s="83">
        <f t="shared" si="212"/>
        <v>1.8768318072467109</v>
      </c>
      <c r="FK22" s="79">
        <f t="shared" si="213"/>
        <v>2.2540291692314409</v>
      </c>
      <c r="FL22" s="79">
        <f t="shared" si="213"/>
        <v>2.4775692521304267</v>
      </c>
      <c r="FM22" s="79">
        <f t="shared" si="214"/>
        <v>1.6111111111111112</v>
      </c>
      <c r="FN22" s="79">
        <f t="shared" si="215"/>
        <v>2.1756982166831089</v>
      </c>
      <c r="FO22" s="79">
        <f t="shared" si="82"/>
        <v>1.3924078066642662</v>
      </c>
      <c r="FP22" s="79">
        <f t="shared" si="83"/>
        <v>2.1387772183554596</v>
      </c>
      <c r="FQ22" s="79">
        <f t="shared" si="84"/>
        <v>1.5088955595681546</v>
      </c>
      <c r="FR22" s="84">
        <f t="shared" si="216"/>
        <v>1.8143475454269729</v>
      </c>
      <c r="FS22" s="79">
        <f t="shared" si="217"/>
        <v>3.1295611605858018</v>
      </c>
      <c r="FT22" s="79">
        <f t="shared" si="218"/>
        <v>2.8321588855099091</v>
      </c>
      <c r="FU22" s="79">
        <f t="shared" si="219"/>
        <v>2.0370370370370372</v>
      </c>
      <c r="FV22" s="79">
        <f t="shared" si="220"/>
        <v>2.2921693958793377</v>
      </c>
      <c r="FW22" s="79">
        <f t="shared" si="221"/>
        <v>2.5016174718345541</v>
      </c>
      <c r="FX22" s="79">
        <f t="shared" si="85"/>
        <v>3.0384797538021102</v>
      </c>
      <c r="FY22" s="79">
        <f t="shared" si="222"/>
        <v>3.4576386059850579</v>
      </c>
      <c r="FZ22" s="83">
        <f t="shared" si="223"/>
        <v>4.1075681849448351</v>
      </c>
      <c r="GA22" s="79">
        <f t="shared" si="86"/>
        <v>3.8348695845633585</v>
      </c>
      <c r="GB22" s="79">
        <f t="shared" si="87"/>
        <v>3.7374818673787278</v>
      </c>
      <c r="GC22" s="79">
        <f t="shared" si="88"/>
        <v>4.6913495113540602</v>
      </c>
      <c r="GD22" s="79">
        <f t="shared" si="224"/>
        <v>2.1623536898223605</v>
      </c>
      <c r="GE22" s="79">
        <f t="shared" si="225"/>
        <v>2.5882894707659574</v>
      </c>
      <c r="GF22" s="79">
        <f t="shared" si="226"/>
        <v>3.614639036178851</v>
      </c>
      <c r="GG22" s="79">
        <f t="shared" si="227"/>
        <v>2.8161058934359566</v>
      </c>
      <c r="GH22" s="84">
        <f t="shared" si="228"/>
        <v>3.2840612568256966</v>
      </c>
      <c r="GI22" s="79">
        <f t="shared" si="89"/>
        <v>4.8218625401371966</v>
      </c>
      <c r="GJ22" s="79">
        <f t="shared" si="90"/>
        <v>3.9541894528067045</v>
      </c>
      <c r="GK22" s="79">
        <f t="shared" si="91"/>
        <v>3.4530552789195248</v>
      </c>
      <c r="GL22" s="79">
        <f t="shared" si="92"/>
        <v>3.8884897090022053</v>
      </c>
      <c r="GM22" s="84">
        <f t="shared" si="93"/>
        <v>4.8337541316006689</v>
      </c>
      <c r="GN22" s="79">
        <f t="shared" si="229"/>
        <v>4.2592592592592595</v>
      </c>
      <c r="GO22" s="79">
        <f t="shared" si="229"/>
        <v>3.7037037037037037</v>
      </c>
      <c r="GP22" s="79">
        <f t="shared" si="229"/>
        <v>5.1851851851851851</v>
      </c>
      <c r="GQ22" s="79">
        <f t="shared" si="229"/>
        <v>1.8888888888888888</v>
      </c>
      <c r="GR22" s="84">
        <f t="shared" si="229"/>
        <v>5.1851851851851851</v>
      </c>
      <c r="GS22" s="1">
        <f t="shared" si="230"/>
        <v>54</v>
      </c>
      <c r="GT22" s="1">
        <f t="shared" si="231"/>
        <v>50.743401522439058</v>
      </c>
      <c r="GU22" s="1">
        <f t="shared" si="232"/>
        <v>19.999999999999989</v>
      </c>
    </row>
    <row r="23" spans="1:203" x14ac:dyDescent="0.2">
      <c r="A23" s="42">
        <f t="shared" si="37"/>
        <v>50.413343030848893</v>
      </c>
      <c r="B23" s="5">
        <v>0</v>
      </c>
      <c r="C23" s="5">
        <v>21</v>
      </c>
      <c r="D23" s="5">
        <f t="shared" si="95"/>
        <v>50.413343030848893</v>
      </c>
      <c r="E23" s="5">
        <v>10</v>
      </c>
      <c r="F23" s="9">
        <f t="shared" si="96"/>
        <v>21.000000000000004</v>
      </c>
      <c r="G23" s="15">
        <v>0.01</v>
      </c>
      <c r="H23" s="18">
        <f t="shared" si="97"/>
        <v>3.9695545693581806</v>
      </c>
      <c r="I23" s="18">
        <f t="shared" si="98"/>
        <v>3.6035270215045672</v>
      </c>
      <c r="J23" s="18">
        <f t="shared" si="99"/>
        <v>3.476782277989579</v>
      </c>
      <c r="K23" s="18">
        <f t="shared" si="100"/>
        <v>2.5206671515424448</v>
      </c>
      <c r="L23" s="18">
        <f t="shared" si="101"/>
        <v>2.0165337212339556</v>
      </c>
      <c r="M23" s="18">
        <f t="shared" si="102"/>
        <v>1.680444767694963</v>
      </c>
      <c r="N23" s="18">
        <f t="shared" si="103"/>
        <v>1.3625227846175376</v>
      </c>
      <c r="O23" s="18">
        <f t="shared" si="104"/>
        <v>1.2603335757712224</v>
      </c>
      <c r="P23" s="18">
        <f t="shared" si="105"/>
        <v>1.1202965117966421</v>
      </c>
      <c r="Q23" s="18">
        <f t="shared" si="106"/>
        <v>1.0726243198052956</v>
      </c>
      <c r="R23" s="18">
        <f t="shared" si="107"/>
        <v>1.0082668606169778</v>
      </c>
      <c r="S23" s="18">
        <f t="shared" si="108"/>
        <v>0.88444461457629631</v>
      </c>
      <c r="T23" s="18">
        <f t="shared" si="109"/>
        <v>0.67217790707798519</v>
      </c>
      <c r="U23" s="18">
        <f t="shared" si="110"/>
        <v>0.66159242822636344</v>
      </c>
      <c r="V23" s="18">
        <f t="shared" si="111"/>
        <v>0.59309815330410465</v>
      </c>
      <c r="W23" s="18">
        <f t="shared" si="112"/>
        <v>0.57549478345717919</v>
      </c>
      <c r="X23" s="18">
        <f t="shared" si="113"/>
        <v>0.57287889807782832</v>
      </c>
      <c r="Y23" s="18">
        <f t="shared" si="114"/>
        <v>0.56014825589832107</v>
      </c>
      <c r="Z23" s="18">
        <f t="shared" si="115"/>
        <v>0.50413343030848889</v>
      </c>
      <c r="AA23" s="18">
        <f t="shared" si="116"/>
        <v>0.48012707648427516</v>
      </c>
      <c r="AB23" s="18">
        <f t="shared" si="117"/>
        <v>0.41322412320367946</v>
      </c>
      <c r="AC23" s="18">
        <f t="shared" si="118"/>
        <v>0.40330674424679114</v>
      </c>
      <c r="AD23" s="18">
        <f t="shared" si="119"/>
        <v>0.39385424242850697</v>
      </c>
      <c r="AE23" s="18">
        <f t="shared" si="120"/>
        <v>0.33834458409965701</v>
      </c>
      <c r="AF23" s="18">
        <f t="shared" si="121"/>
        <v>0.33079621411318172</v>
      </c>
      <c r="AG23" s="16">
        <f t="shared" si="122"/>
        <v>1.0859479720614271</v>
      </c>
      <c r="AH23" s="16">
        <f t="shared" si="123"/>
        <v>1.0593272092468107</v>
      </c>
      <c r="AI23" s="16">
        <f t="shared" si="124"/>
        <v>1.0818468419557759</v>
      </c>
      <c r="AJ23" s="16">
        <f t="shared" si="233"/>
        <v>4.5257026595285119E-2</v>
      </c>
      <c r="AK23" s="16">
        <f t="shared" si="125"/>
        <v>0.12319037970726399</v>
      </c>
      <c r="AL23" s="16">
        <f t="shared" si="126"/>
        <v>3.7334738605465032E-2</v>
      </c>
      <c r="AM23" s="19">
        <f t="shared" si="127"/>
        <v>1.071144993637029</v>
      </c>
      <c r="AN23" s="41">
        <f t="shared" si="128"/>
        <v>54</v>
      </c>
      <c r="AO23" s="19">
        <f t="shared" si="129"/>
        <v>1.071144993637029</v>
      </c>
      <c r="AP23" s="34">
        <f t="shared" si="38"/>
        <v>1.1012578530107826</v>
      </c>
      <c r="AQ23" s="34">
        <f t="shared" si="39"/>
        <v>1.09737912330673</v>
      </c>
      <c r="AR23" s="34">
        <f t="shared" si="40"/>
        <v>1.0915450959259423</v>
      </c>
      <c r="AS23" s="34">
        <f t="shared" si="41"/>
        <v>1.0893990400998639</v>
      </c>
      <c r="AT23" s="34">
        <f t="shared" si="42"/>
        <v>1.0863526668283991</v>
      </c>
      <c r="AU23" s="34">
        <f t="shared" si="43"/>
        <v>1.0799297130311369</v>
      </c>
      <c r="AV23" s="34">
        <f t="shared" si="44"/>
        <v>1.0665997266118517</v>
      </c>
      <c r="AW23" s="34">
        <f t="shared" si="45"/>
        <v>1.0658337772308926</v>
      </c>
      <c r="AX23" s="34">
        <f t="shared" si="46"/>
        <v>1.0605750395569997</v>
      </c>
      <c r="AY23" s="34">
        <f t="shared" si="47"/>
        <v>1.0591298435282437</v>
      </c>
      <c r="AZ23" s="34">
        <f t="shared" si="48"/>
        <v>1.0589114917776803</v>
      </c>
      <c r="BA23" s="34">
        <f t="shared" si="49"/>
        <v>1.0578350684204163</v>
      </c>
      <c r="BB23" s="34">
        <f t="shared" si="50"/>
        <v>1.0528029963510452</v>
      </c>
      <c r="BC23" s="34">
        <f t="shared" si="51"/>
        <v>1.050480869101299</v>
      </c>
      <c r="BD23" s="34">
        <f t="shared" si="52"/>
        <v>1.0433709077571987</v>
      </c>
      <c r="BE23" s="34">
        <f t="shared" si="53"/>
        <v>1.0422244404327035</v>
      </c>
      <c r="BF23" s="34">
        <f t="shared" si="54"/>
        <v>1.0411063799346465</v>
      </c>
      <c r="BG23" s="34">
        <f t="shared" si="55"/>
        <v>1.0339730440853931</v>
      </c>
      <c r="BH23" s="34">
        <f t="shared" si="56"/>
        <v>1.0329177886190857</v>
      </c>
      <c r="BI23" s="39">
        <f t="shared" si="130"/>
        <v>1.1004745109105563</v>
      </c>
      <c r="BJ23" s="39">
        <f t="shared" si="131"/>
        <v>1.0899560217931559</v>
      </c>
      <c r="BK23" s="39">
        <f t="shared" si="132"/>
        <v>1.0742552293433276</v>
      </c>
      <c r="BL23" s="39">
        <f t="shared" si="133"/>
        <v>1.0685158869332159</v>
      </c>
      <c r="BM23" s="39">
        <f t="shared" si="134"/>
        <v>1.0604021358598061</v>
      </c>
      <c r="BN23" s="39">
        <f t="shared" si="135"/>
        <v>1.0434231393505715</v>
      </c>
      <c r="BO23" s="39">
        <f t="shared" si="136"/>
        <v>1.0087367535903125</v>
      </c>
      <c r="BP23" s="39">
        <f t="shared" si="137"/>
        <v>1.006766152776529</v>
      </c>
      <c r="BQ23" s="39">
        <f t="shared" si="138"/>
        <v>0.99330244318505734</v>
      </c>
      <c r="BR23" s="39">
        <f t="shared" si="139"/>
        <v>0.98962244192316962</v>
      </c>
      <c r="BS23" s="39">
        <f t="shared" si="140"/>
        <v>0.98906718920747849</v>
      </c>
      <c r="BT23" s="39">
        <f t="shared" si="141"/>
        <v>0.98633280312662786</v>
      </c>
      <c r="BU23" s="39">
        <f t="shared" si="142"/>
        <v>0.97361351616916125</v>
      </c>
      <c r="BV23" s="39">
        <f t="shared" si="143"/>
        <v>0.96777918385181616</v>
      </c>
      <c r="BW23" s="39">
        <f t="shared" si="144"/>
        <v>0.95005313200286179</v>
      </c>
      <c r="BX23" s="39">
        <f t="shared" si="145"/>
        <v>0.94721422828533208</v>
      </c>
      <c r="BY23" s="39">
        <f t="shared" si="146"/>
        <v>0.94445084059475137</v>
      </c>
      <c r="BZ23" s="39">
        <f t="shared" si="147"/>
        <v>0.9269401891522272</v>
      </c>
      <c r="CA23" s="39">
        <f t="shared" si="148"/>
        <v>0.92436737046939121</v>
      </c>
      <c r="CB23" s="40">
        <f t="shared" si="58"/>
        <v>1.0944135749118393</v>
      </c>
      <c r="CC23" s="40">
        <f t="shared" si="59"/>
        <v>1.0912327254767642</v>
      </c>
      <c r="CD23" s="40">
        <f t="shared" si="60"/>
        <v>1.0864446751455226</v>
      </c>
      <c r="CE23" s="40">
        <f t="shared" si="61"/>
        <v>1.0846822575051374</v>
      </c>
      <c r="CF23" s="40">
        <f t="shared" si="62"/>
        <v>1.0821794228415194</v>
      </c>
      <c r="CG23" s="40">
        <f t="shared" si="63"/>
        <v>1.0768984304993536</v>
      </c>
      <c r="CH23" s="40">
        <f t="shared" si="64"/>
        <v>1.0659208335559345</v>
      </c>
      <c r="CI23" s="40">
        <f t="shared" si="65"/>
        <v>1.0652893268685955</v>
      </c>
      <c r="CJ23" s="40">
        <f t="shared" si="66"/>
        <v>1.0609514764569943</v>
      </c>
      <c r="CK23" s="40">
        <f t="shared" si="67"/>
        <v>1.0597586979674847</v>
      </c>
      <c r="CL23" s="40">
        <f t="shared" si="68"/>
        <v>1.0595784587068318</v>
      </c>
      <c r="CM23" s="40">
        <f t="shared" si="69"/>
        <v>1.0586898259384181</v>
      </c>
      <c r="CN23" s="40">
        <f t="shared" si="70"/>
        <v>1.0545335358643713</v>
      </c>
      <c r="CO23" s="40">
        <f t="shared" si="71"/>
        <v>1.0526143797606859</v>
      </c>
      <c r="CP23" s="40">
        <f t="shared" si="72"/>
        <v>1.0467336209009577</v>
      </c>
      <c r="CQ23" s="40">
        <f t="shared" si="73"/>
        <v>1.0457847043673834</v>
      </c>
      <c r="CR23" s="40">
        <f t="shared" si="74"/>
        <v>1.0448591238025544</v>
      </c>
      <c r="CS23" s="40">
        <f t="shared" si="75"/>
        <v>1.0389497226918532</v>
      </c>
      <c r="CT23" s="40">
        <f t="shared" si="76"/>
        <v>1.0380749225776316</v>
      </c>
      <c r="CU23" s="37">
        <f t="shared" si="149"/>
        <v>1.0860041779378438</v>
      </c>
      <c r="CV23" s="37">
        <f t="shared" si="150"/>
        <v>1.1502910268060575</v>
      </c>
      <c r="CW23" s="37">
        <f t="shared" si="151"/>
        <v>1.1461140160164269</v>
      </c>
      <c r="CX23" s="1">
        <f t="shared" si="152"/>
        <v>55.518089909248751</v>
      </c>
      <c r="CY23" s="1">
        <f t="shared" si="153"/>
        <v>55.322550178154408</v>
      </c>
      <c r="CZ23" s="1">
        <f t="shared" si="154"/>
        <v>55.028437354555386</v>
      </c>
      <c r="DA23" s="1">
        <f t="shared" si="155"/>
        <v>54.920247506031949</v>
      </c>
      <c r="DB23" s="1">
        <f t="shared" si="156"/>
        <v>54.766669645297583</v>
      </c>
      <c r="DC23" s="1">
        <f t="shared" si="157"/>
        <v>54.442867072244908</v>
      </c>
      <c r="DD23" s="1">
        <f t="shared" si="158"/>
        <v>53.770857894292924</v>
      </c>
      <c r="DE23" s="1">
        <f t="shared" si="159"/>
        <v>53.732243825406371</v>
      </c>
      <c r="DF23" s="1">
        <f t="shared" si="160"/>
        <v>53.467133279143162</v>
      </c>
      <c r="DG23" s="1">
        <f t="shared" si="161"/>
        <v>53.394276115998665</v>
      </c>
      <c r="DH23" s="1">
        <f t="shared" si="162"/>
        <v>53.383268274296121</v>
      </c>
      <c r="DI23" s="1">
        <f t="shared" si="163"/>
        <v>53.329002174339955</v>
      </c>
      <c r="DJ23" s="1">
        <f t="shared" si="164"/>
        <v>53.075318598950801</v>
      </c>
      <c r="DK23" s="1">
        <f t="shared" si="165"/>
        <v>52.958252401348062</v>
      </c>
      <c r="DL23" s="1">
        <f t="shared" si="166"/>
        <v>52.599815481171852</v>
      </c>
      <c r="DM23" s="1">
        <f t="shared" si="167"/>
        <v>52.542018230668418</v>
      </c>
      <c r="DN23" s="1">
        <f t="shared" si="168"/>
        <v>52.485653063250631</v>
      </c>
      <c r="DO23" s="1">
        <f t="shared" si="169"/>
        <v>52.126037756127971</v>
      </c>
      <c r="DP23" s="1">
        <f t="shared" si="170"/>
        <v>52.072838800319829</v>
      </c>
      <c r="DQ23" s="1">
        <f t="shared" si="171"/>
        <v>55.478599015239531</v>
      </c>
      <c r="DR23" s="1">
        <f t="shared" si="172"/>
        <v>54.948326815197781</v>
      </c>
      <c r="DS23" s="1">
        <f t="shared" si="173"/>
        <v>54.156797379568424</v>
      </c>
      <c r="DT23" s="1">
        <f t="shared" si="174"/>
        <v>53.867457941875962</v>
      </c>
      <c r="DU23" s="1">
        <f t="shared" si="175"/>
        <v>53.458416625745237</v>
      </c>
      <c r="DV23" s="1">
        <f t="shared" si="176"/>
        <v>52.602448650405606</v>
      </c>
      <c r="DW23" s="1">
        <f t="shared" si="177"/>
        <v>50.853791986573313</v>
      </c>
      <c r="DX23" s="1">
        <f t="shared" si="178"/>
        <v>50.754447411771181</v>
      </c>
      <c r="DY23" s="1">
        <f t="shared" si="179"/>
        <v>50.075696801668592</v>
      </c>
      <c r="DZ23" s="1">
        <f t="shared" si="180"/>
        <v>49.890175635699087</v>
      </c>
      <c r="EA23" s="1">
        <f t="shared" si="181"/>
        <v>49.862183490074138</v>
      </c>
      <c r="EB23" s="1">
        <f t="shared" si="182"/>
        <v>49.72433394660144</v>
      </c>
      <c r="EC23" s="1">
        <f t="shared" si="183"/>
        <v>49.083112170106872</v>
      </c>
      <c r="ED23" s="1">
        <f t="shared" si="184"/>
        <v>48.788983973636583</v>
      </c>
      <c r="EE23" s="1">
        <f t="shared" si="185"/>
        <v>47.895354441192637</v>
      </c>
      <c r="EF23" s="1">
        <f t="shared" si="186"/>
        <v>47.752235814249261</v>
      </c>
      <c r="EG23" s="1">
        <f t="shared" si="187"/>
        <v>47.612924202676787</v>
      </c>
      <c r="EH23" s="1">
        <f t="shared" si="188"/>
        <v>46.730153724811188</v>
      </c>
      <c r="EI23" s="1">
        <f t="shared" si="189"/>
        <v>46.600449333997197</v>
      </c>
      <c r="EJ23" s="1">
        <f t="shared" si="190"/>
        <v>55.173046969648198</v>
      </c>
      <c r="EK23" s="1">
        <f t="shared" si="191"/>
        <v>55.012689715948277</v>
      </c>
      <c r="EL23" s="1">
        <f t="shared" si="192"/>
        <v>54.77130809215042</v>
      </c>
      <c r="EM23" s="1">
        <f t="shared" si="193"/>
        <v>54.682458727082057</v>
      </c>
      <c r="EN23" s="1">
        <f t="shared" si="194"/>
        <v>54.556282464635586</v>
      </c>
      <c r="EO23" s="1">
        <f t="shared" si="195"/>
        <v>54.290049986146698</v>
      </c>
      <c r="EP23" s="1">
        <f t="shared" si="196"/>
        <v>53.736632625783713</v>
      </c>
      <c r="EQ23" s="1">
        <f t="shared" si="197"/>
        <v>53.704796262528617</v>
      </c>
      <c r="ER23" s="1">
        <f t="shared" si="198"/>
        <v>53.486110721712059</v>
      </c>
      <c r="ES23" s="1">
        <f t="shared" si="199"/>
        <v>53.42597877056059</v>
      </c>
      <c r="ET23" s="1">
        <f t="shared" si="200"/>
        <v>53.416892306885671</v>
      </c>
      <c r="EU23" s="1">
        <f t="shared" si="201"/>
        <v>53.372093358303175</v>
      </c>
      <c r="EV23" s="1">
        <f t="shared" si="202"/>
        <v>53.162560881064543</v>
      </c>
      <c r="EW23" s="1">
        <f t="shared" si="203"/>
        <v>53.065809806079706</v>
      </c>
      <c r="EX23" s="1">
        <f t="shared" si="204"/>
        <v>52.76934109240252</v>
      </c>
      <c r="EY23" s="1">
        <f t="shared" si="205"/>
        <v>52.721503037687796</v>
      </c>
      <c r="EZ23" s="1">
        <f t="shared" si="206"/>
        <v>52.674841427170385</v>
      </c>
      <c r="FA23" s="1">
        <f t="shared" si="207"/>
        <v>52.376928761869728</v>
      </c>
      <c r="FB23" s="1">
        <f t="shared" si="208"/>
        <v>52.332827163628046</v>
      </c>
      <c r="FC23" s="1">
        <f t="shared" si="209"/>
        <v>54.749101155315579</v>
      </c>
      <c r="FD23" s="1">
        <f t="shared" si="210"/>
        <v>57.990016119681179</v>
      </c>
      <c r="FE23" s="1">
        <f t="shared" si="211"/>
        <v>57.77943904189997</v>
      </c>
      <c r="FF23" s="83">
        <f t="shared" si="78"/>
        <v>1.0772975677016705</v>
      </c>
      <c r="FG23" s="79">
        <f t="shared" si="79"/>
        <v>0.82159805137918918</v>
      </c>
      <c r="FH23" s="79">
        <f t="shared" si="80"/>
        <v>1.1465317262868004</v>
      </c>
      <c r="FI23" s="79">
        <f t="shared" si="81"/>
        <v>0.81681968448328968</v>
      </c>
      <c r="FJ23" s="83">
        <f t="shared" si="212"/>
        <v>1.8623895495581002</v>
      </c>
      <c r="FK23" s="79">
        <f t="shared" si="213"/>
        <v>2.2502895571774499</v>
      </c>
      <c r="FL23" s="79">
        <f t="shared" si="213"/>
        <v>2.4734587694595107</v>
      </c>
      <c r="FM23" s="79">
        <f t="shared" si="214"/>
        <v>1.6111111111111112</v>
      </c>
      <c r="FN23" s="79">
        <f t="shared" si="215"/>
        <v>2.172965495554974</v>
      </c>
      <c r="FO23" s="79">
        <f t="shared" si="82"/>
        <v>1.3965233129900105</v>
      </c>
      <c r="FP23" s="79">
        <f t="shared" si="83"/>
        <v>2.1291784484092906</v>
      </c>
      <c r="FQ23" s="79">
        <f t="shared" si="84"/>
        <v>1.5063921829039126</v>
      </c>
      <c r="FR23" s="84">
        <f t="shared" si="216"/>
        <v>1.8091079623775219</v>
      </c>
      <c r="FS23" s="79">
        <f t="shared" si="217"/>
        <v>3.1243689719488557</v>
      </c>
      <c r="FT23" s="79">
        <f t="shared" si="218"/>
        <v>2.8286016364551818</v>
      </c>
      <c r="FU23" s="79">
        <f t="shared" si="219"/>
        <v>2.0370370370370372</v>
      </c>
      <c r="FV23" s="79">
        <f t="shared" si="220"/>
        <v>2.299662442086476</v>
      </c>
      <c r="FW23" s="79">
        <f t="shared" si="221"/>
        <v>2.4962208812606046</v>
      </c>
      <c r="FX23" s="79">
        <f t="shared" si="85"/>
        <v>3.0335602683863399</v>
      </c>
      <c r="FY23" s="79">
        <f t="shared" si="222"/>
        <v>3.4479737032741937</v>
      </c>
      <c r="FZ23" s="83">
        <f t="shared" si="223"/>
        <v>4.1024089959184424</v>
      </c>
      <c r="GA23" s="79">
        <f t="shared" si="86"/>
        <v>3.8302379716357473</v>
      </c>
      <c r="GB23" s="79">
        <f t="shared" si="87"/>
        <v>3.7373144449694302</v>
      </c>
      <c r="GC23" s="79">
        <f t="shared" si="88"/>
        <v>4.6758758518019068</v>
      </c>
      <c r="GD23" s="79">
        <f t="shared" si="224"/>
        <v>2.1588527063362908</v>
      </c>
      <c r="GE23" s="79">
        <f t="shared" si="225"/>
        <v>2.5810546007366821</v>
      </c>
      <c r="GF23" s="79">
        <f t="shared" si="226"/>
        <v>3.5868243176674524</v>
      </c>
      <c r="GG23" s="79">
        <f t="shared" si="227"/>
        <v>2.8127284195123146</v>
      </c>
      <c r="GH23" s="84">
        <f t="shared" si="228"/>
        <v>3.2780730693154054</v>
      </c>
      <c r="GI23" s="79">
        <f t="shared" si="89"/>
        <v>4.8203649041978931</v>
      </c>
      <c r="GJ23" s="79">
        <f t="shared" si="90"/>
        <v>3.9689585396770086</v>
      </c>
      <c r="GK23" s="79">
        <f t="shared" si="91"/>
        <v>3.4679227788642497</v>
      </c>
      <c r="GL23" s="79">
        <f t="shared" si="92"/>
        <v>3.8813994010912469</v>
      </c>
      <c r="GM23" s="84">
        <f t="shared" si="93"/>
        <v>4.8114001210431008</v>
      </c>
      <c r="GN23" s="79">
        <f t="shared" si="229"/>
        <v>4.2592592592592595</v>
      </c>
      <c r="GO23" s="79">
        <f t="shared" si="229"/>
        <v>3.7037037037037037</v>
      </c>
      <c r="GP23" s="79">
        <f t="shared" si="229"/>
        <v>5.1851851851851851</v>
      </c>
      <c r="GQ23" s="79">
        <f t="shared" si="229"/>
        <v>1.8888888888888888</v>
      </c>
      <c r="GR23" s="84">
        <f t="shared" si="229"/>
        <v>5.1851851851851851</v>
      </c>
      <c r="GS23" s="1">
        <f t="shared" si="230"/>
        <v>54</v>
      </c>
      <c r="GT23" s="1">
        <f t="shared" si="231"/>
        <v>50.413343030848893</v>
      </c>
      <c r="GU23" s="1">
        <f t="shared" si="232"/>
        <v>21.000000000000004</v>
      </c>
    </row>
    <row r="24" spans="1:203" x14ac:dyDescent="0.2">
      <c r="A24" s="42">
        <f t="shared" si="37"/>
        <v>50.067928146606519</v>
      </c>
      <c r="B24" s="5">
        <v>0</v>
      </c>
      <c r="C24" s="5">
        <v>22</v>
      </c>
      <c r="D24" s="5">
        <f t="shared" si="95"/>
        <v>50.067928146606519</v>
      </c>
      <c r="E24" s="5">
        <v>10</v>
      </c>
      <c r="F24" s="9">
        <f t="shared" si="96"/>
        <v>21.999999999999993</v>
      </c>
      <c r="G24" s="15">
        <v>0.01</v>
      </c>
      <c r="H24" s="18">
        <f t="shared" si="97"/>
        <v>3.9423565469768915</v>
      </c>
      <c r="I24" s="18">
        <f t="shared" si="98"/>
        <v>3.5788368939675852</v>
      </c>
      <c r="J24" s="18">
        <f t="shared" si="99"/>
        <v>3.4529605618349324</v>
      </c>
      <c r="K24" s="18">
        <f t="shared" si="100"/>
        <v>2.5033964073303259</v>
      </c>
      <c r="L24" s="18">
        <f t="shared" si="101"/>
        <v>2.0027171258642609</v>
      </c>
      <c r="M24" s="18">
        <f t="shared" si="102"/>
        <v>1.6689309382202173</v>
      </c>
      <c r="N24" s="18">
        <f t="shared" si="103"/>
        <v>1.3531872472055817</v>
      </c>
      <c r="O24" s="18">
        <f t="shared" si="104"/>
        <v>1.2516982036651629</v>
      </c>
      <c r="P24" s="18">
        <f t="shared" si="105"/>
        <v>1.112620625480145</v>
      </c>
      <c r="Q24" s="18">
        <f t="shared" si="106"/>
        <v>1.0652750669490749</v>
      </c>
      <c r="R24" s="18">
        <f t="shared" si="107"/>
        <v>1.0013585629321304</v>
      </c>
      <c r="S24" s="18">
        <f t="shared" si="108"/>
        <v>0.87838470432643012</v>
      </c>
      <c r="T24" s="18">
        <f t="shared" si="109"/>
        <v>0.66757237528808688</v>
      </c>
      <c r="U24" s="18">
        <f t="shared" si="110"/>
        <v>0.65705942449614851</v>
      </c>
      <c r="V24" s="18">
        <f t="shared" si="111"/>
        <v>0.58903444878360611</v>
      </c>
      <c r="W24" s="18">
        <f t="shared" si="112"/>
        <v>0.57155169117130733</v>
      </c>
      <c r="X24" s="18">
        <f t="shared" si="113"/>
        <v>0.56895372893871043</v>
      </c>
      <c r="Y24" s="18">
        <f t="shared" si="114"/>
        <v>0.55631031274007248</v>
      </c>
      <c r="Z24" s="18">
        <f t="shared" si="115"/>
        <v>0.50067928146606522</v>
      </c>
      <c r="AA24" s="18">
        <f t="shared" si="116"/>
        <v>0.4768374109200621</v>
      </c>
      <c r="AB24" s="18">
        <f t="shared" si="117"/>
        <v>0.41039285366070916</v>
      </c>
      <c r="AC24" s="18">
        <f t="shared" si="118"/>
        <v>0.40054342517285213</v>
      </c>
      <c r="AD24" s="18">
        <f t="shared" si="119"/>
        <v>0.39115568864536343</v>
      </c>
      <c r="AE24" s="18">
        <f t="shared" si="120"/>
        <v>0.33602636340004377</v>
      </c>
      <c r="AF24" s="18">
        <f t="shared" si="121"/>
        <v>0.32852971224807426</v>
      </c>
      <c r="AG24" s="16">
        <f t="shared" si="122"/>
        <v>1.0970475389726513</v>
      </c>
      <c r="AH24" s="16">
        <f t="shared" si="123"/>
        <v>1.0736545684446797</v>
      </c>
      <c r="AI24" s="16">
        <f t="shared" si="124"/>
        <v>1.0876137893808164</v>
      </c>
      <c r="AJ24" s="16">
        <f t="shared" si="233"/>
        <v>4.7905341507738654E-2</v>
      </c>
      <c r="AK24" s="16">
        <f t="shared" si="125"/>
        <v>0.12933435216916739</v>
      </c>
      <c r="AL24" s="16">
        <f t="shared" si="126"/>
        <v>4.042941508847199E-2</v>
      </c>
      <c r="AM24" s="19">
        <f t="shared" si="127"/>
        <v>1.0785347426775833</v>
      </c>
      <c r="AN24" s="41">
        <f t="shared" si="128"/>
        <v>54</v>
      </c>
      <c r="AO24" s="19">
        <f t="shared" si="129"/>
        <v>1.0785347426775835</v>
      </c>
      <c r="AP24" s="34">
        <f t="shared" si="38"/>
        <v>1.1130590173296591</v>
      </c>
      <c r="AQ24" s="34">
        <f t="shared" si="39"/>
        <v>1.1089097462707425</v>
      </c>
      <c r="AR24" s="34">
        <f t="shared" si="40"/>
        <v>1.1026704124671811</v>
      </c>
      <c r="AS24" s="34">
        <f t="shared" si="41"/>
        <v>1.1003757544048234</v>
      </c>
      <c r="AT24" s="34">
        <f t="shared" si="42"/>
        <v>1.0971188913471739</v>
      </c>
      <c r="AU24" s="34">
        <f t="shared" si="43"/>
        <v>1.0902538950810039</v>
      </c>
      <c r="AV24" s="34">
        <f t="shared" si="44"/>
        <v>1.0760141471564795</v>
      </c>
      <c r="AW24" s="34">
        <f t="shared" si="45"/>
        <v>1.0751962374185353</v>
      </c>
      <c r="AX24" s="34">
        <f t="shared" si="46"/>
        <v>1.0695816882358617</v>
      </c>
      <c r="AY24" s="34">
        <f t="shared" si="47"/>
        <v>1.0680389937858275</v>
      </c>
      <c r="AZ24" s="34">
        <f t="shared" si="48"/>
        <v>1.0678059219027762</v>
      </c>
      <c r="BA24" s="34">
        <f t="shared" si="49"/>
        <v>1.0666569728313506</v>
      </c>
      <c r="BB24" s="34">
        <f t="shared" si="50"/>
        <v>1.0612867655186984</v>
      </c>
      <c r="BC24" s="34">
        <f t="shared" si="51"/>
        <v>1.0588091065599363</v>
      </c>
      <c r="BD24" s="34">
        <f t="shared" si="52"/>
        <v>1.0512249290790565</v>
      </c>
      <c r="BE24" s="34">
        <f t="shared" si="53"/>
        <v>1.0500022779157918</v>
      </c>
      <c r="BF24" s="34">
        <f t="shared" si="54"/>
        <v>1.0488099970376163</v>
      </c>
      <c r="BG24" s="34">
        <f t="shared" si="55"/>
        <v>1.0412048949964088</v>
      </c>
      <c r="BH24" s="34">
        <f t="shared" si="56"/>
        <v>1.0400801099201047</v>
      </c>
      <c r="BI24" s="39">
        <f t="shared" si="130"/>
        <v>1.1164869849263839</v>
      </c>
      <c r="BJ24" s="39">
        <f t="shared" si="131"/>
        <v>1.1052858946997168</v>
      </c>
      <c r="BK24" s="39">
        <f t="shared" si="132"/>
        <v>1.0885762362403404</v>
      </c>
      <c r="BL24" s="39">
        <f t="shared" si="133"/>
        <v>1.0824711381754766</v>
      </c>
      <c r="BM24" s="39">
        <f t="shared" si="134"/>
        <v>1.073843107582751</v>
      </c>
      <c r="BN24" s="39">
        <f t="shared" si="135"/>
        <v>1.0557986002728772</v>
      </c>
      <c r="BO24" s="39">
        <f t="shared" si="136"/>
        <v>1.0189812319918481</v>
      </c>
      <c r="BP24" s="39">
        <f t="shared" si="137"/>
        <v>1.0168914406475933</v>
      </c>
      <c r="BQ24" s="39">
        <f t="shared" si="138"/>
        <v>1.002618865248849</v>
      </c>
      <c r="BR24" s="39">
        <f t="shared" si="139"/>
        <v>0.99871945200712153</v>
      </c>
      <c r="BS24" s="39">
        <f t="shared" si="140"/>
        <v>0.99813115629180182</v>
      </c>
      <c r="BT24" s="39">
        <f t="shared" si="141"/>
        <v>0.99523428778717382</v>
      </c>
      <c r="BU24" s="39">
        <f t="shared" si="142"/>
        <v>0.98176447803176825</v>
      </c>
      <c r="BV24" s="39">
        <f t="shared" si="143"/>
        <v>0.97558880983472462</v>
      </c>
      <c r="BW24" s="39">
        <f t="shared" si="144"/>
        <v>0.95683713444099172</v>
      </c>
      <c r="BX24" s="39">
        <f t="shared" si="145"/>
        <v>0.95383558503694854</v>
      </c>
      <c r="BY24" s="39">
        <f t="shared" si="146"/>
        <v>0.95091430898066454</v>
      </c>
      <c r="BZ24" s="39">
        <f t="shared" si="147"/>
        <v>0.93241313035450568</v>
      </c>
      <c r="CA24" s="39">
        <f t="shared" si="148"/>
        <v>0.92969623531845791</v>
      </c>
      <c r="CB24" s="40">
        <f t="shared" si="58"/>
        <v>1.1009952063550159</v>
      </c>
      <c r="CC24" s="40">
        <f t="shared" si="59"/>
        <v>1.0975303993512111</v>
      </c>
      <c r="CD24" s="40">
        <f t="shared" si="60"/>
        <v>1.0923164940760188</v>
      </c>
      <c r="CE24" s="40">
        <f t="shared" si="61"/>
        <v>1.0903978039684137</v>
      </c>
      <c r="CF24" s="40">
        <f t="shared" si="62"/>
        <v>1.0876734886482431</v>
      </c>
      <c r="CG24" s="40">
        <f t="shared" si="63"/>
        <v>1.0819268859040594</v>
      </c>
      <c r="CH24" s="40">
        <f t="shared" si="64"/>
        <v>1.0699889099517939</v>
      </c>
      <c r="CI24" s="40">
        <f t="shared" si="65"/>
        <v>1.0693024646182006</v>
      </c>
      <c r="CJ24" s="40">
        <f t="shared" si="66"/>
        <v>1.0645881505061388</v>
      </c>
      <c r="CK24" s="40">
        <f t="shared" si="67"/>
        <v>1.063292135575435</v>
      </c>
      <c r="CL24" s="40">
        <f t="shared" si="68"/>
        <v>1.0630963068979173</v>
      </c>
      <c r="CM24" s="40">
        <f t="shared" si="69"/>
        <v>1.0621308540755847</v>
      </c>
      <c r="CN24" s="40">
        <f t="shared" si="70"/>
        <v>1.0576161558656558</v>
      </c>
      <c r="CO24" s="40">
        <f t="shared" si="71"/>
        <v>1.0555320031002686</v>
      </c>
      <c r="CP24" s="40">
        <f t="shared" si="72"/>
        <v>1.0491476179505705</v>
      </c>
      <c r="CQ24" s="40">
        <f t="shared" si="73"/>
        <v>1.048117714626537</v>
      </c>
      <c r="CR24" s="40">
        <f t="shared" si="74"/>
        <v>1.0471132135405294</v>
      </c>
      <c r="CS24" s="40">
        <f t="shared" si="75"/>
        <v>1.0407016828399032</v>
      </c>
      <c r="CT24" s="40">
        <f t="shared" si="76"/>
        <v>1.0397528062329309</v>
      </c>
      <c r="CU24" s="37">
        <f t="shared" si="149"/>
        <v>1.0975855469903719</v>
      </c>
      <c r="CV24" s="37">
        <f t="shared" si="150"/>
        <v>1.1677789639344962</v>
      </c>
      <c r="CW24" s="37">
        <f t="shared" si="151"/>
        <v>1.1594479781345597</v>
      </c>
      <c r="CX24" s="1">
        <f t="shared" si="152"/>
        <v>55.728558902593832</v>
      </c>
      <c r="CY24" s="1">
        <f t="shared" si="153"/>
        <v>55.520813497355199</v>
      </c>
      <c r="CZ24" s="1">
        <f t="shared" si="154"/>
        <v>55.208422980795795</v>
      </c>
      <c r="DA24" s="1">
        <f t="shared" si="155"/>
        <v>55.093534205808638</v>
      </c>
      <c r="DB24" s="1">
        <f t="shared" si="156"/>
        <v>54.930469820254906</v>
      </c>
      <c r="DC24" s="1">
        <f t="shared" si="157"/>
        <v>54.586753680473585</v>
      </c>
      <c r="DD24" s="1">
        <f t="shared" si="158"/>
        <v>53.873799004562706</v>
      </c>
      <c r="DE24" s="1">
        <f t="shared" si="159"/>
        <v>53.832847958572913</v>
      </c>
      <c r="DF24" s="1">
        <f t="shared" si="160"/>
        <v>53.551739113519218</v>
      </c>
      <c r="DG24" s="1">
        <f t="shared" si="161"/>
        <v>53.474499598642737</v>
      </c>
      <c r="DH24" s="1">
        <f t="shared" si="162"/>
        <v>53.462830172349136</v>
      </c>
      <c r="DI24" s="1">
        <f t="shared" si="163"/>
        <v>53.405304672796888</v>
      </c>
      <c r="DJ24" s="1">
        <f t="shared" si="164"/>
        <v>53.136429518934634</v>
      </c>
      <c r="DK24" s="1">
        <f t="shared" si="165"/>
        <v>53.012378268215535</v>
      </c>
      <c r="DL24" s="1">
        <f t="shared" si="166"/>
        <v>52.632654215051737</v>
      </c>
      <c r="DM24" s="1">
        <f t="shared" si="167"/>
        <v>52.571438604461036</v>
      </c>
      <c r="DN24" s="1">
        <f t="shared" si="168"/>
        <v>52.511743571121968</v>
      </c>
      <c r="DO24" s="1">
        <f t="shared" si="169"/>
        <v>52.13097186857518</v>
      </c>
      <c r="DP24" s="1">
        <f t="shared" si="170"/>
        <v>52.074656210194412</v>
      </c>
      <c r="DQ24" s="1">
        <f t="shared" si="171"/>
        <v>55.900190137915544</v>
      </c>
      <c r="DR24" s="1">
        <f t="shared" si="172"/>
        <v>55.339374757283124</v>
      </c>
      <c r="DS24" s="1">
        <f t="shared" si="173"/>
        <v>54.502756778184725</v>
      </c>
      <c r="DT24" s="1">
        <f t="shared" si="174"/>
        <v>54.197087166945138</v>
      </c>
      <c r="DU24" s="1">
        <f t="shared" si="175"/>
        <v>53.765099551181834</v>
      </c>
      <c r="DV24" s="1">
        <f t="shared" si="176"/>
        <v>52.861648455750156</v>
      </c>
      <c r="DW24" s="1">
        <f t="shared" si="177"/>
        <v>51.018279106108437</v>
      </c>
      <c r="DX24" s="1">
        <f t="shared" si="178"/>
        <v>50.913647583242891</v>
      </c>
      <c r="DY24" s="1">
        <f t="shared" si="179"/>
        <v>50.19904930371154</v>
      </c>
      <c r="DZ24" s="1">
        <f t="shared" si="180"/>
        <v>50.003813761710802</v>
      </c>
      <c r="EA24" s="1">
        <f t="shared" si="181"/>
        <v>49.974359014107215</v>
      </c>
      <c r="EB24" s="1">
        <f t="shared" si="182"/>
        <v>49.829318809967333</v>
      </c>
      <c r="EC24" s="1">
        <f t="shared" si="183"/>
        <v>49.154913342985225</v>
      </c>
      <c r="ED24" s="1">
        <f t="shared" si="184"/>
        <v>48.845710431438363</v>
      </c>
      <c r="EE24" s="1">
        <f t="shared" si="185"/>
        <v>47.906852895196458</v>
      </c>
      <c r="EF24" s="1">
        <f t="shared" si="186"/>
        <v>47.756571535306335</v>
      </c>
      <c r="EG24" s="1">
        <f t="shared" si="187"/>
        <v>47.6103092956239</v>
      </c>
      <c r="EH24" s="1">
        <f t="shared" si="188"/>
        <v>46.683993613541851</v>
      </c>
      <c r="EI24" s="1">
        <f t="shared" si="189"/>
        <v>46.547964308095139</v>
      </c>
      <c r="EJ24" s="1">
        <f t="shared" si="190"/>
        <v>55.124548881541152</v>
      </c>
      <c r="EK24" s="1">
        <f t="shared" si="191"/>
        <v>54.951073173432796</v>
      </c>
      <c r="EL24" s="1">
        <f t="shared" si="192"/>
        <v>54.690023738751258</v>
      </c>
      <c r="EM24" s="1">
        <f t="shared" si="193"/>
        <v>54.593958900308074</v>
      </c>
      <c r="EN24" s="1">
        <f t="shared" si="194"/>
        <v>54.457558076609075</v>
      </c>
      <c r="EO24" s="1">
        <f t="shared" si="195"/>
        <v>54.169837583326192</v>
      </c>
      <c r="EP24" s="1">
        <f t="shared" si="196"/>
        <v>53.572127861132245</v>
      </c>
      <c r="EQ24" s="1">
        <f t="shared" si="197"/>
        <v>53.537758965493325</v>
      </c>
      <c r="ER24" s="1">
        <f t="shared" si="198"/>
        <v>53.301723025270078</v>
      </c>
      <c r="ES24" s="1">
        <f t="shared" si="199"/>
        <v>53.236834242842676</v>
      </c>
      <c r="ET24" s="1">
        <f t="shared" si="200"/>
        <v>53.227029506687678</v>
      </c>
      <c r="EU24" s="1">
        <f t="shared" si="201"/>
        <v>53.17869128415019</v>
      </c>
      <c r="EV24" s="1">
        <f t="shared" si="202"/>
        <v>52.952649698571854</v>
      </c>
      <c r="EW24" s="1">
        <f t="shared" si="203"/>
        <v>52.848300487667899</v>
      </c>
      <c r="EX24" s="1">
        <f t="shared" si="204"/>
        <v>52.528647550732551</v>
      </c>
      <c r="EY24" s="1">
        <f t="shared" si="205"/>
        <v>52.477082425106893</v>
      </c>
      <c r="EZ24" s="1">
        <f t="shared" si="206"/>
        <v>52.426789136909477</v>
      </c>
      <c r="FA24" s="1">
        <f t="shared" si="207"/>
        <v>52.105777078480756</v>
      </c>
      <c r="FB24" s="1">
        <f t="shared" si="208"/>
        <v>52.058268792702876</v>
      </c>
      <c r="FC24" s="1">
        <f t="shared" si="209"/>
        <v>54.953834301467758</v>
      </c>
      <c r="FD24" s="1">
        <f t="shared" si="210"/>
        <v>58.468273257390962</v>
      </c>
      <c r="FE24" s="1">
        <f t="shared" si="211"/>
        <v>58.051158058969342</v>
      </c>
      <c r="FF24" s="83">
        <f t="shared" si="78"/>
        <v>1.0740851151111857</v>
      </c>
      <c r="FG24" s="79">
        <f t="shared" si="79"/>
        <v>0.82281917109709946</v>
      </c>
      <c r="FH24" s="79">
        <f t="shared" si="80"/>
        <v>1.138429920401453</v>
      </c>
      <c r="FI24" s="79">
        <f t="shared" si="81"/>
        <v>0.81185174886733857</v>
      </c>
      <c r="FJ24" s="83">
        <f t="shared" si="212"/>
        <v>1.8471556278831569</v>
      </c>
      <c r="FK24" s="79">
        <f t="shared" si="213"/>
        <v>2.2459897433584035</v>
      </c>
      <c r="FL24" s="79">
        <f t="shared" si="213"/>
        <v>2.4687325278236996</v>
      </c>
      <c r="FM24" s="79">
        <f t="shared" si="214"/>
        <v>1.6111111111111112</v>
      </c>
      <c r="FN24" s="79">
        <f t="shared" si="215"/>
        <v>2.169731748694347</v>
      </c>
      <c r="FO24" s="79">
        <f t="shared" si="82"/>
        <v>1.4008804523988336</v>
      </c>
      <c r="FP24" s="79">
        <f t="shared" si="83"/>
        <v>2.1187383154302091</v>
      </c>
      <c r="FQ24" s="79">
        <f t="shared" si="84"/>
        <v>1.5035137951407493</v>
      </c>
      <c r="FR24" s="84">
        <f t="shared" si="216"/>
        <v>1.8032752498110978</v>
      </c>
      <c r="FS24" s="79">
        <f t="shared" si="217"/>
        <v>3.1183989825141469</v>
      </c>
      <c r="FT24" s="79">
        <f t="shared" si="218"/>
        <v>2.8243921901107449</v>
      </c>
      <c r="FU24" s="79">
        <f t="shared" si="219"/>
        <v>2.0370370370370372</v>
      </c>
      <c r="FV24" s="79">
        <f t="shared" si="220"/>
        <v>2.3076177095004287</v>
      </c>
      <c r="FW24" s="79">
        <f t="shared" si="221"/>
        <v>2.4900869983360012</v>
      </c>
      <c r="FX24" s="79">
        <f t="shared" si="85"/>
        <v>3.0278910773109518</v>
      </c>
      <c r="FY24" s="79">
        <f t="shared" si="222"/>
        <v>3.4371923503197874</v>
      </c>
      <c r="FZ24" s="83">
        <f t="shared" si="223"/>
        <v>4.0963039048626042</v>
      </c>
      <c r="GA24" s="79">
        <f t="shared" si="86"/>
        <v>3.8246430969820642</v>
      </c>
      <c r="GB24" s="79">
        <f t="shared" si="87"/>
        <v>3.7364174263667409</v>
      </c>
      <c r="GC24" s="79">
        <f t="shared" si="88"/>
        <v>4.6584556519864622</v>
      </c>
      <c r="GD24" s="79">
        <f t="shared" si="224"/>
        <v>2.1548181899881618</v>
      </c>
      <c r="GE24" s="79">
        <f t="shared" si="225"/>
        <v>2.5729839879536693</v>
      </c>
      <c r="GF24" s="79">
        <f t="shared" si="226"/>
        <v>3.5574849129601542</v>
      </c>
      <c r="GG24" s="79">
        <f t="shared" si="227"/>
        <v>2.8087097511945411</v>
      </c>
      <c r="GH24" s="84">
        <f t="shared" si="228"/>
        <v>3.2711665319292944</v>
      </c>
      <c r="GI24" s="79">
        <f t="shared" si="89"/>
        <v>4.8179699014818755</v>
      </c>
      <c r="GJ24" s="79">
        <f t="shared" si="90"/>
        <v>3.9846920069363541</v>
      </c>
      <c r="GK24" s="79">
        <f t="shared" si="91"/>
        <v>3.4838132815671154</v>
      </c>
      <c r="GL24" s="79">
        <f t="shared" si="92"/>
        <v>3.8732217218549314</v>
      </c>
      <c r="GM24" s="84">
        <f t="shared" si="93"/>
        <v>4.78887948656602</v>
      </c>
      <c r="GN24" s="79">
        <f t="shared" si="229"/>
        <v>4.2592592592592595</v>
      </c>
      <c r="GO24" s="79">
        <f t="shared" si="229"/>
        <v>3.7037037037037037</v>
      </c>
      <c r="GP24" s="79">
        <f t="shared" si="229"/>
        <v>5.1851851851851851</v>
      </c>
      <c r="GQ24" s="79">
        <f t="shared" si="229"/>
        <v>1.8888888888888888</v>
      </c>
      <c r="GR24" s="84">
        <f t="shared" si="229"/>
        <v>5.1851851851851851</v>
      </c>
      <c r="GS24" s="1">
        <f t="shared" si="230"/>
        <v>54</v>
      </c>
      <c r="GT24" s="1">
        <f t="shared" si="231"/>
        <v>50.067928146606519</v>
      </c>
      <c r="GU24" s="1">
        <f t="shared" si="232"/>
        <v>21.999999999999993</v>
      </c>
    </row>
    <row r="25" spans="1:203" x14ac:dyDescent="0.2">
      <c r="A25" s="42">
        <f t="shared" si="37"/>
        <v>49.707262086431783</v>
      </c>
      <c r="B25" s="5">
        <v>0</v>
      </c>
      <c r="C25" s="5">
        <v>23</v>
      </c>
      <c r="D25" s="5">
        <f t="shared" si="95"/>
        <v>49.707262086431783</v>
      </c>
      <c r="E25" s="5">
        <v>10</v>
      </c>
      <c r="F25" s="9">
        <f t="shared" si="96"/>
        <v>22.999999999999993</v>
      </c>
      <c r="G25" s="15">
        <v>0.01</v>
      </c>
      <c r="H25" s="18">
        <f t="shared" si="97"/>
        <v>3.9139576446009281</v>
      </c>
      <c r="I25" s="18">
        <f t="shared" si="98"/>
        <v>3.5530566180437297</v>
      </c>
      <c r="J25" s="18">
        <f t="shared" si="99"/>
        <v>3.4280870404435713</v>
      </c>
      <c r="K25" s="18">
        <f t="shared" si="100"/>
        <v>2.4853631043215891</v>
      </c>
      <c r="L25" s="18">
        <f t="shared" si="101"/>
        <v>1.9882904834572712</v>
      </c>
      <c r="M25" s="18">
        <f t="shared" si="102"/>
        <v>1.6569087362143928</v>
      </c>
      <c r="N25" s="18">
        <f t="shared" si="103"/>
        <v>1.3434395158495076</v>
      </c>
      <c r="O25" s="18">
        <f t="shared" si="104"/>
        <v>1.2426815521607946</v>
      </c>
      <c r="P25" s="18">
        <f t="shared" si="105"/>
        <v>1.1046058241429284</v>
      </c>
      <c r="Q25" s="18">
        <f t="shared" si="106"/>
        <v>1.0576013209879103</v>
      </c>
      <c r="R25" s="18">
        <f t="shared" si="107"/>
        <v>0.99414524172863561</v>
      </c>
      <c r="S25" s="18">
        <f t="shared" si="108"/>
        <v>0.87205722958652254</v>
      </c>
      <c r="T25" s="18">
        <f t="shared" si="109"/>
        <v>0.66276349448575711</v>
      </c>
      <c r="U25" s="18">
        <f t="shared" si="110"/>
        <v>0.65232627410015465</v>
      </c>
      <c r="V25" s="18">
        <f t="shared" si="111"/>
        <v>0.58479131866390333</v>
      </c>
      <c r="W25" s="18">
        <f t="shared" si="112"/>
        <v>0.56743449870355922</v>
      </c>
      <c r="X25" s="18">
        <f t="shared" si="113"/>
        <v>0.56485525098217937</v>
      </c>
      <c r="Y25" s="18">
        <f t="shared" si="114"/>
        <v>0.5523029120714642</v>
      </c>
      <c r="Z25" s="18">
        <f t="shared" si="115"/>
        <v>0.4970726208643178</v>
      </c>
      <c r="AA25" s="18">
        <f t="shared" si="116"/>
        <v>0.47340249606125506</v>
      </c>
      <c r="AB25" s="18">
        <f t="shared" si="117"/>
        <v>0.40743657447894904</v>
      </c>
      <c r="AC25" s="18">
        <f t="shared" si="118"/>
        <v>0.39765809669145424</v>
      </c>
      <c r="AD25" s="18">
        <f t="shared" si="119"/>
        <v>0.3883379850502483</v>
      </c>
      <c r="AE25" s="18">
        <f t="shared" si="120"/>
        <v>0.33360578581497841</v>
      </c>
      <c r="AF25" s="18">
        <f t="shared" si="121"/>
        <v>0.32616313705007732</v>
      </c>
      <c r="AG25" s="16">
        <f t="shared" si="122"/>
        <v>1.1090561311707743</v>
      </c>
      <c r="AH25" s="16">
        <f t="shared" si="123"/>
        <v>1.0892077939303986</v>
      </c>
      <c r="AI25" s="16">
        <f t="shared" si="124"/>
        <v>1.0938043992365509</v>
      </c>
      <c r="AJ25" s="16">
        <f t="shared" si="233"/>
        <v>5.0682528160141273E-2</v>
      </c>
      <c r="AK25" s="16">
        <f t="shared" si="125"/>
        <v>0.13578474788995132</v>
      </c>
      <c r="AL25" s="16">
        <f t="shared" si="126"/>
        <v>4.3780609305155434E-2</v>
      </c>
      <c r="AM25" s="19">
        <f t="shared" si="127"/>
        <v>1.0863603774052961</v>
      </c>
      <c r="AN25" s="41">
        <f t="shared" si="128"/>
        <v>54</v>
      </c>
      <c r="AO25" s="19">
        <f t="shared" si="129"/>
        <v>1.0863603774052961</v>
      </c>
      <c r="AP25" s="34">
        <f t="shared" si="38"/>
        <v>1.1257758952986341</v>
      </c>
      <c r="AQ25" s="34">
        <f t="shared" si="39"/>
        <v>1.1213364071135357</v>
      </c>
      <c r="AR25" s="34">
        <f t="shared" si="40"/>
        <v>1.1146624822675117</v>
      </c>
      <c r="AS25" s="34">
        <f t="shared" si="41"/>
        <v>1.1122085433069462</v>
      </c>
      <c r="AT25" s="34">
        <f t="shared" si="42"/>
        <v>1.1087261185109138</v>
      </c>
      <c r="AU25" s="34">
        <f t="shared" si="43"/>
        <v>1.1013876355916068</v>
      </c>
      <c r="AV25" s="34">
        <f t="shared" si="44"/>
        <v>1.0861743137599151</v>
      </c>
      <c r="AW25" s="34">
        <f t="shared" si="45"/>
        <v>1.0853008363366328</v>
      </c>
      <c r="AX25" s="34">
        <f t="shared" si="46"/>
        <v>1.0793058834667371</v>
      </c>
      <c r="AY25" s="34">
        <f t="shared" si="47"/>
        <v>1.0776589856001764</v>
      </c>
      <c r="AZ25" s="34">
        <f t="shared" si="48"/>
        <v>1.077410182542698</v>
      </c>
      <c r="BA25" s="34">
        <f t="shared" si="49"/>
        <v>1.0761837312394822</v>
      </c>
      <c r="BB25" s="34">
        <f t="shared" si="50"/>
        <v>1.070452293966583</v>
      </c>
      <c r="BC25" s="34">
        <f t="shared" si="51"/>
        <v>1.0678085401358595</v>
      </c>
      <c r="BD25" s="34">
        <f t="shared" si="52"/>
        <v>1.0597181743863731</v>
      </c>
      <c r="BE25" s="34">
        <f t="shared" si="53"/>
        <v>1.0584142362734377</v>
      </c>
      <c r="BF25" s="34">
        <f t="shared" si="54"/>
        <v>1.0571427723545617</v>
      </c>
      <c r="BG25" s="34">
        <f t="shared" si="55"/>
        <v>1.0490345676975132</v>
      </c>
      <c r="BH25" s="34">
        <f t="shared" si="56"/>
        <v>1.0478356651872847</v>
      </c>
      <c r="BI25" s="39">
        <f t="shared" si="130"/>
        <v>1.1337591503925233</v>
      </c>
      <c r="BJ25" s="39">
        <f t="shared" si="131"/>
        <v>1.1218204920824935</v>
      </c>
      <c r="BK25" s="39">
        <f t="shared" si="132"/>
        <v>1.1040217682378453</v>
      </c>
      <c r="BL25" s="39">
        <f t="shared" si="133"/>
        <v>1.0975221525349217</v>
      </c>
      <c r="BM25" s="39">
        <f t="shared" si="134"/>
        <v>1.0883396893827024</v>
      </c>
      <c r="BN25" s="39">
        <f t="shared" si="135"/>
        <v>1.0691475777154262</v>
      </c>
      <c r="BO25" s="39">
        <f t="shared" si="136"/>
        <v>1.0300396912862657</v>
      </c>
      <c r="BP25" s="39">
        <f t="shared" si="137"/>
        <v>1.0278219771058863</v>
      </c>
      <c r="BQ25" s="39">
        <f t="shared" si="138"/>
        <v>1.0126818318806401</v>
      </c>
      <c r="BR25" s="39">
        <f t="shared" si="139"/>
        <v>1.0085472525169601</v>
      </c>
      <c r="BS25" s="39">
        <f t="shared" si="140"/>
        <v>1.0079235476329627</v>
      </c>
      <c r="BT25" s="39">
        <f t="shared" si="141"/>
        <v>1.0048525859486739</v>
      </c>
      <c r="BU25" s="39">
        <f t="shared" si="142"/>
        <v>0.99057915589140877</v>
      </c>
      <c r="BV25" s="39">
        <f t="shared" si="143"/>
        <v>0.98403829884868843</v>
      </c>
      <c r="BW25" s="39">
        <f t="shared" si="144"/>
        <v>0.96419047600374086</v>
      </c>
      <c r="BX25" s="39">
        <f t="shared" si="145"/>
        <v>0.96101525907280194</v>
      </c>
      <c r="BY25" s="39">
        <f t="shared" si="146"/>
        <v>0.95792543851735401</v>
      </c>
      <c r="BZ25" s="39">
        <f t="shared" si="147"/>
        <v>0.93836787515602771</v>
      </c>
      <c r="CA25" s="39">
        <f t="shared" si="148"/>
        <v>0.93549747052381038</v>
      </c>
      <c r="CB25" s="40">
        <f t="shared" si="58"/>
        <v>1.1080341178544222</v>
      </c>
      <c r="CC25" s="40">
        <f t="shared" si="59"/>
        <v>1.1042586185458625</v>
      </c>
      <c r="CD25" s="40">
        <f t="shared" si="60"/>
        <v>1.0985790404030276</v>
      </c>
      <c r="CE25" s="40">
        <f t="shared" si="61"/>
        <v>1.0964895500883598</v>
      </c>
      <c r="CF25" s="40">
        <f t="shared" si="62"/>
        <v>1.0935232421266794</v>
      </c>
      <c r="CG25" s="40">
        <f t="shared" si="63"/>
        <v>1.0872682072969211</v>
      </c>
      <c r="CH25" s="40">
        <f t="shared" si="64"/>
        <v>1.0742828323248306</v>
      </c>
      <c r="CI25" s="40">
        <f t="shared" si="65"/>
        <v>1.07353652430325</v>
      </c>
      <c r="CJ25" s="40">
        <f t="shared" si="66"/>
        <v>1.068412164136308</v>
      </c>
      <c r="CK25" s="40">
        <f t="shared" si="67"/>
        <v>1.0670037524394698</v>
      </c>
      <c r="CL25" s="40">
        <f t="shared" si="68"/>
        <v>1.0667909529096251</v>
      </c>
      <c r="CM25" s="40">
        <f t="shared" si="69"/>
        <v>1.0657418797804998</v>
      </c>
      <c r="CN25" s="40">
        <f t="shared" si="70"/>
        <v>1.0608372022282597</v>
      </c>
      <c r="CO25" s="40">
        <f t="shared" si="71"/>
        <v>1.0585736054625654</v>
      </c>
      <c r="CP25" s="40">
        <f t="shared" si="72"/>
        <v>1.0516418378738932</v>
      </c>
      <c r="CQ25" s="40">
        <f t="shared" si="73"/>
        <v>1.050523959936893</v>
      </c>
      <c r="CR25" s="40">
        <f t="shared" si="74"/>
        <v>1.0494337418092838</v>
      </c>
      <c r="CS25" s="40">
        <f t="shared" si="75"/>
        <v>1.0424771419884753</v>
      </c>
      <c r="CT25" s="40">
        <f t="shared" si="76"/>
        <v>1.041447898918805</v>
      </c>
      <c r="CU25" s="37">
        <f t="shared" si="149"/>
        <v>1.1101785152312216</v>
      </c>
      <c r="CV25" s="37">
        <f t="shared" si="150"/>
        <v>1.1865361520065436</v>
      </c>
      <c r="CW25" s="37">
        <f t="shared" si="151"/>
        <v>1.1734077601168915</v>
      </c>
      <c r="CX25" s="1">
        <f t="shared" si="152"/>
        <v>55.959237478196592</v>
      </c>
      <c r="CY25" s="1">
        <f t="shared" si="153"/>
        <v>55.738562675450282</v>
      </c>
      <c r="CZ25" s="1">
        <f t="shared" si="154"/>
        <v>55.406820143983829</v>
      </c>
      <c r="DA25" s="1">
        <f t="shared" si="155"/>
        <v>55.284841556926885</v>
      </c>
      <c r="DB25" s="1">
        <f t="shared" si="156"/>
        <v>55.111739754894217</v>
      </c>
      <c r="DC25" s="1">
        <f t="shared" si="157"/>
        <v>54.746963861107417</v>
      </c>
      <c r="DD25" s="1">
        <f t="shared" si="158"/>
        <v>53.990751285614287</v>
      </c>
      <c r="DE25" s="1">
        <f t="shared" si="159"/>
        <v>53.947333114408615</v>
      </c>
      <c r="DF25" s="1">
        <f t="shared" si="160"/>
        <v>53.649340420908899</v>
      </c>
      <c r="DG25" s="1">
        <f t="shared" si="161"/>
        <v>53.56747763702618</v>
      </c>
      <c r="DH25" s="1">
        <f t="shared" si="162"/>
        <v>53.555110318240203</v>
      </c>
      <c r="DI25" s="1">
        <f t="shared" si="163"/>
        <v>53.494146781875003</v>
      </c>
      <c r="DJ25" s="1">
        <f t="shared" si="164"/>
        <v>53.209252727219059</v>
      </c>
      <c r="DK25" s="1">
        <f t="shared" si="165"/>
        <v>53.077838962663279</v>
      </c>
      <c r="DL25" s="1">
        <f t="shared" si="166"/>
        <v>52.675689031978465</v>
      </c>
      <c r="DM25" s="1">
        <f t="shared" si="167"/>
        <v>52.610873838454296</v>
      </c>
      <c r="DN25" s="1">
        <f t="shared" si="168"/>
        <v>52.547672848205288</v>
      </c>
      <c r="DO25" s="1">
        <f t="shared" si="169"/>
        <v>52.144636194266958</v>
      </c>
      <c r="DP25" s="1">
        <f t="shared" si="170"/>
        <v>52.08504203297494</v>
      </c>
      <c r="DQ25" s="1">
        <f t="shared" si="171"/>
        <v>56.35606323145138</v>
      </c>
      <c r="DR25" s="1">
        <f t="shared" si="172"/>
        <v>55.762625213874372</v>
      </c>
      <c r="DS25" s="1">
        <f t="shared" si="173"/>
        <v>54.877899382924419</v>
      </c>
      <c r="DT25" s="1">
        <f t="shared" si="174"/>
        <v>54.554821281718112</v>
      </c>
      <c r="DU25" s="1">
        <f t="shared" si="175"/>
        <v>54.098386179211744</v>
      </c>
      <c r="DV25" s="1">
        <f t="shared" si="176"/>
        <v>53.144398854574384</v>
      </c>
      <c r="DW25" s="1">
        <f t="shared" si="177"/>
        <v>51.200452894193695</v>
      </c>
      <c r="DX25" s="1">
        <f t="shared" si="178"/>
        <v>51.09021639419678</v>
      </c>
      <c r="DY25" s="1">
        <f t="shared" si="179"/>
        <v>50.337641227458825</v>
      </c>
      <c r="DZ25" s="1">
        <f t="shared" si="180"/>
        <v>50.132122607411233</v>
      </c>
      <c r="EA25" s="1">
        <f t="shared" si="181"/>
        <v>50.10111994527778</v>
      </c>
      <c r="EB25" s="1">
        <f t="shared" si="182"/>
        <v>49.948470847979451</v>
      </c>
      <c r="EC25" s="1">
        <f t="shared" si="183"/>
        <v>49.23897771925062</v>
      </c>
      <c r="ED25" s="1">
        <f t="shared" si="184"/>
        <v>48.913849623958235</v>
      </c>
      <c r="EE25" s="1">
        <f t="shared" si="185"/>
        <v>47.927268691959362</v>
      </c>
      <c r="EF25" s="1">
        <f t="shared" si="186"/>
        <v>47.769437351791908</v>
      </c>
      <c r="EG25" s="1">
        <f t="shared" si="187"/>
        <v>47.615850831642213</v>
      </c>
      <c r="EH25" s="1">
        <f t="shared" si="188"/>
        <v>46.64369790386877</v>
      </c>
      <c r="EI25" s="1">
        <f t="shared" si="189"/>
        <v>46.501017948521032</v>
      </c>
      <c r="EJ25" s="1">
        <f t="shared" si="190"/>
        <v>55.077342296898003</v>
      </c>
      <c r="EK25" s="1">
        <f t="shared" si="191"/>
        <v>54.889672563260284</v>
      </c>
      <c r="EL25" s="1">
        <f t="shared" si="192"/>
        <v>54.607356283974021</v>
      </c>
      <c r="EM25" s="1">
        <f t="shared" si="193"/>
        <v>54.503493441275772</v>
      </c>
      <c r="EN25" s="1">
        <f t="shared" si="194"/>
        <v>54.356046393995456</v>
      </c>
      <c r="EO25" s="1">
        <f t="shared" si="195"/>
        <v>54.045125738352901</v>
      </c>
      <c r="EP25" s="1">
        <f t="shared" si="196"/>
        <v>53.3996583013246</v>
      </c>
      <c r="EQ25" s="1">
        <f t="shared" si="197"/>
        <v>53.362561372898689</v>
      </c>
      <c r="ER25" s="1">
        <f t="shared" si="198"/>
        <v>53.107843459055232</v>
      </c>
      <c r="ES25" s="1">
        <f t="shared" si="199"/>
        <v>53.037835169714896</v>
      </c>
      <c r="ET25" s="1">
        <f t="shared" si="200"/>
        <v>53.027257487713044</v>
      </c>
      <c r="EU25" s="1">
        <f t="shared" si="201"/>
        <v>52.975110934735781</v>
      </c>
      <c r="EV25" s="1">
        <f t="shared" si="202"/>
        <v>52.731312842197141</v>
      </c>
      <c r="EW25" s="1">
        <f t="shared" si="203"/>
        <v>52.618795644506775</v>
      </c>
      <c r="EX25" s="1">
        <f t="shared" si="204"/>
        <v>52.274236456254414</v>
      </c>
      <c r="EY25" s="1">
        <f t="shared" si="205"/>
        <v>52.218669804659299</v>
      </c>
      <c r="EZ25" s="1">
        <f t="shared" si="206"/>
        <v>52.164478046458854</v>
      </c>
      <c r="FA25" s="1">
        <f t="shared" si="207"/>
        <v>51.818684515935502</v>
      </c>
      <c r="FB25" s="1">
        <f t="shared" si="208"/>
        <v>51.767523660920752</v>
      </c>
      <c r="FC25" s="1">
        <f t="shared" si="209"/>
        <v>55.183934419324032</v>
      </c>
      <c r="FD25" s="1">
        <f t="shared" si="210"/>
        <v>58.979463482815525</v>
      </c>
      <c r="FE25" s="1">
        <f t="shared" si="211"/>
        <v>58.3268870663832</v>
      </c>
      <c r="FF25" s="83">
        <f t="shared" si="78"/>
        <v>1.0705523045071443</v>
      </c>
      <c r="FG25" s="79">
        <f t="shared" si="79"/>
        <v>0.82406479753363271</v>
      </c>
      <c r="FH25" s="79">
        <f t="shared" si="80"/>
        <v>1.1297889896389757</v>
      </c>
      <c r="FI25" s="79">
        <f t="shared" si="81"/>
        <v>0.80652816682848993</v>
      </c>
      <c r="FJ25" s="83">
        <f t="shared" si="212"/>
        <v>1.8311458535303102</v>
      </c>
      <c r="FK25" s="79">
        <f t="shared" si="213"/>
        <v>2.2411245837255125</v>
      </c>
      <c r="FL25" s="79">
        <f t="shared" si="213"/>
        <v>2.4633848730206047</v>
      </c>
      <c r="FM25" s="79">
        <f t="shared" si="214"/>
        <v>1.6111111111111112</v>
      </c>
      <c r="FN25" s="79">
        <f t="shared" si="215"/>
        <v>2.1659931108477588</v>
      </c>
      <c r="FO25" s="79">
        <f t="shared" si="82"/>
        <v>1.4054797609113707</v>
      </c>
      <c r="FP25" s="79">
        <f t="shared" si="83"/>
        <v>2.1074657426548282</v>
      </c>
      <c r="FQ25" s="79">
        <f t="shared" si="84"/>
        <v>1.5002569527418721</v>
      </c>
      <c r="FR25" s="84">
        <f t="shared" si="216"/>
        <v>1.796859105721565</v>
      </c>
      <c r="FS25" s="79">
        <f t="shared" si="217"/>
        <v>3.1116440501312903</v>
      </c>
      <c r="FT25" s="79">
        <f t="shared" si="218"/>
        <v>2.8195255149828582</v>
      </c>
      <c r="FU25" s="79">
        <f t="shared" si="219"/>
        <v>2.0370370370370372</v>
      </c>
      <c r="FV25" s="79">
        <f t="shared" si="220"/>
        <v>2.3160420756837885</v>
      </c>
      <c r="FW25" s="79">
        <f t="shared" si="221"/>
        <v>2.4832311755564223</v>
      </c>
      <c r="FX25" s="79">
        <f t="shared" si="85"/>
        <v>3.0214653920763483</v>
      </c>
      <c r="FY25" s="79">
        <f t="shared" si="222"/>
        <v>3.4253133447263662</v>
      </c>
      <c r="FZ25" s="83">
        <f t="shared" si="223"/>
        <v>4.0892456144453373</v>
      </c>
      <c r="GA25" s="79">
        <f t="shared" si="86"/>
        <v>3.8181133871611421</v>
      </c>
      <c r="GB25" s="79">
        <f t="shared" si="87"/>
        <v>3.7348258076311027</v>
      </c>
      <c r="GC25" s="79">
        <f t="shared" si="88"/>
        <v>4.6390313176067277</v>
      </c>
      <c r="GD25" s="79">
        <f t="shared" si="224"/>
        <v>2.1502453096985055</v>
      </c>
      <c r="GE25" s="79">
        <f t="shared" si="225"/>
        <v>2.5640917037665942</v>
      </c>
      <c r="GF25" s="79">
        <f t="shared" si="226"/>
        <v>3.5266512734657827</v>
      </c>
      <c r="GG25" s="79">
        <f t="shared" si="227"/>
        <v>2.8040450969642028</v>
      </c>
      <c r="GH25" s="84">
        <f t="shared" si="228"/>
        <v>3.2633631667343383</v>
      </c>
      <c r="GI25" s="79">
        <f t="shared" si="89"/>
        <v>4.8146756323699114</v>
      </c>
      <c r="GJ25" s="79">
        <f t="shared" si="90"/>
        <v>4.0014175378381935</v>
      </c>
      <c r="GK25" s="79">
        <f t="shared" si="91"/>
        <v>3.5007684933503174</v>
      </c>
      <c r="GL25" s="79">
        <f t="shared" si="92"/>
        <v>3.8639821544768544</v>
      </c>
      <c r="GM25" s="84">
        <f t="shared" si="93"/>
        <v>4.766240990773289</v>
      </c>
      <c r="GN25" s="79">
        <f t="shared" si="229"/>
        <v>4.2592592592592595</v>
      </c>
      <c r="GO25" s="79">
        <f t="shared" si="229"/>
        <v>3.7037037037037037</v>
      </c>
      <c r="GP25" s="79">
        <f t="shared" si="229"/>
        <v>5.1851851851851851</v>
      </c>
      <c r="GQ25" s="79">
        <f t="shared" si="229"/>
        <v>1.8888888888888888</v>
      </c>
      <c r="GR25" s="84">
        <f t="shared" si="229"/>
        <v>5.1851851851851851</v>
      </c>
      <c r="GS25" s="1">
        <f t="shared" si="230"/>
        <v>54</v>
      </c>
      <c r="GT25" s="1">
        <f t="shared" si="231"/>
        <v>49.707262086431783</v>
      </c>
      <c r="GU25" s="1">
        <f t="shared" si="232"/>
        <v>22.999999999999993</v>
      </c>
    </row>
    <row r="26" spans="1:203" x14ac:dyDescent="0.2">
      <c r="A26" s="42">
        <f t="shared" si="37"/>
        <v>49.331454712700449</v>
      </c>
      <c r="B26" s="5">
        <v>0</v>
      </c>
      <c r="C26" s="5">
        <v>24</v>
      </c>
      <c r="D26" s="5">
        <f t="shared" si="95"/>
        <v>49.331454712700449</v>
      </c>
      <c r="E26" s="5">
        <v>10</v>
      </c>
      <c r="F26" s="9">
        <f t="shared" si="96"/>
        <v>24.000000000000007</v>
      </c>
      <c r="G26" s="15">
        <v>0.01</v>
      </c>
      <c r="H26" s="18">
        <f t="shared" si="97"/>
        <v>3.8843665128110594</v>
      </c>
      <c r="I26" s="18">
        <f t="shared" si="98"/>
        <v>3.5261940466547856</v>
      </c>
      <c r="J26" s="18">
        <f t="shared" si="99"/>
        <v>3.4021692905310656</v>
      </c>
      <c r="K26" s="18">
        <f t="shared" si="100"/>
        <v>2.4665727356350224</v>
      </c>
      <c r="L26" s="18">
        <f t="shared" si="101"/>
        <v>1.973258188508018</v>
      </c>
      <c r="M26" s="18">
        <f t="shared" si="102"/>
        <v>1.6443818237566816</v>
      </c>
      <c r="N26" s="18">
        <f t="shared" si="103"/>
        <v>1.3332825598027149</v>
      </c>
      <c r="O26" s="18">
        <f t="shared" si="104"/>
        <v>1.2332863678175112</v>
      </c>
      <c r="P26" s="18">
        <f t="shared" si="105"/>
        <v>1.0962545491711211</v>
      </c>
      <c r="Q26" s="18">
        <f t="shared" si="106"/>
        <v>1.0496054194191584</v>
      </c>
      <c r="R26" s="18">
        <f t="shared" si="107"/>
        <v>0.98662909425400902</v>
      </c>
      <c r="S26" s="18">
        <f t="shared" si="108"/>
        <v>0.86546411776667453</v>
      </c>
      <c r="T26" s="18">
        <f t="shared" si="109"/>
        <v>0.65775272950267261</v>
      </c>
      <c r="U26" s="18">
        <f t="shared" si="110"/>
        <v>0.64739441880184312</v>
      </c>
      <c r="V26" s="18">
        <f t="shared" si="111"/>
        <v>0.5803700554435347</v>
      </c>
      <c r="W26" s="18">
        <f t="shared" si="112"/>
        <v>0.56314446019064446</v>
      </c>
      <c r="X26" s="18">
        <f t="shared" si="113"/>
        <v>0.5605847126443233</v>
      </c>
      <c r="Y26" s="18">
        <f t="shared" si="114"/>
        <v>0.54812727458556054</v>
      </c>
      <c r="Z26" s="18">
        <f t="shared" si="115"/>
        <v>0.49331454712700451</v>
      </c>
      <c r="AA26" s="18">
        <f t="shared" si="116"/>
        <v>0.46982337821619474</v>
      </c>
      <c r="AB26" s="18">
        <f t="shared" si="117"/>
        <v>0.40435618616967584</v>
      </c>
      <c r="AC26" s="18">
        <f t="shared" si="118"/>
        <v>0.39465163770160361</v>
      </c>
      <c r="AD26" s="18">
        <f t="shared" si="119"/>
        <v>0.38540198994297226</v>
      </c>
      <c r="AE26" s="18">
        <f t="shared" si="120"/>
        <v>0.33108358867584192</v>
      </c>
      <c r="AF26" s="18">
        <f t="shared" si="121"/>
        <v>0.32369720940092156</v>
      </c>
      <c r="AG26" s="16">
        <f t="shared" si="122"/>
        <v>1.1220191331258362</v>
      </c>
      <c r="AH26" s="16">
        <f t="shared" si="123"/>
        <v>1.106057930374492</v>
      </c>
      <c r="AI26" s="16">
        <f t="shared" si="124"/>
        <v>1.1004522643199222</v>
      </c>
      <c r="AJ26" s="16">
        <f t="shared" si="233"/>
        <v>5.3594550075149891E-2</v>
      </c>
      <c r="AK26" s="16">
        <f t="shared" si="125"/>
        <v>0.14255684936219945</v>
      </c>
      <c r="AL26" s="16">
        <f t="shared" si="126"/>
        <v>4.7409584010459825E-2</v>
      </c>
      <c r="AM26" s="19">
        <f t="shared" si="127"/>
        <v>1.0946362785060468</v>
      </c>
      <c r="AN26" s="41">
        <f t="shared" si="128"/>
        <v>54</v>
      </c>
      <c r="AO26" s="19">
        <f t="shared" si="129"/>
        <v>1.0946362785060468</v>
      </c>
      <c r="AP26" s="34">
        <f t="shared" si="38"/>
        <v>1.1394503647559759</v>
      </c>
      <c r="AQ26" s="34">
        <f t="shared" si="39"/>
        <v>1.1346993162406238</v>
      </c>
      <c r="AR26" s="34">
        <f t="shared" si="40"/>
        <v>1.1275590543894123</v>
      </c>
      <c r="AS26" s="34">
        <f t="shared" si="41"/>
        <v>1.1249342645210099</v>
      </c>
      <c r="AT26" s="34">
        <f t="shared" si="42"/>
        <v>1.1212099536999287</v>
      </c>
      <c r="AU26" s="34">
        <f t="shared" si="43"/>
        <v>1.1133639491940852</v>
      </c>
      <c r="AV26" s="34">
        <f t="shared" si="44"/>
        <v>1.0971080780952944</v>
      </c>
      <c r="AW26" s="34">
        <f t="shared" si="45"/>
        <v>1.096175137712859</v>
      </c>
      <c r="AX26" s="34">
        <f t="shared" si="46"/>
        <v>1.089773237510212</v>
      </c>
      <c r="AY26" s="34">
        <f t="shared" si="47"/>
        <v>1.0880149027054189</v>
      </c>
      <c r="AZ26" s="34">
        <f t="shared" si="48"/>
        <v>1.0877492778684308</v>
      </c>
      <c r="BA26" s="34">
        <f t="shared" si="49"/>
        <v>1.086439956703166</v>
      </c>
      <c r="BB26" s="34">
        <f t="shared" si="50"/>
        <v>1.0803223909301505</v>
      </c>
      <c r="BC26" s="34">
        <f t="shared" si="51"/>
        <v>1.0775011602729221</v>
      </c>
      <c r="BD26" s="34">
        <f t="shared" si="52"/>
        <v>1.0688701803582221</v>
      </c>
      <c r="BE26" s="34">
        <f t="shared" si="53"/>
        <v>1.0674794640124108</v>
      </c>
      <c r="BF26" s="34">
        <f t="shared" si="54"/>
        <v>1.0661234778368145</v>
      </c>
      <c r="BG26" s="34">
        <f t="shared" si="55"/>
        <v>1.0574784780247251</v>
      </c>
      <c r="BH26" s="34">
        <f t="shared" si="56"/>
        <v>1.0562005284953777</v>
      </c>
      <c r="BI26" s="39">
        <f t="shared" si="130"/>
        <v>1.1523552611911236</v>
      </c>
      <c r="BJ26" s="39">
        <f t="shared" si="131"/>
        <v>1.1396189469397437</v>
      </c>
      <c r="BK26" s="39">
        <f t="shared" si="132"/>
        <v>1.1206436088172285</v>
      </c>
      <c r="BL26" s="39">
        <f t="shared" si="133"/>
        <v>1.1137181144989303</v>
      </c>
      <c r="BM26" s="39">
        <f t="shared" si="134"/>
        <v>1.103937471182028</v>
      </c>
      <c r="BN26" s="39">
        <f t="shared" si="135"/>
        <v>1.0835084400303141</v>
      </c>
      <c r="BO26" s="39">
        <f t="shared" si="136"/>
        <v>1.041936998582802</v>
      </c>
      <c r="BP26" s="39">
        <f t="shared" si="137"/>
        <v>1.0395819122202277</v>
      </c>
      <c r="BQ26" s="39">
        <f t="shared" si="138"/>
        <v>1.0235107366282277</v>
      </c>
      <c r="BR26" s="39">
        <f t="shared" si="139"/>
        <v>1.0191239800198302</v>
      </c>
      <c r="BS26" s="39">
        <f t="shared" si="140"/>
        <v>1.0184623117413487</v>
      </c>
      <c r="BT26" s="39">
        <f t="shared" si="141"/>
        <v>1.0152047261377617</v>
      </c>
      <c r="BU26" s="39">
        <f t="shared" si="142"/>
        <v>1.0000704321041183</v>
      </c>
      <c r="BV26" s="39">
        <f t="shared" si="143"/>
        <v>0.99313870445603281</v>
      </c>
      <c r="BW26" s="39">
        <f t="shared" si="144"/>
        <v>0.97211893364322588</v>
      </c>
      <c r="BX26" s="39">
        <f t="shared" si="145"/>
        <v>0.96875822114539845</v>
      </c>
      <c r="BY26" s="39">
        <f t="shared" si="146"/>
        <v>0.96548842545671465</v>
      </c>
      <c r="BZ26" s="39">
        <f t="shared" si="147"/>
        <v>0.94480394592847361</v>
      </c>
      <c r="CA26" s="39">
        <f t="shared" si="148"/>
        <v>0.94176994558261562</v>
      </c>
      <c r="CB26" s="40">
        <f t="shared" si="58"/>
        <v>1.1155620143551348</v>
      </c>
      <c r="CC26" s="40">
        <f t="shared" si="59"/>
        <v>1.1114463691949901</v>
      </c>
      <c r="CD26" s="40">
        <f t="shared" si="60"/>
        <v>1.1052572990653868</v>
      </c>
      <c r="CE26" s="40">
        <f t="shared" si="61"/>
        <v>1.1029810355761884</v>
      </c>
      <c r="CF26" s="40">
        <f t="shared" si="62"/>
        <v>1.0997501960108502</v>
      </c>
      <c r="CG26" s="40">
        <f t="shared" si="63"/>
        <v>1.0929397280349562</v>
      </c>
      <c r="CH26" s="40">
        <f t="shared" si="64"/>
        <v>1.0788116673813892</v>
      </c>
      <c r="CI26" s="40">
        <f t="shared" si="65"/>
        <v>1.0780001142739819</v>
      </c>
      <c r="CJ26" s="40">
        <f t="shared" si="66"/>
        <v>1.0724290275285271</v>
      </c>
      <c r="CK26" s="40">
        <f t="shared" si="67"/>
        <v>1.0708982221988164</v>
      </c>
      <c r="CL26" s="40">
        <f t="shared" si="68"/>
        <v>1.0706669445475596</v>
      </c>
      <c r="CM26" s="40">
        <f t="shared" si="69"/>
        <v>1.0695268326677041</v>
      </c>
      <c r="CN26" s="40">
        <f t="shared" si="70"/>
        <v>1.0641977617879426</v>
      </c>
      <c r="CO26" s="40">
        <f t="shared" si="71"/>
        <v>1.0617389880025003</v>
      </c>
      <c r="CP26" s="40">
        <f t="shared" si="72"/>
        <v>1.0542122478282026</v>
      </c>
      <c r="CQ26" s="40">
        <f t="shared" si="73"/>
        <v>1.0529988036834137</v>
      </c>
      <c r="CR26" s="40">
        <f t="shared" si="74"/>
        <v>1.0518154870421605</v>
      </c>
      <c r="CS26" s="40">
        <f t="shared" si="75"/>
        <v>1.0442672361514529</v>
      </c>
      <c r="CT26" s="40">
        <f t="shared" si="76"/>
        <v>1.0431508109557996</v>
      </c>
      <c r="CU26" s="37">
        <f t="shared" si="149"/>
        <v>1.1238392816761866</v>
      </c>
      <c r="CV26" s="37">
        <f t="shared" si="150"/>
        <v>1.206624101641981</v>
      </c>
      <c r="CW26" s="37">
        <f t="shared" si="151"/>
        <v>1.1880068984712198</v>
      </c>
      <c r="CX26" s="1">
        <f t="shared" si="152"/>
        <v>56.210744066329433</v>
      </c>
      <c r="CY26" s="1">
        <f t="shared" si="153"/>
        <v>55.976367931656497</v>
      </c>
      <c r="CZ26" s="1">
        <f t="shared" si="154"/>
        <v>55.624128427506633</v>
      </c>
      <c r="DA26" s="1">
        <f t="shared" si="155"/>
        <v>55.494643724983185</v>
      </c>
      <c r="DB26" s="1">
        <f t="shared" si="156"/>
        <v>55.310918054376998</v>
      </c>
      <c r="DC26" s="1">
        <f t="shared" si="157"/>
        <v>54.92386323842134</v>
      </c>
      <c r="DD26" s="1">
        <f t="shared" si="158"/>
        <v>54.121937469495847</v>
      </c>
      <c r="DE26" s="1">
        <f t="shared" si="159"/>
        <v>54.075914163270085</v>
      </c>
      <c r="DF26" s="1">
        <f t="shared" si="160"/>
        <v>53.760099113347977</v>
      </c>
      <c r="DG26" s="1">
        <f t="shared" si="161"/>
        <v>53.673357899555555</v>
      </c>
      <c r="DH26" s="1">
        <f t="shared" si="162"/>
        <v>53.660254239939107</v>
      </c>
      <c r="DI26" s="1">
        <f t="shared" si="163"/>
        <v>53.595663522170469</v>
      </c>
      <c r="DJ26" s="1">
        <f t="shared" si="164"/>
        <v>53.293875103286986</v>
      </c>
      <c r="DK26" s="1">
        <f t="shared" si="165"/>
        <v>53.154699690885842</v>
      </c>
      <c r="DL26" s="1">
        <f t="shared" si="166"/>
        <v>52.728920896097598</v>
      </c>
      <c r="DM26" s="1">
        <f t="shared" si="167"/>
        <v>52.660314835665993</v>
      </c>
      <c r="DN26" s="1">
        <f t="shared" si="168"/>
        <v>52.593422065053517</v>
      </c>
      <c r="DO26" s="1">
        <f t="shared" si="169"/>
        <v>52.166951648332123</v>
      </c>
      <c r="DP26" s="1">
        <f t="shared" si="170"/>
        <v>52.103908539000003</v>
      </c>
      <c r="DQ26" s="1">
        <f t="shared" si="171"/>
        <v>56.847361380392016</v>
      </c>
      <c r="DR26" s="1">
        <f t="shared" si="172"/>
        <v>56.219060470693343</v>
      </c>
      <c r="DS26" s="1">
        <f t="shared" si="173"/>
        <v>55.282979437444304</v>
      </c>
      <c r="DT26" s="1">
        <f t="shared" si="174"/>
        <v>54.941334728118115</v>
      </c>
      <c r="DU26" s="1">
        <f t="shared" si="175"/>
        <v>54.458841365269272</v>
      </c>
      <c r="DV26" s="1">
        <f t="shared" si="176"/>
        <v>53.451047540184149</v>
      </c>
      <c r="DW26" s="1">
        <f t="shared" si="177"/>
        <v>51.400267859074525</v>
      </c>
      <c r="DX26" s="1">
        <f t="shared" si="178"/>
        <v>51.284088022834695</v>
      </c>
      <c r="DY26" s="1">
        <f t="shared" si="179"/>
        <v>50.491273551938093</v>
      </c>
      <c r="DZ26" s="1">
        <f t="shared" si="180"/>
        <v>50.274868466975292</v>
      </c>
      <c r="EA26" s="1">
        <f t="shared" si="181"/>
        <v>50.242227408260554</v>
      </c>
      <c r="EB26" s="1">
        <f t="shared" si="182"/>
        <v>50.081525971584455</v>
      </c>
      <c r="EC26" s="1">
        <f t="shared" si="183"/>
        <v>49.334929230855082</v>
      </c>
      <c r="ED26" s="1">
        <f t="shared" si="184"/>
        <v>48.992977022302775</v>
      </c>
      <c r="EE26" s="1">
        <f t="shared" si="185"/>
        <v>47.956041150379448</v>
      </c>
      <c r="EF26" s="1">
        <f t="shared" si="186"/>
        <v>47.790252313990472</v>
      </c>
      <c r="EG26" s="1">
        <f t="shared" si="187"/>
        <v>47.628948536054381</v>
      </c>
      <c r="EH26" s="1">
        <f t="shared" si="188"/>
        <v>46.608553070951181</v>
      </c>
      <c r="EI26" s="1">
        <f t="shared" si="189"/>
        <v>46.458881420291171</v>
      </c>
      <c r="EJ26" s="1">
        <f t="shared" si="190"/>
        <v>55.032296990369218</v>
      </c>
      <c r="EK26" s="1">
        <f t="shared" si="191"/>
        <v>54.829266227537993</v>
      </c>
      <c r="EL26" s="1">
        <f t="shared" si="192"/>
        <v>54.523950394725745</v>
      </c>
      <c r="EM26" s="1">
        <f t="shared" si="193"/>
        <v>54.41165900549418</v>
      </c>
      <c r="EN26" s="1">
        <f t="shared" si="194"/>
        <v>54.252276989792698</v>
      </c>
      <c r="EO26" s="1">
        <f t="shared" si="195"/>
        <v>53.916306697267586</v>
      </c>
      <c r="EP26" s="1">
        <f t="shared" si="196"/>
        <v>53.219348912957862</v>
      </c>
      <c r="EQ26" s="1">
        <f t="shared" si="197"/>
        <v>53.179313817592849</v>
      </c>
      <c r="ER26" s="1">
        <f t="shared" si="198"/>
        <v>52.904484004108916</v>
      </c>
      <c r="ES26" s="1">
        <f t="shared" si="199"/>
        <v>52.82896715031233</v>
      </c>
      <c r="ET26" s="1">
        <f t="shared" si="200"/>
        <v>52.817557887333301</v>
      </c>
      <c r="EU26" s="1">
        <f t="shared" si="201"/>
        <v>52.761314509764794</v>
      </c>
      <c r="EV26" s="1">
        <f t="shared" si="202"/>
        <v>52.498423690999068</v>
      </c>
      <c r="EW26" s="1">
        <f t="shared" si="203"/>
        <v>52.377128803353749</v>
      </c>
      <c r="EX26" s="1">
        <f t="shared" si="204"/>
        <v>52.005823761311113</v>
      </c>
      <c r="EY26" s="1">
        <f t="shared" si="205"/>
        <v>51.945962796436071</v>
      </c>
      <c r="EZ26" s="1">
        <f t="shared" si="206"/>
        <v>51.887588065137308</v>
      </c>
      <c r="FA26" s="1">
        <f t="shared" si="207"/>
        <v>51.515221868162264</v>
      </c>
      <c r="FB26" s="1">
        <f t="shared" si="208"/>
        <v>51.460146989182775</v>
      </c>
      <c r="FC26" s="1">
        <f t="shared" si="209"/>
        <v>55.440626628362601</v>
      </c>
      <c r="FD26" s="1">
        <f t="shared" si="210"/>
        <v>59.524522225404247</v>
      </c>
      <c r="FE26" s="1">
        <f t="shared" si="211"/>
        <v>58.606108510308701</v>
      </c>
      <c r="FF26" s="83">
        <f t="shared" si="78"/>
        <v>1.0666971743625049</v>
      </c>
      <c r="FG26" s="79">
        <f t="shared" si="79"/>
        <v>0.82532537855791488</v>
      </c>
      <c r="FH26" s="79">
        <f t="shared" si="80"/>
        <v>1.1206163794366772</v>
      </c>
      <c r="FI26" s="79">
        <f t="shared" si="81"/>
        <v>0.80085422419636798</v>
      </c>
      <c r="FJ26" s="83">
        <f t="shared" si="212"/>
        <v>1.8143782757471187</v>
      </c>
      <c r="FK26" s="79">
        <f t="shared" si="213"/>
        <v>2.2356923210333686</v>
      </c>
      <c r="FL26" s="79">
        <f t="shared" si="213"/>
        <v>2.4574138735325453</v>
      </c>
      <c r="FM26" s="79">
        <f t="shared" si="214"/>
        <v>1.6111111111111112</v>
      </c>
      <c r="FN26" s="79">
        <f t="shared" si="215"/>
        <v>2.1617489824276994</v>
      </c>
      <c r="FO26" s="79">
        <f t="shared" si="82"/>
        <v>1.4103228232175573</v>
      </c>
      <c r="FP26" s="79">
        <f t="shared" si="83"/>
        <v>2.0953752106691477</v>
      </c>
      <c r="FQ26" s="79">
        <f t="shared" si="84"/>
        <v>1.4966204793694449</v>
      </c>
      <c r="FR26" s="84">
        <f t="shared" si="216"/>
        <v>1.7898739409732034</v>
      </c>
      <c r="FS26" s="79">
        <f t="shared" si="217"/>
        <v>3.1041017349884785</v>
      </c>
      <c r="FT26" s="79">
        <f t="shared" si="218"/>
        <v>2.8140008305739879</v>
      </c>
      <c r="FU26" s="79">
        <f t="shared" si="219"/>
        <v>2.0370370370370372</v>
      </c>
      <c r="FV26" s="79">
        <f t="shared" si="220"/>
        <v>2.324944705829604</v>
      </c>
      <c r="FW26" s="79">
        <f t="shared" si="221"/>
        <v>2.4756753238045808</v>
      </c>
      <c r="FX26" s="79">
        <f t="shared" si="85"/>
        <v>3.0142809885350821</v>
      </c>
      <c r="FY26" s="79">
        <f t="shared" si="222"/>
        <v>3.4123644730131439</v>
      </c>
      <c r="FZ26" s="83">
        <f t="shared" si="223"/>
        <v>4.0812329926867772</v>
      </c>
      <c r="GA26" s="79">
        <f t="shared" si="86"/>
        <v>3.8106875378351801</v>
      </c>
      <c r="GB26" s="79">
        <f t="shared" si="87"/>
        <v>3.7325850029758696</v>
      </c>
      <c r="GC26" s="79">
        <f t="shared" si="88"/>
        <v>4.6175524262388876</v>
      </c>
      <c r="GD26" s="79">
        <f t="shared" si="224"/>
        <v>2.1451324826384632</v>
      </c>
      <c r="GE26" s="79">
        <f t="shared" si="225"/>
        <v>2.5543985483698393</v>
      </c>
      <c r="GF26" s="79">
        <f t="shared" si="226"/>
        <v>3.4943581606981544</v>
      </c>
      <c r="GG26" s="79">
        <f t="shared" si="227"/>
        <v>2.7987338926767977</v>
      </c>
      <c r="GH26" s="84">
        <f t="shared" si="228"/>
        <v>3.2546931595591531</v>
      </c>
      <c r="GI26" s="79">
        <f t="shared" si="89"/>
        <v>4.8104875109107921</v>
      </c>
      <c r="GJ26" s="79">
        <f t="shared" si="90"/>
        <v>4.0191682943077822</v>
      </c>
      <c r="GK26" s="79">
        <f t="shared" si="91"/>
        <v>3.5188366756751552</v>
      </c>
      <c r="GL26" s="79">
        <f t="shared" si="92"/>
        <v>3.8537164404596109</v>
      </c>
      <c r="GM26" s="84">
        <f t="shared" si="93"/>
        <v>4.7435328341430543</v>
      </c>
      <c r="GN26" s="79">
        <f t="shared" si="229"/>
        <v>4.2592592592592595</v>
      </c>
      <c r="GO26" s="79">
        <f t="shared" si="229"/>
        <v>3.7037037037037037</v>
      </c>
      <c r="GP26" s="79">
        <f t="shared" si="229"/>
        <v>5.1851851851851851</v>
      </c>
      <c r="GQ26" s="79">
        <f t="shared" si="229"/>
        <v>1.8888888888888888</v>
      </c>
      <c r="GR26" s="84">
        <f t="shared" si="229"/>
        <v>5.1851851851851851</v>
      </c>
      <c r="GS26" s="1">
        <f t="shared" si="230"/>
        <v>54</v>
      </c>
      <c r="GT26" s="1">
        <f t="shared" si="231"/>
        <v>49.331454712700449</v>
      </c>
      <c r="GU26" s="1">
        <f t="shared" si="232"/>
        <v>24.000000000000007</v>
      </c>
    </row>
    <row r="27" spans="1:203" x14ac:dyDescent="0.2">
      <c r="A27" s="42">
        <f t="shared" si="37"/>
        <v>48.940620499979097</v>
      </c>
      <c r="B27" s="5">
        <v>0</v>
      </c>
      <c r="C27" s="5">
        <v>25</v>
      </c>
      <c r="D27" s="5">
        <f t="shared" si="95"/>
        <v>48.940620499979097</v>
      </c>
      <c r="E27" s="5">
        <v>10</v>
      </c>
      <c r="F27" s="9">
        <f t="shared" si="96"/>
        <v>24.999999999999996</v>
      </c>
      <c r="G27" s="15">
        <v>0.01</v>
      </c>
      <c r="H27" s="18">
        <f t="shared" si="97"/>
        <v>3.8535921653526852</v>
      </c>
      <c r="I27" s="18">
        <f t="shared" si="98"/>
        <v>3.4982573624002211</v>
      </c>
      <c r="J27" s="18">
        <f t="shared" si="99"/>
        <v>3.3752152068951102</v>
      </c>
      <c r="K27" s="18">
        <f t="shared" si="100"/>
        <v>2.4470310249989549</v>
      </c>
      <c r="L27" s="18">
        <f t="shared" si="101"/>
        <v>1.9576248199991639</v>
      </c>
      <c r="M27" s="18">
        <f t="shared" si="102"/>
        <v>1.6313540166659699</v>
      </c>
      <c r="N27" s="18">
        <f t="shared" si="103"/>
        <v>1.3227194729724081</v>
      </c>
      <c r="O27" s="18">
        <f t="shared" si="104"/>
        <v>1.2235155124994774</v>
      </c>
      <c r="P27" s="18">
        <f t="shared" si="105"/>
        <v>1.08756934444398</v>
      </c>
      <c r="Q27" s="18">
        <f t="shared" si="106"/>
        <v>1.0412897978718958</v>
      </c>
      <c r="R27" s="18">
        <f t="shared" si="107"/>
        <v>0.97881240999958197</v>
      </c>
      <c r="S27" s="18">
        <f t="shared" si="108"/>
        <v>0.85860737719261571</v>
      </c>
      <c r="T27" s="18">
        <f t="shared" si="109"/>
        <v>0.65254160666638794</v>
      </c>
      <c r="U27" s="18">
        <f t="shared" si="110"/>
        <v>0.64226536089211417</v>
      </c>
      <c r="V27" s="18">
        <f t="shared" si="111"/>
        <v>0.57577200588210697</v>
      </c>
      <c r="W27" s="18">
        <f t="shared" si="112"/>
        <v>0.55868288241985276</v>
      </c>
      <c r="X27" s="18">
        <f t="shared" si="113"/>
        <v>0.55614341477248974</v>
      </c>
      <c r="Y27" s="18">
        <f t="shared" si="114"/>
        <v>0.54378467222199001</v>
      </c>
      <c r="Z27" s="18">
        <f t="shared" si="115"/>
        <v>0.48940620499979098</v>
      </c>
      <c r="AA27" s="18">
        <f t="shared" si="116"/>
        <v>0.46610114761884852</v>
      </c>
      <c r="AB27" s="18">
        <f t="shared" si="117"/>
        <v>0.401152627049009</v>
      </c>
      <c r="AC27" s="18">
        <f t="shared" si="118"/>
        <v>0.39152496399983278</v>
      </c>
      <c r="AD27" s="18">
        <f t="shared" si="119"/>
        <v>0.3823485976560867</v>
      </c>
      <c r="AE27" s="18">
        <f t="shared" si="120"/>
        <v>0.32846054026831611</v>
      </c>
      <c r="AF27" s="18">
        <f t="shared" si="121"/>
        <v>0.32113268044605708</v>
      </c>
      <c r="AG27" s="16">
        <f t="shared" si="122"/>
        <v>1.135984770815444</v>
      </c>
      <c r="AH27" s="16">
        <f t="shared" si="123"/>
        <v>1.1242814183290737</v>
      </c>
      <c r="AI27" s="16">
        <f t="shared" si="124"/>
        <v>1.1075939902768652</v>
      </c>
      <c r="AJ27" s="16">
        <f t="shared" si="233"/>
        <v>5.6647608293084017E-2</v>
      </c>
      <c r="AK27" s="16">
        <f t="shared" si="125"/>
        <v>0.14966670127448656</v>
      </c>
      <c r="AL27" s="16">
        <f t="shared" si="126"/>
        <v>5.1339364429086785E-2</v>
      </c>
      <c r="AM27" s="19">
        <f t="shared" si="127"/>
        <v>1.1033779189624917</v>
      </c>
      <c r="AN27" s="41">
        <f t="shared" si="128"/>
        <v>54</v>
      </c>
      <c r="AO27" s="19">
        <f t="shared" si="129"/>
        <v>1.1033779189624917</v>
      </c>
      <c r="AP27" s="34">
        <f t="shared" si="38"/>
        <v>1.154126376553593</v>
      </c>
      <c r="AQ27" s="34">
        <f t="shared" si="39"/>
        <v>1.1490406064982697</v>
      </c>
      <c r="AR27" s="34">
        <f t="shared" si="40"/>
        <v>1.1413995806312383</v>
      </c>
      <c r="AS27" s="34">
        <f t="shared" si="41"/>
        <v>1.1385913997103969</v>
      </c>
      <c r="AT27" s="34">
        <f t="shared" si="42"/>
        <v>1.1346075162658864</v>
      </c>
      <c r="AU27" s="34">
        <f t="shared" si="43"/>
        <v>1.1262171397245688</v>
      </c>
      <c r="AV27" s="34">
        <f t="shared" si="44"/>
        <v>1.1088441448785302</v>
      </c>
      <c r="AW27" s="34">
        <f t="shared" si="45"/>
        <v>1.1078475344810863</v>
      </c>
      <c r="AX27" s="34">
        <f t="shared" si="46"/>
        <v>1.1010100317276899</v>
      </c>
      <c r="AY27" s="34">
        <f t="shared" si="47"/>
        <v>1.0991324550159598</v>
      </c>
      <c r="AZ27" s="34">
        <f t="shared" si="48"/>
        <v>1.0988488317867227</v>
      </c>
      <c r="BA27" s="34">
        <f t="shared" si="49"/>
        <v>1.0974508504007678</v>
      </c>
      <c r="BB27" s="34">
        <f t="shared" si="50"/>
        <v>1.0909203093525488</v>
      </c>
      <c r="BC27" s="34">
        <f t="shared" si="51"/>
        <v>1.0879093363506458</v>
      </c>
      <c r="BD27" s="34">
        <f t="shared" si="52"/>
        <v>1.0787006715510836</v>
      </c>
      <c r="BE27" s="34">
        <f t="shared" si="53"/>
        <v>1.0772172677261878</v>
      </c>
      <c r="BF27" s="34">
        <f t="shared" si="54"/>
        <v>1.0757710147399882</v>
      </c>
      <c r="BG27" s="34">
        <f t="shared" si="55"/>
        <v>1.0665529937185985</v>
      </c>
      <c r="BH27" s="34">
        <f t="shared" si="56"/>
        <v>1.065190700489195</v>
      </c>
      <c r="BI27" s="39">
        <f t="shared" si="130"/>
        <v>1.172343041276934</v>
      </c>
      <c r="BJ27" s="39">
        <f t="shared" si="131"/>
        <v>1.1587433499836626</v>
      </c>
      <c r="BK27" s="39">
        <f t="shared" si="132"/>
        <v>1.1384957807155371</v>
      </c>
      <c r="BL27" s="39">
        <f t="shared" si="133"/>
        <v>1.1311101988330623</v>
      </c>
      <c r="BM27" s="39">
        <f t="shared" si="134"/>
        <v>1.1206836934997177</v>
      </c>
      <c r="BN27" s="39">
        <f t="shared" si="135"/>
        <v>1.0989205412811414</v>
      </c>
      <c r="BO27" s="39">
        <f t="shared" si="136"/>
        <v>1.0546978359432144</v>
      </c>
      <c r="BP27" s="39">
        <f t="shared" si="137"/>
        <v>1.0521951518473536</v>
      </c>
      <c r="BQ27" s="39">
        <f t="shared" si="138"/>
        <v>1.0351243451567491</v>
      </c>
      <c r="BR27" s="39">
        <f t="shared" si="139"/>
        <v>1.0304670445056689</v>
      </c>
      <c r="BS27" s="39">
        <f t="shared" si="140"/>
        <v>1.0297646558864488</v>
      </c>
      <c r="BT27" s="39">
        <f t="shared" si="141"/>
        <v>1.0263069242950891</v>
      </c>
      <c r="BU27" s="39">
        <f t="shared" si="142"/>
        <v>1.0102500633427769</v>
      </c>
      <c r="BV27" s="39">
        <f t="shared" si="143"/>
        <v>1.0028998211214077</v>
      </c>
      <c r="BW27" s="39">
        <f t="shared" si="144"/>
        <v>0.98062665833378715</v>
      </c>
      <c r="BX27" s="39">
        <f t="shared" si="145"/>
        <v>0.97706776255610828</v>
      </c>
      <c r="BY27" s="39">
        <f t="shared" si="146"/>
        <v>0.97360573592773891</v>
      </c>
      <c r="BZ27" s="39">
        <f t="shared" si="147"/>
        <v>0.95171884494990577</v>
      </c>
      <c r="CA27" s="39">
        <f t="shared" si="148"/>
        <v>0.94851047174893088</v>
      </c>
      <c r="CB27" s="40">
        <f t="shared" si="58"/>
        <v>1.1236127731134535</v>
      </c>
      <c r="CC27" s="40">
        <f t="shared" si="59"/>
        <v>1.1191245056240526</v>
      </c>
      <c r="CD27" s="40">
        <f t="shared" si="60"/>
        <v>1.1123776839792965</v>
      </c>
      <c r="CE27" s="40">
        <f t="shared" si="61"/>
        <v>1.1098970730242297</v>
      </c>
      <c r="CF27" s="40">
        <f t="shared" si="62"/>
        <v>1.1063769193543422</v>
      </c>
      <c r="CG27" s="40">
        <f t="shared" si="63"/>
        <v>1.0989594003745582</v>
      </c>
      <c r="CH27" s="40">
        <f t="shared" si="64"/>
        <v>1.0835842748477316</v>
      </c>
      <c r="CI27" s="40">
        <f t="shared" si="65"/>
        <v>1.0827015917636977</v>
      </c>
      <c r="CJ27" s="40">
        <f t="shared" si="66"/>
        <v>1.0766437063432717</v>
      </c>
      <c r="CK27" s="40">
        <f t="shared" si="67"/>
        <v>1.0749795962691338</v>
      </c>
      <c r="CL27" s="40">
        <f t="shared" si="68"/>
        <v>1.0747281957631267</v>
      </c>
      <c r="CM27" s="40">
        <f t="shared" si="69"/>
        <v>1.0734889515801311</v>
      </c>
      <c r="CN27" s="40">
        <f t="shared" si="70"/>
        <v>1.0676979737326813</v>
      </c>
      <c r="CO27" s="40">
        <f t="shared" si="71"/>
        <v>1.0650268907725771</v>
      </c>
      <c r="CP27" s="40">
        <f t="shared" si="72"/>
        <v>1.0568534262713236</v>
      </c>
      <c r="CQ27" s="40">
        <f t="shared" si="73"/>
        <v>1.0555361705001063</v>
      </c>
      <c r="CR27" s="40">
        <f t="shared" si="74"/>
        <v>1.0542517408472865</v>
      </c>
      <c r="CS27" s="40">
        <f t="shared" si="75"/>
        <v>1.046061324826181</v>
      </c>
      <c r="CT27" s="40">
        <f t="shared" si="76"/>
        <v>1.044850335776947</v>
      </c>
      <c r="CU27" s="37">
        <f t="shared" si="149"/>
        <v>1.1386277969490468</v>
      </c>
      <c r="CV27" s="37">
        <f t="shared" si="150"/>
        <v>1.2281089027283558</v>
      </c>
      <c r="CW27" s="37">
        <f t="shared" si="151"/>
        <v>1.2032599526910277</v>
      </c>
      <c r="CX27" s="1">
        <f t="shared" si="152"/>
        <v>56.48366100392537</v>
      </c>
      <c r="CY27" s="1">
        <f t="shared" si="153"/>
        <v>56.23476026169763</v>
      </c>
      <c r="CZ27" s="1">
        <f t="shared" si="154"/>
        <v>55.860803714508727</v>
      </c>
      <c r="DA27" s="1">
        <f t="shared" si="155"/>
        <v>55.723369597766542</v>
      </c>
      <c r="DB27" s="1">
        <f t="shared" si="156"/>
        <v>55.528395869992607</v>
      </c>
      <c r="DC27" s="1">
        <f t="shared" si="157"/>
        <v>55.117765635832058</v>
      </c>
      <c r="DD27" s="1">
        <f t="shared" si="158"/>
        <v>54.267520488123985</v>
      </c>
      <c r="DE27" s="1">
        <f t="shared" si="159"/>
        <v>54.218745756876352</v>
      </c>
      <c r="DF27" s="1">
        <f t="shared" si="160"/>
        <v>53.884114129454815</v>
      </c>
      <c r="DG27" s="1">
        <f t="shared" si="161"/>
        <v>53.792224360146434</v>
      </c>
      <c r="DH27" s="1">
        <f t="shared" si="162"/>
        <v>53.778343663319362</v>
      </c>
      <c r="DI27" s="1">
        <f t="shared" si="163"/>
        <v>53.709925586843312</v>
      </c>
      <c r="DJ27" s="1">
        <f t="shared" si="164"/>
        <v>53.390316855742888</v>
      </c>
      <c r="DK27" s="1">
        <f t="shared" si="165"/>
        <v>53.242957968721072</v>
      </c>
      <c r="DL27" s="1">
        <f t="shared" si="166"/>
        <v>52.792280199454183</v>
      </c>
      <c r="DM27" s="1">
        <f t="shared" si="167"/>
        <v>52.719681495811734</v>
      </c>
      <c r="DN27" s="1">
        <f t="shared" si="168"/>
        <v>52.648900977267182</v>
      </c>
      <c r="DO27" s="1">
        <f t="shared" si="169"/>
        <v>52.197765308698514</v>
      </c>
      <c r="DP27" s="1">
        <f t="shared" si="170"/>
        <v>52.13109383274859</v>
      </c>
      <c r="DQ27" s="1">
        <f t="shared" si="171"/>
        <v>57.375195878925759</v>
      </c>
      <c r="DR27" s="1">
        <f t="shared" si="172"/>
        <v>56.709618548424892</v>
      </c>
      <c r="DS27" s="1">
        <f t="shared" si="173"/>
        <v>55.718689944826522</v>
      </c>
      <c r="DT27" s="1">
        <f t="shared" si="174"/>
        <v>55.3572349847448</v>
      </c>
      <c r="DU27" s="1">
        <f t="shared" si="175"/>
        <v>54.846955344084577</v>
      </c>
      <c r="DV27" s="1">
        <f t="shared" si="176"/>
        <v>53.781853170471955</v>
      </c>
      <c r="DW27" s="1">
        <f t="shared" si="177"/>
        <v>51.617566531046073</v>
      </c>
      <c r="DX27" s="1">
        <f t="shared" si="178"/>
        <v>51.495083618479214</v>
      </c>
      <c r="DY27" s="1">
        <f t="shared" si="179"/>
        <v>50.659627746605835</v>
      </c>
      <c r="DZ27" s="1">
        <f t="shared" si="180"/>
        <v>50.431696562887012</v>
      </c>
      <c r="EA27" s="1">
        <f t="shared" si="181"/>
        <v>50.397321228030258</v>
      </c>
      <c r="EB27" s="1">
        <f t="shared" si="182"/>
        <v>50.22809769842673</v>
      </c>
      <c r="EC27" s="1">
        <f t="shared" si="183"/>
        <v>49.442264960138687</v>
      </c>
      <c r="ED27" s="1">
        <f t="shared" si="184"/>
        <v>49.08253954499974</v>
      </c>
      <c r="EE27" s="1">
        <f t="shared" si="185"/>
        <v>47.992477137676545</v>
      </c>
      <c r="EF27" s="1">
        <f t="shared" si="186"/>
        <v>47.818302570022183</v>
      </c>
      <c r="EG27" s="1">
        <f t="shared" si="187"/>
        <v>47.648868838642336</v>
      </c>
      <c r="EH27" s="1">
        <f t="shared" si="188"/>
        <v>46.577710813371787</v>
      </c>
      <c r="EI27" s="1">
        <f t="shared" si="189"/>
        <v>46.420691038120573</v>
      </c>
      <c r="EJ27" s="1">
        <f t="shared" si="190"/>
        <v>54.990306317874648</v>
      </c>
      <c r="EK27" s="1">
        <f t="shared" si="191"/>
        <v>54.770647721973482</v>
      </c>
      <c r="EL27" s="1">
        <f t="shared" si="192"/>
        <v>54.440454084276425</v>
      </c>
      <c r="EM27" s="1">
        <f t="shared" si="193"/>
        <v>54.319051444916411</v>
      </c>
      <c r="EN27" s="1">
        <f t="shared" si="194"/>
        <v>54.146772940056842</v>
      </c>
      <c r="EO27" s="1">
        <f t="shared" si="195"/>
        <v>53.783754958615837</v>
      </c>
      <c r="EP27" s="1">
        <f t="shared" si="196"/>
        <v>53.031286775067876</v>
      </c>
      <c r="EQ27" s="1">
        <f t="shared" si="197"/>
        <v>52.988087717230428</v>
      </c>
      <c r="ER27" s="1">
        <f t="shared" si="198"/>
        <v>52.691611045837</v>
      </c>
      <c r="ES27" s="1">
        <f t="shared" si="199"/>
        <v>52.610168466228423</v>
      </c>
      <c r="ET27" s="1">
        <f t="shared" si="200"/>
        <v>52.597864769470426</v>
      </c>
      <c r="EU27" s="1">
        <f t="shared" si="201"/>
        <v>52.537215390203635</v>
      </c>
      <c r="EV27" s="1">
        <f t="shared" si="202"/>
        <v>52.253801341047804</v>
      </c>
      <c r="EW27" s="1">
        <f t="shared" si="203"/>
        <v>52.123076883573383</v>
      </c>
      <c r="EX27" s="1">
        <f t="shared" si="204"/>
        <v>51.723062459247487</v>
      </c>
      <c r="EY27" s="1">
        <f t="shared" si="205"/>
        <v>51.658595144446934</v>
      </c>
      <c r="EZ27" s="1">
        <f t="shared" si="206"/>
        <v>51.595734360249359</v>
      </c>
      <c r="FA27" s="1">
        <f t="shared" si="207"/>
        <v>51.194890318023489</v>
      </c>
      <c r="FB27" s="1">
        <f t="shared" si="208"/>
        <v>51.135623762535296</v>
      </c>
      <c r="FC27" s="1">
        <f t="shared" si="209"/>
        <v>55.725150901210554</v>
      </c>
      <c r="FD27" s="1">
        <f t="shared" si="210"/>
        <v>60.104411741074209</v>
      </c>
      <c r="FE27" s="1">
        <f t="shared" si="211"/>
        <v>58.888288707474388</v>
      </c>
      <c r="FF27" s="83">
        <f t="shared" si="78"/>
        <v>1.0625194384893701</v>
      </c>
      <c r="FG27" s="79">
        <f t="shared" si="79"/>
        <v>0.82659119503922307</v>
      </c>
      <c r="FH27" s="79">
        <f t="shared" si="80"/>
        <v>1.1109226549673172</v>
      </c>
      <c r="FI27" s="79">
        <f t="shared" si="81"/>
        <v>0.79483738687680849</v>
      </c>
      <c r="FJ27" s="83">
        <f t="shared" si="212"/>
        <v>1.7968730892044462</v>
      </c>
      <c r="FK27" s="79">
        <f t="shared" si="213"/>
        <v>2.2296946481363542</v>
      </c>
      <c r="FL27" s="79">
        <f t="shared" si="213"/>
        <v>2.4508213901002902</v>
      </c>
      <c r="FM27" s="79">
        <f t="shared" si="214"/>
        <v>1.6111111111111112</v>
      </c>
      <c r="FN27" s="79">
        <f t="shared" si="215"/>
        <v>2.1570020959779059</v>
      </c>
      <c r="FO27" s="79">
        <f t="shared" si="82"/>
        <v>1.4154124678028688</v>
      </c>
      <c r="FP27" s="79">
        <f t="shared" si="83"/>
        <v>2.082486812884532</v>
      </c>
      <c r="FQ27" s="79">
        <f t="shared" si="84"/>
        <v>1.4926055082565677</v>
      </c>
      <c r="FR27" s="84">
        <f t="shared" si="216"/>
        <v>1.782338962931648</v>
      </c>
      <c r="FS27" s="79">
        <f t="shared" si="217"/>
        <v>3.0957743874951031</v>
      </c>
      <c r="FT27" s="79">
        <f t="shared" si="218"/>
        <v>2.807821693902274</v>
      </c>
      <c r="FU27" s="79">
        <f t="shared" si="219"/>
        <v>2.0370370370370372</v>
      </c>
      <c r="FV27" s="79">
        <f t="shared" si="220"/>
        <v>2.3343374316834034</v>
      </c>
      <c r="FW27" s="79">
        <f t="shared" si="221"/>
        <v>2.4674480559793479</v>
      </c>
      <c r="FX27" s="79">
        <f t="shared" si="85"/>
        <v>3.0063402929110978</v>
      </c>
      <c r="FY27" s="79">
        <f t="shared" si="222"/>
        <v>3.3983826746753851</v>
      </c>
      <c r="FZ27" s="83">
        <f t="shared" si="223"/>
        <v>4.0722711984410465</v>
      </c>
      <c r="GA27" s="79">
        <f t="shared" si="86"/>
        <v>3.8024147993941875</v>
      </c>
      <c r="GB27" s="79">
        <f t="shared" si="87"/>
        <v>3.7297512167688436</v>
      </c>
      <c r="GC27" s="79">
        <f t="shared" si="88"/>
        <v>4.5939758952620213</v>
      </c>
      <c r="GD27" s="79">
        <f t="shared" si="224"/>
        <v>2.1394814354459348</v>
      </c>
      <c r="GE27" s="79">
        <f t="shared" si="225"/>
        <v>2.5439321736141456</v>
      </c>
      <c r="GF27" s="79">
        <f t="shared" si="226"/>
        <v>3.4606444680974517</v>
      </c>
      <c r="GG27" s="79">
        <f t="shared" si="227"/>
        <v>2.7927798886532758</v>
      </c>
      <c r="GH27" s="84">
        <f t="shared" si="228"/>
        <v>3.2451955672035249</v>
      </c>
      <c r="GI27" s="79">
        <f t="shared" si="89"/>
        <v>4.8054184475615305</v>
      </c>
      <c r="GJ27" s="79">
        <f t="shared" si="90"/>
        <v>4.0379837367783926</v>
      </c>
      <c r="GK27" s="79">
        <f t="shared" si="91"/>
        <v>3.5380735652337947</v>
      </c>
      <c r="GL27" s="79">
        <f t="shared" si="92"/>
        <v>3.8424708249710449</v>
      </c>
      <c r="GM27" s="84">
        <f t="shared" si="93"/>
        <v>4.7208028302699665</v>
      </c>
      <c r="GN27" s="79">
        <f t="shared" si="229"/>
        <v>4.2592592592592595</v>
      </c>
      <c r="GO27" s="79">
        <f t="shared" si="229"/>
        <v>3.7037037037037037</v>
      </c>
      <c r="GP27" s="79">
        <f t="shared" si="229"/>
        <v>5.1851851851851851</v>
      </c>
      <c r="GQ27" s="79">
        <f t="shared" si="229"/>
        <v>1.8888888888888888</v>
      </c>
      <c r="GR27" s="84">
        <f t="shared" si="229"/>
        <v>5.1851851851851851</v>
      </c>
      <c r="GS27" s="1">
        <f t="shared" si="230"/>
        <v>54</v>
      </c>
      <c r="GT27" s="1">
        <f t="shared" si="231"/>
        <v>48.940620499979097</v>
      </c>
      <c r="GU27" s="1">
        <f t="shared" si="232"/>
        <v>24.999999999999996</v>
      </c>
    </row>
    <row r="28" spans="1:203" x14ac:dyDescent="0.2">
      <c r="A28" s="42">
        <f t="shared" si="37"/>
        <v>48.534878500155024</v>
      </c>
      <c r="B28" s="5">
        <v>0</v>
      </c>
      <c r="C28" s="5">
        <v>26</v>
      </c>
      <c r="D28" s="5">
        <f t="shared" si="95"/>
        <v>48.534878500155024</v>
      </c>
      <c r="E28" s="5">
        <v>10</v>
      </c>
      <c r="F28" s="9">
        <f t="shared" si="96"/>
        <v>25.999999999999986</v>
      </c>
      <c r="G28" s="15">
        <v>0.01</v>
      </c>
      <c r="H28" s="18">
        <f t="shared" si="97"/>
        <v>3.8216439763901597</v>
      </c>
      <c r="I28" s="18">
        <f t="shared" si="98"/>
        <v>3.4692550750646909</v>
      </c>
      <c r="J28" s="18">
        <f t="shared" si="99"/>
        <v>3.3472330000106911</v>
      </c>
      <c r="K28" s="18">
        <f t="shared" si="100"/>
        <v>2.4267439250077514</v>
      </c>
      <c r="L28" s="18">
        <f t="shared" si="101"/>
        <v>1.9413951400062011</v>
      </c>
      <c r="M28" s="18">
        <f t="shared" si="102"/>
        <v>1.6178292833385008</v>
      </c>
      <c r="N28" s="18">
        <f t="shared" si="103"/>
        <v>1.3117534729771627</v>
      </c>
      <c r="O28" s="18">
        <f t="shared" si="104"/>
        <v>1.2133719625038757</v>
      </c>
      <c r="P28" s="18">
        <f t="shared" si="105"/>
        <v>1.0785528555590005</v>
      </c>
      <c r="Q28" s="18">
        <f t="shared" si="106"/>
        <v>1.0326569893650006</v>
      </c>
      <c r="R28" s="18">
        <f t="shared" si="107"/>
        <v>0.97069757000310053</v>
      </c>
      <c r="S28" s="18">
        <f t="shared" si="108"/>
        <v>0.85148909649394777</v>
      </c>
      <c r="T28" s="18">
        <f t="shared" si="109"/>
        <v>0.64713171333540032</v>
      </c>
      <c r="U28" s="18">
        <f t="shared" si="110"/>
        <v>0.63694066273169325</v>
      </c>
      <c r="V28" s="18">
        <f t="shared" si="111"/>
        <v>0.5709985705900591</v>
      </c>
      <c r="W28" s="18">
        <f t="shared" si="112"/>
        <v>0.55405112443099347</v>
      </c>
      <c r="X28" s="18">
        <f t="shared" si="113"/>
        <v>0.55153271022903438</v>
      </c>
      <c r="Y28" s="18">
        <f t="shared" si="114"/>
        <v>0.53927642777950024</v>
      </c>
      <c r="Z28" s="18">
        <f t="shared" si="115"/>
        <v>0.48534878500155026</v>
      </c>
      <c r="AA28" s="18">
        <f t="shared" si="116"/>
        <v>0.46223693809671451</v>
      </c>
      <c r="AB28" s="18">
        <f t="shared" si="117"/>
        <v>0.39782687295209035</v>
      </c>
      <c r="AC28" s="18">
        <f t="shared" si="118"/>
        <v>0.3882790280012402</v>
      </c>
      <c r="AD28" s="18">
        <f t="shared" si="119"/>
        <v>0.37917873828246113</v>
      </c>
      <c r="AE28" s="18">
        <f t="shared" si="120"/>
        <v>0.32573743959835588</v>
      </c>
      <c r="AF28" s="18">
        <f t="shared" si="121"/>
        <v>0.31847033136584663</v>
      </c>
      <c r="AG28" s="16">
        <f t="shared" si="122"/>
        <v>1.151004388842976</v>
      </c>
      <c r="AH28" s="16">
        <f t="shared" si="123"/>
        <v>1.1439606496940551</v>
      </c>
      <c r="AI28" s="16">
        <f t="shared" si="124"/>
        <v>1.1152695141641318</v>
      </c>
      <c r="AJ28" s="16">
        <f t="shared" si="233"/>
        <v>5.9848152936119427E-2</v>
      </c>
      <c r="AK28" s="16">
        <f t="shared" si="125"/>
        <v>0.15713114852498999</v>
      </c>
      <c r="AL28" s="16">
        <f t="shared" si="126"/>
        <v>5.5594884346613728E-2</v>
      </c>
      <c r="AM28" s="19">
        <f t="shared" si="127"/>
        <v>1.1126019404751888</v>
      </c>
      <c r="AN28" s="41">
        <f t="shared" si="128"/>
        <v>54</v>
      </c>
      <c r="AO28" s="19">
        <f t="shared" si="129"/>
        <v>1.1126019404751888</v>
      </c>
      <c r="AP28" s="34">
        <f t="shared" si="38"/>
        <v>1.1698501025561361</v>
      </c>
      <c r="AQ28" s="34">
        <f t="shared" si="39"/>
        <v>1.1644044666262248</v>
      </c>
      <c r="AR28" s="34">
        <f t="shared" si="40"/>
        <v>1.1562253280802177</v>
      </c>
      <c r="AS28" s="34">
        <f t="shared" si="41"/>
        <v>1.1532201596440612</v>
      </c>
      <c r="AT28" s="34">
        <f t="shared" si="42"/>
        <v>1.1489575344561433</v>
      </c>
      <c r="AU28" s="34">
        <f t="shared" si="43"/>
        <v>1.1399828745833978</v>
      </c>
      <c r="AV28" s="34">
        <f t="shared" si="44"/>
        <v>1.1214121077964962</v>
      </c>
      <c r="AW28" s="34">
        <f t="shared" si="45"/>
        <v>1.1203472826710872</v>
      </c>
      <c r="AX28" s="34">
        <f t="shared" si="46"/>
        <v>1.1130432369615224</v>
      </c>
      <c r="AY28" s="34">
        <f t="shared" si="47"/>
        <v>1.1110379954410814</v>
      </c>
      <c r="AZ28" s="34">
        <f t="shared" si="48"/>
        <v>1.1107351042214453</v>
      </c>
      <c r="BA28" s="34">
        <f t="shared" si="49"/>
        <v>1.1092422153041614</v>
      </c>
      <c r="BB28" s="34">
        <f t="shared" si="50"/>
        <v>1.1022697478238586</v>
      </c>
      <c r="BC28" s="34">
        <f t="shared" si="51"/>
        <v>1.0990558134595045</v>
      </c>
      <c r="BD28" s="34">
        <f t="shared" si="52"/>
        <v>1.0892295423291845</v>
      </c>
      <c r="BE28" s="34">
        <f t="shared" si="53"/>
        <v>1.0876470917659502</v>
      </c>
      <c r="BF28" s="34">
        <f t="shared" si="54"/>
        <v>1.0861043911270798</v>
      </c>
      <c r="BG28" s="34">
        <f t="shared" si="55"/>
        <v>1.0762743989093495</v>
      </c>
      <c r="BH28" s="34">
        <f t="shared" si="56"/>
        <v>1.0748220710607495</v>
      </c>
      <c r="BI28" s="39">
        <f t="shared" si="130"/>
        <v>1.1937938598923008</v>
      </c>
      <c r="BJ28" s="39">
        <f t="shared" si="131"/>
        <v>1.1792588723268227</v>
      </c>
      <c r="BK28" s="39">
        <f t="shared" si="132"/>
        <v>1.1576345975373383</v>
      </c>
      <c r="BL28" s="39">
        <f t="shared" si="133"/>
        <v>1.1497515983454001</v>
      </c>
      <c r="BM28" s="39">
        <f t="shared" si="134"/>
        <v>1.1386272434011144</v>
      </c>
      <c r="BN28" s="39">
        <f t="shared" si="135"/>
        <v>1.1154241576155115</v>
      </c>
      <c r="BO28" s="39">
        <f t="shared" si="136"/>
        <v>1.0683465428488497</v>
      </c>
      <c r="BP28" s="39">
        <f t="shared" si="137"/>
        <v>1.0656851958252938</v>
      </c>
      <c r="BQ28" s="39">
        <f t="shared" si="138"/>
        <v>1.0475406071346962</v>
      </c>
      <c r="BR28" s="39">
        <f t="shared" si="139"/>
        <v>1.0425929349418357</v>
      </c>
      <c r="BS28" s="39">
        <f t="shared" si="140"/>
        <v>1.0418468507275533</v>
      </c>
      <c r="BT28" s="39">
        <f t="shared" si="141"/>
        <v>1.0381743839750988</v>
      </c>
      <c r="BU28" s="39">
        <f t="shared" si="142"/>
        <v>1.0211284627376467</v>
      </c>
      <c r="BV28" s="39">
        <f t="shared" si="143"/>
        <v>1.0133299594376175</v>
      </c>
      <c r="BW28" s="39">
        <f t="shared" si="144"/>
        <v>0.98971593433239169</v>
      </c>
      <c r="BX28" s="39">
        <f t="shared" si="145"/>
        <v>0.98594525253921961</v>
      </c>
      <c r="BY28" s="39">
        <f t="shared" si="146"/>
        <v>0.98227786166887643</v>
      </c>
      <c r="BZ28" s="39">
        <f t="shared" si="147"/>
        <v>0.9591078035472772</v>
      </c>
      <c r="CA28" s="39">
        <f t="shared" si="148"/>
        <v>0.95571355075332565</v>
      </c>
      <c r="CB28" s="40">
        <f t="shared" si="58"/>
        <v>1.1322225795664034</v>
      </c>
      <c r="CC28" s="40">
        <f t="shared" si="59"/>
        <v>1.127325848791183</v>
      </c>
      <c r="CD28" s="40">
        <f t="shared" si="60"/>
        <v>1.119968083901751</v>
      </c>
      <c r="CE28" s="40">
        <f t="shared" si="61"/>
        <v>1.1172637755362804</v>
      </c>
      <c r="CF28" s="40">
        <f t="shared" si="62"/>
        <v>1.1134270402880533</v>
      </c>
      <c r="CG28" s="40">
        <f t="shared" si="63"/>
        <v>1.1053457496150763</v>
      </c>
      <c r="CH28" s="40">
        <f t="shared" si="64"/>
        <v>1.0886091768192812</v>
      </c>
      <c r="CI28" s="40">
        <f t="shared" si="65"/>
        <v>1.0876489280083455</v>
      </c>
      <c r="CJ28" s="40">
        <f t="shared" si="66"/>
        <v>1.0810604596382134</v>
      </c>
      <c r="CK28" s="40">
        <f t="shared" si="67"/>
        <v>1.07925113484089</v>
      </c>
      <c r="CL28" s="40">
        <f t="shared" si="68"/>
        <v>1.0789778166271311</v>
      </c>
      <c r="CM28" s="40">
        <f t="shared" si="69"/>
        <v>1.0776306095897192</v>
      </c>
      <c r="CN28" s="40">
        <f t="shared" si="70"/>
        <v>1.0713368330811732</v>
      </c>
      <c r="CO28" s="40">
        <f t="shared" si="71"/>
        <v>1.0684347872169471</v>
      </c>
      <c r="CP28" s="40">
        <f t="shared" si="72"/>
        <v>1.0595583335895054</v>
      </c>
      <c r="CQ28" s="40">
        <f t="shared" si="73"/>
        <v>1.058128313555686</v>
      </c>
      <c r="CR28" s="40">
        <f t="shared" si="74"/>
        <v>1.0567340721673246</v>
      </c>
      <c r="CS28" s="40">
        <f t="shared" si="75"/>
        <v>1.0478467382686325</v>
      </c>
      <c r="CT28" s="40">
        <f t="shared" si="76"/>
        <v>1.0465331951477814</v>
      </c>
      <c r="CU28" s="37">
        <f t="shared" si="149"/>
        <v>1.1546081559454788</v>
      </c>
      <c r="CV28" s="37">
        <f t="shared" si="150"/>
        <v>1.2022477359620174</v>
      </c>
      <c r="CW28" s="37">
        <f t="shared" si="151"/>
        <v>1.2191825123212314</v>
      </c>
      <c r="CX28" s="1">
        <f t="shared" si="152"/>
        <v>56.778532590955962</v>
      </c>
      <c r="CY28" s="1">
        <f t="shared" si="153"/>
        <v>56.514229312741634</v>
      </c>
      <c r="CZ28" s="1">
        <f t="shared" si="154"/>
        <v>56.117255817175248</v>
      </c>
      <c r="DA28" s="1">
        <f t="shared" si="155"/>
        <v>55.971400332253893</v>
      </c>
      <c r="DB28" s="1">
        <f t="shared" si="156"/>
        <v>55.764514336666601</v>
      </c>
      <c r="DC28" s="1">
        <f t="shared" si="157"/>
        <v>55.328930310162676</v>
      </c>
      <c r="DD28" s="1">
        <f t="shared" si="158"/>
        <v>54.427600400505696</v>
      </c>
      <c r="DE28" s="1">
        <f t="shared" si="159"/>
        <v>54.375919242420053</v>
      </c>
      <c r="DF28" s="1">
        <f t="shared" si="160"/>
        <v>54.021418271346747</v>
      </c>
      <c r="DG28" s="1">
        <f t="shared" si="161"/>
        <v>53.924094117788677</v>
      </c>
      <c r="DH28" s="1">
        <f t="shared" si="162"/>
        <v>53.909393329244871</v>
      </c>
      <c r="DI28" s="1">
        <f t="shared" si="163"/>
        <v>53.836936147030279</v>
      </c>
      <c r="DJ28" s="1">
        <f t="shared" si="164"/>
        <v>53.49852828502749</v>
      </c>
      <c r="DK28" s="1">
        <f t="shared" si="165"/>
        <v>53.3425403711461</v>
      </c>
      <c r="DL28" s="1">
        <f t="shared" si="166"/>
        <v>52.865623495726432</v>
      </c>
      <c r="DM28" s="1">
        <f t="shared" si="167"/>
        <v>52.788819449907358</v>
      </c>
      <c r="DN28" s="1">
        <f t="shared" si="168"/>
        <v>52.713944661837665</v>
      </c>
      <c r="DO28" s="1">
        <f t="shared" si="169"/>
        <v>52.236847183892657</v>
      </c>
      <c r="DP28" s="1">
        <f t="shared" si="170"/>
        <v>52.166358628218461</v>
      </c>
      <c r="DQ28" s="1">
        <f t="shared" si="171"/>
        <v>57.940639944103907</v>
      </c>
      <c r="DR28" s="1">
        <f t="shared" si="172"/>
        <v>57.235186088612167</v>
      </c>
      <c r="DS28" s="1">
        <f t="shared" si="173"/>
        <v>56.185654539050574</v>
      </c>
      <c r="DT28" s="1">
        <f t="shared" si="174"/>
        <v>55.803054131053031</v>
      </c>
      <c r="DU28" s="1">
        <f t="shared" si="175"/>
        <v>55.263134915439529</v>
      </c>
      <c r="DV28" s="1">
        <f t="shared" si="176"/>
        <v>54.136975966006617</v>
      </c>
      <c r="DW28" s="1">
        <f t="shared" si="177"/>
        <v>51.852069653229584</v>
      </c>
      <c r="DX28" s="1">
        <f t="shared" si="178"/>
        <v>51.722901498794549</v>
      </c>
      <c r="DY28" s="1">
        <f t="shared" si="179"/>
        <v>50.842256091261106</v>
      </c>
      <c r="DZ28" s="1">
        <f t="shared" si="180"/>
        <v>50.602121422522025</v>
      </c>
      <c r="EA28" s="1">
        <f t="shared" si="181"/>
        <v>50.565910315830948</v>
      </c>
      <c r="EB28" s="1">
        <f t="shared" si="182"/>
        <v>50.387667588204707</v>
      </c>
      <c r="EC28" s="1">
        <f t="shared" si="183"/>
        <v>49.560345872021756</v>
      </c>
      <c r="ED28" s="1">
        <f t="shared" si="184"/>
        <v>49.181846461871785</v>
      </c>
      <c r="EE28" s="1">
        <f t="shared" si="185"/>
        <v>48.035742622490041</v>
      </c>
      <c r="EF28" s="1">
        <f t="shared" si="186"/>
        <v>47.852733039795687</v>
      </c>
      <c r="EG28" s="1">
        <f t="shared" si="187"/>
        <v>47.674736669491004</v>
      </c>
      <c r="EH28" s="1">
        <f t="shared" si="188"/>
        <v>46.550180713717651</v>
      </c>
      <c r="EI28" s="1">
        <f t="shared" si="189"/>
        <v>46.3854410667644</v>
      </c>
      <c r="EJ28" s="1">
        <f t="shared" si="190"/>
        <v>54.95228533438749</v>
      </c>
      <c r="EK28" s="1">
        <f t="shared" si="191"/>
        <v>54.7146231011642</v>
      </c>
      <c r="EL28" s="1">
        <f t="shared" si="192"/>
        <v>54.357514876222908</v>
      </c>
      <c r="EM28" s="1">
        <f t="shared" si="193"/>
        <v>54.226261598277844</v>
      </c>
      <c r="EN28" s="1">
        <f t="shared" si="194"/>
        <v>54.040046119167876</v>
      </c>
      <c r="EO28" s="1">
        <f t="shared" si="195"/>
        <v>53.647821658230505</v>
      </c>
      <c r="EP28" s="1">
        <f t="shared" si="196"/>
        <v>52.835514131077588</v>
      </c>
      <c r="EQ28" s="1">
        <f t="shared" si="197"/>
        <v>52.788908571708902</v>
      </c>
      <c r="ER28" s="1">
        <f t="shared" si="198"/>
        <v>52.469138059862431</v>
      </c>
      <c r="ES28" s="1">
        <f t="shared" si="199"/>
        <v>52.381322700657023</v>
      </c>
      <c r="ET28" s="1">
        <f t="shared" si="200"/>
        <v>52.368057234360357</v>
      </c>
      <c r="EU28" s="1">
        <f t="shared" si="201"/>
        <v>52.302670704485017</v>
      </c>
      <c r="EV28" s="1">
        <f t="shared" si="202"/>
        <v>51.997203026335605</v>
      </c>
      <c r="EW28" s="1">
        <f t="shared" si="203"/>
        <v>51.856352582913509</v>
      </c>
      <c r="EX28" s="1">
        <f t="shared" si="204"/>
        <v>51.425534984593369</v>
      </c>
      <c r="EY28" s="1">
        <f t="shared" si="205"/>
        <v>51.356129135999161</v>
      </c>
      <c r="EZ28" s="1">
        <f t="shared" si="206"/>
        <v>51.288459799615154</v>
      </c>
      <c r="FA28" s="1">
        <f t="shared" si="207"/>
        <v>50.857114128651823</v>
      </c>
      <c r="FB28" s="1">
        <f t="shared" si="208"/>
        <v>50.793361472876597</v>
      </c>
      <c r="FC28" s="1">
        <f t="shared" si="209"/>
        <v>56.038766564101863</v>
      </c>
      <c r="FD28" s="1">
        <f t="shared" si="210"/>
        <v>58.35094779200297</v>
      </c>
      <c r="FE28" s="1">
        <f t="shared" si="211"/>
        <v>59.172875105024723</v>
      </c>
      <c r="FF28" s="83">
        <f t="shared" si="78"/>
        <v>1.0580205118222645</v>
      </c>
      <c r="FG28" s="79">
        <f t="shared" si="79"/>
        <v>0.82785241566817702</v>
      </c>
      <c r="FH28" s="79">
        <f t="shared" si="80"/>
        <v>1.1007215020225964</v>
      </c>
      <c r="FI28" s="79">
        <f t="shared" si="81"/>
        <v>0.78848730925490829</v>
      </c>
      <c r="FJ28" s="83">
        <f t="shared" si="212"/>
        <v>1.8508696788435279</v>
      </c>
      <c r="FK28" s="79">
        <f t="shared" si="213"/>
        <v>2.2231367745338955</v>
      </c>
      <c r="FL28" s="79">
        <f t="shared" si="213"/>
        <v>2.4436131488678359</v>
      </c>
      <c r="FM28" s="79">
        <f t="shared" si="214"/>
        <v>1.6111111111111112</v>
      </c>
      <c r="FN28" s="79">
        <f t="shared" si="215"/>
        <v>2.1517585867001792</v>
      </c>
      <c r="FO28" s="79">
        <f t="shared" si="82"/>
        <v>1.4207529958328151</v>
      </c>
      <c r="FP28" s="79">
        <f t="shared" si="83"/>
        <v>2.0688263058935248</v>
      </c>
      <c r="FQ28" s="79">
        <f t="shared" si="84"/>
        <v>1.4882155267540955</v>
      </c>
      <c r="FR28" s="84">
        <f t="shared" si="216"/>
        <v>1.7742782615094674</v>
      </c>
      <c r="FS28" s="79">
        <f t="shared" si="217"/>
        <v>3.0866692406751608</v>
      </c>
      <c r="FT28" s="79">
        <f t="shared" si="218"/>
        <v>2.8009960913079914</v>
      </c>
      <c r="FU28" s="79">
        <f t="shared" si="219"/>
        <v>2.0370370370370372</v>
      </c>
      <c r="FV28" s="79">
        <f t="shared" si="220"/>
        <v>2.3442351932610057</v>
      </c>
      <c r="FW28" s="79">
        <f t="shared" si="221"/>
        <v>2.4585848388715643</v>
      </c>
      <c r="FX28" s="79">
        <f t="shared" si="85"/>
        <v>2.9976504723223054</v>
      </c>
      <c r="FY28" s="79">
        <f t="shared" si="222"/>
        <v>3.3834142116733057</v>
      </c>
      <c r="FZ28" s="83">
        <f t="shared" si="223"/>
        <v>4.0623718145460277</v>
      </c>
      <c r="GA28" s="79">
        <f t="shared" si="86"/>
        <v>3.7933552862094011</v>
      </c>
      <c r="GB28" s="79">
        <f t="shared" si="87"/>
        <v>3.7263918538066547</v>
      </c>
      <c r="GC28" s="79">
        <f t="shared" si="88"/>
        <v>4.568266143173684</v>
      </c>
      <c r="GD28" s="79">
        <f t="shared" si="224"/>
        <v>2.1332972686465483</v>
      </c>
      <c r="GE28" s="79">
        <f t="shared" si="225"/>
        <v>2.5327272098811604</v>
      </c>
      <c r="GF28" s="79">
        <f t="shared" si="226"/>
        <v>3.5646378999949428</v>
      </c>
      <c r="GG28" s="79">
        <f t="shared" si="227"/>
        <v>2.7861912422048967</v>
      </c>
      <c r="GH28" s="84">
        <f t="shared" si="228"/>
        <v>3.2349185386417214</v>
      </c>
      <c r="GI28" s="79">
        <f t="shared" si="89"/>
        <v>4.7994890464564248</v>
      </c>
      <c r="GJ28" s="79">
        <f t="shared" si="90"/>
        <v>4.0579105744040209</v>
      </c>
      <c r="GK28" s="79">
        <f t="shared" si="91"/>
        <v>3.5585434367347886</v>
      </c>
      <c r="GL28" s="79">
        <f t="shared" si="92"/>
        <v>3.8303023187598297</v>
      </c>
      <c r="GM28" s="84">
        <f t="shared" si="93"/>
        <v>4.6980985714583499</v>
      </c>
      <c r="GN28" s="79">
        <f t="shared" si="229"/>
        <v>4.2592592592592595</v>
      </c>
      <c r="GO28" s="79">
        <f t="shared" si="229"/>
        <v>3.7037037037037037</v>
      </c>
      <c r="GP28" s="79">
        <f t="shared" si="229"/>
        <v>5.1851851851851851</v>
      </c>
      <c r="GQ28" s="79">
        <f t="shared" si="229"/>
        <v>1.8888888888888888</v>
      </c>
      <c r="GR28" s="84">
        <f t="shared" si="229"/>
        <v>5.1851851851851851</v>
      </c>
      <c r="GS28" s="1">
        <f t="shared" si="230"/>
        <v>54</v>
      </c>
      <c r="GT28" s="1">
        <f t="shared" si="231"/>
        <v>48.534878500155024</v>
      </c>
      <c r="GU28" s="1">
        <f t="shared" si="232"/>
        <v>25.999999999999986</v>
      </c>
    </row>
    <row r="29" spans="1:203" x14ac:dyDescent="0.2">
      <c r="A29" s="42">
        <f t="shared" si="37"/>
        <v>48.114352306171874</v>
      </c>
      <c r="B29" s="5">
        <v>0</v>
      </c>
      <c r="C29" s="5">
        <v>27</v>
      </c>
      <c r="D29" s="5">
        <f t="shared" si="95"/>
        <v>48.114352306171874</v>
      </c>
      <c r="E29" s="5">
        <v>10</v>
      </c>
      <c r="F29" s="9">
        <f t="shared" si="96"/>
        <v>26.999999999999986</v>
      </c>
      <c r="G29" s="15">
        <v>0.01</v>
      </c>
      <c r="H29" s="18">
        <f t="shared" si="97"/>
        <v>3.7885316776513287</v>
      </c>
      <c r="I29" s="18">
        <f t="shared" si="98"/>
        <v>3.4391960190258666</v>
      </c>
      <c r="J29" s="18">
        <f t="shared" si="99"/>
        <v>3.3182311935290949</v>
      </c>
      <c r="K29" s="18">
        <f t="shared" si="100"/>
        <v>2.4057176153085935</v>
      </c>
      <c r="L29" s="18">
        <f t="shared" si="101"/>
        <v>1.924574092246875</v>
      </c>
      <c r="M29" s="18">
        <f t="shared" si="102"/>
        <v>1.6038117435390624</v>
      </c>
      <c r="N29" s="18">
        <f t="shared" si="103"/>
        <v>1.3003879001668075</v>
      </c>
      <c r="O29" s="18">
        <f t="shared" si="104"/>
        <v>1.2028588076542968</v>
      </c>
      <c r="P29" s="18">
        <f t="shared" si="105"/>
        <v>1.0692078290260416</v>
      </c>
      <c r="Q29" s="18">
        <f t="shared" si="106"/>
        <v>1.0237096235355718</v>
      </c>
      <c r="R29" s="18">
        <f t="shared" si="107"/>
        <v>0.96228704612343752</v>
      </c>
      <c r="S29" s="18">
        <f t="shared" si="108"/>
        <v>0.84411144396792759</v>
      </c>
      <c r="T29" s="18">
        <f t="shared" si="109"/>
        <v>0.64152469741562501</v>
      </c>
      <c r="U29" s="18">
        <f t="shared" si="110"/>
        <v>0.63142194627522141</v>
      </c>
      <c r="V29" s="18">
        <f t="shared" si="111"/>
        <v>0.56605120360202199</v>
      </c>
      <c r="W29" s="18">
        <f t="shared" si="112"/>
        <v>0.54925059710241864</v>
      </c>
      <c r="X29" s="18">
        <f t="shared" si="113"/>
        <v>0.54675400347922587</v>
      </c>
      <c r="Y29" s="18">
        <f t="shared" si="114"/>
        <v>0.53460391451302081</v>
      </c>
      <c r="Z29" s="18">
        <f t="shared" si="115"/>
        <v>0.48114352306171876</v>
      </c>
      <c r="AA29" s="18">
        <f t="shared" si="116"/>
        <v>0.45823192672544644</v>
      </c>
      <c r="AB29" s="18">
        <f t="shared" si="117"/>
        <v>0.39437993693583501</v>
      </c>
      <c r="AC29" s="18">
        <f t="shared" si="118"/>
        <v>0.38491481844937497</v>
      </c>
      <c r="AD29" s="18">
        <f t="shared" si="119"/>
        <v>0.37589337739196776</v>
      </c>
      <c r="AE29" s="18">
        <f t="shared" si="120"/>
        <v>0.32291511614880453</v>
      </c>
      <c r="AF29" s="18">
        <f t="shared" si="121"/>
        <v>0.31571097313761071</v>
      </c>
      <c r="AG29" s="16">
        <f t="shared" si="122"/>
        <v>1.167132746185874</v>
      </c>
      <c r="AH29" s="16">
        <f t="shared" si="123"/>
        <v>1.1651845716102698</v>
      </c>
      <c r="AI29" s="16">
        <f t="shared" si="124"/>
        <v>1.1235224631762182</v>
      </c>
      <c r="AJ29" s="16">
        <f t="shared" si="233"/>
        <v>6.3202894870813583E-2</v>
      </c>
      <c r="AK29" s="16">
        <f t="shared" si="125"/>
        <v>0.16496787613098399</v>
      </c>
      <c r="AL29" s="16">
        <f t="shared" si="126"/>
        <v>6.0203144310104532E-2</v>
      </c>
      <c r="AM29" s="19">
        <f t="shared" si="127"/>
        <v>1.1223262376343606</v>
      </c>
      <c r="AN29" s="41">
        <f t="shared" si="128"/>
        <v>54</v>
      </c>
      <c r="AO29" s="19">
        <f t="shared" si="129"/>
        <v>1.1223262376343606</v>
      </c>
      <c r="AP29" s="34">
        <f t="shared" si="38"/>
        <v>1.1866700813952937</v>
      </c>
      <c r="AQ29" s="34">
        <f t="shared" si="39"/>
        <v>1.1808372711214099</v>
      </c>
      <c r="AR29" s="34">
        <f t="shared" si="40"/>
        <v>1.1720794861970905</v>
      </c>
      <c r="AS29" s="34">
        <f t="shared" si="41"/>
        <v>1.1688625832360027</v>
      </c>
      <c r="AT29" s="34">
        <f t="shared" si="42"/>
        <v>1.1643004333372542</v>
      </c>
      <c r="AU29" s="34">
        <f t="shared" si="43"/>
        <v>1.154698250374544</v>
      </c>
      <c r="AV29" s="34">
        <f t="shared" si="44"/>
        <v>1.134842473741541</v>
      </c>
      <c r="AW29" s="34">
        <f t="shared" si="45"/>
        <v>1.1337045234570275</v>
      </c>
      <c r="AX29" s="34">
        <f t="shared" si="46"/>
        <v>1.1259005211267525</v>
      </c>
      <c r="AY29" s="34">
        <f t="shared" si="47"/>
        <v>1.1237585236706455</v>
      </c>
      <c r="AZ29" s="34">
        <f t="shared" si="48"/>
        <v>1.1234349943304454</v>
      </c>
      <c r="BA29" s="34">
        <f t="shared" si="49"/>
        <v>1.1218404566149669</v>
      </c>
      <c r="BB29" s="34">
        <f t="shared" si="50"/>
        <v>1.1143948385360893</v>
      </c>
      <c r="BC29" s="34">
        <f t="shared" si="51"/>
        <v>1.1109636948803008</v>
      </c>
      <c r="BD29" s="34">
        <f t="shared" si="52"/>
        <v>1.1004768236701954</v>
      </c>
      <c r="BE29" s="34">
        <f t="shared" si="53"/>
        <v>1.0987884826705852</v>
      </c>
      <c r="BF29" s="34">
        <f t="shared" si="54"/>
        <v>1.0971426840216256</v>
      </c>
      <c r="BG29" s="34">
        <f t="shared" si="55"/>
        <v>1.086658842659636</v>
      </c>
      <c r="BH29" s="34">
        <f t="shared" si="56"/>
        <v>1.0851103660111501</v>
      </c>
      <c r="BI29" s="39">
        <f t="shared" si="130"/>
        <v>1.2167828859617322</v>
      </c>
      <c r="BJ29" s="39">
        <f t="shared" si="131"/>
        <v>1.2012338623405625</v>
      </c>
      <c r="BK29" s="39">
        <f t="shared" si="132"/>
        <v>1.1781186832236794</v>
      </c>
      <c r="BL29" s="39">
        <f t="shared" si="133"/>
        <v>1.1696975175312112</v>
      </c>
      <c r="BM29" s="39">
        <f t="shared" si="134"/>
        <v>1.1578186138235183</v>
      </c>
      <c r="BN29" s="39">
        <f t="shared" si="135"/>
        <v>1.133060382822243</v>
      </c>
      <c r="BO29" s="39">
        <f t="shared" si="136"/>
        <v>1.0829069133008822</v>
      </c>
      <c r="BP29" s="39">
        <f t="shared" si="137"/>
        <v>1.0800749306884923</v>
      </c>
      <c r="BQ29" s="39">
        <f t="shared" si="138"/>
        <v>1.0607764222651102</v>
      </c>
      <c r="BR29" s="39">
        <f t="shared" si="139"/>
        <v>1.0555169789823851</v>
      </c>
      <c r="BS29" s="39">
        <f t="shared" si="140"/>
        <v>1.0547239891045657</v>
      </c>
      <c r="BT29" s="39">
        <f t="shared" si="141"/>
        <v>1.0508210507480313</v>
      </c>
      <c r="BU29" s="39">
        <f t="shared" si="142"/>
        <v>1.0327144367361343</v>
      </c>
      <c r="BV29" s="39">
        <f t="shared" si="143"/>
        <v>1.0244356764763041</v>
      </c>
      <c r="BW29" s="39">
        <f t="shared" si="144"/>
        <v>0.99938689539209469</v>
      </c>
      <c r="BX29" s="39">
        <f t="shared" si="145"/>
        <v>0.99538985296967419</v>
      </c>
      <c r="BY29" s="39">
        <f t="shared" si="146"/>
        <v>0.99150303346420121</v>
      </c>
      <c r="BZ29" s="39">
        <f t="shared" si="147"/>
        <v>0.96696349176697138</v>
      </c>
      <c r="CA29" s="39">
        <f t="shared" si="148"/>
        <v>0.96337108452188269</v>
      </c>
      <c r="CB29" s="40">
        <f t="shared" si="58"/>
        <v>1.1414300670920794</v>
      </c>
      <c r="CC29" s="40">
        <f t="shared" si="59"/>
        <v>1.1360852836694642</v>
      </c>
      <c r="CD29" s="40">
        <f t="shared" si="60"/>
        <v>1.1280579005584959</v>
      </c>
      <c r="CE29" s="40">
        <f t="shared" si="61"/>
        <v>1.125108574393366</v>
      </c>
      <c r="CF29" s="40">
        <f t="shared" si="62"/>
        <v>1.1209252358536617</v>
      </c>
      <c r="CG29" s="40">
        <f t="shared" si="63"/>
        <v>1.1121178098448348</v>
      </c>
      <c r="CH29" s="40">
        <f t="shared" si="64"/>
        <v>1.0938944005069162</v>
      </c>
      <c r="CI29" s="40">
        <f t="shared" si="65"/>
        <v>1.0928495464148704</v>
      </c>
      <c r="CJ29" s="40">
        <f t="shared" si="66"/>
        <v>1.0856826487882321</v>
      </c>
      <c r="CK29" s="40">
        <f t="shared" si="67"/>
        <v>1.083715108421025</v>
      </c>
      <c r="CL29" s="40">
        <f t="shared" si="68"/>
        <v>1.0834179137811215</v>
      </c>
      <c r="CM29" s="40">
        <f t="shared" si="69"/>
        <v>1.0819531091672023</v>
      </c>
      <c r="CN29" s="40">
        <f t="shared" si="70"/>
        <v>1.0751119632027784</v>
      </c>
      <c r="CO29" s="40">
        <f t="shared" si="71"/>
        <v>1.0719586473574783</v>
      </c>
      <c r="CP29" s="40">
        <f t="shared" si="72"/>
        <v>1.0623180509925845</v>
      </c>
      <c r="CQ29" s="40">
        <f t="shared" si="73"/>
        <v>1.0607655501264186</v>
      </c>
      <c r="CR29" s="40">
        <f t="shared" si="74"/>
        <v>1.0592520597688073</v>
      </c>
      <c r="CS29" s="40">
        <f t="shared" si="75"/>
        <v>1.0496084938886086</v>
      </c>
      <c r="CT29" s="40">
        <f t="shared" si="76"/>
        <v>1.0481837536975092</v>
      </c>
      <c r="CU29" s="37">
        <f t="shared" si="149"/>
        <v>1.1718490214198711</v>
      </c>
      <c r="CV29" s="37">
        <f t="shared" si="150"/>
        <v>1.237922570221569</v>
      </c>
      <c r="CW29" s="37">
        <f t="shared" si="151"/>
        <v>1.2357912086915888</v>
      </c>
      <c r="CX29" s="1">
        <f t="shared" si="152"/>
        <v>57.095862367446813</v>
      </c>
      <c r="CY29" s="1">
        <f t="shared" si="153"/>
        <v>56.815220478994114</v>
      </c>
      <c r="CZ29" s="1">
        <f t="shared" si="154"/>
        <v>56.393845329723725</v>
      </c>
      <c r="DA29" s="1">
        <f t="shared" si="155"/>
        <v>56.239066127319177</v>
      </c>
      <c r="DB29" s="1">
        <f t="shared" si="156"/>
        <v>56.019561239817229</v>
      </c>
      <c r="DC29" s="1">
        <f t="shared" si="157"/>
        <v>55.557558425841066</v>
      </c>
      <c r="DD29" s="1">
        <f t="shared" si="158"/>
        <v>54.602210593608106</v>
      </c>
      <c r="DE29" s="1">
        <f t="shared" si="159"/>
        <v>54.547458852712118</v>
      </c>
      <c r="DF29" s="1">
        <f t="shared" si="160"/>
        <v>54.171974335195081</v>
      </c>
      <c r="DG29" s="1">
        <f t="shared" si="161"/>
        <v>54.068913514953024</v>
      </c>
      <c r="DH29" s="1">
        <f t="shared" si="162"/>
        <v>54.053347110297253</v>
      </c>
      <c r="DI29" s="1">
        <f t="shared" si="163"/>
        <v>53.976626960889242</v>
      </c>
      <c r="DJ29" s="1">
        <f t="shared" si="164"/>
        <v>53.61838586950492</v>
      </c>
      <c r="DK29" s="1">
        <f t="shared" si="165"/>
        <v>53.453298614837223</v>
      </c>
      <c r="DL29" s="1">
        <f t="shared" si="166"/>
        <v>52.948729598844764</v>
      </c>
      <c r="DM29" s="1">
        <f t="shared" si="167"/>
        <v>52.867496165176561</v>
      </c>
      <c r="DN29" s="1">
        <f t="shared" si="168"/>
        <v>52.788309629155499</v>
      </c>
      <c r="DO29" s="1">
        <f t="shared" si="169"/>
        <v>52.283886392342716</v>
      </c>
      <c r="DP29" s="1">
        <f t="shared" si="170"/>
        <v>52.209382441339585</v>
      </c>
      <c r="DQ29" s="1">
        <f t="shared" si="171"/>
        <v>58.54472045528334</v>
      </c>
      <c r="DR29" s="1">
        <f t="shared" si="172"/>
        <v>57.796589254757393</v>
      </c>
      <c r="DS29" s="1">
        <f t="shared" si="173"/>
        <v>56.684417383107409</v>
      </c>
      <c r="DT29" s="1">
        <f t="shared" si="174"/>
        <v>56.279238450151347</v>
      </c>
      <c r="DU29" s="1">
        <f t="shared" si="175"/>
        <v>55.707692692148321</v>
      </c>
      <c r="DV29" s="1">
        <f t="shared" si="176"/>
        <v>54.51646644327537</v>
      </c>
      <c r="DW29" s="1">
        <f t="shared" si="177"/>
        <v>52.103364741347768</v>
      </c>
      <c r="DX29" s="1">
        <f t="shared" si="178"/>
        <v>51.967105732210285</v>
      </c>
      <c r="DY29" s="1">
        <f t="shared" si="179"/>
        <v>51.038570498944054</v>
      </c>
      <c r="DZ29" s="1">
        <f t="shared" si="180"/>
        <v>50.785515791904686</v>
      </c>
      <c r="EA29" s="1">
        <f t="shared" si="181"/>
        <v>50.747361597548057</v>
      </c>
      <c r="EB29" s="1">
        <f t="shared" si="182"/>
        <v>50.55957424643249</v>
      </c>
      <c r="EC29" s="1">
        <f t="shared" si="183"/>
        <v>49.688386240792212</v>
      </c>
      <c r="ED29" s="1">
        <f t="shared" si="184"/>
        <v>49.290059052992405</v>
      </c>
      <c r="EE29" s="1">
        <f t="shared" si="185"/>
        <v>48.084853175066577</v>
      </c>
      <c r="EF29" s="1">
        <f t="shared" si="186"/>
        <v>47.892538067771525</v>
      </c>
      <c r="EG29" s="1">
        <f t="shared" si="187"/>
        <v>47.705526264734701</v>
      </c>
      <c r="EH29" s="1">
        <f t="shared" si="188"/>
        <v>46.524822110082191</v>
      </c>
      <c r="EI29" s="1">
        <f t="shared" si="189"/>
        <v>46.351975762264743</v>
      </c>
      <c r="EJ29" s="1">
        <f t="shared" si="190"/>
        <v>54.919168380925704</v>
      </c>
      <c r="EK29" s="1">
        <f t="shared" si="191"/>
        <v>54.662007588329807</v>
      </c>
      <c r="EL29" s="1">
        <f t="shared" si="192"/>
        <v>54.275775249232069</v>
      </c>
      <c r="EM29" s="1">
        <f t="shared" si="193"/>
        <v>54.133870331057196</v>
      </c>
      <c r="EN29" s="1">
        <f t="shared" si="194"/>
        <v>53.932591706741874</v>
      </c>
      <c r="EO29" s="1">
        <f t="shared" si="195"/>
        <v>53.508828108842643</v>
      </c>
      <c r="EP29" s="1">
        <f t="shared" si="196"/>
        <v>52.632020571738444</v>
      </c>
      <c r="EQ29" s="1">
        <f t="shared" si="197"/>
        <v>52.581748093845206</v>
      </c>
      <c r="ER29" s="1">
        <f t="shared" si="198"/>
        <v>52.236917456494865</v>
      </c>
      <c r="ES29" s="1">
        <f t="shared" si="199"/>
        <v>52.14225052609045</v>
      </c>
      <c r="ET29" s="1">
        <f t="shared" si="200"/>
        <v>52.127951198482627</v>
      </c>
      <c r="EU29" s="1">
        <f t="shared" si="201"/>
        <v>52.057473073228813</v>
      </c>
      <c r="EV29" s="1">
        <f t="shared" si="202"/>
        <v>51.72831576611857</v>
      </c>
      <c r="EW29" s="1">
        <f t="shared" si="203"/>
        <v>51.576596016605166</v>
      </c>
      <c r="EX29" s="1">
        <f t="shared" si="204"/>
        <v>51.112744966663065</v>
      </c>
      <c r="EY29" s="1">
        <f t="shared" si="205"/>
        <v>51.038047393032727</v>
      </c>
      <c r="EZ29" s="1">
        <f t="shared" si="206"/>
        <v>50.96522678475462</v>
      </c>
      <c r="FA29" s="1">
        <f t="shared" si="207"/>
        <v>50.50123285850696</v>
      </c>
      <c r="FB29" s="1">
        <f t="shared" si="208"/>
        <v>50.43268240700764</v>
      </c>
      <c r="FC29" s="1">
        <f t="shared" si="209"/>
        <v>56.382756666238429</v>
      </c>
      <c r="FD29" s="1">
        <f t="shared" si="210"/>
        <v>59.561842671402367</v>
      </c>
      <c r="FE29" s="1">
        <f t="shared" si="211"/>
        <v>59.459293591857069</v>
      </c>
      <c r="FF29" s="83">
        <f t="shared" si="78"/>
        <v>1.0532035363044643</v>
      </c>
      <c r="FG29" s="79">
        <f t="shared" si="79"/>
        <v>0.82909916612635925</v>
      </c>
      <c r="FH29" s="79">
        <f t="shared" si="80"/>
        <v>1.0900297199598903</v>
      </c>
      <c r="FI29" s="79">
        <f t="shared" si="81"/>
        <v>0.78181583851694203</v>
      </c>
      <c r="FJ29" s="83">
        <f t="shared" si="212"/>
        <v>1.8132414169223547</v>
      </c>
      <c r="FK29" s="79">
        <f t="shared" si="213"/>
        <v>2.2160274956736754</v>
      </c>
      <c r="FL29" s="79">
        <f t="shared" si="213"/>
        <v>2.435798817558668</v>
      </c>
      <c r="FM29" s="79">
        <f t="shared" si="214"/>
        <v>1.6111111111111112</v>
      </c>
      <c r="FN29" s="79">
        <f t="shared" si="215"/>
        <v>2.1460280667411586</v>
      </c>
      <c r="FO29" s="79">
        <f t="shared" si="82"/>
        <v>1.4263504489455894</v>
      </c>
      <c r="FP29" s="79">
        <f t="shared" si="83"/>
        <v>2.0544251545821757</v>
      </c>
      <c r="FQ29" s="79">
        <f t="shared" si="84"/>
        <v>1.4834564227237002</v>
      </c>
      <c r="FR29" s="84">
        <f t="shared" si="216"/>
        <v>1.7657208983855006</v>
      </c>
      <c r="FS29" s="79">
        <f t="shared" si="217"/>
        <v>3.0767985063898964</v>
      </c>
      <c r="FT29" s="79">
        <f t="shared" si="218"/>
        <v>2.793536535154439</v>
      </c>
      <c r="FU29" s="79">
        <f t="shared" si="219"/>
        <v>2.0370370370370372</v>
      </c>
      <c r="FV29" s="79">
        <f t="shared" si="220"/>
        <v>2.3546565530487062</v>
      </c>
      <c r="FW29" s="79">
        <f t="shared" si="221"/>
        <v>2.4491281550016404</v>
      </c>
      <c r="FX29" s="79">
        <f t="shared" si="85"/>
        <v>2.9882235291680428</v>
      </c>
      <c r="FY29" s="79">
        <f t="shared" si="222"/>
        <v>3.3675148449056569</v>
      </c>
      <c r="FZ29" s="83">
        <f t="shared" si="223"/>
        <v>4.0515529880716699</v>
      </c>
      <c r="GA29" s="79">
        <f t="shared" si="86"/>
        <v>3.7835803136963095</v>
      </c>
      <c r="GB29" s="79">
        <f t="shared" si="87"/>
        <v>3.7225859741798444</v>
      </c>
      <c r="GC29" s="79">
        <f t="shared" si="88"/>
        <v>4.5403952402577517</v>
      </c>
      <c r="GD29" s="79">
        <f t="shared" si="224"/>
        <v>2.1265885238251103</v>
      </c>
      <c r="GE29" s="79">
        <f t="shared" si="225"/>
        <v>2.5208253981865205</v>
      </c>
      <c r="GF29" s="79">
        <f t="shared" si="226"/>
        <v>3.4921686548134239</v>
      </c>
      <c r="GG29" s="79">
        <f t="shared" si="227"/>
        <v>2.7789806152334795</v>
      </c>
      <c r="GH29" s="84">
        <f t="shared" si="228"/>
        <v>3.2239195529124016</v>
      </c>
      <c r="GI29" s="79">
        <f t="shared" si="89"/>
        <v>4.7927278175292365</v>
      </c>
      <c r="GJ29" s="79">
        <f t="shared" si="90"/>
        <v>4.079003866161103</v>
      </c>
      <c r="GK29" s="79">
        <f t="shared" si="91"/>
        <v>3.5803203314429095</v>
      </c>
      <c r="GL29" s="79">
        <f t="shared" si="92"/>
        <v>3.8172789798287945</v>
      </c>
      <c r="GM29" s="84">
        <f t="shared" si="93"/>
        <v>4.6754675880991634</v>
      </c>
      <c r="GN29" s="79">
        <f t="shared" si="229"/>
        <v>4.2592592592592595</v>
      </c>
      <c r="GO29" s="79">
        <f t="shared" si="229"/>
        <v>3.7037037037037037</v>
      </c>
      <c r="GP29" s="79">
        <f t="shared" si="229"/>
        <v>5.1851851851851851</v>
      </c>
      <c r="GQ29" s="79">
        <f t="shared" si="229"/>
        <v>1.8888888888888888</v>
      </c>
      <c r="GR29" s="84">
        <f t="shared" si="229"/>
        <v>5.1851851851851851</v>
      </c>
      <c r="GS29" s="1">
        <f t="shared" si="230"/>
        <v>54</v>
      </c>
      <c r="GT29" s="1">
        <f t="shared" si="231"/>
        <v>48.114352306171874</v>
      </c>
      <c r="GU29" s="1">
        <f t="shared" si="232"/>
        <v>26.999999999999986</v>
      </c>
    </row>
    <row r="30" spans="1:203" x14ac:dyDescent="0.2">
      <c r="A30" s="42">
        <f t="shared" si="37"/>
        <v>47.679170014382059</v>
      </c>
      <c r="B30" s="5">
        <v>0</v>
      </c>
      <c r="C30" s="5">
        <v>28</v>
      </c>
      <c r="D30" s="5">
        <f t="shared" si="95"/>
        <v>47.679170014382059</v>
      </c>
      <c r="E30" s="5">
        <v>10</v>
      </c>
      <c r="F30" s="9">
        <f t="shared" si="96"/>
        <v>27.999999999999989</v>
      </c>
      <c r="G30" s="15">
        <v>0.01</v>
      </c>
      <c r="H30" s="18">
        <f t="shared" si="97"/>
        <v>3.7542653554631547</v>
      </c>
      <c r="I30" s="18">
        <f t="shared" si="98"/>
        <v>3.4080893505634067</v>
      </c>
      <c r="J30" s="18">
        <f t="shared" si="99"/>
        <v>3.2882186216815215</v>
      </c>
      <c r="K30" s="18">
        <f t="shared" si="100"/>
        <v>2.3839585007191029</v>
      </c>
      <c r="L30" s="18">
        <f t="shared" si="101"/>
        <v>1.9071668005752824</v>
      </c>
      <c r="M30" s="18">
        <f t="shared" si="102"/>
        <v>1.5893056671460686</v>
      </c>
      <c r="N30" s="18">
        <f t="shared" si="103"/>
        <v>1.2886262166049205</v>
      </c>
      <c r="O30" s="18">
        <f t="shared" si="104"/>
        <v>1.1919792503595514</v>
      </c>
      <c r="P30" s="18">
        <f t="shared" si="105"/>
        <v>1.0595371114307124</v>
      </c>
      <c r="Q30" s="18">
        <f t="shared" si="106"/>
        <v>1.0144504258379161</v>
      </c>
      <c r="R30" s="18">
        <f t="shared" si="107"/>
        <v>0.95358340028764121</v>
      </c>
      <c r="S30" s="18">
        <f t="shared" si="108"/>
        <v>0.83647666691898348</v>
      </c>
      <c r="T30" s="18">
        <f t="shared" si="109"/>
        <v>0.63572226685842748</v>
      </c>
      <c r="U30" s="18">
        <f t="shared" si="110"/>
        <v>0.62571089257719237</v>
      </c>
      <c r="V30" s="18">
        <f t="shared" si="111"/>
        <v>0.56093141193390661</v>
      </c>
      <c r="W30" s="18">
        <f t="shared" si="112"/>
        <v>0.54428276272125642</v>
      </c>
      <c r="X30" s="18">
        <f t="shared" si="113"/>
        <v>0.54180875016343244</v>
      </c>
      <c r="Y30" s="18">
        <f t="shared" si="114"/>
        <v>0.52976855571535619</v>
      </c>
      <c r="Z30" s="18">
        <f t="shared" si="115"/>
        <v>0.47679170014382061</v>
      </c>
      <c r="AA30" s="18">
        <f t="shared" si="116"/>
        <v>0.45408733347030533</v>
      </c>
      <c r="AB30" s="18">
        <f t="shared" si="117"/>
        <v>0.39081286897034473</v>
      </c>
      <c r="AC30" s="18">
        <f t="shared" si="118"/>
        <v>0.38143336011505646</v>
      </c>
      <c r="AD30" s="18">
        <f t="shared" si="119"/>
        <v>0.37249351573735984</v>
      </c>
      <c r="AE30" s="18">
        <f t="shared" si="120"/>
        <v>0.31999442962672525</v>
      </c>
      <c r="AF30" s="18">
        <f t="shared" si="121"/>
        <v>0.31285544628859618</v>
      </c>
      <c r="AG30" s="16">
        <f t="shared" si="122"/>
        <v>1.184428333053303</v>
      </c>
      <c r="AH30" s="16">
        <f t="shared" si="123"/>
        <v>1.188049345160245</v>
      </c>
      <c r="AI30" s="16">
        <f t="shared" si="124"/>
        <v>1.1324005594607105</v>
      </c>
      <c r="AJ30" s="16">
        <f t="shared" si="233"/>
        <v>6.6718817541774916E-2</v>
      </c>
      <c r="AK30" s="16">
        <f t="shared" si="125"/>
        <v>0.17319545112877177</v>
      </c>
      <c r="AL30" s="16">
        <f t="shared" si="126"/>
        <v>6.5193382941969122E-2</v>
      </c>
      <c r="AM30" s="19">
        <f t="shared" si="127"/>
        <v>1.132570050689039</v>
      </c>
      <c r="AN30" s="41">
        <f t="shared" si="128"/>
        <v>54</v>
      </c>
      <c r="AO30" s="19">
        <f t="shared" si="129"/>
        <v>1.132570050689039</v>
      </c>
      <c r="AP30" s="34">
        <f t="shared" si="38"/>
        <v>1.2046373611804191</v>
      </c>
      <c r="AQ30" s="34">
        <f t="shared" si="39"/>
        <v>1.1983877055931682</v>
      </c>
      <c r="AR30" s="34">
        <f t="shared" si="40"/>
        <v>1.1890072673523389</v>
      </c>
      <c r="AS30" s="34">
        <f t="shared" si="41"/>
        <v>1.1855626293340955</v>
      </c>
      <c r="AT30" s="34">
        <f t="shared" si="42"/>
        <v>1.1806784145145168</v>
      </c>
      <c r="AU30" s="34">
        <f t="shared" si="43"/>
        <v>1.1704018484945096</v>
      </c>
      <c r="AV30" s="34">
        <f t="shared" si="44"/>
        <v>1.1491666738375654</v>
      </c>
      <c r="AW30" s="34">
        <f t="shared" si="45"/>
        <v>1.1479502918425137</v>
      </c>
      <c r="AX30" s="34">
        <f t="shared" si="46"/>
        <v>1.1396102424494341</v>
      </c>
      <c r="AY30" s="34">
        <f t="shared" si="47"/>
        <v>1.1373216753576363</v>
      </c>
      <c r="AZ30" s="34">
        <f t="shared" si="48"/>
        <v>1.1369760290823288</v>
      </c>
      <c r="BA30" s="34">
        <f t="shared" si="49"/>
        <v>1.1352725673819124</v>
      </c>
      <c r="BB30" s="34">
        <f t="shared" si="50"/>
        <v>1.1273201196516343</v>
      </c>
      <c r="BC30" s="34">
        <f t="shared" si="51"/>
        <v>1.1236564086598975</v>
      </c>
      <c r="BD30" s="34">
        <f t="shared" si="52"/>
        <v>1.1124626332371221</v>
      </c>
      <c r="BE30" s="34">
        <f t="shared" si="53"/>
        <v>1.1106610367483687</v>
      </c>
      <c r="BF30" s="34">
        <f t="shared" si="54"/>
        <v>1.1089049846059154</v>
      </c>
      <c r="BG30" s="34">
        <f t="shared" si="55"/>
        <v>1.0977222699867273</v>
      </c>
      <c r="BH30" s="34">
        <f t="shared" si="56"/>
        <v>1.0960710761246153</v>
      </c>
      <c r="BI30" s="39">
        <f t="shared" si="130"/>
        <v>1.2413892157612401</v>
      </c>
      <c r="BJ30" s="39">
        <f t="shared" si="131"/>
        <v>1.2247399104517736</v>
      </c>
      <c r="BK30" s="39">
        <f t="shared" si="132"/>
        <v>1.2000089528322406</v>
      </c>
      <c r="BL30" s="39">
        <f t="shared" si="133"/>
        <v>1.1910051254875158</v>
      </c>
      <c r="BM30" s="39">
        <f t="shared" si="134"/>
        <v>1.1783098196183965</v>
      </c>
      <c r="BN30" s="39">
        <f t="shared" si="135"/>
        <v>1.1518709764605328</v>
      </c>
      <c r="BO30" s="39">
        <f t="shared" si="136"/>
        <v>1.0984019415684261</v>
      </c>
      <c r="BP30" s="39">
        <f t="shared" si="137"/>
        <v>1.0953863709732174</v>
      </c>
      <c r="BQ30" s="39">
        <f t="shared" si="138"/>
        <v>1.0748473549422395</v>
      </c>
      <c r="BR30" s="39">
        <f t="shared" si="139"/>
        <v>1.0692530514371661</v>
      </c>
      <c r="BS30" s="39">
        <f t="shared" si="140"/>
        <v>1.0684096936133731</v>
      </c>
      <c r="BT30" s="39">
        <f t="shared" si="141"/>
        <v>1.0642593155251214</v>
      </c>
      <c r="BU30" s="39">
        <f t="shared" si="142"/>
        <v>1.0450148718839727</v>
      </c>
      <c r="BV30" s="39">
        <f t="shared" si="143"/>
        <v>1.0362214567025025</v>
      </c>
      <c r="BW30" s="39">
        <f t="shared" si="144"/>
        <v>1.0096371941380007</v>
      </c>
      <c r="BX30" s="39">
        <f t="shared" si="145"/>
        <v>1.005398186733323</v>
      </c>
      <c r="BY30" s="39">
        <f t="shared" si="146"/>
        <v>1.0012768887495276</v>
      </c>
      <c r="BZ30" s="39">
        <f t="shared" si="147"/>
        <v>0.97527568587140678</v>
      </c>
      <c r="CA30" s="39">
        <f t="shared" si="148"/>
        <v>0.97147204331772752</v>
      </c>
      <c r="CB30" s="40">
        <f t="shared" si="58"/>
        <v>1.1512764592421254</v>
      </c>
      <c r="CC30" s="40">
        <f t="shared" si="59"/>
        <v>1.1454398534808266</v>
      </c>
      <c r="CD30" s="40">
        <f t="shared" si="60"/>
        <v>1.1366780761015396</v>
      </c>
      <c r="CE30" s="40">
        <f t="shared" si="61"/>
        <v>1.1334602235560625</v>
      </c>
      <c r="CF30" s="40">
        <f t="shared" si="62"/>
        <v>1.1288972053813886</v>
      </c>
      <c r="CG30" s="40">
        <f t="shared" si="63"/>
        <v>1.1192950372120058</v>
      </c>
      <c r="CH30" s="40">
        <f t="shared" si="64"/>
        <v>1.0994472897860188</v>
      </c>
      <c r="CI30" s="40">
        <f t="shared" si="65"/>
        <v>1.0983101291776565</v>
      </c>
      <c r="CJ30" s="40">
        <f t="shared" si="66"/>
        <v>1.0905125128262678</v>
      </c>
      <c r="CK30" s="40">
        <f t="shared" si="67"/>
        <v>1.0883725653604082</v>
      </c>
      <c r="CL30" s="40">
        <f t="shared" si="68"/>
        <v>1.0880493568132883</v>
      </c>
      <c r="CM30" s="40">
        <f t="shared" si="69"/>
        <v>1.0864564429916148</v>
      </c>
      <c r="CN30" s="40">
        <f t="shared" si="70"/>
        <v>1.0790193530153693</v>
      </c>
      <c r="CO30" s="40">
        <f t="shared" si="71"/>
        <v>1.0755926654141919</v>
      </c>
      <c r="CP30" s="40">
        <f t="shared" si="72"/>
        <v>1.0651214838500858</v>
      </c>
      <c r="CQ30" s="40">
        <f t="shared" si="73"/>
        <v>1.0634359617136144</v>
      </c>
      <c r="CR30" s="40">
        <f t="shared" si="74"/>
        <v>1.0617929894038953</v>
      </c>
      <c r="CS30" s="40">
        <f t="shared" si="75"/>
        <v>1.0513289787323663</v>
      </c>
      <c r="CT30" s="40">
        <f t="shared" si="76"/>
        <v>1.0497836998321968</v>
      </c>
      <c r="CU30" s="37">
        <f t="shared" si="149"/>
        <v>1.1904240825011565</v>
      </c>
      <c r="CV30" s="37">
        <f t="shared" si="150"/>
        <v>1.2753529846401113</v>
      </c>
      <c r="CW30" s="37">
        <f t="shared" si="151"/>
        <v>1.2531037309240785</v>
      </c>
      <c r="CX30" s="1">
        <f t="shared" si="152"/>
        <v>57.43610954939777</v>
      </c>
      <c r="CY30" s="1">
        <f t="shared" si="153"/>
        <v>57.138131158121901</v>
      </c>
      <c r="CZ30" s="1">
        <f t="shared" si="154"/>
        <v>56.690879648427988</v>
      </c>
      <c r="DA30" s="1">
        <f t="shared" si="155"/>
        <v>56.526642166718162</v>
      </c>
      <c r="DB30" s="1">
        <f t="shared" si="156"/>
        <v>56.293766857948704</v>
      </c>
      <c r="DC30" s="1">
        <f t="shared" si="157"/>
        <v>55.803788719516753</v>
      </c>
      <c r="DD30" s="1">
        <f t="shared" si="158"/>
        <v>54.791313216763221</v>
      </c>
      <c r="DE30" s="1">
        <f t="shared" si="159"/>
        <v>54.733317132818712</v>
      </c>
      <c r="DF30" s="1">
        <f t="shared" si="160"/>
        <v>54.335670499877729</v>
      </c>
      <c r="DG30" s="1">
        <f t="shared" si="161"/>
        <v>54.226553520418577</v>
      </c>
      <c r="DH30" s="1">
        <f t="shared" si="162"/>
        <v>54.210073392893356</v>
      </c>
      <c r="DI30" s="1">
        <f t="shared" si="163"/>
        <v>54.128853752866213</v>
      </c>
      <c r="DJ30" s="1">
        <f t="shared" si="164"/>
        <v>53.749687645503798</v>
      </c>
      <c r="DK30" s="1">
        <f t="shared" si="165"/>
        <v>53.575004946245215</v>
      </c>
      <c r="DL30" s="1">
        <f t="shared" si="166"/>
        <v>53.041295024759897</v>
      </c>
      <c r="DM30" s="1">
        <f t="shared" si="167"/>
        <v>52.955396399475312</v>
      </c>
      <c r="DN30" s="1">
        <f t="shared" si="168"/>
        <v>52.87166929082116</v>
      </c>
      <c r="DO30" s="1">
        <f t="shared" si="169"/>
        <v>52.338486739270571</v>
      </c>
      <c r="DP30" s="1">
        <f t="shared" si="170"/>
        <v>52.25975918639223</v>
      </c>
      <c r="DQ30" s="1">
        <f t="shared" si="171"/>
        <v>59.188407472300575</v>
      </c>
      <c r="DR30" s="1">
        <f t="shared" si="172"/>
        <v>58.39458241382917</v>
      </c>
      <c r="DS30" s="1">
        <f t="shared" si="173"/>
        <v>57.215430880868979</v>
      </c>
      <c r="DT30" s="1">
        <f t="shared" si="174"/>
        <v>56.786135866119707</v>
      </c>
      <c r="DU30" s="1">
        <f t="shared" si="175"/>
        <v>56.180834219201387</v>
      </c>
      <c r="DV30" s="1">
        <f t="shared" si="176"/>
        <v>54.92025212129402</v>
      </c>
      <c r="DW30" s="1">
        <f t="shared" si="177"/>
        <v>52.370892916168337</v>
      </c>
      <c r="DX30" s="1">
        <f t="shared" si="178"/>
        <v>52.227113013069015</v>
      </c>
      <c r="DY30" s="1">
        <f t="shared" si="179"/>
        <v>51.247829775799893</v>
      </c>
      <c r="DZ30" s="1">
        <f t="shared" si="180"/>
        <v>50.98109802786945</v>
      </c>
      <c r="EA30" s="1">
        <f t="shared" si="181"/>
        <v>50.940887426805865</v>
      </c>
      <c r="EB30" s="1">
        <f t="shared" si="182"/>
        <v>50.743000844312142</v>
      </c>
      <c r="EC30" s="1">
        <f t="shared" si="183"/>
        <v>49.825441744113618</v>
      </c>
      <c r="ED30" s="1">
        <f t="shared" si="184"/>
        <v>49.406179006669255</v>
      </c>
      <c r="EE30" s="1">
        <f t="shared" si="185"/>
        <v>48.1386634321494</v>
      </c>
      <c r="EF30" s="1">
        <f t="shared" si="186"/>
        <v>47.936551077409547</v>
      </c>
      <c r="EG30" s="1">
        <f t="shared" si="187"/>
        <v>47.740051010160236</v>
      </c>
      <c r="EH30" s="1">
        <f t="shared" si="188"/>
        <v>46.500335237555873</v>
      </c>
      <c r="EI30" s="1">
        <f t="shared" si="189"/>
        <v>46.318980717565061</v>
      </c>
      <c r="EJ30" s="1">
        <f t="shared" si="190"/>
        <v>54.891906033761096</v>
      </c>
      <c r="EK30" s="1">
        <f t="shared" si="191"/>
        <v>54.613621515361203</v>
      </c>
      <c r="EL30" s="1">
        <f t="shared" si="192"/>
        <v>54.195867242066015</v>
      </c>
      <c r="EM30" s="1">
        <f t="shared" si="193"/>
        <v>54.042442703469</v>
      </c>
      <c r="EN30" s="1">
        <f t="shared" si="194"/>
        <v>53.824881784140011</v>
      </c>
      <c r="EO30" s="1">
        <f t="shared" si="195"/>
        <v>53.367058375485321</v>
      </c>
      <c r="EP30" s="1">
        <f t="shared" si="196"/>
        <v>52.420734251559168</v>
      </c>
      <c r="EQ30" s="1">
        <f t="shared" si="197"/>
        <v>52.366515377579404</v>
      </c>
      <c r="ER30" s="1">
        <f t="shared" si="198"/>
        <v>51.994731501854616</v>
      </c>
      <c r="ES30" s="1">
        <f t="shared" si="199"/>
        <v>51.892700582808054</v>
      </c>
      <c r="ET30" s="1">
        <f t="shared" si="200"/>
        <v>51.87729026753982</v>
      </c>
      <c r="EU30" s="1">
        <f t="shared" si="201"/>
        <v>51.801341458617991</v>
      </c>
      <c r="EV30" s="1">
        <f t="shared" si="202"/>
        <v>51.446747181228325</v>
      </c>
      <c r="EW30" s="1">
        <f t="shared" si="203"/>
        <v>51.283365560505608</v>
      </c>
      <c r="EX30" s="1">
        <f t="shared" si="204"/>
        <v>50.784108314459132</v>
      </c>
      <c r="EY30" s="1">
        <f t="shared" si="205"/>
        <v>50.703744017951315</v>
      </c>
      <c r="EZ30" s="1">
        <f t="shared" si="206"/>
        <v>50.625408461867295</v>
      </c>
      <c r="FA30" s="1">
        <f t="shared" si="207"/>
        <v>50.126493118027156</v>
      </c>
      <c r="FB30" s="1">
        <f t="shared" si="208"/>
        <v>50.052815502626331</v>
      </c>
      <c r="FC30" s="1">
        <f t="shared" si="209"/>
        <v>56.758432218787412</v>
      </c>
      <c r="FD30" s="1">
        <f t="shared" si="210"/>
        <v>60.807771783005457</v>
      </c>
      <c r="FE30" s="1">
        <f t="shared" si="211"/>
        <v>59.746945832385606</v>
      </c>
      <c r="FF30" s="83">
        <f t="shared" si="78"/>
        <v>1.0480734065794564</v>
      </c>
      <c r="FG30" s="79">
        <f t="shared" si="79"/>
        <v>0.83032161472769417</v>
      </c>
      <c r="FH30" s="79">
        <f t="shared" si="80"/>
        <v>1.0788672064393454</v>
      </c>
      <c r="FI30" s="79">
        <f t="shared" si="81"/>
        <v>0.7748370148610817</v>
      </c>
      <c r="FJ30" s="83">
        <f t="shared" si="212"/>
        <v>1.7760887602558695</v>
      </c>
      <c r="FK30" s="79">
        <f t="shared" si="213"/>
        <v>2.2083792648171179</v>
      </c>
      <c r="FL30" s="79">
        <f t="shared" si="213"/>
        <v>2.4273920844684023</v>
      </c>
      <c r="FM30" s="79">
        <f t="shared" si="214"/>
        <v>1.6111111111111112</v>
      </c>
      <c r="FN30" s="79">
        <f t="shared" si="215"/>
        <v>2.1398237032309009</v>
      </c>
      <c r="FO30" s="79">
        <f t="shared" si="82"/>
        <v>1.432212921925889</v>
      </c>
      <c r="FP30" s="79">
        <f t="shared" si="83"/>
        <v>2.0393205725392995</v>
      </c>
      <c r="FQ30" s="79">
        <f t="shared" si="84"/>
        <v>1.4783365326461699</v>
      </c>
      <c r="FR30" s="84">
        <f t="shared" si="216"/>
        <v>1.7567010008263018</v>
      </c>
      <c r="FS30" s="79">
        <f t="shared" si="217"/>
        <v>3.0661794751179818</v>
      </c>
      <c r="FT30" s="79">
        <f t="shared" si="218"/>
        <v>2.7854601654126383</v>
      </c>
      <c r="FU30" s="79">
        <f t="shared" si="219"/>
        <v>2.0370370370370372</v>
      </c>
      <c r="FV30" s="79">
        <f t="shared" si="220"/>
        <v>2.3656242939847218</v>
      </c>
      <c r="FW30" s="79">
        <f t="shared" si="221"/>
        <v>2.4391276771495045</v>
      </c>
      <c r="FX30" s="79">
        <f t="shared" si="85"/>
        <v>2.9780763991419654</v>
      </c>
      <c r="FY30" s="79">
        <f t="shared" si="222"/>
        <v>3.3507500205153784</v>
      </c>
      <c r="FZ30" s="83">
        <f t="shared" si="223"/>
        <v>4.0398395776514429</v>
      </c>
      <c r="GA30" s="79">
        <f t="shared" si="86"/>
        <v>3.7731727691548334</v>
      </c>
      <c r="GB30" s="79">
        <f t="shared" si="87"/>
        <v>3.7184248011434167</v>
      </c>
      <c r="GC30" s="79">
        <f t="shared" si="88"/>
        <v>4.5103430449451762</v>
      </c>
      <c r="GD30" s="79">
        <f t="shared" si="224"/>
        <v>2.1193672533771042</v>
      </c>
      <c r="GE30" s="79">
        <f t="shared" si="225"/>
        <v>2.5082757296429405</v>
      </c>
      <c r="GF30" s="79">
        <f t="shared" si="226"/>
        <v>3.420615390122415</v>
      </c>
      <c r="GG30" s="79">
        <f t="shared" si="227"/>
        <v>2.7711652769306472</v>
      </c>
      <c r="GH30" s="84">
        <f t="shared" si="228"/>
        <v>3.2122656777850165</v>
      </c>
      <c r="GI30" s="79">
        <f t="shared" si="89"/>
        <v>4.7851714045261344</v>
      </c>
      <c r="GJ30" s="79">
        <f t="shared" si="90"/>
        <v>4.1013282969421399</v>
      </c>
      <c r="GK30" s="79">
        <f t="shared" si="91"/>
        <v>3.6034894787725684</v>
      </c>
      <c r="GL30" s="79">
        <f t="shared" si="92"/>
        <v>3.8034802197086388</v>
      </c>
      <c r="GM30" s="84">
        <f t="shared" si="93"/>
        <v>4.6529575048053946</v>
      </c>
      <c r="GN30" s="79">
        <f t="shared" si="229"/>
        <v>4.2592592592592595</v>
      </c>
      <c r="GO30" s="79">
        <f t="shared" si="229"/>
        <v>3.7037037037037037</v>
      </c>
      <c r="GP30" s="79">
        <f t="shared" si="229"/>
        <v>5.1851851851851851</v>
      </c>
      <c r="GQ30" s="79">
        <f t="shared" si="229"/>
        <v>1.8888888888888888</v>
      </c>
      <c r="GR30" s="84">
        <f t="shared" si="229"/>
        <v>5.1851851851851851</v>
      </c>
      <c r="GS30" s="1">
        <f t="shared" si="230"/>
        <v>54</v>
      </c>
      <c r="GT30" s="1">
        <f t="shared" si="231"/>
        <v>47.679170014382059</v>
      </c>
      <c r="GU30" s="1">
        <f t="shared" si="232"/>
        <v>27.999999999999989</v>
      </c>
    </row>
    <row r="31" spans="1:203" x14ac:dyDescent="0.2">
      <c r="A31" s="42">
        <f t="shared" si="37"/>
        <v>47.22946418552737</v>
      </c>
      <c r="B31" s="5">
        <v>0</v>
      </c>
      <c r="C31" s="5">
        <v>29</v>
      </c>
      <c r="D31" s="5">
        <f t="shared" si="95"/>
        <v>47.22946418552737</v>
      </c>
      <c r="E31" s="5">
        <v>10</v>
      </c>
      <c r="F31" s="9">
        <f t="shared" si="96"/>
        <v>29.000000000000004</v>
      </c>
      <c r="G31" s="15">
        <v>0.01</v>
      </c>
      <c r="H31" s="18">
        <f t="shared" si="97"/>
        <v>3.7188554476793207</v>
      </c>
      <c r="I31" s="18">
        <f t="shared" si="98"/>
        <v>3.3759445450698617</v>
      </c>
      <c r="J31" s="18">
        <f t="shared" si="99"/>
        <v>3.2572044265880944</v>
      </c>
      <c r="K31" s="18">
        <f t="shared" si="100"/>
        <v>2.3614732092763684</v>
      </c>
      <c r="L31" s="18">
        <f t="shared" si="101"/>
        <v>1.8891785674210948</v>
      </c>
      <c r="M31" s="18">
        <f t="shared" si="102"/>
        <v>1.5743154728509123</v>
      </c>
      <c r="N31" s="18">
        <f t="shared" si="103"/>
        <v>1.2764720050142533</v>
      </c>
      <c r="O31" s="18">
        <f t="shared" si="104"/>
        <v>1.1807366046381842</v>
      </c>
      <c r="P31" s="18">
        <f t="shared" si="105"/>
        <v>1.0495436485672749</v>
      </c>
      <c r="Q31" s="18">
        <f t="shared" si="106"/>
        <v>1.0048822167133482</v>
      </c>
      <c r="R31" s="18">
        <f t="shared" si="107"/>
        <v>0.9445892837105474</v>
      </c>
      <c r="S31" s="18">
        <f t="shared" si="108"/>
        <v>0.82858709097416439</v>
      </c>
      <c r="T31" s="18">
        <f t="shared" si="109"/>
        <v>0.62972618914036493</v>
      </c>
      <c r="U31" s="18">
        <f t="shared" si="110"/>
        <v>0.61980924127988668</v>
      </c>
      <c r="V31" s="18">
        <f t="shared" si="111"/>
        <v>0.55564075512385136</v>
      </c>
      <c r="W31" s="18">
        <f t="shared" si="112"/>
        <v>0.53914913453798374</v>
      </c>
      <c r="X31" s="18">
        <f t="shared" si="113"/>
        <v>0.53669845665372007</v>
      </c>
      <c r="Y31" s="18">
        <f t="shared" si="114"/>
        <v>0.52477182428363744</v>
      </c>
      <c r="Z31" s="18">
        <f t="shared" si="115"/>
        <v>0.4722946418552737</v>
      </c>
      <c r="AA31" s="18">
        <f t="shared" si="116"/>
        <v>0.44980442081454636</v>
      </c>
      <c r="AB31" s="18">
        <f t="shared" si="117"/>
        <v>0.38712675561907678</v>
      </c>
      <c r="AC31" s="18">
        <f t="shared" si="118"/>
        <v>0.37783571348421896</v>
      </c>
      <c r="AD31" s="18">
        <f t="shared" si="119"/>
        <v>0.36898018894943257</v>
      </c>
      <c r="AE31" s="18">
        <f t="shared" si="120"/>
        <v>0.31697626970152598</v>
      </c>
      <c r="AF31" s="18">
        <f t="shared" si="121"/>
        <v>0.30990462063994334</v>
      </c>
      <c r="AG31" s="16">
        <f t="shared" si="122"/>
        <v>1.2029537115063369</v>
      </c>
      <c r="AH31" s="16">
        <f t="shared" si="123"/>
        <v>1.2126590659080181</v>
      </c>
      <c r="AI31" s="16">
        <f t="shared" si="124"/>
        <v>1.1419560779399365</v>
      </c>
      <c r="AJ31" s="16">
        <f t="shared" si="233"/>
        <v>7.0403189036138625E-2</v>
      </c>
      <c r="AK31" s="16">
        <f t="shared" si="125"/>
        <v>0.18183336656332727</v>
      </c>
      <c r="AL31" s="16">
        <f t="shared" si="126"/>
        <v>7.0597262454029031E-2</v>
      </c>
      <c r="AM31" s="19">
        <f t="shared" si="127"/>
        <v>1.1433540678733201</v>
      </c>
      <c r="AN31" s="41">
        <f t="shared" si="128"/>
        <v>54</v>
      </c>
      <c r="AO31" s="19">
        <f t="shared" si="129"/>
        <v>1.1433540678733201</v>
      </c>
      <c r="AP31" s="34">
        <f t="shared" si="38"/>
        <v>1.2238056380082933</v>
      </c>
      <c r="AQ31" s="34">
        <f t="shared" si="39"/>
        <v>1.2171068863279213</v>
      </c>
      <c r="AR31" s="34">
        <f t="shared" si="40"/>
        <v>1.2070559993673238</v>
      </c>
      <c r="AS31" s="34">
        <f t="shared" si="41"/>
        <v>1.2033662597579085</v>
      </c>
      <c r="AT31" s="34">
        <f t="shared" si="42"/>
        <v>1.1981355260771049</v>
      </c>
      <c r="AU31" s="34">
        <f t="shared" si="43"/>
        <v>1.1871337789751231</v>
      </c>
      <c r="AV31" s="34">
        <f t="shared" si="44"/>
        <v>1.1644170593934675</v>
      </c>
      <c r="AW31" s="34">
        <f t="shared" si="45"/>
        <v>1.163116510111784</v>
      </c>
      <c r="AX31" s="34">
        <f t="shared" si="46"/>
        <v>1.1542014264480425</v>
      </c>
      <c r="AY31" s="34">
        <f t="shared" si="47"/>
        <v>1.1517556947878065</v>
      </c>
      <c r="AZ31" s="34">
        <f t="shared" si="48"/>
        <v>1.1513863352826001</v>
      </c>
      <c r="BA31" s="34">
        <f t="shared" si="49"/>
        <v>1.1495660973849851</v>
      </c>
      <c r="BB31" s="34">
        <f t="shared" si="50"/>
        <v>1.1410704901617585</v>
      </c>
      <c r="BC31" s="34">
        <f t="shared" si="51"/>
        <v>1.1371576563602266</v>
      </c>
      <c r="BD31" s="34">
        <f t="shared" si="52"/>
        <v>1.1252071068112435</v>
      </c>
      <c r="BE31" s="34">
        <f t="shared" si="53"/>
        <v>1.1232843289103447</v>
      </c>
      <c r="BF31" s="34">
        <f t="shared" si="54"/>
        <v>1.121410324569899</v>
      </c>
      <c r="BG31" s="34">
        <f t="shared" si="55"/>
        <v>1.1094803335185646</v>
      </c>
      <c r="BH31" s="34">
        <f t="shared" si="56"/>
        <v>1.1077193668181717</v>
      </c>
      <c r="BI31" s="39">
        <f t="shared" si="130"/>
        <v>1.2676959664643306</v>
      </c>
      <c r="BJ31" s="39">
        <f t="shared" si="131"/>
        <v>1.2498518741781484</v>
      </c>
      <c r="BK31" s="39">
        <f t="shared" si="132"/>
        <v>1.223368546681691</v>
      </c>
      <c r="BL31" s="39">
        <f t="shared" si="133"/>
        <v>1.2137334601165854</v>
      </c>
      <c r="BM31" s="39">
        <f t="shared" si="134"/>
        <v>1.2001542623288994</v>
      </c>
      <c r="BN31" s="39">
        <f t="shared" si="135"/>
        <v>1.1718981567455953</v>
      </c>
      <c r="BO31" s="39">
        <f t="shared" si="136"/>
        <v>1.1148535096950196</v>
      </c>
      <c r="BP31" s="39">
        <f t="shared" si="137"/>
        <v>1.1116403422960788</v>
      </c>
      <c r="BQ31" s="39">
        <f t="shared" si="138"/>
        <v>1.089767291257099</v>
      </c>
      <c r="BR31" s="39">
        <f t="shared" si="139"/>
        <v>1.0838132253849271</v>
      </c>
      <c r="BS31" s="39">
        <f t="shared" si="140"/>
        <v>1.0829157668746661</v>
      </c>
      <c r="BT31" s="39">
        <f t="shared" si="141"/>
        <v>1.0784996608391484</v>
      </c>
      <c r="BU31" s="39">
        <f t="shared" si="142"/>
        <v>1.0580343661664846</v>
      </c>
      <c r="BV31" s="39">
        <f t="shared" si="143"/>
        <v>1.0486893383860698</v>
      </c>
      <c r="BW31" s="39">
        <f t="shared" si="144"/>
        <v>1.0204616204822079</v>
      </c>
      <c r="BX31" s="39">
        <f t="shared" si="145"/>
        <v>1.0159639557928684</v>
      </c>
      <c r="BY31" s="39">
        <f t="shared" si="146"/>
        <v>1.0115920895753394</v>
      </c>
      <c r="BZ31" s="39">
        <f t="shared" si="147"/>
        <v>0.98403089084311446</v>
      </c>
      <c r="CA31" s="39">
        <f t="shared" si="148"/>
        <v>0.98000208963471025</v>
      </c>
      <c r="CB31" s="40">
        <f t="shared" si="58"/>
        <v>1.1618057124675973</v>
      </c>
      <c r="CC31" s="40">
        <f t="shared" si="59"/>
        <v>1.1554288480477188</v>
      </c>
      <c r="CD31" s="40">
        <f t="shared" si="60"/>
        <v>1.1458611062242952</v>
      </c>
      <c r="CE31" s="40">
        <f t="shared" si="61"/>
        <v>1.1423487870436104</v>
      </c>
      <c r="CF31" s="40">
        <f t="shared" si="62"/>
        <v>1.1373696230943715</v>
      </c>
      <c r="CG31" s="40">
        <f t="shared" si="63"/>
        <v>1.126897195834399</v>
      </c>
      <c r="CH31" s="40">
        <f t="shared" si="64"/>
        <v>1.1052742802182689</v>
      </c>
      <c r="CI31" s="40">
        <f t="shared" si="65"/>
        <v>1.1040363870150958</v>
      </c>
      <c r="CJ31" s="40">
        <f t="shared" si="66"/>
        <v>1.0955509049649101</v>
      </c>
      <c r="CK31" s="40">
        <f t="shared" si="67"/>
        <v>1.0932230601729049</v>
      </c>
      <c r="CL31" s="40">
        <f t="shared" si="68"/>
        <v>1.0928715053724511</v>
      </c>
      <c r="CM31" s="40">
        <f t="shared" si="69"/>
        <v>1.0911390152541194</v>
      </c>
      <c r="CN31" s="40">
        <f t="shared" si="70"/>
        <v>1.0830530539712881</v>
      </c>
      <c r="CO31" s="40">
        <f t="shared" si="71"/>
        <v>1.0793289471219725</v>
      </c>
      <c r="CP31" s="40">
        <f t="shared" si="72"/>
        <v>1.0679550253168244</v>
      </c>
      <c r="CQ31" s="40">
        <f t="shared" si="73"/>
        <v>1.0661250546651209</v>
      </c>
      <c r="CR31" s="40">
        <f t="shared" si="74"/>
        <v>1.064341511716018</v>
      </c>
      <c r="CS31" s="40">
        <f t="shared" si="75"/>
        <v>1.052987594928483</v>
      </c>
      <c r="CT31" s="40">
        <f t="shared" si="76"/>
        <v>1.0513116900370327</v>
      </c>
      <c r="CU31" s="37">
        <f t="shared" si="149"/>
        <v>1.2104125525265974</v>
      </c>
      <c r="CV31" s="37">
        <f t="shared" si="150"/>
        <v>1.314620660837444</v>
      </c>
      <c r="CW31" s="37">
        <f t="shared" si="151"/>
        <v>1.271138845913321</v>
      </c>
      <c r="CX31" s="1">
        <f t="shared" si="152"/>
        <v>57.79968455035916</v>
      </c>
      <c r="CY31" s="1">
        <f t="shared" si="153"/>
        <v>57.483306097783291</v>
      </c>
      <c r="CZ31" s="1">
        <f t="shared" si="154"/>
        <v>57.008608092044966</v>
      </c>
      <c r="DA31" s="1">
        <f t="shared" si="155"/>
        <v>56.834343667308161</v>
      </c>
      <c r="DB31" s="1">
        <f t="shared" si="156"/>
        <v>56.587298918266619</v>
      </c>
      <c r="DC31" s="1">
        <f t="shared" si="157"/>
        <v>56.067692297535338</v>
      </c>
      <c r="DD31" s="1">
        <f t="shared" si="158"/>
        <v>54.994793803640867</v>
      </c>
      <c r="DE31" s="1">
        <f t="shared" si="159"/>
        <v>54.933369557920081</v>
      </c>
      <c r="DF31" s="1">
        <f t="shared" si="160"/>
        <v>54.512314933312425</v>
      </c>
      <c r="DG31" s="1">
        <f t="shared" si="161"/>
        <v>54.396804337457901</v>
      </c>
      <c r="DH31" s="1">
        <f t="shared" si="162"/>
        <v>54.379359685935171</v>
      </c>
      <c r="DI31" s="1">
        <f t="shared" si="163"/>
        <v>54.293390825340623</v>
      </c>
      <c r="DJ31" s="1">
        <f t="shared" si="164"/>
        <v>53.892147848256933</v>
      </c>
      <c r="DK31" s="1">
        <f t="shared" si="165"/>
        <v>53.70734680436356</v>
      </c>
      <c r="DL31" s="1">
        <f t="shared" si="166"/>
        <v>53.142928752442494</v>
      </c>
      <c r="DM31" s="1">
        <f t="shared" si="167"/>
        <v>53.052116982435273</v>
      </c>
      <c r="DN31" s="1">
        <f t="shared" si="168"/>
        <v>52.963608761554667</v>
      </c>
      <c r="DO31" s="1">
        <f t="shared" si="169"/>
        <v>52.400161676462005</v>
      </c>
      <c r="DP31" s="1">
        <f t="shared" si="170"/>
        <v>52.316992162753898</v>
      </c>
      <c r="DQ31" s="1">
        <f t="shared" si="171"/>
        <v>59.872601246264608</v>
      </c>
      <c r="DR31" s="1">
        <f t="shared" si="172"/>
        <v>59.029834328711118</v>
      </c>
      <c r="DS31" s="1">
        <f t="shared" si="173"/>
        <v>57.779040961203592</v>
      </c>
      <c r="DT31" s="1">
        <f t="shared" si="174"/>
        <v>57.323980985352485</v>
      </c>
      <c r="DU31" s="1">
        <f t="shared" si="175"/>
        <v>56.682642749770778</v>
      </c>
      <c r="DV31" s="1">
        <f t="shared" si="176"/>
        <v>55.348122023101631</v>
      </c>
      <c r="DW31" s="1">
        <f t="shared" si="177"/>
        <v>52.653933908250416</v>
      </c>
      <c r="DX31" s="1">
        <f t="shared" si="178"/>
        <v>52.502177733660041</v>
      </c>
      <c r="DY31" s="1">
        <f t="shared" si="179"/>
        <v>51.469125252986331</v>
      </c>
      <c r="DZ31" s="1">
        <f t="shared" si="180"/>
        <v>51.187917912118316</v>
      </c>
      <c r="EA31" s="1">
        <f t="shared" si="181"/>
        <v>51.145531427549948</v>
      </c>
      <c r="EB31" s="1">
        <f t="shared" si="182"/>
        <v>50.936961105705976</v>
      </c>
      <c r="EC31" s="1">
        <f t="shared" si="183"/>
        <v>49.970396203917133</v>
      </c>
      <c r="ED31" s="1">
        <f t="shared" si="184"/>
        <v>49.529035549049276</v>
      </c>
      <c r="EE31" s="1">
        <f t="shared" si="185"/>
        <v>48.19585555726966</v>
      </c>
      <c r="EF31" s="1">
        <f t="shared" si="186"/>
        <v>47.983433263905987</v>
      </c>
      <c r="EG31" s="1">
        <f t="shared" si="187"/>
        <v>47.776952364961289</v>
      </c>
      <c r="EH31" s="1">
        <f t="shared" si="188"/>
        <v>46.475251716527467</v>
      </c>
      <c r="EI31" s="1">
        <f t="shared" si="189"/>
        <v>46.284973594144532</v>
      </c>
      <c r="EJ31" s="1">
        <f t="shared" si="190"/>
        <v>54.871461287529499</v>
      </c>
      <c r="EK31" s="1">
        <f t="shared" si="191"/>
        <v>54.570285397794883</v>
      </c>
      <c r="EL31" s="1">
        <f t="shared" si="192"/>
        <v>54.118406078009123</v>
      </c>
      <c r="EM31" s="1">
        <f t="shared" si="193"/>
        <v>53.952521125056833</v>
      </c>
      <c r="EN31" s="1">
        <f t="shared" si="194"/>
        <v>53.717357879642385</v>
      </c>
      <c r="EO31" s="1">
        <f t="shared" si="195"/>
        <v>53.222750751431967</v>
      </c>
      <c r="EP31" s="1">
        <f t="shared" si="196"/>
        <v>52.201512032753271</v>
      </c>
      <c r="EQ31" s="1">
        <f t="shared" si="197"/>
        <v>52.143047000048497</v>
      </c>
      <c r="ER31" s="1">
        <f t="shared" si="198"/>
        <v>51.742282229462326</v>
      </c>
      <c r="ES31" s="1">
        <f t="shared" si="199"/>
        <v>51.632339367228845</v>
      </c>
      <c r="ET31" s="1">
        <f t="shared" si="200"/>
        <v>51.615735622371567</v>
      </c>
      <c r="EU31" s="1">
        <f t="shared" si="201"/>
        <v>51.533911042376033</v>
      </c>
      <c r="EV31" s="1">
        <f t="shared" si="202"/>
        <v>51.152015423562993</v>
      </c>
      <c r="EW31" s="1">
        <f t="shared" si="203"/>
        <v>50.976127852500163</v>
      </c>
      <c r="EX31" s="1">
        <f t="shared" si="204"/>
        <v>50.438943619954934</v>
      </c>
      <c r="EY31" s="1">
        <f t="shared" si="205"/>
        <v>50.352515086599738</v>
      </c>
      <c r="EZ31" s="1">
        <f t="shared" si="206"/>
        <v>50.268279308761734</v>
      </c>
      <c r="FA31" s="1">
        <f t="shared" si="207"/>
        <v>49.732039902479393</v>
      </c>
      <c r="FB31" s="1">
        <f t="shared" si="208"/>
        <v>49.652887812430286</v>
      </c>
      <c r="FC31" s="1">
        <f t="shared" si="209"/>
        <v>57.167136299267696</v>
      </c>
      <c r="FD31" s="1">
        <f t="shared" si="210"/>
        <v>62.088829418576381</v>
      </c>
      <c r="FE31" s="1">
        <f t="shared" si="211"/>
        <v>60.035206597895787</v>
      </c>
      <c r="FF31" s="83">
        <f t="shared" si="78"/>
        <v>1.0426367953207702</v>
      </c>
      <c r="FG31" s="79">
        <f t="shared" si="79"/>
        <v>0.83151007690682222</v>
      </c>
      <c r="FH31" s="79">
        <f t="shared" si="80"/>
        <v>1.0672569339968121</v>
      </c>
      <c r="FI31" s="79">
        <f t="shared" si="81"/>
        <v>0.76756706780785078</v>
      </c>
      <c r="FJ31" s="83">
        <f t="shared" si="212"/>
        <v>1.7394433267844382</v>
      </c>
      <c r="FK31" s="79">
        <f t="shared" si="213"/>
        <v>2.200208267568581</v>
      </c>
      <c r="FL31" s="79">
        <f t="shared" si="213"/>
        <v>2.4184107403852995</v>
      </c>
      <c r="FM31" s="79">
        <f t="shared" si="214"/>
        <v>1.6111111111111112</v>
      </c>
      <c r="FN31" s="79">
        <f t="shared" si="215"/>
        <v>2.1331623003645364</v>
      </c>
      <c r="FO31" s="79">
        <f t="shared" si="82"/>
        <v>1.4383509272085737</v>
      </c>
      <c r="FP31" s="79">
        <f t="shared" si="83"/>
        <v>2.0235555589989587</v>
      </c>
      <c r="FQ31" s="79">
        <f t="shared" si="84"/>
        <v>1.4728666915128517</v>
      </c>
      <c r="FR31" s="84">
        <f t="shared" si="216"/>
        <v>1.7472578622579309</v>
      </c>
      <c r="FS31" s="79">
        <f t="shared" si="217"/>
        <v>3.0548346194340628</v>
      </c>
      <c r="FT31" s="79">
        <f t="shared" si="218"/>
        <v>2.7767888565090084</v>
      </c>
      <c r="FU31" s="79">
        <f t="shared" si="219"/>
        <v>2.0370370370370372</v>
      </c>
      <c r="FV31" s="79">
        <f t="shared" si="220"/>
        <v>2.3771661144464007</v>
      </c>
      <c r="FW31" s="79">
        <f t="shared" si="221"/>
        <v>2.4286404594130397</v>
      </c>
      <c r="FX31" s="79">
        <f t="shared" si="85"/>
        <v>2.9672310530330339</v>
      </c>
      <c r="FY31" s="79">
        <f t="shared" si="222"/>
        <v>3.3331950702647619</v>
      </c>
      <c r="FZ31" s="83">
        <f t="shared" si="223"/>
        <v>4.0272633084468401</v>
      </c>
      <c r="GA31" s="79">
        <f t="shared" si="86"/>
        <v>3.7622275243289516</v>
      </c>
      <c r="GB31" s="79">
        <f t="shared" si="87"/>
        <v>3.7140122927644637</v>
      </c>
      <c r="GC31" s="79">
        <f t="shared" si="88"/>
        <v>4.4780973225569696</v>
      </c>
      <c r="GD31" s="79">
        <f t="shared" si="224"/>
        <v>2.1116490929560241</v>
      </c>
      <c r="GE31" s="79">
        <f t="shared" si="225"/>
        <v>2.4951345954553359</v>
      </c>
      <c r="GF31" s="79">
        <f t="shared" si="226"/>
        <v>3.350038999732992</v>
      </c>
      <c r="GG31" s="79">
        <f t="shared" si="227"/>
        <v>2.7627672119898201</v>
      </c>
      <c r="GH31" s="84">
        <f t="shared" si="228"/>
        <v>3.2000338548217924</v>
      </c>
      <c r="GI31" s="79">
        <f t="shared" si="89"/>
        <v>4.7768648306995303</v>
      </c>
      <c r="GJ31" s="79">
        <f t="shared" si="90"/>
        <v>4.1249596570696134</v>
      </c>
      <c r="GK31" s="79">
        <f t="shared" si="91"/>
        <v>3.6281489433811323</v>
      </c>
      <c r="GL31" s="79">
        <f t="shared" si="92"/>
        <v>3.7889971409853125</v>
      </c>
      <c r="GM31" s="84">
        <f t="shared" si="93"/>
        <v>4.6306161959596519</v>
      </c>
      <c r="GN31" s="79">
        <f t="shared" si="229"/>
        <v>4.2592592592592595</v>
      </c>
      <c r="GO31" s="79">
        <f t="shared" si="229"/>
        <v>3.7037037037037037</v>
      </c>
      <c r="GP31" s="79">
        <f t="shared" si="229"/>
        <v>5.1851851851851851</v>
      </c>
      <c r="GQ31" s="79">
        <f t="shared" si="229"/>
        <v>1.8888888888888888</v>
      </c>
      <c r="GR31" s="84">
        <f t="shared" si="229"/>
        <v>5.1851851851851851</v>
      </c>
      <c r="GS31" s="1">
        <f t="shared" si="230"/>
        <v>54</v>
      </c>
      <c r="GT31" s="1">
        <f t="shared" si="231"/>
        <v>47.22946418552737</v>
      </c>
      <c r="GU31" s="1">
        <f t="shared" si="232"/>
        <v>29.000000000000004</v>
      </c>
    </row>
    <row r="32" spans="1:203" x14ac:dyDescent="0.2">
      <c r="A32" s="42">
        <f t="shared" si="37"/>
        <v>46.765371804359688</v>
      </c>
      <c r="B32" s="5">
        <v>0</v>
      </c>
      <c r="C32" s="5">
        <v>30</v>
      </c>
      <c r="D32" s="5">
        <f t="shared" si="95"/>
        <v>46.765371804359688</v>
      </c>
      <c r="E32" s="5">
        <v>10</v>
      </c>
      <c r="F32" s="9">
        <f t="shared" si="96"/>
        <v>29.999999999999993</v>
      </c>
      <c r="G32" s="15">
        <v>0.01</v>
      </c>
      <c r="H32" s="18">
        <f t="shared" si="97"/>
        <v>3.682312740500763</v>
      </c>
      <c r="I32" s="18">
        <f t="shared" si="98"/>
        <v>3.3427713941643806</v>
      </c>
      <c r="J32" s="18">
        <f t="shared" si="99"/>
        <v>3.2251980554730819</v>
      </c>
      <c r="K32" s="18">
        <f t="shared" si="100"/>
        <v>2.3382685902179845</v>
      </c>
      <c r="L32" s="18">
        <f t="shared" si="101"/>
        <v>1.8706148721743876</v>
      </c>
      <c r="M32" s="18">
        <f t="shared" si="102"/>
        <v>1.5588457268119895</v>
      </c>
      <c r="N32" s="18">
        <f t="shared" si="103"/>
        <v>1.2639289676853971</v>
      </c>
      <c r="O32" s="18">
        <f t="shared" si="104"/>
        <v>1.1691342951089922</v>
      </c>
      <c r="P32" s="18">
        <f t="shared" si="105"/>
        <v>1.0392304845413265</v>
      </c>
      <c r="Q32" s="18">
        <f t="shared" si="106"/>
        <v>0.99500791073105721</v>
      </c>
      <c r="R32" s="18">
        <f t="shared" si="107"/>
        <v>0.9353074360871938</v>
      </c>
      <c r="S32" s="18">
        <f t="shared" si="108"/>
        <v>0.82044511937473141</v>
      </c>
      <c r="T32" s="18">
        <f t="shared" si="109"/>
        <v>0.62353829072479583</v>
      </c>
      <c r="U32" s="18">
        <f t="shared" si="110"/>
        <v>0.61371879008346042</v>
      </c>
      <c r="V32" s="18">
        <f t="shared" si="111"/>
        <v>0.55018084475717277</v>
      </c>
      <c r="W32" s="18">
        <f t="shared" si="112"/>
        <v>0.53385127630547591</v>
      </c>
      <c r="X32" s="18">
        <f t="shared" si="113"/>
        <v>0.53142467959499651</v>
      </c>
      <c r="Y32" s="18">
        <f t="shared" si="114"/>
        <v>0.51961524227066325</v>
      </c>
      <c r="Z32" s="18">
        <f t="shared" si="115"/>
        <v>0.4676537180435969</v>
      </c>
      <c r="AA32" s="18">
        <f t="shared" si="116"/>
        <v>0.4453844933748542</v>
      </c>
      <c r="AB32" s="18">
        <f t="shared" si="117"/>
        <v>0.3833227197078663</v>
      </c>
      <c r="AC32" s="18">
        <f t="shared" si="118"/>
        <v>0.37412297443487752</v>
      </c>
      <c r="AD32" s="18">
        <f t="shared" si="119"/>
        <v>0.36535446722156006</v>
      </c>
      <c r="AE32" s="18">
        <f t="shared" si="120"/>
        <v>0.31386155573395763</v>
      </c>
      <c r="AF32" s="18">
        <f t="shared" si="121"/>
        <v>0.30685939504173021</v>
      </c>
      <c r="AG32" s="16">
        <f t="shared" si="122"/>
        <v>1.2227758827026829</v>
      </c>
      <c r="AH32" s="16">
        <f t="shared" si="123"/>
        <v>1.2391265540660867</v>
      </c>
      <c r="AI32" s="16">
        <f t="shared" si="124"/>
        <v>1.152246365238027</v>
      </c>
      <c r="AJ32" s="16">
        <f t="shared" si="233"/>
        <v>7.4263574428906215E-2</v>
      </c>
      <c r="AK32" s="16">
        <f t="shared" si="125"/>
        <v>0.19090208767186673</v>
      </c>
      <c r="AL32" s="16">
        <f t="shared" si="126"/>
        <v>7.6449069538843423E-2</v>
      </c>
      <c r="AM32" s="19">
        <f t="shared" si="127"/>
        <v>1.1547005383792515</v>
      </c>
      <c r="AN32" s="41">
        <f t="shared" si="128"/>
        <v>54</v>
      </c>
      <c r="AO32" s="19">
        <f t="shared" si="129"/>
        <v>1.1547005383792515</v>
      </c>
      <c r="AP32" s="34">
        <f t="shared" si="38"/>
        <v>1.244231388708263</v>
      </c>
      <c r="AQ32" s="34">
        <f t="shared" si="39"/>
        <v>1.2370484723707935</v>
      </c>
      <c r="AR32" s="34">
        <f t="shared" si="40"/>
        <v>1.2262752082010264</v>
      </c>
      <c r="AS32" s="34">
        <f t="shared" si="41"/>
        <v>1.2223215116726067</v>
      </c>
      <c r="AT32" s="34">
        <f t="shared" si="42"/>
        <v>1.2167177207866853</v>
      </c>
      <c r="AU32" s="34">
        <f t="shared" si="43"/>
        <v>1.2049357104778762</v>
      </c>
      <c r="AV32" s="34">
        <f t="shared" si="44"/>
        <v>1.1806268805344946</v>
      </c>
      <c r="AW32" s="34">
        <f t="shared" si="45"/>
        <v>1.1792359637930394</v>
      </c>
      <c r="AX32" s="34">
        <f t="shared" si="46"/>
        <v>1.1697037243833239</v>
      </c>
      <c r="AY32" s="34">
        <f t="shared" si="47"/>
        <v>1.1670893887592493</v>
      </c>
      <c r="AZ32" s="34">
        <f t="shared" si="48"/>
        <v>1.1666945927717098</v>
      </c>
      <c r="BA32" s="34">
        <f t="shared" si="49"/>
        <v>1.1647491030080583</v>
      </c>
      <c r="BB32" s="34">
        <f t="shared" si="50"/>
        <v>1.155671144962086</v>
      </c>
      <c r="BC32" s="34">
        <f t="shared" si="51"/>
        <v>1.1514913417150054</v>
      </c>
      <c r="BD32" s="34">
        <f t="shared" si="52"/>
        <v>1.1387303088618865</v>
      </c>
      <c r="BE32" s="34">
        <f t="shared" si="53"/>
        <v>1.136677820540354</v>
      </c>
      <c r="BF32" s="34">
        <f t="shared" si="54"/>
        <v>1.1346775814053087</v>
      </c>
      <c r="BG32" s="34">
        <f t="shared" si="55"/>
        <v>1.1219482836534507</v>
      </c>
      <c r="BH32" s="34">
        <f t="shared" si="56"/>
        <v>1.1200699662498781</v>
      </c>
      <c r="BI32" s="39">
        <f t="shared" si="130"/>
        <v>1.2957903264167601</v>
      </c>
      <c r="BJ32" s="39">
        <f t="shared" si="131"/>
        <v>1.2766478539985637</v>
      </c>
      <c r="BK32" s="39">
        <f t="shared" si="132"/>
        <v>1.2482627083067053</v>
      </c>
      <c r="BL32" s="39">
        <f t="shared" si="133"/>
        <v>1.2379432740734677</v>
      </c>
      <c r="BM32" s="39">
        <f t="shared" si="134"/>
        <v>1.223406534223505</v>
      </c>
      <c r="BN32" s="39">
        <f t="shared" si="135"/>
        <v>1.1931843290344244</v>
      </c>
      <c r="BO32" s="39">
        <f t="shared" si="136"/>
        <v>1.1322820089085597</v>
      </c>
      <c r="BP32" s="39">
        <f t="shared" si="137"/>
        <v>1.1288560984457725</v>
      </c>
      <c r="BQ32" s="39">
        <f t="shared" si="138"/>
        <v>1.1055480312898842</v>
      </c>
      <c r="BR32" s="39">
        <f t="shared" si="139"/>
        <v>1.099207359072478</v>
      </c>
      <c r="BS32" s="39">
        <f t="shared" si="140"/>
        <v>1.0982517776694931</v>
      </c>
      <c r="BT32" s="39">
        <f t="shared" si="141"/>
        <v>1.093550243409158</v>
      </c>
      <c r="BU32" s="39">
        <f t="shared" si="142"/>
        <v>1.0717747989950761</v>
      </c>
      <c r="BV32" s="39">
        <f t="shared" si="143"/>
        <v>1.0618384799577452</v>
      </c>
      <c r="BW32" s="39">
        <f t="shared" si="144"/>
        <v>1.0318516646721139</v>
      </c>
      <c r="BX32" s="39">
        <f t="shared" si="145"/>
        <v>1.027077504732276</v>
      </c>
      <c r="BY32" s="39">
        <f t="shared" si="146"/>
        <v>1.0224378868936259</v>
      </c>
      <c r="BZ32" s="39">
        <f t="shared" si="147"/>
        <v>0.99321191504486062</v>
      </c>
      <c r="CA32" s="39">
        <f t="shared" si="148"/>
        <v>0.98894315516631837</v>
      </c>
      <c r="CB32" s="40">
        <f t="shared" si="58"/>
        <v>1.1730646566419405</v>
      </c>
      <c r="CC32" s="40">
        <f t="shared" si="59"/>
        <v>1.1660938827193352</v>
      </c>
      <c r="CD32" s="40">
        <f t="shared" si="60"/>
        <v>1.1556410343576078</v>
      </c>
      <c r="CE32" s="40">
        <f t="shared" si="61"/>
        <v>1.1518056043021629</v>
      </c>
      <c r="CF32" s="40">
        <f t="shared" si="62"/>
        <v>1.1463700646718278</v>
      </c>
      <c r="CG32" s="40">
        <f t="shared" si="63"/>
        <v>1.1349442105026402</v>
      </c>
      <c r="CH32" s="40">
        <f t="shared" si="64"/>
        <v>1.1113806313768129</v>
      </c>
      <c r="CI32" s="40">
        <f t="shared" si="65"/>
        <v>1.1100327858707952</v>
      </c>
      <c r="CJ32" s="40">
        <f t="shared" si="66"/>
        <v>1.10079698432478</v>
      </c>
      <c r="CK32" s="40">
        <f t="shared" si="67"/>
        <v>1.0982643367473071</v>
      </c>
      <c r="CL32" s="40">
        <f t="shared" si="68"/>
        <v>1.0978818911336681</v>
      </c>
      <c r="CM32" s="40">
        <f t="shared" si="69"/>
        <v>1.0959973176336415</v>
      </c>
      <c r="CN32" s="40">
        <f t="shared" si="70"/>
        <v>1.0872048313810865</v>
      </c>
      <c r="CO32" s="40">
        <f t="shared" si="71"/>
        <v>1.0831571515036451</v>
      </c>
      <c r="CP32" s="40">
        <f t="shared" si="72"/>
        <v>1.0708021757906767</v>
      </c>
      <c r="CQ32" s="40">
        <f t="shared" si="73"/>
        <v>1.0688153769878224</v>
      </c>
      <c r="CR32" s="40">
        <f t="shared" si="74"/>
        <v>1.0668792567217189</v>
      </c>
      <c r="CS32" s="40">
        <f t="shared" si="75"/>
        <v>1.0545603649545643</v>
      </c>
      <c r="CT32" s="40">
        <f t="shared" si="76"/>
        <v>1.0527429535903108</v>
      </c>
      <c r="CU32" s="37">
        <f t="shared" si="149"/>
        <v>1.2318997110267327</v>
      </c>
      <c r="CV32" s="37">
        <f t="shared" si="150"/>
        <v>1.3558123234208745</v>
      </c>
      <c r="CW32" s="37">
        <f t="shared" si="151"/>
        <v>1.2899164220531139</v>
      </c>
      <c r="CX32" s="1">
        <f t="shared" si="152"/>
        <v>58.186943503596702</v>
      </c>
      <c r="CY32" s="1">
        <f t="shared" si="153"/>
        <v>57.851031750435332</v>
      </c>
      <c r="CZ32" s="1">
        <f t="shared" si="154"/>
        <v>57.34721604598959</v>
      </c>
      <c r="DA32" s="1">
        <f t="shared" si="155"/>
        <v>57.162319957836431</v>
      </c>
      <c r="DB32" s="1">
        <f t="shared" si="156"/>
        <v>56.900256593542437</v>
      </c>
      <c r="DC32" s="1">
        <f t="shared" si="157"/>
        <v>56.349266500848181</v>
      </c>
      <c r="DD32" s="1">
        <f t="shared" si="158"/>
        <v>55.21245503041699</v>
      </c>
      <c r="DE32" s="1">
        <f t="shared" si="159"/>
        <v>55.147408291853928</v>
      </c>
      <c r="DF32" s="1">
        <f t="shared" si="160"/>
        <v>54.701629571730415</v>
      </c>
      <c r="DG32" s="1">
        <f t="shared" si="161"/>
        <v>54.579369194249182</v>
      </c>
      <c r="DH32" s="1">
        <f t="shared" si="162"/>
        <v>54.56090641310503</v>
      </c>
      <c r="DI32" s="1">
        <f t="shared" si="163"/>
        <v>54.469924860966287</v>
      </c>
      <c r="DJ32" s="1">
        <f t="shared" si="164"/>
        <v>54.045390777722012</v>
      </c>
      <c r="DK32" s="1">
        <f t="shared" si="165"/>
        <v>53.849920724803219</v>
      </c>
      <c r="DL32" s="1">
        <f t="shared" si="166"/>
        <v>53.253146278819464</v>
      </c>
      <c r="DM32" s="1">
        <f t="shared" si="167"/>
        <v>53.157160899338898</v>
      </c>
      <c r="DN32" s="1">
        <f t="shared" si="168"/>
        <v>53.063618972490872</v>
      </c>
      <c r="DO32" s="1">
        <f t="shared" si="169"/>
        <v>52.468328630316826</v>
      </c>
      <c r="DP32" s="1">
        <f t="shared" si="170"/>
        <v>52.380488418572156</v>
      </c>
      <c r="DQ32" s="1">
        <f t="shared" si="171"/>
        <v>60.598116395372386</v>
      </c>
      <c r="DR32" s="1">
        <f t="shared" si="172"/>
        <v>59.702911555480739</v>
      </c>
      <c r="DS32" s="1">
        <f t="shared" si="173"/>
        <v>58.375469663480054</v>
      </c>
      <c r="DT32" s="1">
        <f t="shared" si="174"/>
        <v>57.892877484752063</v>
      </c>
      <c r="DU32" s="1">
        <f t="shared" si="175"/>
        <v>57.213061440845308</v>
      </c>
      <c r="DV32" s="1">
        <f t="shared" si="176"/>
        <v>55.799708778430301</v>
      </c>
      <c r="DW32" s="1">
        <f t="shared" si="177"/>
        <v>52.951589133996102</v>
      </c>
      <c r="DX32" s="1">
        <f t="shared" si="178"/>
        <v>52.791375157435411</v>
      </c>
      <c r="DY32" s="1">
        <f t="shared" si="179"/>
        <v>51.701364730849313</v>
      </c>
      <c r="DZ32" s="1">
        <f t="shared" si="180"/>
        <v>51.404840837112737</v>
      </c>
      <c r="EA32" s="1">
        <f t="shared" si="181"/>
        <v>51.360152717512818</v>
      </c>
      <c r="EB32" s="1">
        <f t="shared" si="182"/>
        <v>51.140283719777308</v>
      </c>
      <c r="EC32" s="1">
        <f t="shared" si="183"/>
        <v>50.121946965547608</v>
      </c>
      <c r="ED32" s="1">
        <f t="shared" si="184"/>
        <v>49.657271311400088</v>
      </c>
      <c r="EE32" s="1">
        <f t="shared" si="185"/>
        <v>48.254926745338885</v>
      </c>
      <c r="EF32" s="1">
        <f t="shared" si="186"/>
        <v>48.031661380698885</v>
      </c>
      <c r="EG32" s="1">
        <f t="shared" si="187"/>
        <v>47.814687927444275</v>
      </c>
      <c r="EH32" s="1">
        <f t="shared" si="188"/>
        <v>46.447924487593014</v>
      </c>
      <c r="EI32" s="1">
        <f t="shared" si="189"/>
        <v>46.248294344729452</v>
      </c>
      <c r="EJ32" s="1">
        <f t="shared" si="190"/>
        <v>54.85880481841388</v>
      </c>
      <c r="EK32" s="1">
        <f t="shared" si="191"/>
        <v>54.532813984159112</v>
      </c>
      <c r="EL32" s="1">
        <f t="shared" si="192"/>
        <v>54.04398264410834</v>
      </c>
      <c r="EM32" s="1">
        <f t="shared" si="193"/>
        <v>53.86461733153584</v>
      </c>
      <c r="EN32" s="1">
        <f t="shared" si="194"/>
        <v>53.610422299765887</v>
      </c>
      <c r="EO32" s="1">
        <f t="shared" si="195"/>
        <v>53.076087981361432</v>
      </c>
      <c r="EP32" s="1">
        <f t="shared" si="196"/>
        <v>51.974128442500671</v>
      </c>
      <c r="EQ32" s="1">
        <f t="shared" si="197"/>
        <v>51.911095946276923</v>
      </c>
      <c r="ER32" s="1">
        <f t="shared" si="198"/>
        <v>51.479180253066239</v>
      </c>
      <c r="ES32" s="1">
        <f t="shared" si="199"/>
        <v>51.360740047456311</v>
      </c>
      <c r="ET32" s="1">
        <f t="shared" si="200"/>
        <v>51.342854836139537</v>
      </c>
      <c r="EU32" s="1">
        <f t="shared" si="201"/>
        <v>51.254722055718148</v>
      </c>
      <c r="EV32" s="1">
        <f t="shared" si="202"/>
        <v>50.84353816703269</v>
      </c>
      <c r="EW32" s="1">
        <f t="shared" si="203"/>
        <v>50.654246912619122</v>
      </c>
      <c r="EX32" s="1">
        <f t="shared" si="204"/>
        <v>50.076461879768317</v>
      </c>
      <c r="EY32" s="1">
        <f t="shared" si="205"/>
        <v>49.983548495052382</v>
      </c>
      <c r="EZ32" s="1">
        <f t="shared" si="206"/>
        <v>49.893005110950092</v>
      </c>
      <c r="FA32" s="1">
        <f t="shared" si="207"/>
        <v>49.316907557241443</v>
      </c>
      <c r="FB32" s="1">
        <f t="shared" si="208"/>
        <v>49.231915639070657</v>
      </c>
      <c r="FC32" s="1">
        <f t="shared" si="209"/>
        <v>57.610248011848412</v>
      </c>
      <c r="FD32" s="1">
        <f t="shared" si="210"/>
        <v>63.405067401709964</v>
      </c>
      <c r="FE32" s="1">
        <f t="shared" si="211"/>
        <v>60.323421073863223</v>
      </c>
      <c r="FF32" s="83">
        <f t="shared" si="78"/>
        <v>1.0369021781651484</v>
      </c>
      <c r="FG32" s="79">
        <f t="shared" si="79"/>
        <v>0.83265514120850459</v>
      </c>
      <c r="FH32" s="79">
        <f t="shared" si="80"/>
        <v>1.0552249188292155</v>
      </c>
      <c r="FI32" s="79">
        <f t="shared" si="81"/>
        <v>0.76002440907499902</v>
      </c>
      <c r="FJ32" s="83">
        <f t="shared" si="212"/>
        <v>1.7033338883744702</v>
      </c>
      <c r="FK32" s="79">
        <f t="shared" si="213"/>
        <v>2.1915344994773394</v>
      </c>
      <c r="FL32" s="79">
        <f t="shared" si="213"/>
        <v>2.4088767638883151</v>
      </c>
      <c r="FM32" s="79">
        <f t="shared" si="214"/>
        <v>1.6111111111111112</v>
      </c>
      <c r="FN32" s="79">
        <f t="shared" si="215"/>
        <v>2.1260643861322999</v>
      </c>
      <c r="FO32" s="79">
        <f t="shared" si="82"/>
        <v>1.4447778193243677</v>
      </c>
      <c r="FP32" s="79">
        <f t="shared" si="83"/>
        <v>2.0071789342974893</v>
      </c>
      <c r="FQ32" s="79">
        <f t="shared" si="84"/>
        <v>1.4670602847740866</v>
      </c>
      <c r="FR32" s="84">
        <f t="shared" si="216"/>
        <v>1.7374360525269665</v>
      </c>
      <c r="FS32" s="79">
        <f t="shared" si="217"/>
        <v>3.0427917017536612</v>
      </c>
      <c r="FT32" s="79">
        <f t="shared" si="218"/>
        <v>2.7675493302239418</v>
      </c>
      <c r="FU32" s="79">
        <f t="shared" si="219"/>
        <v>2.0370370370370372</v>
      </c>
      <c r="FV32" s="79">
        <f t="shared" si="220"/>
        <v>2.3893154357809299</v>
      </c>
      <c r="FW32" s="79">
        <f t="shared" si="221"/>
        <v>2.4177311498590801</v>
      </c>
      <c r="FX32" s="79">
        <f t="shared" si="85"/>
        <v>2.9557146028941754</v>
      </c>
      <c r="FY32" s="79">
        <f t="shared" si="222"/>
        <v>3.3149354317464126</v>
      </c>
      <c r="FZ32" s="83">
        <f t="shared" si="223"/>
        <v>4.0138629358877038</v>
      </c>
      <c r="GA32" s="79">
        <f t="shared" si="86"/>
        <v>3.7508518998518916</v>
      </c>
      <c r="GB32" s="79">
        <f t="shared" si="87"/>
        <v>3.7094657908125463</v>
      </c>
      <c r="GC32" s="79">
        <f t="shared" si="88"/>
        <v>4.4436538434507309</v>
      </c>
      <c r="GD32" s="79">
        <f t="shared" si="224"/>
        <v>2.1034533370289838</v>
      </c>
      <c r="GE32" s="79">
        <f t="shared" si="225"/>
        <v>2.4814659517644575</v>
      </c>
      <c r="GF32" s="79">
        <f t="shared" si="226"/>
        <v>3.2804948961286091</v>
      </c>
      <c r="GG32" s="79">
        <f t="shared" si="227"/>
        <v>2.7538132351544982</v>
      </c>
      <c r="GH32" s="84">
        <f t="shared" si="228"/>
        <v>3.1873112181613408</v>
      </c>
      <c r="GI32" s="79">
        <f t="shared" si="89"/>
        <v>4.7678617647838859</v>
      </c>
      <c r="GJ32" s="79">
        <f t="shared" si="90"/>
        <v>4.1499865588979388</v>
      </c>
      <c r="GK32" s="79">
        <f t="shared" si="91"/>
        <v>3.65441153648946</v>
      </c>
      <c r="GL32" s="79">
        <f t="shared" si="92"/>
        <v>3.7739329147554526</v>
      </c>
      <c r="GM32" s="84">
        <f t="shared" si="93"/>
        <v>4.6084919431144655</v>
      </c>
      <c r="GN32" s="79">
        <f t="shared" si="229"/>
        <v>4.2592592592592595</v>
      </c>
      <c r="GO32" s="79">
        <f t="shared" si="229"/>
        <v>3.7037037037037037</v>
      </c>
      <c r="GP32" s="79">
        <f t="shared" si="229"/>
        <v>5.1851851851851851</v>
      </c>
      <c r="GQ32" s="79">
        <f t="shared" si="229"/>
        <v>1.8888888888888888</v>
      </c>
      <c r="GR32" s="84">
        <f t="shared" si="229"/>
        <v>5.1851851851851851</v>
      </c>
      <c r="GS32" s="1">
        <f t="shared" si="230"/>
        <v>54</v>
      </c>
      <c r="GT32" s="1">
        <f t="shared" si="231"/>
        <v>46.765371804359688</v>
      </c>
      <c r="GU32" s="1">
        <f t="shared" si="232"/>
        <v>29.999999999999993</v>
      </c>
    </row>
    <row r="33" spans="1:203" x14ac:dyDescent="0.2">
      <c r="A33" s="42">
        <f t="shared" si="37"/>
        <v>46.287034237914064</v>
      </c>
      <c r="B33" s="5">
        <v>0</v>
      </c>
      <c r="C33" s="5">
        <v>31</v>
      </c>
      <c r="D33" s="5">
        <f t="shared" si="95"/>
        <v>46.287034237914064</v>
      </c>
      <c r="E33" s="5">
        <v>10</v>
      </c>
      <c r="F33" s="9">
        <f t="shared" si="96"/>
        <v>30.999999999999993</v>
      </c>
      <c r="G33" s="15">
        <v>0.01</v>
      </c>
      <c r="H33" s="18">
        <f t="shared" si="97"/>
        <v>3.6446483651900841</v>
      </c>
      <c r="I33" s="18">
        <f t="shared" si="98"/>
        <v>3.3085800027100833</v>
      </c>
      <c r="J33" s="18">
        <f t="shared" si="99"/>
        <v>3.192209257787177</v>
      </c>
      <c r="K33" s="18">
        <f t="shared" si="100"/>
        <v>2.3143517118957031</v>
      </c>
      <c r="L33" s="18">
        <f t="shared" si="101"/>
        <v>1.8514813695165626</v>
      </c>
      <c r="M33" s="18">
        <f t="shared" si="102"/>
        <v>1.5429011412638021</v>
      </c>
      <c r="N33" s="18">
        <f t="shared" si="103"/>
        <v>1.2510009253490288</v>
      </c>
      <c r="O33" s="18">
        <f t="shared" si="104"/>
        <v>1.1571758559478516</v>
      </c>
      <c r="P33" s="18">
        <f t="shared" si="105"/>
        <v>1.0286007608425347</v>
      </c>
      <c r="Q33" s="18">
        <f t="shared" si="106"/>
        <v>0.98483051570029922</v>
      </c>
      <c r="R33" s="18">
        <f t="shared" si="107"/>
        <v>0.92574068475828131</v>
      </c>
      <c r="S33" s="18">
        <f t="shared" si="108"/>
        <v>0.81205323224410642</v>
      </c>
      <c r="T33" s="18">
        <f t="shared" si="109"/>
        <v>0.61716045650552087</v>
      </c>
      <c r="U33" s="18">
        <f t="shared" si="110"/>
        <v>0.60744139419834731</v>
      </c>
      <c r="V33" s="18">
        <f t="shared" si="111"/>
        <v>0.54455334397545962</v>
      </c>
      <c r="W33" s="18">
        <f t="shared" si="112"/>
        <v>0.52839080180267195</v>
      </c>
      <c r="X33" s="18">
        <f t="shared" si="113"/>
        <v>0.52598902543084158</v>
      </c>
      <c r="Y33" s="18">
        <f t="shared" si="114"/>
        <v>0.51430038042126736</v>
      </c>
      <c r="Z33" s="18">
        <f t="shared" si="115"/>
        <v>0.46287034237914065</v>
      </c>
      <c r="AA33" s="18">
        <f t="shared" si="116"/>
        <v>0.44082889750394344</v>
      </c>
      <c r="AB33" s="18">
        <f t="shared" si="117"/>
        <v>0.37940191998290218</v>
      </c>
      <c r="AC33" s="18">
        <f t="shared" si="118"/>
        <v>0.37029627390331249</v>
      </c>
      <c r="AD33" s="18">
        <f t="shared" si="119"/>
        <v>0.36161745498370362</v>
      </c>
      <c r="AE33" s="18">
        <f t="shared" si="120"/>
        <v>0.31065123649606752</v>
      </c>
      <c r="AF33" s="18">
        <f t="shared" si="121"/>
        <v>0.30372069709917365</v>
      </c>
      <c r="AG33" s="16">
        <f t="shared" si="122"/>
        <v>1.2439666838728141</v>
      </c>
      <c r="AH33" s="16">
        <f t="shared" si="123"/>
        <v>1.267574222950882</v>
      </c>
      <c r="AI33" s="16">
        <f t="shared" si="124"/>
        <v>1.1633344292190462</v>
      </c>
      <c r="AJ33" s="16">
        <f t="shared" si="233"/>
        <v>7.8307848452151316E-2</v>
      </c>
      <c r="AK33" s="16">
        <f t="shared" si="125"/>
        <v>0.20042310037077204</v>
      </c>
      <c r="AL33" s="16">
        <f t="shared" si="126"/>
        <v>8.278593291291815E-2</v>
      </c>
      <c r="AM33" s="19">
        <f t="shared" si="127"/>
        <v>1.1666333972153304</v>
      </c>
      <c r="AN33" s="41">
        <f t="shared" si="128"/>
        <v>54</v>
      </c>
      <c r="AO33" s="19">
        <f t="shared" si="129"/>
        <v>1.1666333972153304</v>
      </c>
      <c r="AP33" s="34">
        <f t="shared" si="38"/>
        <v>1.265973995791462</v>
      </c>
      <c r="AQ33" s="34">
        <f t="shared" si="39"/>
        <v>1.2582687679618094</v>
      </c>
      <c r="AR33" s="34">
        <f t="shared" si="40"/>
        <v>1.2467166884531444</v>
      </c>
      <c r="AS33" s="34">
        <f t="shared" si="41"/>
        <v>1.2424785569171031</v>
      </c>
      <c r="AT33" s="34">
        <f t="shared" si="42"/>
        <v>1.2364729000609016</v>
      </c>
      <c r="AU33" s="34">
        <f t="shared" si="43"/>
        <v>1.223850883879229</v>
      </c>
      <c r="AV33" s="34">
        <f t="shared" si="44"/>
        <v>1.1978302448335829</v>
      </c>
      <c r="AW33" s="34">
        <f t="shared" si="45"/>
        <v>1.1963422574535938</v>
      </c>
      <c r="AX33" s="34">
        <f t="shared" si="46"/>
        <v>1.1861473504916464</v>
      </c>
      <c r="AY33" s="34">
        <f t="shared" si="47"/>
        <v>1.1833520589891897</v>
      </c>
      <c r="AZ33" s="34">
        <f t="shared" si="48"/>
        <v>1.1829299661127715</v>
      </c>
      <c r="BA33" s="34">
        <f t="shared" si="49"/>
        <v>1.1808500754205091</v>
      </c>
      <c r="BB33" s="34">
        <f t="shared" si="50"/>
        <v>1.1711474874888597</v>
      </c>
      <c r="BC33" s="34">
        <f t="shared" si="51"/>
        <v>1.1666814765541862</v>
      </c>
      <c r="BD33" s="34">
        <f t="shared" si="52"/>
        <v>1.1530521196830688</v>
      </c>
      <c r="BE33" s="34">
        <f t="shared" si="53"/>
        <v>1.1508607438457383</v>
      </c>
      <c r="BF33" s="34">
        <f t="shared" si="54"/>
        <v>1.1487253601033656</v>
      </c>
      <c r="BG33" s="34">
        <f t="shared" si="55"/>
        <v>1.1351408347885306</v>
      </c>
      <c r="BH33" s="34">
        <f t="shared" si="56"/>
        <v>1.133137029468674</v>
      </c>
      <c r="BI33" s="39">
        <f t="shared" si="130"/>
        <v>1.3257635509396641</v>
      </c>
      <c r="BJ33" s="39">
        <f t="shared" si="131"/>
        <v>1.3052091086746218</v>
      </c>
      <c r="BK33" s="39">
        <f t="shared" si="132"/>
        <v>1.2747585948268521</v>
      </c>
      <c r="BL33" s="39">
        <f t="shared" si="133"/>
        <v>1.2636968111274209</v>
      </c>
      <c r="BM33" s="39">
        <f t="shared" si="134"/>
        <v>1.2481221504095037</v>
      </c>
      <c r="BN33" s="39">
        <f t="shared" si="135"/>
        <v>1.2157717392618621</v>
      </c>
      <c r="BO33" s="39">
        <f t="shared" si="136"/>
        <v>1.1507058860547621</v>
      </c>
      <c r="BP33" s="39">
        <f t="shared" si="137"/>
        <v>1.1470508637309331</v>
      </c>
      <c r="BQ33" s="39">
        <f t="shared" si="138"/>
        <v>1.1221988088205228</v>
      </c>
      <c r="BR33" s="39">
        <f t="shared" si="139"/>
        <v>1.1154426109873941</v>
      </c>
      <c r="BS33" s="39">
        <f t="shared" si="140"/>
        <v>1.1144245753681445</v>
      </c>
      <c r="BT33" s="39">
        <f t="shared" si="141"/>
        <v>1.1094164056101223</v>
      </c>
      <c r="BU33" s="39">
        <f t="shared" si="142"/>
        <v>1.0862348333942926</v>
      </c>
      <c r="BV33" s="39">
        <f t="shared" si="143"/>
        <v>1.0756646603082423</v>
      </c>
      <c r="BW33" s="39">
        <f t="shared" si="144"/>
        <v>1.0437950203541095</v>
      </c>
      <c r="BX33" s="39">
        <f t="shared" si="145"/>
        <v>1.0387253253867477</v>
      </c>
      <c r="BY33" s="39">
        <f t="shared" si="146"/>
        <v>1.0337996269953111</v>
      </c>
      <c r="BZ33" s="39">
        <f t="shared" si="147"/>
        <v>1.0027973942571944</v>
      </c>
      <c r="CA33" s="39">
        <f t="shared" si="148"/>
        <v>0.99827296827538325</v>
      </c>
      <c r="CB33" s="40">
        <f t="shared" si="58"/>
        <v>1.1851031297694636</v>
      </c>
      <c r="CC33" s="40">
        <f t="shared" si="59"/>
        <v>1.1774789633158598</v>
      </c>
      <c r="CD33" s="40">
        <f t="shared" si="60"/>
        <v>1.1660534212610036</v>
      </c>
      <c r="CE33" s="40">
        <f t="shared" si="61"/>
        <v>1.1618632275450436</v>
      </c>
      <c r="CF33" s="40">
        <f t="shared" si="62"/>
        <v>1.1559269013570586</v>
      </c>
      <c r="CG33" s="40">
        <f t="shared" si="63"/>
        <v>1.1434559791947005</v>
      </c>
      <c r="CH33" s="40">
        <f t="shared" si="64"/>
        <v>1.1177701093532255</v>
      </c>
      <c r="CI33" s="40">
        <f t="shared" si="65"/>
        <v>1.1163022234880222</v>
      </c>
      <c r="CJ33" s="40">
        <f t="shared" si="66"/>
        <v>1.1062478560857041</v>
      </c>
      <c r="CK33" s="40">
        <f t="shared" si="67"/>
        <v>1.1034919597818738</v>
      </c>
      <c r="CL33" s="40">
        <f t="shared" si="68"/>
        <v>1.1030758479634477</v>
      </c>
      <c r="CM33" s="40">
        <f t="shared" si="69"/>
        <v>1.1010255533861502</v>
      </c>
      <c r="CN33" s="40">
        <f t="shared" si="70"/>
        <v>1.0914637640394325</v>
      </c>
      <c r="CO33" s="40">
        <f t="shared" si="71"/>
        <v>1.0870640813488417</v>
      </c>
      <c r="CP33" s="40">
        <f t="shared" si="72"/>
        <v>1.0736431134798814</v>
      </c>
      <c r="CQ33" s="40">
        <f t="shared" si="73"/>
        <v>1.0714860868144218</v>
      </c>
      <c r="CR33" s="40">
        <f t="shared" si="74"/>
        <v>1.0693844005182598</v>
      </c>
      <c r="CS33" s="40">
        <f t="shared" si="75"/>
        <v>1.0560194936694658</v>
      </c>
      <c r="CT33" s="40">
        <f t="shared" si="76"/>
        <v>1.054048854839712</v>
      </c>
      <c r="CU33" s="37">
        <f t="shared" si="149"/>
        <v>1.2549774952059305</v>
      </c>
      <c r="CV33" s="37">
        <f t="shared" si="150"/>
        <v>1.3990199973352901</v>
      </c>
      <c r="CW33" s="37">
        <f t="shared" si="151"/>
        <v>1.3216616064459272</v>
      </c>
      <c r="CX33" s="1">
        <f t="shared" si="152"/>
        <v>58.598181687508273</v>
      </c>
      <c r="CY33" s="1">
        <f t="shared" si="153"/>
        <v>58.241529543146221</v>
      </c>
      <c r="CZ33" s="1">
        <f t="shared" si="154"/>
        <v>57.706818043409534</v>
      </c>
      <c r="DA33" s="1">
        <f t="shared" si="155"/>
        <v>57.51064750389601</v>
      </c>
      <c r="DB33" s="1">
        <f t="shared" si="156"/>
        <v>57.23266345937185</v>
      </c>
      <c r="DC33" s="1">
        <f t="shared" si="157"/>
        <v>56.648427764219264</v>
      </c>
      <c r="DD33" s="1">
        <f t="shared" si="158"/>
        <v>55.44400955382104</v>
      </c>
      <c r="DE33" s="1">
        <f t="shared" si="159"/>
        <v>55.375135031017898</v>
      </c>
      <c r="DF33" s="1">
        <f t="shared" si="160"/>
        <v>54.903243023417893</v>
      </c>
      <c r="DG33" s="1">
        <f t="shared" si="161"/>
        <v>54.77385726993873</v>
      </c>
      <c r="DH33" s="1">
        <f t="shared" si="162"/>
        <v>54.754319842516374</v>
      </c>
      <c r="DI33" s="1">
        <f t="shared" si="163"/>
        <v>54.658047870832512</v>
      </c>
      <c r="DJ33" s="1">
        <f t="shared" si="164"/>
        <v>54.208943851043877</v>
      </c>
      <c r="DK33" s="1">
        <f t="shared" si="165"/>
        <v>54.002225450003749</v>
      </c>
      <c r="DL33" s="1">
        <f t="shared" si="166"/>
        <v>53.371362941869592</v>
      </c>
      <c r="DM33" s="1">
        <f t="shared" si="167"/>
        <v>53.269930653458935</v>
      </c>
      <c r="DN33" s="1">
        <f t="shared" si="168"/>
        <v>53.171090073064647</v>
      </c>
      <c r="DO33" s="1">
        <f t="shared" si="169"/>
        <v>52.542302684711068</v>
      </c>
      <c r="DP33" s="1">
        <f t="shared" si="170"/>
        <v>52.449552479264753</v>
      </c>
      <c r="DQ33" s="1">
        <f t="shared" si="171"/>
        <v>61.365662873722762</v>
      </c>
      <c r="DR33" s="1">
        <f t="shared" si="172"/>
        <v>60.41425870085952</v>
      </c>
      <c r="DS33" s="1">
        <f t="shared" si="173"/>
        <v>59.004794723825725</v>
      </c>
      <c r="DT33" s="1">
        <f t="shared" si="174"/>
        <v>58.492777562997752</v>
      </c>
      <c r="DU33" s="1">
        <f t="shared" si="175"/>
        <v>57.771872709103626</v>
      </c>
      <c r="DV33" s="1">
        <f t="shared" si="176"/>
        <v>56.274468120702139</v>
      </c>
      <c r="DW33" s="1">
        <f t="shared" si="177"/>
        <v>53.262762745586009</v>
      </c>
      <c r="DX33" s="1">
        <f t="shared" si="178"/>
        <v>53.093582602142604</v>
      </c>
      <c r="DY33" s="1">
        <f t="shared" si="179"/>
        <v>51.943254685621916</v>
      </c>
      <c r="DZ33" s="1">
        <f t="shared" si="180"/>
        <v>51.630530325201768</v>
      </c>
      <c r="EA33" s="1">
        <f t="shared" si="181"/>
        <v>51.583408475638151</v>
      </c>
      <c r="EB33" s="1">
        <f t="shared" si="182"/>
        <v>51.351595150579286</v>
      </c>
      <c r="EC33" s="1">
        <f t="shared" si="183"/>
        <v>50.2785889237365</v>
      </c>
      <c r="ED33" s="1">
        <f t="shared" si="184"/>
        <v>49.789326960201812</v>
      </c>
      <c r="EE33" s="1">
        <f t="shared" si="185"/>
        <v>48.314175844494876</v>
      </c>
      <c r="EF33" s="1">
        <f t="shared" si="186"/>
        <v>48.079514699964818</v>
      </c>
      <c r="EG33" s="1">
        <f t="shared" si="187"/>
        <v>47.851518729874755</v>
      </c>
      <c r="EH33" s="1">
        <f t="shared" si="188"/>
        <v>46.416517321673766</v>
      </c>
      <c r="EI33" s="1">
        <f t="shared" si="189"/>
        <v>46.207095061346763</v>
      </c>
      <c r="EJ33" s="1">
        <f t="shared" si="190"/>
        <v>54.854909143098276</v>
      </c>
      <c r="EK33" s="1">
        <f t="shared" si="191"/>
        <v>54.50200908942476</v>
      </c>
      <c r="EL33" s="1">
        <f t="shared" si="192"/>
        <v>53.973154633144908</v>
      </c>
      <c r="EM33" s="1">
        <f t="shared" si="193"/>
        <v>53.779202993150768</v>
      </c>
      <c r="EN33" s="1">
        <f t="shared" si="194"/>
        <v>53.504428059640084</v>
      </c>
      <c r="EO33" s="1">
        <f t="shared" si="195"/>
        <v>52.927186058532655</v>
      </c>
      <c r="EP33" s="1">
        <f t="shared" si="196"/>
        <v>51.738263321749699</v>
      </c>
      <c r="EQ33" s="1">
        <f t="shared" si="197"/>
        <v>51.670319238449679</v>
      </c>
      <c r="ER33" s="1">
        <f t="shared" si="198"/>
        <v>51.204932390258016</v>
      </c>
      <c r="ES33" s="1">
        <f t="shared" si="199"/>
        <v>51.077370123686478</v>
      </c>
      <c r="ET33" s="1">
        <f t="shared" si="200"/>
        <v>51.05810954170019</v>
      </c>
      <c r="EU33" s="1">
        <f t="shared" si="201"/>
        <v>50.963207486403014</v>
      </c>
      <c r="EV33" s="1">
        <f t="shared" si="202"/>
        <v>50.520620615535769</v>
      </c>
      <c r="EW33" s="1">
        <f t="shared" si="203"/>
        <v>50.316972352200438</v>
      </c>
      <c r="EX33" s="1">
        <f t="shared" si="204"/>
        <v>49.695755552943922</v>
      </c>
      <c r="EY33" s="1">
        <f t="shared" si="205"/>
        <v>49.595913185827705</v>
      </c>
      <c r="EZ33" s="1">
        <f t="shared" si="206"/>
        <v>49.498632360279899</v>
      </c>
      <c r="FA33" s="1">
        <f t="shared" si="207"/>
        <v>48.880010459383236</v>
      </c>
      <c r="FB33" s="1">
        <f t="shared" si="208"/>
        <v>48.788795432399858</v>
      </c>
      <c r="FC33" s="1">
        <f t="shared" si="209"/>
        <v>58.089186288408534</v>
      </c>
      <c r="FD33" s="1">
        <f t="shared" si="210"/>
        <v>64.756486516185021</v>
      </c>
      <c r="FE33" s="1">
        <f t="shared" si="211"/>
        <v>61.175796028499136</v>
      </c>
      <c r="FF33" s="83">
        <f t="shared" si="78"/>
        <v>1.0308798583501664</v>
      </c>
      <c r="FG33" s="79">
        <f t="shared" si="79"/>
        <v>0.83374781974232626</v>
      </c>
      <c r="FH33" s="79">
        <f t="shared" si="80"/>
        <v>1.0428001825188942</v>
      </c>
      <c r="FI33" s="79">
        <f t="shared" si="81"/>
        <v>0.75222962275318905</v>
      </c>
      <c r="FJ33" s="83">
        <f t="shared" si="212"/>
        <v>1.6677865926683166</v>
      </c>
      <c r="FK33" s="79">
        <f t="shared" si="213"/>
        <v>2.1823818474481347</v>
      </c>
      <c r="FL33" s="79">
        <f t="shared" si="213"/>
        <v>2.3988164108314209</v>
      </c>
      <c r="FM33" s="79">
        <f t="shared" si="214"/>
        <v>1.6111111111111112</v>
      </c>
      <c r="FN33" s="79">
        <f t="shared" si="215"/>
        <v>2.1185543046400288</v>
      </c>
      <c r="FO33" s="79">
        <f t="shared" si="82"/>
        <v>1.4515102887963172</v>
      </c>
      <c r="FP33" s="79">
        <f t="shared" si="83"/>
        <v>1.9902453766381785</v>
      </c>
      <c r="FQ33" s="79">
        <f t="shared" si="84"/>
        <v>1.4609333028371811</v>
      </c>
      <c r="FR33" s="84">
        <f t="shared" si="216"/>
        <v>1.7272855416728119</v>
      </c>
      <c r="FS33" s="79">
        <f t="shared" si="217"/>
        <v>3.0300838873660054</v>
      </c>
      <c r="FT33" s="79">
        <f t="shared" si="218"/>
        <v>2.7577732758676237</v>
      </c>
      <c r="FU33" s="79">
        <f t="shared" si="219"/>
        <v>2.0370370370370372</v>
      </c>
      <c r="FV33" s="79">
        <f t="shared" si="220"/>
        <v>2.4021123407127347</v>
      </c>
      <c r="FW33" s="79">
        <f t="shared" si="221"/>
        <v>2.4064722312173568</v>
      </c>
      <c r="FX33" s="79">
        <f t="shared" si="85"/>
        <v>2.943559413601375</v>
      </c>
      <c r="FY33" s="79">
        <f t="shared" si="222"/>
        <v>3.2960668959065091</v>
      </c>
      <c r="FZ33" s="83">
        <f t="shared" si="223"/>
        <v>3.9996844199669508</v>
      </c>
      <c r="GA33" s="79">
        <f t="shared" si="86"/>
        <v>3.7391661942852434</v>
      </c>
      <c r="GB33" s="79">
        <f t="shared" si="87"/>
        <v>3.7049167634802163</v>
      </c>
      <c r="GC33" s="79">
        <f t="shared" si="88"/>
        <v>4.4070164579166047</v>
      </c>
      <c r="GD33" s="79">
        <f t="shared" si="224"/>
        <v>2.0948030182684634</v>
      </c>
      <c r="GE33" s="79">
        <f t="shared" si="225"/>
        <v>2.4673415049357295</v>
      </c>
      <c r="GF33" s="79">
        <f t="shared" si="226"/>
        <v>3.2120334377315727</v>
      </c>
      <c r="GG33" s="79">
        <f t="shared" si="227"/>
        <v>2.7443351133666329</v>
      </c>
      <c r="GH33" s="84">
        <f t="shared" si="228"/>
        <v>3.1741954562858643</v>
      </c>
      <c r="GI33" s="79">
        <f t="shared" si="89"/>
        <v>4.758224810744748</v>
      </c>
      <c r="GJ33" s="79">
        <f t="shared" si="90"/>
        <v>4.1765124305522621</v>
      </c>
      <c r="GK33" s="79">
        <f t="shared" si="91"/>
        <v>3.6824070378613909</v>
      </c>
      <c r="GL33" s="79">
        <f t="shared" si="92"/>
        <v>3.7584032089765143</v>
      </c>
      <c r="GM33" s="84">
        <f t="shared" si="93"/>
        <v>4.5442808765494762</v>
      </c>
      <c r="GN33" s="79">
        <f t="shared" si="229"/>
        <v>4.2592592592592595</v>
      </c>
      <c r="GO33" s="79">
        <f t="shared" si="229"/>
        <v>3.7037037037037037</v>
      </c>
      <c r="GP33" s="79">
        <f t="shared" si="229"/>
        <v>5.1851851851851851</v>
      </c>
      <c r="GQ33" s="79">
        <f t="shared" si="229"/>
        <v>1.8888888888888888</v>
      </c>
      <c r="GR33" s="84">
        <f t="shared" si="229"/>
        <v>5.1851851851851851</v>
      </c>
      <c r="GS33" s="1">
        <f t="shared" si="230"/>
        <v>54</v>
      </c>
      <c r="GT33" s="1">
        <f t="shared" si="231"/>
        <v>46.287034237914064</v>
      </c>
      <c r="GU33" s="1">
        <f t="shared" si="232"/>
        <v>30.999999999999993</v>
      </c>
    </row>
    <row r="34" spans="1:203" x14ac:dyDescent="0.2">
      <c r="A34" s="42">
        <f t="shared" si="37"/>
        <v>45.794597192447007</v>
      </c>
      <c r="B34" s="5">
        <v>0</v>
      </c>
      <c r="C34" s="5">
        <v>32</v>
      </c>
      <c r="D34" s="5">
        <f t="shared" si="95"/>
        <v>45.794597192447007</v>
      </c>
      <c r="E34" s="5">
        <v>10</v>
      </c>
      <c r="F34" s="9">
        <f t="shared" si="96"/>
        <v>31.999999999999993</v>
      </c>
      <c r="G34" s="15">
        <v>0.01</v>
      </c>
      <c r="H34" s="18">
        <f t="shared" si="97"/>
        <v>3.6058737946808668</v>
      </c>
      <c r="I34" s="18">
        <f t="shared" si="98"/>
        <v>3.273380785736026</v>
      </c>
      <c r="J34" s="18">
        <f t="shared" si="99"/>
        <v>3.1582480822377246</v>
      </c>
      <c r="K34" s="18">
        <f t="shared" si="100"/>
        <v>2.2897298596223505</v>
      </c>
      <c r="L34" s="18">
        <f t="shared" si="101"/>
        <v>1.8317838876978803</v>
      </c>
      <c r="M34" s="18">
        <f t="shared" si="102"/>
        <v>1.5264865730815669</v>
      </c>
      <c r="N34" s="18">
        <f t="shared" si="103"/>
        <v>1.2376918160120813</v>
      </c>
      <c r="O34" s="18">
        <f t="shared" si="104"/>
        <v>1.1448649298111753</v>
      </c>
      <c r="P34" s="18">
        <f t="shared" si="105"/>
        <v>1.0176577153877113</v>
      </c>
      <c r="Q34" s="18">
        <f t="shared" si="106"/>
        <v>0.97435313175419169</v>
      </c>
      <c r="R34" s="18">
        <f t="shared" si="107"/>
        <v>0.91589194384894013</v>
      </c>
      <c r="S34" s="18">
        <f t="shared" si="108"/>
        <v>0.80341398583240364</v>
      </c>
      <c r="T34" s="18">
        <f t="shared" si="109"/>
        <v>0.61059462923262675</v>
      </c>
      <c r="U34" s="18">
        <f t="shared" si="110"/>
        <v>0.60097896578014443</v>
      </c>
      <c r="V34" s="18">
        <f t="shared" si="111"/>
        <v>0.53875996696996475</v>
      </c>
      <c r="W34" s="18">
        <f t="shared" si="112"/>
        <v>0.52276937434300241</v>
      </c>
      <c r="X34" s="18">
        <f t="shared" si="113"/>
        <v>0.52039314991417052</v>
      </c>
      <c r="Y34" s="18">
        <f t="shared" si="114"/>
        <v>0.50882885769385566</v>
      </c>
      <c r="Z34" s="18">
        <f t="shared" si="115"/>
        <v>0.45794597192447006</v>
      </c>
      <c r="AA34" s="18">
        <f t="shared" si="116"/>
        <v>0.4361390208804477</v>
      </c>
      <c r="AB34" s="18">
        <f t="shared" si="117"/>
        <v>0.37536555075776235</v>
      </c>
      <c r="AC34" s="18">
        <f t="shared" si="118"/>
        <v>0.36635677753957607</v>
      </c>
      <c r="AD34" s="18">
        <f t="shared" si="119"/>
        <v>0.35777029056599224</v>
      </c>
      <c r="AE34" s="18">
        <f t="shared" si="120"/>
        <v>0.3073462898821947</v>
      </c>
      <c r="AF34" s="18">
        <f t="shared" si="121"/>
        <v>0.30048948289007221</v>
      </c>
      <c r="AG34" s="16">
        <f t="shared" si="122"/>
        <v>1.2666032184172513</v>
      </c>
      <c r="AH34" s="16">
        <f t="shared" si="123"/>
        <v>1.2981350353913061</v>
      </c>
      <c r="AI34" s="16">
        <f t="shared" si="124"/>
        <v>1.1752896103213026</v>
      </c>
      <c r="AJ34" s="16">
        <f t="shared" si="233"/>
        <v>8.2544208525895252E-2</v>
      </c>
      <c r="AK34" s="16">
        <f t="shared" si="125"/>
        <v>0.21041896216073874</v>
      </c>
      <c r="AL34" s="16">
        <f t="shared" si="126"/>
        <v>8.9648058892069935E-2</v>
      </c>
      <c r="AM34" s="19">
        <f t="shared" si="127"/>
        <v>1.1791784033620962</v>
      </c>
      <c r="AN34" s="41">
        <f t="shared" si="128"/>
        <v>54</v>
      </c>
      <c r="AO34" s="19">
        <f t="shared" si="129"/>
        <v>1.1791784033620962</v>
      </c>
      <c r="AP34" s="34">
        <f t="shared" ref="AP34:AP65" si="234">$AG34*N34^$AJ34</f>
        <v>1.2890958620304926</v>
      </c>
      <c r="AQ34" s="34">
        <f t="shared" ref="AQ34:AQ65" si="235">$AG34*O34^$AJ34</f>
        <v>1.2808268126215108</v>
      </c>
      <c r="AR34" s="34">
        <f t="shared" ref="AR34:AR65" si="236">$AG34*P34^$AJ34</f>
        <v>1.2684345588149311</v>
      </c>
      <c r="AS34" s="34">
        <f t="shared" ref="AS34:AS65" si="237">$AG34*Q34^$AJ34</f>
        <v>1.2638897453676901</v>
      </c>
      <c r="AT34" s="34">
        <f t="shared" ref="AT34:AT65" si="238">$AG34*R34^$AJ34</f>
        <v>1.2574509407705643</v>
      </c>
      <c r="AU34" s="34">
        <f t="shared" ref="AU34:AU65" si="239">$AG34*S34^$AJ34</f>
        <v>1.2439241063667039</v>
      </c>
      <c r="AV34" s="34">
        <f t="shared" ref="AV34:AV65" si="240">$AG34*T34^$AJ34</f>
        <v>1.2160620527856552</v>
      </c>
      <c r="AW34" s="34">
        <f t="shared" ref="AW34:AW65" si="241">$AG34*U34^$AJ34</f>
        <v>1.2144697471702461</v>
      </c>
      <c r="AX34" s="34">
        <f t="shared" ref="AX34:AX65" si="242">$AG34*V34^$AJ34</f>
        <v>1.2035629948612112</v>
      </c>
      <c r="AY34" s="34">
        <f t="shared" ref="AY34:AY65" si="243">$AG34*W34^$AJ34</f>
        <v>1.2005734099155874</v>
      </c>
      <c r="AZ34" s="34">
        <f t="shared" ref="AZ34:AZ65" si="244">$AG34*X34^$AJ34</f>
        <v>1.2001220116379192</v>
      </c>
      <c r="BA34" s="34">
        <f t="shared" ref="BA34:BA65" si="245">$AG34*Y34^$AJ34</f>
        <v>1.1978978439441637</v>
      </c>
      <c r="BB34" s="34">
        <f t="shared" ref="BB34:BB65" si="246">$AG34*Z34^$AJ34</f>
        <v>1.1875250168380134</v>
      </c>
      <c r="BC34" s="34">
        <f t="shared" ref="BC34:BC65" si="247">$AG34*AA34^$AJ34</f>
        <v>1.1827520609453042</v>
      </c>
      <c r="BD34" s="34">
        <f t="shared" ref="BD34:BD65" si="248">$AG34*AB34^$AJ34</f>
        <v>1.1681920961512235</v>
      </c>
      <c r="BE34" s="34">
        <f t="shared" ref="BE34:BE65" si="249">$AG34*AC34^$AJ34</f>
        <v>1.165851959762809</v>
      </c>
      <c r="BF34" s="34">
        <f t="shared" ref="BF34:BF65" si="250">$AG34*AD34^$AJ34</f>
        <v>1.1635718483502853</v>
      </c>
      <c r="BG34" s="34">
        <f t="shared" ref="BG34:BG65" si="251">$AG34*AE34^$AJ34</f>
        <v>1.1490720048560537</v>
      </c>
      <c r="BH34" s="34">
        <f t="shared" ref="BH34:BH65" si="252">$AG34*AF34^$AJ34</f>
        <v>1.1469339758685282</v>
      </c>
      <c r="BI34" s="39">
        <f t="shared" si="130"/>
        <v>1.3577108900543839</v>
      </c>
      <c r="BJ34" s="39">
        <f t="shared" si="131"/>
        <v>1.335619896338109</v>
      </c>
      <c r="BK34" s="39">
        <f t="shared" si="132"/>
        <v>1.3029250062205275</v>
      </c>
      <c r="BL34" s="39">
        <f t="shared" si="133"/>
        <v>1.29105749957242</v>
      </c>
      <c r="BM34" s="39">
        <f t="shared" si="134"/>
        <v>1.2743571959309352</v>
      </c>
      <c r="BN34" s="39">
        <f t="shared" si="135"/>
        <v>1.2397020400192269</v>
      </c>
      <c r="BO34" s="39">
        <f t="shared" si="136"/>
        <v>1.1701411050964605</v>
      </c>
      <c r="BP34" s="39">
        <f t="shared" si="137"/>
        <v>1.1662392907829069</v>
      </c>
      <c r="BQ34" s="39">
        <f t="shared" si="138"/>
        <v>1.1397257297742225</v>
      </c>
      <c r="BR34" s="39">
        <f t="shared" si="139"/>
        <v>1.1325228747396034</v>
      </c>
      <c r="BS34" s="39">
        <f t="shared" si="140"/>
        <v>1.1314377243361728</v>
      </c>
      <c r="BT34" s="39">
        <f t="shared" si="141"/>
        <v>1.1261001077715371</v>
      </c>
      <c r="BU34" s="39">
        <f t="shared" si="142"/>
        <v>1.1014093434586893</v>
      </c>
      <c r="BV34" s="39">
        <f t="shared" si="143"/>
        <v>1.0901597066370365</v>
      </c>
      <c r="BW34" s="39">
        <f t="shared" si="144"/>
        <v>1.0562750229175892</v>
      </c>
      <c r="BX34" s="39">
        <f t="shared" si="145"/>
        <v>1.0508894980902805</v>
      </c>
      <c r="BY34" s="39">
        <f t="shared" si="146"/>
        <v>1.0456581958902447</v>
      </c>
      <c r="BZ34" s="39">
        <f t="shared" si="147"/>
        <v>1.0127612625213329</v>
      </c>
      <c r="CA34" s="39">
        <f t="shared" si="148"/>
        <v>1.0079645296298414</v>
      </c>
      <c r="CB34" s="40">
        <f t="shared" ref="CB34:CB65" si="253">$AI34*N34^$AL34</f>
        <v>1.1979741021045849</v>
      </c>
      <c r="CC34" s="40">
        <f t="shared" ref="CC34:CC65" si="254">$AI34*O34^$AL34</f>
        <v>1.1896305312687163</v>
      </c>
      <c r="CD34" s="40">
        <f t="shared" ref="CD34:CD65" si="255">$AI34*P34^$AL34</f>
        <v>1.1771352829670676</v>
      </c>
      <c r="CE34" s="40">
        <f t="shared" ref="CE34:CE65" si="256">$AI34*Q34^$AL34</f>
        <v>1.1725553236755575</v>
      </c>
      <c r="CF34" s="40">
        <f t="shared" ref="CF34:CF65" si="257">$AI34*R34^$AL34</f>
        <v>1.1660691538165489</v>
      </c>
      <c r="CG34" s="40">
        <f t="shared" ref="CG34:CG65" si="258">$AI34*S34^$AL34</f>
        <v>1.1524521370773564</v>
      </c>
      <c r="CH34" s="40">
        <f t="shared" ref="CH34:CH65" si="259">$AI34*T34^$AL34</f>
        <v>1.1244446112520541</v>
      </c>
      <c r="CI34" s="40">
        <f t="shared" ref="CI34:CI65" si="260">$AI34*U34^$AL34</f>
        <v>1.1228456477153872</v>
      </c>
      <c r="CJ34" s="40">
        <f t="shared" ref="CJ34:CJ65" si="261">$AI34*V34^$AL34</f>
        <v>1.1118981523929456</v>
      </c>
      <c r="CK34" s="40">
        <f t="shared" ref="CK34:CK65" si="262">$AI34*W34^$AL34</f>
        <v>1.1088988869377401</v>
      </c>
      <c r="CL34" s="40">
        <f t="shared" ref="CL34:CL65" si="263">$AI34*X34^$AL34</f>
        <v>1.1084460828067975</v>
      </c>
      <c r="CM34" s="40">
        <f t="shared" ref="CM34:CM65" si="264">$AI34*Y34^$AL34</f>
        <v>1.106215202202405</v>
      </c>
      <c r="CN34" s="40">
        <f t="shared" ref="CN34:CN65" si="265">$AI34*Z34^$AL34</f>
        <v>1.0958157855228003</v>
      </c>
      <c r="CO34" s="40">
        <f t="shared" ref="CO34:CO65" si="266">$AI34*AA34^$AL34</f>
        <v>1.0910332161475671</v>
      </c>
      <c r="CP34" s="40">
        <f t="shared" ref="CP34:CP65" si="267">$AI34*AB34^$AL34</f>
        <v>1.076454211162126</v>
      </c>
      <c r="CQ34" s="40">
        <f t="shared" ref="CQ34:CQ65" si="268">$AI34*AC34^$AL34</f>
        <v>1.0741124678438141</v>
      </c>
      <c r="CR34" s="40">
        <f t="shared" ref="CR34:CR65" si="269">$AI34*AD34^$AL34</f>
        <v>1.071831179772861</v>
      </c>
      <c r="CS34" s="40">
        <f t="shared" ref="CS34:CS65" si="270">$AI34*AE34^$AL34</f>
        <v>1.0573328842895093</v>
      </c>
      <c r="CT34" s="40">
        <f t="shared" ref="CT34:CT65" si="271">$AI34*AF34^$AL34</f>
        <v>1.0551964104743581</v>
      </c>
      <c r="CU34" s="37">
        <f t="shared" si="149"/>
        <v>1.2797451468480505</v>
      </c>
      <c r="CV34" s="37">
        <f t="shared" si="150"/>
        <v>1.4443412866268242</v>
      </c>
      <c r="CW34" s="37">
        <f t="shared" si="151"/>
        <v>1.3584484610531375</v>
      </c>
      <c r="CX34" s="1">
        <f t="shared" si="152"/>
        <v>59.03362574413665</v>
      </c>
      <c r="CY34" s="1">
        <f t="shared" si="153"/>
        <v>58.654947957287888</v>
      </c>
      <c r="CZ34" s="1">
        <f t="shared" si="154"/>
        <v>58.087449685909</v>
      </c>
      <c r="DA34" s="1">
        <f t="shared" si="155"/>
        <v>57.87932178477778</v>
      </c>
      <c r="DB34" s="1">
        <f t="shared" si="156"/>
        <v>57.584459321851533</v>
      </c>
      <c r="DC34" s="1">
        <f t="shared" si="157"/>
        <v>56.965003389037811</v>
      </c>
      <c r="DD34" s="1">
        <f t="shared" si="158"/>
        <v>55.689071868339305</v>
      </c>
      <c r="DE34" s="1">
        <f t="shared" si="159"/>
        <v>55.61615287407438</v>
      </c>
      <c r="DF34" s="1">
        <f t="shared" si="160"/>
        <v>55.116682545404338</v>
      </c>
      <c r="DG34" s="1">
        <f t="shared" si="161"/>
        <v>54.97977570704689</v>
      </c>
      <c r="DH34" s="1">
        <f t="shared" si="162"/>
        <v>54.959104104747709</v>
      </c>
      <c r="DI34" s="1">
        <f t="shared" si="163"/>
        <v>54.857249241123718</v>
      </c>
      <c r="DJ34" s="1">
        <f t="shared" si="164"/>
        <v>54.382229802050674</v>
      </c>
      <c r="DK34" s="1">
        <f t="shared" si="165"/>
        <v>54.16365420952674</v>
      </c>
      <c r="DL34" s="1">
        <f t="shared" si="166"/>
        <v>53.496886486645607</v>
      </c>
      <c r="DM34" s="1">
        <f t="shared" si="167"/>
        <v>53.38972088336277</v>
      </c>
      <c r="DN34" s="1">
        <f t="shared" si="168"/>
        <v>53.285304099672345</v>
      </c>
      <c r="DO34" s="1">
        <f t="shared" si="169"/>
        <v>52.621289607500486</v>
      </c>
      <c r="DP34" s="1">
        <f t="shared" si="170"/>
        <v>52.523379431230985</v>
      </c>
      <c r="DQ34" s="1">
        <f t="shared" si="171"/>
        <v>62.175823313839217</v>
      </c>
      <c r="DR34" s="1">
        <f t="shared" si="172"/>
        <v>61.164175155021525</v>
      </c>
      <c r="DS34" s="1">
        <f t="shared" si="173"/>
        <v>59.66692583183557</v>
      </c>
      <c r="DT34" s="1">
        <f t="shared" si="174"/>
        <v>59.123458145206797</v>
      </c>
      <c r="DU34" s="1">
        <f t="shared" si="175"/>
        <v>58.358674466953445</v>
      </c>
      <c r="DV34" s="1">
        <f t="shared" si="176"/>
        <v>56.771655561335315</v>
      </c>
      <c r="DW34" s="1">
        <f t="shared" si="177"/>
        <v>53.58614056621721</v>
      </c>
      <c r="DX34" s="1">
        <f t="shared" si="178"/>
        <v>53.407458551408297</v>
      </c>
      <c r="DY34" s="1">
        <f t="shared" si="179"/>
        <v>52.193280704878227</v>
      </c>
      <c r="DZ34" s="1">
        <f t="shared" si="180"/>
        <v>51.863428859932256</v>
      </c>
      <c r="EA34" s="1">
        <f t="shared" si="181"/>
        <v>51.813734834313934</v>
      </c>
      <c r="EB34" s="1">
        <f t="shared" si="182"/>
        <v>51.569300833768708</v>
      </c>
      <c r="EC34" s="1">
        <f t="shared" si="183"/>
        <v>50.438597227688199</v>
      </c>
      <c r="ED34" s="1">
        <f t="shared" si="184"/>
        <v>49.92342464087929</v>
      </c>
      <c r="EE34" s="1">
        <f t="shared" si="185"/>
        <v>48.371689198953732</v>
      </c>
      <c r="EF34" s="1">
        <f t="shared" si="186"/>
        <v>48.125061258817205</v>
      </c>
      <c r="EG34" s="1">
        <f t="shared" si="187"/>
        <v>47.885495881774602</v>
      </c>
      <c r="EH34" s="1">
        <f t="shared" si="188"/>
        <v>46.378994069278519</v>
      </c>
      <c r="EI34" s="1">
        <f t="shared" si="189"/>
        <v>46.159329618672906</v>
      </c>
      <c r="EJ34" s="1">
        <f t="shared" si="190"/>
        <v>54.860741452862847</v>
      </c>
      <c r="EK34" s="1">
        <f t="shared" si="191"/>
        <v>54.478650987287601</v>
      </c>
      <c r="EL34" s="1">
        <f t="shared" si="192"/>
        <v>53.906436124493986</v>
      </c>
      <c r="EM34" s="1">
        <f t="shared" si="193"/>
        <v>53.696698733581478</v>
      </c>
      <c r="EN34" s="1">
        <f t="shared" si="194"/>
        <v>53.399667197566387</v>
      </c>
      <c r="EO34" s="1">
        <f t="shared" si="195"/>
        <v>52.776081401032258</v>
      </c>
      <c r="EP34" s="1">
        <f t="shared" si="196"/>
        <v>51.493488037505479</v>
      </c>
      <c r="EQ34" s="1">
        <f t="shared" si="197"/>
        <v>51.420264146418411</v>
      </c>
      <c r="ER34" s="1">
        <f t="shared" si="198"/>
        <v>50.918928007861005</v>
      </c>
      <c r="ES34" s="1">
        <f t="shared" si="199"/>
        <v>50.78157785446664</v>
      </c>
      <c r="ET34" s="1">
        <f t="shared" si="200"/>
        <v>50.760841871683049</v>
      </c>
      <c r="EU34" s="1">
        <f t="shared" si="201"/>
        <v>50.658679593020452</v>
      </c>
      <c r="EV34" s="1">
        <f t="shared" si="202"/>
        <v>50.182442495141544</v>
      </c>
      <c r="EW34" s="1">
        <f t="shared" si="203"/>
        <v>49.963426657057802</v>
      </c>
      <c r="EX34" s="1">
        <f t="shared" si="204"/>
        <v>49.295786996282857</v>
      </c>
      <c r="EY34" s="1">
        <f t="shared" si="205"/>
        <v>49.188547804292654</v>
      </c>
      <c r="EZ34" s="1">
        <f t="shared" si="206"/>
        <v>49.084077136003422</v>
      </c>
      <c r="FA34" s="1">
        <f t="shared" si="207"/>
        <v>48.420133534366258</v>
      </c>
      <c r="FB34" s="1">
        <f t="shared" si="208"/>
        <v>48.322294576589201</v>
      </c>
      <c r="FC34" s="1">
        <f t="shared" si="209"/>
        <v>58.605413508895417</v>
      </c>
      <c r="FD34" s="1">
        <f t="shared" si="210"/>
        <v>66.143027429496058</v>
      </c>
      <c r="FE34" s="1">
        <f t="shared" si="211"/>
        <v>62.209600080627972</v>
      </c>
      <c r="FF34" s="83">
        <f t="shared" ref="FF34:FF65" si="272">FF$104/$DB34</f>
        <v>1.0245819913014502</v>
      </c>
      <c r="FG34" s="79">
        <f t="shared" ref="FG34:FG65" si="273">FG$104/$EL34</f>
        <v>0.83477972641476328</v>
      </c>
      <c r="FH34" s="79">
        <f t="shared" ref="FH34:FH65" si="274">FH$104/$DR34</f>
        <v>1.0300147077979152</v>
      </c>
      <c r="FI34" s="79">
        <f t="shared" ref="FI34:FI65" si="275">FI$104/$DT34</f>
        <v>0.74420545381388736</v>
      </c>
      <c r="FJ34" s="83">
        <f t="shared" si="212"/>
        <v>1.6328251698959593</v>
      </c>
      <c r="FK34" s="79">
        <f t="shared" si="213"/>
        <v>2.1727781760498628</v>
      </c>
      <c r="FL34" s="79">
        <f t="shared" si="213"/>
        <v>2.3882603092118329</v>
      </c>
      <c r="FM34" s="79">
        <f t="shared" si="214"/>
        <v>1.6111111111111112</v>
      </c>
      <c r="FN34" s="79">
        <f t="shared" si="215"/>
        <v>2.1106603153303438</v>
      </c>
      <c r="FO34" s="79">
        <f t="shared" ref="FO34:FO65" si="276">FO$104/$EQ34</f>
        <v>1.4585689366829904</v>
      </c>
      <c r="FP34" s="79">
        <f t="shared" ref="FP34:FP65" si="277">FP$104/$DV34</f>
        <v>1.9728154638540838</v>
      </c>
      <c r="FQ34" s="79">
        <f t="shared" ref="FQ34:FQ65" si="278">FQ$104/$DD34</f>
        <v>1.4545043988432966</v>
      </c>
      <c r="FR34" s="84">
        <f t="shared" si="216"/>
        <v>1.7168618420338408</v>
      </c>
      <c r="FS34" s="79">
        <f t="shared" si="217"/>
        <v>3.0167498642675783</v>
      </c>
      <c r="FT34" s="79">
        <f t="shared" si="218"/>
        <v>2.7474974794386373</v>
      </c>
      <c r="FU34" s="79">
        <f t="shared" si="219"/>
        <v>2.0370370370370372</v>
      </c>
      <c r="FV34" s="79">
        <f t="shared" si="220"/>
        <v>2.4156046643599982</v>
      </c>
      <c r="FW34" s="79">
        <f t="shared" si="221"/>
        <v>2.3949442976539492</v>
      </c>
      <c r="FX34" s="79">
        <f t="shared" ref="FX34:FX65" si="279">FX$104/$DE34</f>
        <v>2.9308032213062849</v>
      </c>
      <c r="FY34" s="79">
        <f t="shared" si="222"/>
        <v>3.2766958912967303</v>
      </c>
      <c r="FZ34" s="83">
        <f t="shared" si="223"/>
        <v>3.9847811125633217</v>
      </c>
      <c r="GA34" s="79">
        <f t="shared" ref="GA34:GA65" si="280">GA$104/$EC34</f>
        <v>3.7273042934032601</v>
      </c>
      <c r="GB34" s="79">
        <f t="shared" ref="GB34:GB65" si="281">GB$104/$EE34</f>
        <v>3.7005116621784571</v>
      </c>
      <c r="GC34" s="79">
        <f t="shared" ref="GC34:GC65" si="282">GC$104/$FC34</f>
        <v>4.368197145493105</v>
      </c>
      <c r="GD34" s="79">
        <f t="shared" si="224"/>
        <v>2.0857249918498715</v>
      </c>
      <c r="GE34" s="79">
        <f t="shared" si="225"/>
        <v>2.4528409243421239</v>
      </c>
      <c r="GF34" s="79">
        <f t="shared" si="226"/>
        <v>3.1447003272070329</v>
      </c>
      <c r="GG34" s="79">
        <f t="shared" si="227"/>
        <v>2.7343696972605867</v>
      </c>
      <c r="GH34" s="84">
        <f t="shared" si="228"/>
        <v>3.1607952282584377</v>
      </c>
      <c r="GI34" s="79">
        <f t="shared" ref="GI34:GI65" si="283">GI$104/$DN34</f>
        <v>4.7480258257840307</v>
      </c>
      <c r="GJ34" s="79">
        <f t="shared" ref="GJ34:GJ65" si="284">GJ$104/$EV34</f>
        <v>4.2046578346685326</v>
      </c>
      <c r="GK34" s="79">
        <f t="shared" ref="GK34:GK65" si="285">GK$104/$EX34</f>
        <v>3.712284784373137</v>
      </c>
      <c r="GL34" s="79">
        <f t="shared" ref="GL34:GL65" si="286">GL$104/$EB34</f>
        <v>3.7425366813121377</v>
      </c>
      <c r="GM34" s="84">
        <f t="shared" ref="GM34:GM65" si="287">GM$104/$FE34</f>
        <v>4.4687636576941925</v>
      </c>
      <c r="GN34" s="79">
        <f t="shared" si="229"/>
        <v>4.2592592592592595</v>
      </c>
      <c r="GO34" s="79">
        <f t="shared" si="229"/>
        <v>3.7037037037037037</v>
      </c>
      <c r="GP34" s="79">
        <f t="shared" si="229"/>
        <v>5.1851851851851851</v>
      </c>
      <c r="GQ34" s="79">
        <f t="shared" si="229"/>
        <v>1.8888888888888888</v>
      </c>
      <c r="GR34" s="84">
        <f t="shared" si="229"/>
        <v>5.1851851851851851</v>
      </c>
      <c r="GS34" s="1">
        <f t="shared" si="230"/>
        <v>54</v>
      </c>
      <c r="GT34" s="1">
        <f t="shared" si="231"/>
        <v>45.794597192447007</v>
      </c>
      <c r="GU34" s="1">
        <f t="shared" si="232"/>
        <v>31.999999999999993</v>
      </c>
    </row>
    <row r="35" spans="1:203" x14ac:dyDescent="0.2">
      <c r="A35" s="42">
        <f t="shared" si="37"/>
        <v>45.288210669052901</v>
      </c>
      <c r="B35" s="5">
        <v>0</v>
      </c>
      <c r="C35" s="5">
        <v>33</v>
      </c>
      <c r="D35" s="5">
        <f t="shared" si="95"/>
        <v>45.288210669052901</v>
      </c>
      <c r="E35" s="5">
        <v>10</v>
      </c>
      <c r="F35" s="9">
        <f t="shared" si="96"/>
        <v>32.999999999999993</v>
      </c>
      <c r="G35" s="15">
        <v>0.01</v>
      </c>
      <c r="H35" s="18">
        <f t="shared" si="97"/>
        <v>3.5660008400829057</v>
      </c>
      <c r="I35" s="18">
        <f t="shared" si="98"/>
        <v>3.237184465264682</v>
      </c>
      <c r="J35" s="18">
        <f t="shared" si="99"/>
        <v>3.1233248737277863</v>
      </c>
      <c r="K35" s="18">
        <f t="shared" si="100"/>
        <v>2.264410533452645</v>
      </c>
      <c r="L35" s="18">
        <f t="shared" si="101"/>
        <v>1.8115284267621161</v>
      </c>
      <c r="M35" s="18">
        <f t="shared" si="102"/>
        <v>1.5096070223017635</v>
      </c>
      <c r="N35" s="18">
        <f t="shared" si="103"/>
        <v>1.2240056937581865</v>
      </c>
      <c r="O35" s="18">
        <f t="shared" si="104"/>
        <v>1.1322052667263225</v>
      </c>
      <c r="P35" s="18">
        <f t="shared" si="105"/>
        <v>1.0064046815345089</v>
      </c>
      <c r="Q35" s="18">
        <f t="shared" si="106"/>
        <v>0.96357895040538089</v>
      </c>
      <c r="R35" s="18">
        <f t="shared" si="107"/>
        <v>0.90576421338105806</v>
      </c>
      <c r="S35" s="18">
        <f t="shared" si="108"/>
        <v>0.79453001173777016</v>
      </c>
      <c r="T35" s="18">
        <f t="shared" si="109"/>
        <v>0.6038428089207053</v>
      </c>
      <c r="U35" s="18">
        <f t="shared" si="110"/>
        <v>0.59433347334715092</v>
      </c>
      <c r="V35" s="18">
        <f t="shared" si="111"/>
        <v>0.53280247845944595</v>
      </c>
      <c r="W35" s="18">
        <f t="shared" si="112"/>
        <v>0.51698870626772719</v>
      </c>
      <c r="X35" s="18">
        <f t="shared" si="113"/>
        <v>0.51463875760287392</v>
      </c>
      <c r="Y35" s="18">
        <f t="shared" si="114"/>
        <v>0.50320234076725445</v>
      </c>
      <c r="Z35" s="18">
        <f t="shared" si="115"/>
        <v>0.45288210669052903</v>
      </c>
      <c r="AA35" s="18">
        <f t="shared" si="116"/>
        <v>0.43131629208621813</v>
      </c>
      <c r="AB35" s="18">
        <f t="shared" si="117"/>
        <v>0.37121484154961393</v>
      </c>
      <c r="AC35" s="18">
        <f t="shared" si="118"/>
        <v>0.36230568535242319</v>
      </c>
      <c r="AD35" s="18">
        <f t="shared" si="119"/>
        <v>0.35381414585197579</v>
      </c>
      <c r="AE35" s="18">
        <f t="shared" si="120"/>
        <v>0.30394772261109332</v>
      </c>
      <c r="AF35" s="18">
        <f t="shared" si="121"/>
        <v>0.29716673667357546</v>
      </c>
      <c r="AG35" s="16">
        <f t="shared" si="122"/>
        <v>1.2907683228385096</v>
      </c>
      <c r="AH35" s="16">
        <f t="shared" si="123"/>
        <v>1.3309535589038706</v>
      </c>
      <c r="AI35" s="16">
        <f t="shared" si="124"/>
        <v>1.1881883478838999</v>
      </c>
      <c r="AJ35" s="16">
        <f t="shared" si="233"/>
        <v>8.698118818463052E-2</v>
      </c>
      <c r="AK35" s="16">
        <f t="shared" si="125"/>
        <v>0.22091335557075958</v>
      </c>
      <c r="AL35" s="16">
        <f t="shared" si="126"/>
        <v>9.7078986493633584E-2</v>
      </c>
      <c r="AM35" s="19">
        <f t="shared" si="127"/>
        <v>1.1923632928359473</v>
      </c>
      <c r="AN35" s="41">
        <f t="shared" si="128"/>
        <v>54</v>
      </c>
      <c r="AO35" s="19">
        <f t="shared" si="129"/>
        <v>1.1923632928359473</v>
      </c>
      <c r="AP35" s="34">
        <f t="shared" si="234"/>
        <v>1.3136625114636722</v>
      </c>
      <c r="AQ35" s="34">
        <f t="shared" si="235"/>
        <v>1.3047844555509103</v>
      </c>
      <c r="AR35" s="34">
        <f t="shared" si="236"/>
        <v>1.2914852989773073</v>
      </c>
      <c r="AS35" s="34">
        <f t="shared" si="237"/>
        <v>1.2866096288007525</v>
      </c>
      <c r="AT35" s="34">
        <f t="shared" si="238"/>
        <v>1.2797037012588977</v>
      </c>
      <c r="AU35" s="34">
        <f t="shared" si="239"/>
        <v>1.2652017223740954</v>
      </c>
      <c r="AV35" s="34">
        <f t="shared" si="240"/>
        <v>1.235357906430508</v>
      </c>
      <c r="AW35" s="34">
        <f t="shared" si="241"/>
        <v>1.2336534459845634</v>
      </c>
      <c r="AX35" s="34">
        <f t="shared" si="242"/>
        <v>1.2219817083030178</v>
      </c>
      <c r="AY35" s="34">
        <f t="shared" si="243"/>
        <v>1.2187834282612711</v>
      </c>
      <c r="AZ35" s="34">
        <f t="shared" si="244"/>
        <v>1.2183005562235758</v>
      </c>
      <c r="BA35" s="34">
        <f t="shared" si="245"/>
        <v>1.2159214509889495</v>
      </c>
      <c r="BB35" s="34">
        <f t="shared" si="246"/>
        <v>1.2048291858241189</v>
      </c>
      <c r="BC35" s="34">
        <f t="shared" si="247"/>
        <v>1.1997269340493395</v>
      </c>
      <c r="BD35" s="34">
        <f t="shared" si="248"/>
        <v>1.1841693027495253</v>
      </c>
      <c r="BE35" s="34">
        <f t="shared" si="249"/>
        <v>1.1816697860895922</v>
      </c>
      <c r="BF35" s="34">
        <f t="shared" si="250"/>
        <v>1.17923464192021</v>
      </c>
      <c r="BG35" s="34">
        <f t="shared" si="251"/>
        <v>1.163754925057451</v>
      </c>
      <c r="BH35" s="34">
        <f t="shared" si="252"/>
        <v>1.161473296867489</v>
      </c>
      <c r="BI35" s="39">
        <f t="shared" si="130"/>
        <v>1.3917314317063578</v>
      </c>
      <c r="BJ35" s="39">
        <f t="shared" si="131"/>
        <v>1.3679672249909305</v>
      </c>
      <c r="BK35" s="39">
        <f t="shared" si="132"/>
        <v>1.3328320175816151</v>
      </c>
      <c r="BL35" s="39">
        <f t="shared" si="133"/>
        <v>1.3200895470099578</v>
      </c>
      <c r="BM35" s="39">
        <f t="shared" si="134"/>
        <v>1.3021678725934096</v>
      </c>
      <c r="BN35" s="39">
        <f t="shared" si="135"/>
        <v>1.2650157551371359</v>
      </c>
      <c r="BO35" s="39">
        <f t="shared" si="136"/>
        <v>1.1906005126038965</v>
      </c>
      <c r="BP35" s="39">
        <f t="shared" si="137"/>
        <v>1.1864328229357628</v>
      </c>
      <c r="BQ35" s="39">
        <f t="shared" si="138"/>
        <v>1.158131119917321</v>
      </c>
      <c r="BR35" s="39">
        <f t="shared" si="139"/>
        <v>1.1504481246596017</v>
      </c>
      <c r="BS35" s="39">
        <f t="shared" si="140"/>
        <v>1.1492908492848659</v>
      </c>
      <c r="BT35" s="39">
        <f t="shared" si="141"/>
        <v>1.1435992725669064</v>
      </c>
      <c r="BU35" s="39">
        <f t="shared" si="142"/>
        <v>1.1172887597342187</v>
      </c>
      <c r="BV35" s="39">
        <f t="shared" si="143"/>
        <v>1.1053108431527296</v>
      </c>
      <c r="BW35" s="39">
        <f t="shared" si="144"/>
        <v>1.0692700183953532</v>
      </c>
      <c r="BX35" s="39">
        <f t="shared" si="145"/>
        <v>1.0635470651318291</v>
      </c>
      <c r="BY35" s="39">
        <f t="shared" si="146"/>
        <v>1.0579893975264678</v>
      </c>
      <c r="BZ35" s="39">
        <f t="shared" si="147"/>
        <v>1.0230721675903538</v>
      </c>
      <c r="CA35" s="39">
        <f t="shared" si="148"/>
        <v>1.017985534081572</v>
      </c>
      <c r="CB35" s="40">
        <f t="shared" si="253"/>
        <v>1.2117337834342063</v>
      </c>
      <c r="CC35" s="40">
        <f t="shared" si="254"/>
        <v>1.2025974815584304</v>
      </c>
      <c r="CD35" s="40">
        <f t="shared" si="255"/>
        <v>1.1889249883810868</v>
      </c>
      <c r="CE35" s="40">
        <f t="shared" si="256"/>
        <v>1.1839165317391354</v>
      </c>
      <c r="CF35" s="40">
        <f t="shared" si="257"/>
        <v>1.1768262962992326</v>
      </c>
      <c r="CG35" s="40">
        <f t="shared" si="258"/>
        <v>1.1619517620898416</v>
      </c>
      <c r="CH35" s="40">
        <f t="shared" si="259"/>
        <v>1.1314037222809208</v>
      </c>
      <c r="CI35" s="40">
        <f t="shared" si="260"/>
        <v>1.1296616072333252</v>
      </c>
      <c r="CJ35" s="40">
        <f t="shared" si="261"/>
        <v>1.1177395454012313</v>
      </c>
      <c r="CK35" s="40">
        <f t="shared" si="262"/>
        <v>1.1144749733228168</v>
      </c>
      <c r="CL35" s="40">
        <f t="shared" si="263"/>
        <v>1.1139821789436819</v>
      </c>
      <c r="CM35" s="40">
        <f t="shared" si="264"/>
        <v>1.111554517664036</v>
      </c>
      <c r="CN35" s="40">
        <f t="shared" si="265"/>
        <v>1.1002431599477489</v>
      </c>
      <c r="CO35" s="40">
        <f t="shared" si="266"/>
        <v>1.0950441807647771</v>
      </c>
      <c r="CP35" s="40">
        <f t="shared" si="267"/>
        <v>1.0792074941327936</v>
      </c>
      <c r="CQ35" s="40">
        <f t="shared" si="268"/>
        <v>1.0766653870520049</v>
      </c>
      <c r="CR35" s="40">
        <f t="shared" si="269"/>
        <v>1.0741893495883656</v>
      </c>
      <c r="CS35" s="40">
        <f t="shared" si="270"/>
        <v>1.0584636059208603</v>
      </c>
      <c r="CT35" s="40">
        <f t="shared" si="271"/>
        <v>1.0561477597183235</v>
      </c>
      <c r="CU35" s="37">
        <f t="shared" si="149"/>
        <v>1.3063099212441416</v>
      </c>
      <c r="CV35" s="37">
        <f t="shared" si="150"/>
        <v>1.491879675335533</v>
      </c>
      <c r="CW35" s="37">
        <f t="shared" si="151"/>
        <v>1.3977248477640671</v>
      </c>
      <c r="CX35" s="1">
        <f t="shared" si="152"/>
        <v>59.49342456720391</v>
      </c>
      <c r="CY35" s="1">
        <f t="shared" si="153"/>
        <v>59.091353300695118</v>
      </c>
      <c r="CZ35" s="1">
        <f t="shared" si="154"/>
        <v>58.489058296069068</v>
      </c>
      <c r="DA35" s="1">
        <f t="shared" si="155"/>
        <v>58.26824791796043</v>
      </c>
      <c r="DB35" s="1">
        <f t="shared" si="156"/>
        <v>57.955490816579697</v>
      </c>
      <c r="DC35" s="1">
        <f t="shared" si="157"/>
        <v>57.298722141726614</v>
      </c>
      <c r="DD35" s="1">
        <f t="shared" si="158"/>
        <v>55.947149118104988</v>
      </c>
      <c r="DE35" s="1">
        <f t="shared" si="159"/>
        <v>55.86995715435198</v>
      </c>
      <c r="DF35" s="1">
        <f t="shared" si="160"/>
        <v>55.341365039356219</v>
      </c>
      <c r="DG35" s="1">
        <f t="shared" si="161"/>
        <v>55.196520659046968</v>
      </c>
      <c r="DH35" s="1">
        <f t="shared" si="162"/>
        <v>55.174652248477628</v>
      </c>
      <c r="DI35" s="1">
        <f t="shared" si="163"/>
        <v>55.066906829408026</v>
      </c>
      <c r="DJ35" s="1">
        <f t="shared" si="164"/>
        <v>54.564557987826184</v>
      </c>
      <c r="DK35" s="1">
        <f t="shared" si="165"/>
        <v>54.333486134563422</v>
      </c>
      <c r="DL35" s="1">
        <f t="shared" si="166"/>
        <v>53.628908850745987</v>
      </c>
      <c r="DM35" s="1">
        <f t="shared" si="167"/>
        <v>53.51571021368013</v>
      </c>
      <c r="DN35" s="1">
        <f t="shared" si="168"/>
        <v>53.405426891527632</v>
      </c>
      <c r="DO35" s="1">
        <f t="shared" si="169"/>
        <v>52.704378213149717</v>
      </c>
      <c r="DP35" s="1">
        <f t="shared" si="170"/>
        <v>52.601047355014266</v>
      </c>
      <c r="DQ35" s="1">
        <f t="shared" si="171"/>
        <v>63.029026273860147</v>
      </c>
      <c r="DR35" s="1">
        <f t="shared" si="172"/>
        <v>61.952787873748946</v>
      </c>
      <c r="DS35" s="1">
        <f t="shared" si="173"/>
        <v>60.361577198695002</v>
      </c>
      <c r="DT35" s="1">
        <f t="shared" si="174"/>
        <v>59.784493507001585</v>
      </c>
      <c r="DU35" s="1">
        <f t="shared" si="175"/>
        <v>58.972852940482774</v>
      </c>
      <c r="DV35" s="1">
        <f t="shared" si="176"/>
        <v>57.290300018321652</v>
      </c>
      <c r="DW35" s="1">
        <f t="shared" si="177"/>
        <v>53.920166837487642</v>
      </c>
      <c r="DX35" s="1">
        <f t="shared" si="178"/>
        <v>53.731419629793962</v>
      </c>
      <c r="DY35" s="1">
        <f t="shared" si="179"/>
        <v>52.449686141201802</v>
      </c>
      <c r="DZ35" s="1">
        <f t="shared" si="180"/>
        <v>52.101737033400873</v>
      </c>
      <c r="EA35" s="1">
        <f t="shared" si="181"/>
        <v>52.049326102427734</v>
      </c>
      <c r="EB35" s="1">
        <f t="shared" si="182"/>
        <v>51.791564776985709</v>
      </c>
      <c r="EC35" s="1">
        <f t="shared" si="183"/>
        <v>50.600008729008124</v>
      </c>
      <c r="ED35" s="1">
        <f t="shared" si="184"/>
        <v>50.057550319489309</v>
      </c>
      <c r="EE35" s="1">
        <f t="shared" si="185"/>
        <v>48.425325855190827</v>
      </c>
      <c r="EF35" s="1">
        <f t="shared" si="186"/>
        <v>48.166143542143203</v>
      </c>
      <c r="EG35" s="1">
        <f t="shared" si="187"/>
        <v>47.914446720803028</v>
      </c>
      <c r="EH35" s="1">
        <f t="shared" si="188"/>
        <v>46.333107855476541</v>
      </c>
      <c r="EI35" s="1">
        <f t="shared" si="189"/>
        <v>46.102743325534561</v>
      </c>
      <c r="EJ35" s="1">
        <f t="shared" si="190"/>
        <v>54.877254858976862</v>
      </c>
      <c r="EK35" s="1">
        <f t="shared" si="191"/>
        <v>54.463488094890657</v>
      </c>
      <c r="EL35" s="1">
        <f t="shared" si="192"/>
        <v>53.844285343503934</v>
      </c>
      <c r="EM35" s="1">
        <f t="shared" si="193"/>
        <v>53.61746130397642</v>
      </c>
      <c r="EN35" s="1">
        <f t="shared" si="194"/>
        <v>53.296357227680922</v>
      </c>
      <c r="EO35" s="1">
        <f t="shared" si="195"/>
        <v>52.622716188801988</v>
      </c>
      <c r="EP35" s="1">
        <f t="shared" si="196"/>
        <v>51.239250126408962</v>
      </c>
      <c r="EQ35" s="1">
        <f t="shared" si="197"/>
        <v>51.160352853123726</v>
      </c>
      <c r="ER35" s="1">
        <f t="shared" si="198"/>
        <v>50.620424005262386</v>
      </c>
      <c r="ES35" s="1">
        <f t="shared" si="199"/>
        <v>50.472577377230834</v>
      </c>
      <c r="ET35" s="1">
        <f t="shared" si="200"/>
        <v>50.45025960157205</v>
      </c>
      <c r="EU35" s="1">
        <f t="shared" si="201"/>
        <v>50.34031516610635</v>
      </c>
      <c r="EV35" s="1">
        <f t="shared" si="202"/>
        <v>49.828044014898119</v>
      </c>
      <c r="EW35" s="1">
        <f t="shared" si="203"/>
        <v>49.592591550395667</v>
      </c>
      <c r="EX35" s="1">
        <f t="shared" si="204"/>
        <v>48.875376349906631</v>
      </c>
      <c r="EY35" s="1">
        <f t="shared" si="205"/>
        <v>48.760248868888581</v>
      </c>
      <c r="EZ35" s="1">
        <f t="shared" si="206"/>
        <v>48.648113562610817</v>
      </c>
      <c r="FA35" s="1">
        <f t="shared" si="207"/>
        <v>47.935922770469311</v>
      </c>
      <c r="FB35" s="1">
        <f t="shared" si="208"/>
        <v>47.831042239771698</v>
      </c>
      <c r="FC35" s="1">
        <f t="shared" si="209"/>
        <v>59.160438912378588</v>
      </c>
      <c r="FD35" s="1">
        <f t="shared" si="210"/>
        <v>67.564561029473865</v>
      </c>
      <c r="FE35" s="1">
        <f t="shared" si="211"/>
        <v>63.300457362908965</v>
      </c>
      <c r="FF35" s="83">
        <f t="shared" si="272"/>
        <v>1.0180226095699201</v>
      </c>
      <c r="FG35" s="79">
        <f t="shared" si="273"/>
        <v>0.83574328664442088</v>
      </c>
      <c r="FH35" s="79">
        <f t="shared" si="274"/>
        <v>1.016903389858502</v>
      </c>
      <c r="FI35" s="79">
        <f t="shared" si="275"/>
        <v>0.73597679630499835</v>
      </c>
      <c r="FJ35" s="83">
        <f t="shared" si="212"/>
        <v>1.598471126792149</v>
      </c>
      <c r="FK35" s="79">
        <f t="shared" ref="FK35:FL66" si="288">FK$104/$DD35</f>
        <v>2.1627554202014441</v>
      </c>
      <c r="FL35" s="79">
        <f t="shared" si="288"/>
        <v>2.3772435610478682</v>
      </c>
      <c r="FM35" s="79">
        <f t="shared" si="214"/>
        <v>1.6111111111111112</v>
      </c>
      <c r="FN35" s="79">
        <f t="shared" si="215"/>
        <v>2.1024147008230698</v>
      </c>
      <c r="FO35" s="79">
        <f t="shared" si="276"/>
        <v>1.465978943017018</v>
      </c>
      <c r="FP35" s="79">
        <f t="shared" si="277"/>
        <v>1.9549557248641041</v>
      </c>
      <c r="FQ35" s="79">
        <f t="shared" si="278"/>
        <v>1.4477949507133634</v>
      </c>
      <c r="FR35" s="84">
        <f t="shared" si="216"/>
        <v>1.7062261746571155</v>
      </c>
      <c r="FS35" s="79">
        <f t="shared" si="217"/>
        <v>3.0028339718499386</v>
      </c>
      <c r="FT35" s="79">
        <f t="shared" si="218"/>
        <v>2.7367639640024439</v>
      </c>
      <c r="FU35" s="79">
        <f t="shared" si="219"/>
        <v>2.0370370370370372</v>
      </c>
      <c r="FV35" s="79">
        <f t="shared" si="220"/>
        <v>2.4298492637519828</v>
      </c>
      <c r="FW35" s="79">
        <f t="shared" si="221"/>
        <v>2.3832363774967638</v>
      </c>
      <c r="FX35" s="79">
        <f t="shared" si="279"/>
        <v>2.9174892608147123</v>
      </c>
      <c r="FY35" s="79">
        <f t="shared" si="222"/>
        <v>3.256939816698289</v>
      </c>
      <c r="FZ35" s="83">
        <f t="shared" si="223"/>
        <v>3.9692139610366572</v>
      </c>
      <c r="GA35" s="79">
        <f t="shared" si="280"/>
        <v>3.7154143788165555</v>
      </c>
      <c r="GB35" s="79">
        <f t="shared" si="281"/>
        <v>3.6964129169780806</v>
      </c>
      <c r="GC35" s="79">
        <f t="shared" si="282"/>
        <v>4.3272160367024455</v>
      </c>
      <c r="GD35" s="79">
        <f t="shared" si="224"/>
        <v>2.0762500261012677</v>
      </c>
      <c r="GE35" s="79">
        <f t="shared" si="225"/>
        <v>2.438052091357005</v>
      </c>
      <c r="GF35" s="79">
        <f t="shared" si="226"/>
        <v>3.0785369849330273</v>
      </c>
      <c r="GG35" s="79">
        <f t="shared" si="227"/>
        <v>2.7239590642831195</v>
      </c>
      <c r="GH35" s="84">
        <f t="shared" si="228"/>
        <v>3.1472306485018828</v>
      </c>
      <c r="GI35" s="79">
        <f t="shared" si="283"/>
        <v>4.7373462722032196</v>
      </c>
      <c r="GJ35" s="79">
        <f t="shared" si="284"/>
        <v>4.2345631696261847</v>
      </c>
      <c r="GK35" s="79">
        <f t="shared" si="285"/>
        <v>3.7442166928776928</v>
      </c>
      <c r="GL35" s="79">
        <f t="shared" si="286"/>
        <v>3.7264755531341311</v>
      </c>
      <c r="GM35" s="84">
        <f t="shared" si="287"/>
        <v>4.3917534182445683</v>
      </c>
      <c r="GN35" s="79">
        <f t="shared" ref="GN35:GR66" si="289">GN$104/$AN35</f>
        <v>4.2592592592592595</v>
      </c>
      <c r="GO35" s="79">
        <f t="shared" si="289"/>
        <v>3.7037037037037037</v>
      </c>
      <c r="GP35" s="79">
        <f t="shared" si="289"/>
        <v>5.1851851851851851</v>
      </c>
      <c r="GQ35" s="79">
        <f t="shared" si="289"/>
        <v>1.8888888888888888</v>
      </c>
      <c r="GR35" s="84">
        <f t="shared" si="289"/>
        <v>5.1851851851851851</v>
      </c>
      <c r="GS35" s="1">
        <f t="shared" si="230"/>
        <v>54</v>
      </c>
      <c r="GT35" s="1">
        <f t="shared" si="231"/>
        <v>45.288210669052901</v>
      </c>
      <c r="GU35" s="1">
        <f t="shared" si="232"/>
        <v>32.999999999999993</v>
      </c>
    </row>
    <row r="36" spans="1:203" x14ac:dyDescent="0.2">
      <c r="A36" s="42">
        <f t="shared" si="37"/>
        <v>44.768028917972245</v>
      </c>
      <c r="B36" s="5">
        <v>0</v>
      </c>
      <c r="C36" s="5">
        <v>34</v>
      </c>
      <c r="D36" s="5">
        <f t="shared" si="95"/>
        <v>44.768028917972245</v>
      </c>
      <c r="E36" s="5">
        <v>10</v>
      </c>
      <c r="F36" s="9">
        <f t="shared" si="96"/>
        <v>34</v>
      </c>
      <c r="G36" s="15">
        <v>0.01</v>
      </c>
      <c r="H36" s="18">
        <f t="shared" si="97"/>
        <v>3.525041647084429</v>
      </c>
      <c r="I36" s="18">
        <f t="shared" si="98"/>
        <v>3.2000020670459075</v>
      </c>
      <c r="J36" s="18">
        <f t="shared" si="99"/>
        <v>3.0874502702049824</v>
      </c>
      <c r="K36" s="18">
        <f t="shared" si="100"/>
        <v>2.2384014458986123</v>
      </c>
      <c r="L36" s="18">
        <f t="shared" si="101"/>
        <v>1.7907211567188899</v>
      </c>
      <c r="M36" s="18">
        <f t="shared" si="102"/>
        <v>1.4922676305990747</v>
      </c>
      <c r="N36" s="18">
        <f t="shared" si="103"/>
        <v>1.2099467275127633</v>
      </c>
      <c r="O36" s="18">
        <f t="shared" si="104"/>
        <v>1.1192007229493062</v>
      </c>
      <c r="P36" s="18">
        <f t="shared" si="105"/>
        <v>0.9948450870660499</v>
      </c>
      <c r="Q36" s="18">
        <f t="shared" si="106"/>
        <v>0.95251125357387756</v>
      </c>
      <c r="R36" s="18">
        <f t="shared" si="107"/>
        <v>0.89536057835944494</v>
      </c>
      <c r="S36" s="18">
        <f t="shared" si="108"/>
        <v>0.78540401610477628</v>
      </c>
      <c r="T36" s="18">
        <f t="shared" si="109"/>
        <v>0.59690705223962992</v>
      </c>
      <c r="U36" s="18">
        <f t="shared" si="110"/>
        <v>0.5875069411807381</v>
      </c>
      <c r="V36" s="18">
        <f t="shared" si="111"/>
        <v>0.52668269315261462</v>
      </c>
      <c r="W36" s="18">
        <f t="shared" si="112"/>
        <v>0.51105055842434077</v>
      </c>
      <c r="X36" s="18">
        <f t="shared" si="113"/>
        <v>0.50872760134059369</v>
      </c>
      <c r="Y36" s="18">
        <f t="shared" si="114"/>
        <v>0.49742254353302495</v>
      </c>
      <c r="Z36" s="18">
        <f t="shared" si="115"/>
        <v>0.44768028917972247</v>
      </c>
      <c r="AA36" s="18">
        <f t="shared" si="116"/>
        <v>0.42636218017116423</v>
      </c>
      <c r="AB36" s="18">
        <f t="shared" si="117"/>
        <v>0.36695105670469053</v>
      </c>
      <c r="AC36" s="18">
        <f t="shared" si="118"/>
        <v>0.35814423134377799</v>
      </c>
      <c r="AD36" s="18">
        <f t="shared" si="119"/>
        <v>0.34975022592165816</v>
      </c>
      <c r="AE36" s="18">
        <f t="shared" si="120"/>
        <v>0.30045656991927683</v>
      </c>
      <c r="AF36" s="18">
        <f t="shared" si="121"/>
        <v>0.29375347059036905</v>
      </c>
      <c r="AG36" s="16">
        <f t="shared" si="122"/>
        <v>1.3165510745894238</v>
      </c>
      <c r="AH36" s="16">
        <f t="shared" si="123"/>
        <v>1.3661871317616781</v>
      </c>
      <c r="AI36" s="16">
        <f t="shared" si="124"/>
        <v>1.2021150570763823</v>
      </c>
      <c r="AJ36" s="16">
        <f t="shared" si="233"/>
        <v>9.1627670930673089E-2</v>
      </c>
      <c r="AK36" s="16">
        <f t="shared" si="125"/>
        <v>0.23193114426756165</v>
      </c>
      <c r="AL36" s="16">
        <f t="shared" si="126"/>
        <v>0.10512586368409087</v>
      </c>
      <c r="AM36" s="19">
        <f t="shared" si="127"/>
        <v>1.2062179485039055</v>
      </c>
      <c r="AN36" s="41">
        <f t="shared" si="128"/>
        <v>54</v>
      </c>
      <c r="AO36" s="19">
        <f t="shared" si="129"/>
        <v>1.2062179485039055</v>
      </c>
      <c r="AP36" s="34">
        <f t="shared" si="234"/>
        <v>1.3397426728785271</v>
      </c>
      <c r="AQ36" s="34">
        <f t="shared" si="235"/>
        <v>1.3302064102774593</v>
      </c>
      <c r="AR36" s="34">
        <f t="shared" si="236"/>
        <v>1.3159277637867932</v>
      </c>
      <c r="AS36" s="34">
        <f t="shared" si="237"/>
        <v>1.310694961005834</v>
      </c>
      <c r="AT36" s="34">
        <f t="shared" si="238"/>
        <v>1.3032850022895186</v>
      </c>
      <c r="AU36" s="34">
        <f t="shared" si="239"/>
        <v>1.2877315570091814</v>
      </c>
      <c r="AV36" s="34">
        <f t="shared" si="240"/>
        <v>1.2557539868262906</v>
      </c>
      <c r="AW36" s="34">
        <f t="shared" si="241"/>
        <v>1.2539288980537735</v>
      </c>
      <c r="AX36" s="34">
        <f t="shared" si="242"/>
        <v>1.2414347550027187</v>
      </c>
      <c r="AY36" s="34">
        <f t="shared" si="243"/>
        <v>1.2380122301720775</v>
      </c>
      <c r="AZ36" s="34">
        <f t="shared" si="244"/>
        <v>1.2374955436100956</v>
      </c>
      <c r="BA36" s="34">
        <f t="shared" si="245"/>
        <v>1.2349499943930511</v>
      </c>
      <c r="BB36" s="34">
        <f t="shared" si="246"/>
        <v>1.2230852259233578</v>
      </c>
      <c r="BC36" s="34">
        <f t="shared" si="247"/>
        <v>1.2176295916923192</v>
      </c>
      <c r="BD36" s="34">
        <f t="shared" si="248"/>
        <v>1.2010021090601444</v>
      </c>
      <c r="BE36" s="34">
        <f t="shared" si="249"/>
        <v>1.1983317920827878</v>
      </c>
      <c r="BF36" s="34">
        <f t="shared" si="250"/>
        <v>1.1957305365380746</v>
      </c>
      <c r="BG36" s="34">
        <f t="shared" si="251"/>
        <v>1.179201616312864</v>
      </c>
      <c r="BH36" s="34">
        <f t="shared" si="252"/>
        <v>1.17676633036803</v>
      </c>
      <c r="BI36" s="39">
        <f t="shared" si="130"/>
        <v>1.4279278407791345</v>
      </c>
      <c r="BJ36" s="39">
        <f t="shared" si="131"/>
        <v>1.4023404929800722</v>
      </c>
      <c r="BK36" s="39">
        <f t="shared" si="132"/>
        <v>1.3645504956896388</v>
      </c>
      <c r="BL36" s="39">
        <f t="shared" si="133"/>
        <v>1.3508574182119886</v>
      </c>
      <c r="BM36" s="39">
        <f t="shared" si="134"/>
        <v>1.3316099278346774</v>
      </c>
      <c r="BN36" s="39">
        <f t="shared" si="135"/>
        <v>1.2917516266278106</v>
      </c>
      <c r="BO36" s="39">
        <f t="shared" si="136"/>
        <v>1.2120930950262776</v>
      </c>
      <c r="BP36" s="39">
        <f t="shared" si="137"/>
        <v>1.2076389492197228</v>
      </c>
      <c r="BQ36" s="39">
        <f t="shared" si="138"/>
        <v>1.177412771559744</v>
      </c>
      <c r="BR36" s="39">
        <f t="shared" si="139"/>
        <v>1.1692136623492921</v>
      </c>
      <c r="BS36" s="39">
        <f t="shared" si="140"/>
        <v>1.1679788818748196</v>
      </c>
      <c r="BT36" s="39">
        <f t="shared" si="141"/>
        <v>1.1619070321613985</v>
      </c>
      <c r="BU36" s="39">
        <f t="shared" si="142"/>
        <v>1.13385832487283</v>
      </c>
      <c r="BV36" s="39">
        <f t="shared" si="143"/>
        <v>1.1210999537477371</v>
      </c>
      <c r="BW36" s="39">
        <f t="shared" si="144"/>
        <v>1.082752658377703</v>
      </c>
      <c r="BX36" s="39">
        <f t="shared" si="145"/>
        <v>1.0766693322461971</v>
      </c>
      <c r="BY36" s="39">
        <f t="shared" si="146"/>
        <v>1.0707632620319676</v>
      </c>
      <c r="BZ36" s="39">
        <f t="shared" si="147"/>
        <v>1.0336928293776919</v>
      </c>
      <c r="CA36" s="39">
        <f t="shared" si="148"/>
        <v>1.0282977374913809</v>
      </c>
      <c r="CB36" s="40">
        <f t="shared" si="253"/>
        <v>1.2264417054162868</v>
      </c>
      <c r="CC36" s="40">
        <f t="shared" si="254"/>
        <v>1.2164311440927373</v>
      </c>
      <c r="CD36" s="40">
        <f t="shared" si="255"/>
        <v>1.2014621058215058</v>
      </c>
      <c r="CE36" s="40">
        <f t="shared" si="256"/>
        <v>1.1959822648391669</v>
      </c>
      <c r="CF36" s="40">
        <f t="shared" si="257"/>
        <v>1.1882279996599217</v>
      </c>
      <c r="CG36" s="40">
        <f t="shared" si="258"/>
        <v>1.1719730103517383</v>
      </c>
      <c r="CH36" s="40">
        <f t="shared" si="259"/>
        <v>1.1386441947212402</v>
      </c>
      <c r="CI36" s="40">
        <f t="shared" si="260"/>
        <v>1.1367457241067784</v>
      </c>
      <c r="CJ36" s="40">
        <f t="shared" si="261"/>
        <v>1.1237601828396184</v>
      </c>
      <c r="CK36" s="40">
        <f t="shared" si="262"/>
        <v>1.1202063990012905</v>
      </c>
      <c r="CL36" s="40">
        <f t="shared" si="263"/>
        <v>1.1196700223586658</v>
      </c>
      <c r="CM36" s="40">
        <f t="shared" si="264"/>
        <v>1.1170279482873946</v>
      </c>
      <c r="CN36" s="40">
        <f t="shared" si="265"/>
        <v>1.1047238844459606</v>
      </c>
      <c r="CO36" s="40">
        <f t="shared" si="266"/>
        <v>1.0990721427569519</v>
      </c>
      <c r="CP36" s="40">
        <f t="shared" si="267"/>
        <v>1.0818700344185259</v>
      </c>
      <c r="CQ36" s="40">
        <f t="shared" si="268"/>
        <v>1.0791106901252507</v>
      </c>
      <c r="CR36" s="40">
        <f t="shared" si="269"/>
        <v>1.0764235805690143</v>
      </c>
      <c r="CS36" s="40">
        <f t="shared" si="270"/>
        <v>1.0593693109614413</v>
      </c>
      <c r="CT36" s="40">
        <f t="shared" si="271"/>
        <v>1.0568595861417096</v>
      </c>
      <c r="CU36" s="37">
        <f t="shared" si="149"/>
        <v>1.3347878654988568</v>
      </c>
      <c r="CV36" s="37">
        <f t="shared" si="150"/>
        <v>1.5417448514001133</v>
      </c>
      <c r="CW36" s="37">
        <f t="shared" si="151"/>
        <v>1.4396557174327795</v>
      </c>
      <c r="CX36" s="1">
        <f t="shared" si="152"/>
        <v>59.977638722067333</v>
      </c>
      <c r="CY36" s="1">
        <f t="shared" si="153"/>
        <v>59.550719042173355</v>
      </c>
      <c r="CZ36" s="1">
        <f t="shared" si="154"/>
        <v>58.911492183169706</v>
      </c>
      <c r="DA36" s="1">
        <f t="shared" si="155"/>
        <v>58.677229916949685</v>
      </c>
      <c r="DB36" s="1">
        <f t="shared" si="156"/>
        <v>58.345500670856694</v>
      </c>
      <c r="DC36" s="1">
        <f t="shared" si="157"/>
        <v>57.649203582772458</v>
      </c>
      <c r="DD36" s="1">
        <f t="shared" si="158"/>
        <v>56.217630796098312</v>
      </c>
      <c r="DE36" s="1">
        <f t="shared" si="159"/>
        <v>56.135925169152401</v>
      </c>
      <c r="DF36" s="1">
        <f t="shared" si="160"/>
        <v>55.576587011737502</v>
      </c>
      <c r="DG36" s="1">
        <f t="shared" si="161"/>
        <v>55.423367321146877</v>
      </c>
      <c r="DH36" s="1">
        <f t="shared" si="162"/>
        <v>55.400236282198541</v>
      </c>
      <c r="DI36" s="1">
        <f t="shared" si="163"/>
        <v>55.286277061237776</v>
      </c>
      <c r="DJ36" s="1">
        <f t="shared" si="164"/>
        <v>54.755114763281497</v>
      </c>
      <c r="DK36" s="1">
        <f t="shared" si="165"/>
        <v>54.510876772260481</v>
      </c>
      <c r="DL36" s="1">
        <f t="shared" si="166"/>
        <v>53.766497148950201</v>
      </c>
      <c r="DM36" s="1">
        <f t="shared" si="167"/>
        <v>53.646952321287749</v>
      </c>
      <c r="DN36" s="1">
        <f t="shared" si="168"/>
        <v>53.530499237838988</v>
      </c>
      <c r="DO36" s="1">
        <f t="shared" si="169"/>
        <v>52.790532059213909</v>
      </c>
      <c r="DP36" s="1">
        <f t="shared" si="170"/>
        <v>52.681509107612051</v>
      </c>
      <c r="DQ36" s="1">
        <f t="shared" si="171"/>
        <v>63.92551486877796</v>
      </c>
      <c r="DR36" s="1">
        <f t="shared" si="172"/>
        <v>62.780019742575327</v>
      </c>
      <c r="DS36" s="1">
        <f t="shared" si="173"/>
        <v>61.088236051067113</v>
      </c>
      <c r="DT36" s="1">
        <f t="shared" si="174"/>
        <v>60.475223962571633</v>
      </c>
      <c r="DU36" s="1">
        <f t="shared" si="175"/>
        <v>59.613551756761773</v>
      </c>
      <c r="DV36" s="1">
        <f t="shared" si="176"/>
        <v>57.829174175711515</v>
      </c>
      <c r="DW36" s="1">
        <f t="shared" si="177"/>
        <v>54.263018729410874</v>
      </c>
      <c r="DX36" s="1">
        <f t="shared" si="178"/>
        <v>54.063615401138165</v>
      </c>
      <c r="DY36" s="1">
        <f t="shared" si="179"/>
        <v>52.710449005576471</v>
      </c>
      <c r="DZ36" s="1">
        <f t="shared" si="180"/>
        <v>52.343391047341349</v>
      </c>
      <c r="EA36" s="1">
        <f t="shared" si="181"/>
        <v>52.288112359352809</v>
      </c>
      <c r="EB36" s="1">
        <f t="shared" si="182"/>
        <v>52.016287615796791</v>
      </c>
      <c r="EC36" s="1">
        <f t="shared" si="183"/>
        <v>50.760602276790422</v>
      </c>
      <c r="ED36" s="1">
        <f t="shared" si="184"/>
        <v>50.18943514931604</v>
      </c>
      <c r="EE36" s="1">
        <f t="shared" si="185"/>
        <v>48.472702321264329</v>
      </c>
      <c r="EF36" s="1">
        <f t="shared" si="186"/>
        <v>48.200363801091619</v>
      </c>
      <c r="EG36" s="1">
        <f t="shared" si="187"/>
        <v>47.935960678949421</v>
      </c>
      <c r="EH36" s="1">
        <f t="shared" si="188"/>
        <v>46.276390477881058</v>
      </c>
      <c r="EI36" s="1">
        <f t="shared" si="189"/>
        <v>46.034862848299568</v>
      </c>
      <c r="EJ36" s="1">
        <f t="shared" si="190"/>
        <v>54.905377734283526</v>
      </c>
      <c r="EK36" s="1">
        <f t="shared" si="191"/>
        <v>54.457224635465728</v>
      </c>
      <c r="EL36" s="1">
        <f t="shared" si="192"/>
        <v>53.787090297265003</v>
      </c>
      <c r="EM36" s="1">
        <f t="shared" si="193"/>
        <v>53.541768617701763</v>
      </c>
      <c r="EN36" s="1">
        <f t="shared" si="194"/>
        <v>53.194625449919684</v>
      </c>
      <c r="EO36" s="1">
        <f t="shared" si="195"/>
        <v>52.466921618509602</v>
      </c>
      <c r="EP36" s="1">
        <f t="shared" si="196"/>
        <v>50.974856236561706</v>
      </c>
      <c r="EQ36" s="1">
        <f t="shared" si="197"/>
        <v>50.889865449193557</v>
      </c>
      <c r="ER36" s="1">
        <f t="shared" si="198"/>
        <v>50.308528362229815</v>
      </c>
      <c r="ES36" s="1">
        <f t="shared" si="199"/>
        <v>50.149432464587328</v>
      </c>
      <c r="ET36" s="1">
        <f t="shared" si="200"/>
        <v>50.125419939539377</v>
      </c>
      <c r="EU36" s="1">
        <f t="shared" si="201"/>
        <v>50.007139491113286</v>
      </c>
      <c r="EV36" s="1">
        <f t="shared" si="202"/>
        <v>49.456310805251391</v>
      </c>
      <c r="EW36" s="1">
        <f t="shared" si="203"/>
        <v>49.20329346988094</v>
      </c>
      <c r="EX36" s="1">
        <f t="shared" si="204"/>
        <v>48.433188986336198</v>
      </c>
      <c r="EY36" s="1">
        <f t="shared" si="205"/>
        <v>48.309658581220212</v>
      </c>
      <c r="EZ36" s="1">
        <f t="shared" si="206"/>
        <v>48.189361982900863</v>
      </c>
      <c r="FA36" s="1">
        <f t="shared" si="207"/>
        <v>47.425875947934138</v>
      </c>
      <c r="FB36" s="1">
        <f t="shared" si="208"/>
        <v>47.313520514628237</v>
      </c>
      <c r="FC36" s="1">
        <f t="shared" si="209"/>
        <v>59.755821762011266</v>
      </c>
      <c r="FD36" s="1">
        <f t="shared" si="210"/>
        <v>69.020878091615089</v>
      </c>
      <c r="FE36" s="1">
        <f t="shared" si="211"/>
        <v>64.450548789954752</v>
      </c>
      <c r="FF36" s="83">
        <f t="shared" si="272"/>
        <v>1.0112176486895796</v>
      </c>
      <c r="FG36" s="79">
        <f t="shared" si="273"/>
        <v>0.83663198271738792</v>
      </c>
      <c r="FH36" s="79">
        <f t="shared" si="274"/>
        <v>1.003503985158442</v>
      </c>
      <c r="FI36" s="79">
        <f t="shared" si="275"/>
        <v>0.72757068294995952</v>
      </c>
      <c r="FJ36" s="83">
        <f t="shared" si="212"/>
        <v>1.5647439294621237</v>
      </c>
      <c r="FK36" s="79">
        <f t="shared" si="288"/>
        <v>2.1523496861485989</v>
      </c>
      <c r="FL36" s="79">
        <f t="shared" si="288"/>
        <v>2.3658058533699475</v>
      </c>
      <c r="FM36" s="79">
        <f t="shared" si="214"/>
        <v>1.6111111111111112</v>
      </c>
      <c r="FN36" s="79">
        <f t="shared" si="215"/>
        <v>2.0938538855523556</v>
      </c>
      <c r="FO36" s="79">
        <f t="shared" si="276"/>
        <v>1.4737708449018607</v>
      </c>
      <c r="FP36" s="79">
        <f t="shared" si="277"/>
        <v>1.9367387066550996</v>
      </c>
      <c r="FQ36" s="79">
        <f t="shared" si="278"/>
        <v>1.4408291287441033</v>
      </c>
      <c r="FR36" s="84">
        <f t="shared" si="216"/>
        <v>1.6954456673110865</v>
      </c>
      <c r="FS36" s="79">
        <f t="shared" si="217"/>
        <v>2.9883863410988809</v>
      </c>
      <c r="FT36" s="79">
        <f t="shared" si="218"/>
        <v>2.725620144124187</v>
      </c>
      <c r="FU36" s="79">
        <f t="shared" si="219"/>
        <v>2.0370370370370372</v>
      </c>
      <c r="FV36" s="79">
        <f t="shared" si="220"/>
        <v>2.4449134968604018</v>
      </c>
      <c r="FW36" s="79">
        <f t="shared" si="221"/>
        <v>2.3714463139324748</v>
      </c>
      <c r="FX36" s="79">
        <f t="shared" si="279"/>
        <v>2.9036664045143614</v>
      </c>
      <c r="FY36" s="79">
        <f t="shared" si="222"/>
        <v>3.2369274363459577</v>
      </c>
      <c r="FZ36" s="83">
        <f t="shared" si="223"/>
        <v>3.9530517322066023</v>
      </c>
      <c r="GA36" s="79">
        <f t="shared" si="280"/>
        <v>3.703659759095498</v>
      </c>
      <c r="GB36" s="79">
        <f t="shared" si="281"/>
        <v>3.6928001004283826</v>
      </c>
      <c r="GC36" s="79">
        <f t="shared" si="282"/>
        <v>4.2841014055428417</v>
      </c>
      <c r="GD36" s="79">
        <f t="shared" si="224"/>
        <v>2.0664129013721837</v>
      </c>
      <c r="GE36" s="79">
        <f t="shared" si="225"/>
        <v>2.4230713952075456</v>
      </c>
      <c r="GF36" s="79">
        <f t="shared" si="226"/>
        <v>3.0135809011863124</v>
      </c>
      <c r="GG36" s="79">
        <f t="shared" si="227"/>
        <v>2.7131506763215887</v>
      </c>
      <c r="GH36" s="84">
        <f t="shared" si="228"/>
        <v>3.1336338572247251</v>
      </c>
      <c r="GI36" s="79">
        <f t="shared" si="283"/>
        <v>4.7262776100014854</v>
      </c>
      <c r="GJ36" s="79">
        <f t="shared" si="284"/>
        <v>4.2663918226912205</v>
      </c>
      <c r="GK36" s="79">
        <f t="shared" si="285"/>
        <v>3.7784007997414193</v>
      </c>
      <c r="GL36" s="79">
        <f t="shared" si="286"/>
        <v>3.7103762849347972</v>
      </c>
      <c r="GM36" s="84">
        <f t="shared" si="287"/>
        <v>4.313384528439097</v>
      </c>
      <c r="GN36" s="79">
        <f t="shared" si="289"/>
        <v>4.2592592592592595</v>
      </c>
      <c r="GO36" s="79">
        <f t="shared" si="289"/>
        <v>3.7037037037037037</v>
      </c>
      <c r="GP36" s="79">
        <f t="shared" si="289"/>
        <v>5.1851851851851851</v>
      </c>
      <c r="GQ36" s="79">
        <f t="shared" si="289"/>
        <v>1.8888888888888888</v>
      </c>
      <c r="GR36" s="84">
        <f t="shared" si="289"/>
        <v>5.1851851851851851</v>
      </c>
      <c r="GS36" s="1">
        <f t="shared" si="230"/>
        <v>54</v>
      </c>
      <c r="GT36" s="1">
        <f t="shared" si="231"/>
        <v>44.768028917972245</v>
      </c>
      <c r="GU36" s="1">
        <f t="shared" si="232"/>
        <v>34</v>
      </c>
    </row>
    <row r="37" spans="1:203" x14ac:dyDescent="0.2">
      <c r="A37" s="42">
        <f t="shared" si="37"/>
        <v>44.234210391605558</v>
      </c>
      <c r="B37" s="5">
        <v>0</v>
      </c>
      <c r="C37" s="5">
        <v>35</v>
      </c>
      <c r="D37" s="5">
        <f t="shared" si="95"/>
        <v>44.234210391605558</v>
      </c>
      <c r="E37" s="5">
        <v>10</v>
      </c>
      <c r="F37" s="9">
        <f t="shared" si="96"/>
        <v>35</v>
      </c>
      <c r="G37" s="15">
        <v>0.01</v>
      </c>
      <c r="H37" s="18">
        <f t="shared" si="97"/>
        <v>3.4830086922524064</v>
      </c>
      <c r="I37" s="18">
        <f t="shared" si="98"/>
        <v>3.1618449171983958</v>
      </c>
      <c r="J37" s="18">
        <f t="shared" si="99"/>
        <v>3.0506351994210728</v>
      </c>
      <c r="K37" s="18">
        <f t="shared" si="100"/>
        <v>2.211710519580278</v>
      </c>
      <c r="L37" s="18">
        <f t="shared" si="101"/>
        <v>1.7693684156642222</v>
      </c>
      <c r="M37" s="18">
        <f t="shared" si="102"/>
        <v>1.4744736797201852</v>
      </c>
      <c r="N37" s="18">
        <f t="shared" si="103"/>
        <v>1.1955191997731232</v>
      </c>
      <c r="O37" s="18">
        <f t="shared" si="104"/>
        <v>1.105855259790139</v>
      </c>
      <c r="P37" s="18">
        <f t="shared" si="105"/>
        <v>0.98298245314679022</v>
      </c>
      <c r="Q37" s="18">
        <f t="shared" si="106"/>
        <v>0.9411534125873523</v>
      </c>
      <c r="R37" s="18">
        <f t="shared" si="107"/>
        <v>0.8846842078321111</v>
      </c>
      <c r="S37" s="18">
        <f t="shared" si="108"/>
        <v>0.77603877880009753</v>
      </c>
      <c r="T37" s="18">
        <f t="shared" si="109"/>
        <v>0.58978947188807407</v>
      </c>
      <c r="U37" s="18">
        <f t="shared" si="110"/>
        <v>0.58050144870873432</v>
      </c>
      <c r="V37" s="18">
        <f t="shared" si="111"/>
        <v>0.52040247519535954</v>
      </c>
      <c r="W37" s="18">
        <f t="shared" si="112"/>
        <v>0.50495673963020049</v>
      </c>
      <c r="X37" s="18">
        <f t="shared" si="113"/>
        <v>0.50266148172279046</v>
      </c>
      <c r="Y37" s="18">
        <f t="shared" si="114"/>
        <v>0.49149122657339511</v>
      </c>
      <c r="Z37" s="18">
        <f t="shared" si="115"/>
        <v>0.44234210391605555</v>
      </c>
      <c r="AA37" s="18">
        <f t="shared" si="116"/>
        <v>0.42127819420576723</v>
      </c>
      <c r="AB37" s="18">
        <f t="shared" si="117"/>
        <v>0.36257549501316033</v>
      </c>
      <c r="AC37" s="18">
        <f t="shared" si="118"/>
        <v>0.35387368313284445</v>
      </c>
      <c r="AD37" s="18">
        <f t="shared" si="119"/>
        <v>0.34557976868441842</v>
      </c>
      <c r="AE37" s="18">
        <f t="shared" si="120"/>
        <v>0.29687389524567487</v>
      </c>
      <c r="AF37" s="18">
        <f t="shared" si="121"/>
        <v>0.29025072435436716</v>
      </c>
      <c r="AG37" s="16">
        <f t="shared" si="122"/>
        <v>1.3440473453367148</v>
      </c>
      <c r="AH37" s="16">
        <f t="shared" si="123"/>
        <v>1.4040071535851988</v>
      </c>
      <c r="AI37" s="16">
        <f t="shared" si="124"/>
        <v>1.2171631349507521</v>
      </c>
      <c r="AJ37" s="16">
        <f t="shared" si="233"/>
        <v>9.6492904543493518E-2</v>
      </c>
      <c r="AK37" s="16">
        <f t="shared" si="125"/>
        <v>0.24349843196343374</v>
      </c>
      <c r="AL37" s="16">
        <f t="shared" si="126"/>
        <v>0.11383974652486513</v>
      </c>
      <c r="AM37" s="19">
        <f t="shared" si="127"/>
        <v>1.2207745887614561</v>
      </c>
      <c r="AN37" s="41">
        <f t="shared" si="128"/>
        <v>54</v>
      </c>
      <c r="AO37" s="19">
        <f t="shared" si="129"/>
        <v>1.2207745887614561</v>
      </c>
      <c r="AP37" s="34">
        <f t="shared" si="234"/>
        <v>1.3674083409634687</v>
      </c>
      <c r="AQ37" s="34">
        <f t="shared" si="235"/>
        <v>1.3571602846241684</v>
      </c>
      <c r="AR37" s="34">
        <f t="shared" si="236"/>
        <v>1.3418231696076464</v>
      </c>
      <c r="AS37" s="34">
        <f t="shared" si="237"/>
        <v>1.3362046690779388</v>
      </c>
      <c r="AT37" s="34">
        <f t="shared" si="238"/>
        <v>1.3282505778225842</v>
      </c>
      <c r="AU37" s="34">
        <f t="shared" si="239"/>
        <v>1.3115628268566819</v>
      </c>
      <c r="AV37" s="34">
        <f t="shared" si="240"/>
        <v>1.2772868953975047</v>
      </c>
      <c r="AW37" s="34">
        <f t="shared" si="241"/>
        <v>1.2753320165357931</v>
      </c>
      <c r="AX37" s="34">
        <f t="shared" si="242"/>
        <v>1.2619534281090892</v>
      </c>
      <c r="AY37" s="34">
        <f t="shared" si="243"/>
        <v>1.2582898711219239</v>
      </c>
      <c r="AZ37" s="34">
        <f t="shared" si="244"/>
        <v>1.2577368434645093</v>
      </c>
      <c r="BA37" s="34">
        <f t="shared" si="245"/>
        <v>1.2550124323955498</v>
      </c>
      <c r="BB37" s="34">
        <f t="shared" si="246"/>
        <v>1.2423179344796556</v>
      </c>
      <c r="BC37" s="34">
        <f t="shared" si="247"/>
        <v>1.2364829661090764</v>
      </c>
      <c r="BD37" s="34">
        <f t="shared" si="248"/>
        <v>1.2187079494443327</v>
      </c>
      <c r="BE37" s="34">
        <f t="shared" si="249"/>
        <v>1.2158545552848377</v>
      </c>
      <c r="BF37" s="34">
        <f t="shared" si="250"/>
        <v>1.2130752820240231</v>
      </c>
      <c r="BG37" s="34">
        <f t="shared" si="251"/>
        <v>1.1954227285483032</v>
      </c>
      <c r="BH37" s="34">
        <f t="shared" si="252"/>
        <v>1.1928229981693608</v>
      </c>
      <c r="BI37" s="39">
        <f t="shared" si="130"/>
        <v>1.466405970368192</v>
      </c>
      <c r="BJ37" s="39">
        <f t="shared" si="131"/>
        <v>1.4388309964602028</v>
      </c>
      <c r="BK37" s="39">
        <f t="shared" si="132"/>
        <v>1.3981514781140976</v>
      </c>
      <c r="BL37" s="39">
        <f t="shared" si="133"/>
        <v>1.3834251748303199</v>
      </c>
      <c r="BM37" s="39">
        <f t="shared" si="134"/>
        <v>1.3627379452616322</v>
      </c>
      <c r="BN37" s="39">
        <f t="shared" si="135"/>
        <v>1.319945825664719</v>
      </c>
      <c r="BO37" s="39">
        <f t="shared" si="136"/>
        <v>1.2346231144147941</v>
      </c>
      <c r="BP37" s="39">
        <f t="shared" si="137"/>
        <v>1.2298603389421385</v>
      </c>
      <c r="BQ37" s="39">
        <f t="shared" si="138"/>
        <v>1.1975630783448787</v>
      </c>
      <c r="BR37" s="39">
        <f t="shared" si="139"/>
        <v>1.1888092538481598</v>
      </c>
      <c r="BS37" s="39">
        <f t="shared" si="140"/>
        <v>1.1874911983232364</v>
      </c>
      <c r="BT37" s="39">
        <f t="shared" si="141"/>
        <v>1.1810108683016194</v>
      </c>
      <c r="BU37" s="39">
        <f t="shared" si="142"/>
        <v>1.1510972517597753</v>
      </c>
      <c r="BV37" s="39">
        <f t="shared" si="143"/>
        <v>1.1375027517661418</v>
      </c>
      <c r="BW37" s="39">
        <f t="shared" si="144"/>
        <v>1.0966891168008104</v>
      </c>
      <c r="BX37" s="39">
        <f t="shared" si="145"/>
        <v>1.0902210944291506</v>
      </c>
      <c r="BY37" s="39">
        <f t="shared" si="146"/>
        <v>1.0839432806825466</v>
      </c>
      <c r="BZ37" s="39">
        <f t="shared" si="147"/>
        <v>1.0445793406397719</v>
      </c>
      <c r="CA37" s="39">
        <f t="shared" si="148"/>
        <v>1.0388562680940414</v>
      </c>
      <c r="CB37" s="40">
        <f t="shared" si="253"/>
        <v>1.2421607685276572</v>
      </c>
      <c r="CC37" s="40">
        <f t="shared" si="254"/>
        <v>1.2311852167392623</v>
      </c>
      <c r="CD37" s="40">
        <f t="shared" si="255"/>
        <v>1.2147871853368872</v>
      </c>
      <c r="CE37" s="40">
        <f t="shared" si="256"/>
        <v>1.2087884430234814</v>
      </c>
      <c r="CF37" s="40">
        <f t="shared" si="257"/>
        <v>1.2003037994406567</v>
      </c>
      <c r="CG37" s="40">
        <f t="shared" si="258"/>
        <v>1.1825326674742571</v>
      </c>
      <c r="CH37" s="40">
        <f t="shared" si="259"/>
        <v>1.1461593366241676</v>
      </c>
      <c r="CI37" s="40">
        <f t="shared" si="260"/>
        <v>1.1440900761796162</v>
      </c>
      <c r="CJ37" s="40">
        <f t="shared" si="261"/>
        <v>1.1299440354569499</v>
      </c>
      <c r="CK37" s="40">
        <f t="shared" si="262"/>
        <v>1.1260750093063145</v>
      </c>
      <c r="CL37" s="40">
        <f t="shared" si="263"/>
        <v>1.1254911410661559</v>
      </c>
      <c r="CM37" s="40">
        <f t="shared" si="264"/>
        <v>1.1226154723234221</v>
      </c>
      <c r="CN37" s="40">
        <f t="shared" si="265"/>
        <v>1.109231010176474</v>
      </c>
      <c r="CO37" s="40">
        <f t="shared" si="266"/>
        <v>1.1030871309782402</v>
      </c>
      <c r="CP37" s="40">
        <f t="shared" si="267"/>
        <v>1.0844032766451273</v>
      </c>
      <c r="CQ37" s="40">
        <f t="shared" si="268"/>
        <v>1.0814085304714827</v>
      </c>
      <c r="CR37" s="40">
        <f t="shared" si="269"/>
        <v>1.078492791403505</v>
      </c>
      <c r="CS37" s="40">
        <f t="shared" si="270"/>
        <v>1.0600016017395295</v>
      </c>
      <c r="CT37" s="40">
        <f t="shared" si="271"/>
        <v>1.0572824909201974</v>
      </c>
      <c r="CU37" s="37">
        <f t="shared" si="149"/>
        <v>1.3653046744361701</v>
      </c>
      <c r="CV37" s="37">
        <f t="shared" si="150"/>
        <v>1.5940530546150957</v>
      </c>
      <c r="CW37" s="37">
        <f t="shared" si="151"/>
        <v>1.4844199872396335</v>
      </c>
      <c r="CX37" s="1">
        <f t="shared" si="152"/>
        <v>60.486228245414388</v>
      </c>
      <c r="CY37" s="1">
        <f t="shared" si="153"/>
        <v>60.032913565196743</v>
      </c>
      <c r="CZ37" s="1">
        <f t="shared" si="154"/>
        <v>59.354488392755655</v>
      </c>
      <c r="DA37" s="1">
        <f t="shared" si="155"/>
        <v>59.105958458239222</v>
      </c>
      <c r="DB37" s="1">
        <f t="shared" si="156"/>
        <v>58.754115512175836</v>
      </c>
      <c r="DC37" s="1">
        <f t="shared" si="157"/>
        <v>58.0159460249874</v>
      </c>
      <c r="DD37" s="1">
        <f t="shared" si="158"/>
        <v>56.499777261453907</v>
      </c>
      <c r="DE37" s="1">
        <f t="shared" si="159"/>
        <v>56.413304738594853</v>
      </c>
      <c r="DF37" s="1">
        <f t="shared" si="160"/>
        <v>55.821513443385328</v>
      </c>
      <c r="DG37" s="1">
        <f t="shared" si="161"/>
        <v>55.659458892833428</v>
      </c>
      <c r="DH37" s="1">
        <f t="shared" si="162"/>
        <v>55.634996151082973</v>
      </c>
      <c r="DI37" s="1">
        <f t="shared" si="163"/>
        <v>55.514483978665396</v>
      </c>
      <c r="DJ37" s="1">
        <f t="shared" si="164"/>
        <v>54.952952887037931</v>
      </c>
      <c r="DK37" s="1">
        <f t="shared" si="165"/>
        <v>54.694847668505368</v>
      </c>
      <c r="DL37" s="1">
        <f t="shared" si="166"/>
        <v>53.908583841642802</v>
      </c>
      <c r="DM37" s="1">
        <f t="shared" si="167"/>
        <v>53.782366204061518</v>
      </c>
      <c r="DN37" s="1">
        <f t="shared" si="168"/>
        <v>53.65942724590689</v>
      </c>
      <c r="DO37" s="1">
        <f t="shared" si="169"/>
        <v>52.878580481512827</v>
      </c>
      <c r="DP37" s="1">
        <f t="shared" si="170"/>
        <v>52.763583460969237</v>
      </c>
      <c r="DQ37" s="1">
        <f t="shared" si="171"/>
        <v>64.86531021277311</v>
      </c>
      <c r="DR37" s="1">
        <f t="shared" si="172"/>
        <v>63.645553015384081</v>
      </c>
      <c r="DS37" s="1">
        <f t="shared" si="173"/>
        <v>61.846126642233287</v>
      </c>
      <c r="DT37" s="1">
        <f t="shared" si="174"/>
        <v>61.194720244488074</v>
      </c>
      <c r="DU37" s="1">
        <f t="shared" si="175"/>
        <v>60.279636979327293</v>
      </c>
      <c r="DV37" s="1">
        <f t="shared" si="176"/>
        <v>58.386761357974692</v>
      </c>
      <c r="DW37" s="1">
        <f t="shared" si="177"/>
        <v>54.612578597363303</v>
      </c>
      <c r="DX37" s="1">
        <f t="shared" si="178"/>
        <v>54.401900985057878</v>
      </c>
      <c r="DY37" s="1">
        <f t="shared" si="179"/>
        <v>52.973257164726178</v>
      </c>
      <c r="DZ37" s="1">
        <f t="shared" si="180"/>
        <v>52.586038650207122</v>
      </c>
      <c r="EA37" s="1">
        <f t="shared" si="181"/>
        <v>52.52773550480984</v>
      </c>
      <c r="EB37" s="1">
        <f t="shared" si="182"/>
        <v>52.241083223226596</v>
      </c>
      <c r="EC37" s="1">
        <f t="shared" si="183"/>
        <v>50.91787801554085</v>
      </c>
      <c r="ED37" s="1">
        <f t="shared" si="184"/>
        <v>50.316536042653787</v>
      </c>
      <c r="EE37" s="1">
        <f t="shared" si="185"/>
        <v>48.511177126751129</v>
      </c>
      <c r="EF37" s="1">
        <f t="shared" si="186"/>
        <v>48.225069264345521</v>
      </c>
      <c r="EG37" s="1">
        <f t="shared" si="187"/>
        <v>47.947375130278921</v>
      </c>
      <c r="EH37" s="1">
        <f t="shared" si="188"/>
        <v>46.206142324584278</v>
      </c>
      <c r="EI37" s="1">
        <f t="shared" si="189"/>
        <v>45.952986729510016</v>
      </c>
      <c r="EJ37" s="1">
        <f t="shared" si="190"/>
        <v>54.946000775250837</v>
      </c>
      <c r="EK37" s="1">
        <f t="shared" si="191"/>
        <v>54.460505908279018</v>
      </c>
      <c r="EL37" s="1">
        <f t="shared" si="192"/>
        <v>53.735151937218205</v>
      </c>
      <c r="EM37" s="1">
        <f t="shared" si="193"/>
        <v>53.469802307641984</v>
      </c>
      <c r="EN37" s="1">
        <f t="shared" si="194"/>
        <v>53.094490798301528</v>
      </c>
      <c r="EO37" s="1">
        <f t="shared" si="195"/>
        <v>52.308398808002821</v>
      </c>
      <c r="EP37" s="1">
        <f t="shared" si="196"/>
        <v>50.699453238536485</v>
      </c>
      <c r="EQ37" s="1">
        <f t="shared" si="197"/>
        <v>50.607921136677177</v>
      </c>
      <c r="ER37" s="1">
        <f t="shared" si="198"/>
        <v>49.982182195142528</v>
      </c>
      <c r="ES37" s="1">
        <f t="shared" si="199"/>
        <v>49.811038878384707</v>
      </c>
      <c r="ET37" s="1">
        <f t="shared" si="200"/>
        <v>49.785211927808547</v>
      </c>
      <c r="EU37" s="1">
        <f t="shared" si="201"/>
        <v>49.658008991625898</v>
      </c>
      <c r="EV37" s="1">
        <f t="shared" si="202"/>
        <v>49.065957877039317</v>
      </c>
      <c r="EW37" s="1">
        <f t="shared" si="203"/>
        <v>48.794188231964036</v>
      </c>
      <c r="EX37" s="1">
        <f t="shared" si="204"/>
        <v>47.967722688467006</v>
      </c>
      <c r="EY37" s="1">
        <f t="shared" si="205"/>
        <v>47.835252456152553</v>
      </c>
      <c r="EZ37" s="1">
        <f t="shared" si="206"/>
        <v>47.706277040772605</v>
      </c>
      <c r="FA37" s="1">
        <f t="shared" si="207"/>
        <v>46.888333866785231</v>
      </c>
      <c r="FB37" s="1">
        <f t="shared" si="208"/>
        <v>46.76805614672481</v>
      </c>
      <c r="FC37" s="1">
        <f t="shared" si="209"/>
        <v>60.393174217652081</v>
      </c>
      <c r="FD37" s="1">
        <f t="shared" si="210"/>
        <v>70.511678193225649</v>
      </c>
      <c r="FE37" s="1">
        <f t="shared" si="211"/>
        <v>65.662146025062384</v>
      </c>
      <c r="FF37" s="83">
        <f t="shared" si="272"/>
        <v>1.00418497471506</v>
      </c>
      <c r="FG37" s="79">
        <f t="shared" si="273"/>
        <v>0.8374406394640147</v>
      </c>
      <c r="FH37" s="79">
        <f t="shared" si="274"/>
        <v>0.98985706015897068</v>
      </c>
      <c r="FI37" s="79">
        <f t="shared" si="275"/>
        <v>0.71901627827056147</v>
      </c>
      <c r="FJ37" s="83">
        <f t="shared" si="212"/>
        <v>1.531661176805972</v>
      </c>
      <c r="FK37" s="79">
        <f t="shared" si="288"/>
        <v>2.1416013631358219</v>
      </c>
      <c r="FL37" s="79">
        <f t="shared" si="288"/>
        <v>2.3539915809674734</v>
      </c>
      <c r="FM37" s="79">
        <f t="shared" si="214"/>
        <v>1.6111111111111112</v>
      </c>
      <c r="FN37" s="79">
        <f t="shared" si="215"/>
        <v>2.0850185678990467</v>
      </c>
      <c r="FO37" s="79">
        <f t="shared" si="276"/>
        <v>1.4819814431311447</v>
      </c>
      <c r="FP37" s="79">
        <f t="shared" si="277"/>
        <v>1.9182430639253569</v>
      </c>
      <c r="FQ37" s="79">
        <f t="shared" si="278"/>
        <v>1.4336339703636494</v>
      </c>
      <c r="FR37" s="84">
        <f t="shared" si="216"/>
        <v>1.6845935929573881</v>
      </c>
      <c r="FS37" s="79">
        <f t="shared" si="217"/>
        <v>2.9734630496431245</v>
      </c>
      <c r="FT37" s="79">
        <f t="shared" si="218"/>
        <v>2.7141189978685869</v>
      </c>
      <c r="FU37" s="79">
        <f t="shared" si="219"/>
        <v>2.0370370370370372</v>
      </c>
      <c r="FV37" s="79">
        <f t="shared" si="220"/>
        <v>2.4608769485049344</v>
      </c>
      <c r="FW37" s="79">
        <f t="shared" si="221"/>
        <v>2.359681218228638</v>
      </c>
      <c r="FX37" s="79">
        <f t="shared" si="279"/>
        <v>2.8893893161427298</v>
      </c>
      <c r="FY37" s="79">
        <f t="shared" si="222"/>
        <v>3.216799355009043</v>
      </c>
      <c r="FZ37" s="83">
        <f t="shared" si="223"/>
        <v>3.9363712618094073</v>
      </c>
      <c r="GA37" s="79">
        <f t="shared" si="280"/>
        <v>3.6922198513971805</v>
      </c>
      <c r="GB37" s="79">
        <f t="shared" si="281"/>
        <v>3.6898712956872735</v>
      </c>
      <c r="GC37" s="79">
        <f t="shared" si="282"/>
        <v>4.238889631424188</v>
      </c>
      <c r="GD37" s="79">
        <f t="shared" si="224"/>
        <v>2.0562525194635377</v>
      </c>
      <c r="GE37" s="79">
        <f t="shared" si="225"/>
        <v>2.4080040886067691</v>
      </c>
      <c r="GF37" s="79">
        <f t="shared" si="226"/>
        <v>2.9498659701448351</v>
      </c>
      <c r="GG37" s="79">
        <f t="shared" si="227"/>
        <v>2.7019975554063702</v>
      </c>
      <c r="GH37" s="84">
        <f t="shared" si="228"/>
        <v>3.1201496971932916</v>
      </c>
      <c r="GI37" s="79">
        <f t="shared" si="283"/>
        <v>4.7149217385524498</v>
      </c>
      <c r="GJ37" s="79">
        <f t="shared" si="284"/>
        <v>4.3003338593485116</v>
      </c>
      <c r="GK37" s="79">
        <f t="shared" si="285"/>
        <v>3.8150654178126979</v>
      </c>
      <c r="GL37" s="79">
        <f t="shared" si="286"/>
        <v>3.6944103776583144</v>
      </c>
      <c r="GM37" s="84">
        <f t="shared" si="287"/>
        <v>4.2337940020097884</v>
      </c>
      <c r="GN37" s="79">
        <f t="shared" si="289"/>
        <v>4.2592592592592595</v>
      </c>
      <c r="GO37" s="79">
        <f t="shared" si="289"/>
        <v>3.7037037037037037</v>
      </c>
      <c r="GP37" s="79">
        <f t="shared" si="289"/>
        <v>5.1851851851851851</v>
      </c>
      <c r="GQ37" s="79">
        <f t="shared" si="289"/>
        <v>1.8888888888888888</v>
      </c>
      <c r="GR37" s="84">
        <f t="shared" si="289"/>
        <v>5.1851851851851851</v>
      </c>
      <c r="GS37" s="1">
        <f t="shared" si="230"/>
        <v>54</v>
      </c>
      <c r="GT37" s="1">
        <f t="shared" si="231"/>
        <v>44.234210391605558</v>
      </c>
      <c r="GU37" s="1">
        <f t="shared" si="232"/>
        <v>35</v>
      </c>
    </row>
    <row r="38" spans="1:203" x14ac:dyDescent="0.2">
      <c r="A38" s="42">
        <f t="shared" si="37"/>
        <v>43.686917696247164</v>
      </c>
      <c r="B38" s="5">
        <v>0</v>
      </c>
      <c r="C38" s="5">
        <v>36</v>
      </c>
      <c r="D38" s="5">
        <f t="shared" si="95"/>
        <v>43.686917696247164</v>
      </c>
      <c r="E38" s="5">
        <v>10</v>
      </c>
      <c r="F38" s="9">
        <f t="shared" si="96"/>
        <v>35.999999999999993</v>
      </c>
      <c r="G38" s="15">
        <v>0.01</v>
      </c>
      <c r="H38" s="18">
        <f t="shared" si="97"/>
        <v>3.4399147792320606</v>
      </c>
      <c r="I38" s="18">
        <f t="shared" si="98"/>
        <v>3.1227246387596259</v>
      </c>
      <c r="J38" s="18">
        <f t="shared" si="99"/>
        <v>3.0128908756032526</v>
      </c>
      <c r="K38" s="18">
        <f t="shared" si="100"/>
        <v>2.184345884812358</v>
      </c>
      <c r="L38" s="18">
        <f t="shared" si="101"/>
        <v>1.7474767078498865</v>
      </c>
      <c r="M38" s="18">
        <f t="shared" si="102"/>
        <v>1.4562305898749055</v>
      </c>
      <c r="N38" s="18">
        <f t="shared" si="103"/>
        <v>1.1807275053039774</v>
      </c>
      <c r="O38" s="18">
        <f t="shared" si="104"/>
        <v>1.092172942406179</v>
      </c>
      <c r="P38" s="18">
        <f t="shared" si="105"/>
        <v>0.97082039324993696</v>
      </c>
      <c r="Q38" s="18">
        <f t="shared" si="106"/>
        <v>0.929508887154195</v>
      </c>
      <c r="R38" s="18">
        <f t="shared" si="107"/>
        <v>0.87373835392494326</v>
      </c>
      <c r="S38" s="18">
        <f t="shared" si="108"/>
        <v>0.76643715256573974</v>
      </c>
      <c r="T38" s="18">
        <f t="shared" si="109"/>
        <v>0.58249223594996213</v>
      </c>
      <c r="U38" s="18">
        <f t="shared" si="110"/>
        <v>0.57331912987201006</v>
      </c>
      <c r="V38" s="18">
        <f t="shared" si="111"/>
        <v>0.51396373760290781</v>
      </c>
      <c r="W38" s="18">
        <f t="shared" si="112"/>
        <v>0.49870910612154301</v>
      </c>
      <c r="X38" s="18">
        <f t="shared" si="113"/>
        <v>0.49644224654826324</v>
      </c>
      <c r="Y38" s="18">
        <f t="shared" si="114"/>
        <v>0.48541019662496848</v>
      </c>
      <c r="Z38" s="18">
        <f t="shared" si="115"/>
        <v>0.43686917696247163</v>
      </c>
      <c r="AA38" s="18">
        <f t="shared" si="116"/>
        <v>0.41606588282140156</v>
      </c>
      <c r="AB38" s="18">
        <f t="shared" si="117"/>
        <v>0.35808948931350132</v>
      </c>
      <c r="AC38" s="18">
        <f t="shared" si="118"/>
        <v>0.3494953415699773</v>
      </c>
      <c r="AD38" s="18">
        <f t="shared" si="119"/>
        <v>0.34130404450193097</v>
      </c>
      <c r="AE38" s="18">
        <f t="shared" si="120"/>
        <v>0.2932007899076991</v>
      </c>
      <c r="AF38" s="18">
        <f t="shared" si="121"/>
        <v>0.28665956493600503</v>
      </c>
      <c r="AG38" s="16">
        <f t="shared" si="122"/>
        <v>1.373360404609939</v>
      </c>
      <c r="AH38" s="16">
        <f t="shared" si="123"/>
        <v>1.4446005157964399</v>
      </c>
      <c r="AI38" s="16">
        <f t="shared" si="124"/>
        <v>1.2334361176488415</v>
      </c>
      <c r="AJ38" s="16">
        <f t="shared" si="233"/>
        <v>0.10158651587274878</v>
      </c>
      <c r="AK38" s="16">
        <f t="shared" si="125"/>
        <v>0.2556426242620129</v>
      </c>
      <c r="AL38" s="16">
        <f t="shared" si="126"/>
        <v>0.12327592311431122</v>
      </c>
      <c r="AM38" s="19">
        <f t="shared" si="127"/>
        <v>1.2360679774997896</v>
      </c>
      <c r="AN38" s="41">
        <f t="shared" si="128"/>
        <v>54</v>
      </c>
      <c r="AO38" s="19">
        <f t="shared" si="129"/>
        <v>1.2360679774997896</v>
      </c>
      <c r="AP38" s="34">
        <f t="shared" si="234"/>
        <v>1.3967348093025658</v>
      </c>
      <c r="AQ38" s="34">
        <f t="shared" si="235"/>
        <v>1.3857165800828839</v>
      </c>
      <c r="AR38" s="34">
        <f t="shared" si="236"/>
        <v>1.3692350468852801</v>
      </c>
      <c r="AS38" s="34">
        <f t="shared" si="237"/>
        <v>1.3631997898683428</v>
      </c>
      <c r="AT38" s="34">
        <f t="shared" si="238"/>
        <v>1.354657989589827</v>
      </c>
      <c r="AU38" s="34">
        <f t="shared" si="239"/>
        <v>1.3367460121594186</v>
      </c>
      <c r="AV38" s="34">
        <f t="shared" si="240"/>
        <v>1.2999934534204796</v>
      </c>
      <c r="AW38" s="34">
        <f t="shared" si="241"/>
        <v>1.2978988794933226</v>
      </c>
      <c r="AX38" s="34">
        <f t="shared" si="242"/>
        <v>1.2835688227133391</v>
      </c>
      <c r="AY38" s="34">
        <f t="shared" si="243"/>
        <v>1.2796461130909049</v>
      </c>
      <c r="AZ38" s="34">
        <f t="shared" si="244"/>
        <v>1.2790540177004945</v>
      </c>
      <c r="BA38" s="34">
        <f t="shared" si="245"/>
        <v>1.2761373457959857</v>
      </c>
      <c r="BB38" s="34">
        <f t="shared" si="246"/>
        <v>1.2625514189320397</v>
      </c>
      <c r="BC38" s="34">
        <f t="shared" si="247"/>
        <v>1.2563091627191647</v>
      </c>
      <c r="BD38" s="34">
        <f t="shared" si="248"/>
        <v>1.2373030401104184</v>
      </c>
      <c r="BE38" s="34">
        <f t="shared" si="249"/>
        <v>1.2342533758396401</v>
      </c>
      <c r="BF38" s="34">
        <f t="shared" si="250"/>
        <v>1.2312832940358251</v>
      </c>
      <c r="BG38" s="34">
        <f t="shared" si="251"/>
        <v>1.212427238525384</v>
      </c>
      <c r="BH38" s="34">
        <f t="shared" si="252"/>
        <v>1.2096515020966767</v>
      </c>
      <c r="BI38" s="39">
        <f t="shared" si="130"/>
        <v>1.5072743173604748</v>
      </c>
      <c r="BJ38" s="39">
        <f t="shared" si="131"/>
        <v>1.4775312767911155</v>
      </c>
      <c r="BK38" s="39">
        <f t="shared" si="132"/>
        <v>1.4337053895754339</v>
      </c>
      <c r="BL38" s="39">
        <f t="shared" si="133"/>
        <v>1.4178556524344663</v>
      </c>
      <c r="BM38" s="39">
        <f t="shared" si="134"/>
        <v>1.3956044734960968</v>
      </c>
      <c r="BN38" s="39">
        <f t="shared" si="135"/>
        <v>1.3496310069441186</v>
      </c>
      <c r="BO38" s="39">
        <f t="shared" si="136"/>
        <v>1.2581891082081642</v>
      </c>
      <c r="BP38" s="39">
        <f t="shared" si="137"/>
        <v>1.2530938418396482</v>
      </c>
      <c r="BQ38" s="39">
        <f t="shared" si="138"/>
        <v>1.2185680466706117</v>
      </c>
      <c r="BR38" s="39">
        <f t="shared" si="139"/>
        <v>1.2092181466592213</v>
      </c>
      <c r="BS38" s="39">
        <f t="shared" si="140"/>
        <v>1.2078106373650401</v>
      </c>
      <c r="BT38" s="39">
        <f t="shared" si="141"/>
        <v>1.2008916352173558</v>
      </c>
      <c r="BU38" s="39">
        <f t="shared" si="142"/>
        <v>1.1689777763824218</v>
      </c>
      <c r="BV38" s="39">
        <f t="shared" si="143"/>
        <v>1.1544878502177829</v>
      </c>
      <c r="BW38" s="39">
        <f t="shared" si="144"/>
        <v>1.1110382251590547</v>
      </c>
      <c r="BX38" s="39">
        <f t="shared" si="145"/>
        <v>1.1041597831214434</v>
      </c>
      <c r="BY38" s="39">
        <f t="shared" si="146"/>
        <v>1.0974855651171023</v>
      </c>
      <c r="BZ38" s="39">
        <f t="shared" si="147"/>
        <v>1.0556804102993378</v>
      </c>
      <c r="CA38" s="39">
        <f t="shared" si="148"/>
        <v>1.0496088832122212</v>
      </c>
      <c r="CB38" s="40">
        <f t="shared" si="253"/>
        <v>1.2589572402377036</v>
      </c>
      <c r="CC38" s="40">
        <f t="shared" si="254"/>
        <v>1.2469156352248676</v>
      </c>
      <c r="CD38" s="40">
        <f t="shared" si="255"/>
        <v>1.2289414606675773</v>
      </c>
      <c r="CE38" s="40">
        <f t="shared" si="256"/>
        <v>1.2223711407297808</v>
      </c>
      <c r="CF38" s="40">
        <f t="shared" si="257"/>
        <v>1.213082672384211</v>
      </c>
      <c r="CG38" s="40">
        <f t="shared" si="258"/>
        <v>1.1936455993442645</v>
      </c>
      <c r="CH38" s="40">
        <f t="shared" si="259"/>
        <v>1.1539382965371614</v>
      </c>
      <c r="CI38" s="40">
        <f t="shared" si="260"/>
        <v>1.1516824758526079</v>
      </c>
      <c r="CJ38" s="40">
        <f t="shared" si="261"/>
        <v>1.1362701447026122</v>
      </c>
      <c r="CK38" s="40">
        <f t="shared" si="262"/>
        <v>1.1320575568620481</v>
      </c>
      <c r="CL38" s="40">
        <f t="shared" si="263"/>
        <v>1.1314219463825512</v>
      </c>
      <c r="CM38" s="40">
        <f t="shared" si="264"/>
        <v>1.1282918357313776</v>
      </c>
      <c r="CN38" s="40">
        <f t="shared" si="265"/>
        <v>1.1137318734244708</v>
      </c>
      <c r="CO38" s="40">
        <f t="shared" si="266"/>
        <v>1.1070532680767526</v>
      </c>
      <c r="CP38" s="40">
        <f t="shared" si="267"/>
        <v>1.0867622915875554</v>
      </c>
      <c r="CQ38" s="40">
        <f t="shared" si="268"/>
        <v>1.0835126284141783</v>
      </c>
      <c r="CR38" s="40">
        <f t="shared" si="269"/>
        <v>1.0803494141367178</v>
      </c>
      <c r="CS38" s="40">
        <f t="shared" si="270"/>
        <v>1.0603053472685156</v>
      </c>
      <c r="CT38" s="40">
        <f t="shared" si="271"/>
        <v>1.0573603189801466</v>
      </c>
      <c r="CU38" s="37">
        <f t="shared" si="149"/>
        <v>1.3979966333068361</v>
      </c>
      <c r="CV38" s="37">
        <f t="shared" si="150"/>
        <v>1.6489274498321382</v>
      </c>
      <c r="CW38" s="37">
        <f t="shared" si="151"/>
        <v>1.5322118212665099</v>
      </c>
      <c r="CX38" s="1">
        <f t="shared" si="152"/>
        <v>61.019038657484671</v>
      </c>
      <c r="CY38" s="1">
        <f t="shared" si="153"/>
        <v>60.537686184406041</v>
      </c>
      <c r="CZ38" s="1">
        <f t="shared" si="154"/>
        <v>59.817658800094357</v>
      </c>
      <c r="DA38" s="1">
        <f t="shared" si="155"/>
        <v>59.55399702351972</v>
      </c>
      <c r="DB38" s="1">
        <f t="shared" si="156"/>
        <v>59.18083209777442</v>
      </c>
      <c r="DC38" s="1">
        <f t="shared" si="157"/>
        <v>58.398313013995129</v>
      </c>
      <c r="DD38" s="1">
        <f t="shared" si="158"/>
        <v>56.792707005240615</v>
      </c>
      <c r="DE38" s="1">
        <f t="shared" si="159"/>
        <v>56.701201526476204</v>
      </c>
      <c r="DF38" s="1">
        <f t="shared" si="160"/>
        <v>56.075165515346512</v>
      </c>
      <c r="DG38" s="1">
        <f t="shared" si="161"/>
        <v>55.903794422924953</v>
      </c>
      <c r="DH38" s="1">
        <f t="shared" si="162"/>
        <v>55.877927600335767</v>
      </c>
      <c r="DI38" s="1">
        <f t="shared" si="163"/>
        <v>55.750507194896535</v>
      </c>
      <c r="DJ38" s="1">
        <f t="shared" si="164"/>
        <v>55.156979926164091</v>
      </c>
      <c r="DK38" s="1">
        <f t="shared" si="165"/>
        <v>54.884274992753333</v>
      </c>
      <c r="DL38" s="1">
        <f t="shared" si="166"/>
        <v>54.053956078620253</v>
      </c>
      <c r="DM38" s="1">
        <f t="shared" si="167"/>
        <v>53.920725646621577</v>
      </c>
      <c r="DN38" s="1">
        <f t="shared" si="168"/>
        <v>53.79097192730719</v>
      </c>
      <c r="DO38" s="1">
        <f t="shared" si="169"/>
        <v>52.96720898214668</v>
      </c>
      <c r="DP38" s="1">
        <f t="shared" si="170"/>
        <v>52.845945613239266</v>
      </c>
      <c r="DQ38" s="1">
        <f t="shared" si="171"/>
        <v>65.848169048194194</v>
      </c>
      <c r="DR38" s="1">
        <f t="shared" si="172"/>
        <v>64.548787282804454</v>
      </c>
      <c r="DS38" s="1">
        <f t="shared" si="173"/>
        <v>62.634169355047959</v>
      </c>
      <c r="DT38" s="1">
        <f t="shared" si="174"/>
        <v>61.941743193063353</v>
      </c>
      <c r="DU38" s="1">
        <f t="shared" si="175"/>
        <v>60.96965777013834</v>
      </c>
      <c r="DV38" s="1">
        <f t="shared" si="176"/>
        <v>58.961218720670892</v>
      </c>
      <c r="DW38" s="1">
        <f t="shared" si="177"/>
        <v>54.966404016604685</v>
      </c>
      <c r="DX38" s="1">
        <f t="shared" si="178"/>
        <v>54.743807534122872</v>
      </c>
      <c r="DY38" s="1">
        <f t="shared" si="179"/>
        <v>53.235481962175683</v>
      </c>
      <c r="DZ38" s="1">
        <f t="shared" si="180"/>
        <v>52.827013649909937</v>
      </c>
      <c r="EA38" s="1">
        <f t="shared" si="181"/>
        <v>52.765523907218338</v>
      </c>
      <c r="EB38" s="1">
        <f t="shared" si="182"/>
        <v>52.463254029852294</v>
      </c>
      <c r="EC38" s="1">
        <f t="shared" si="183"/>
        <v>51.069035905560888</v>
      </c>
      <c r="ED38" s="1">
        <f t="shared" si="184"/>
        <v>50.436015693781606</v>
      </c>
      <c r="EE38" s="1">
        <f t="shared" si="185"/>
        <v>48.537835499908148</v>
      </c>
      <c r="EF38" s="1">
        <f t="shared" si="186"/>
        <v>48.237337568732613</v>
      </c>
      <c r="EG38" s="1">
        <f t="shared" si="187"/>
        <v>47.945761556090154</v>
      </c>
      <c r="EH38" s="1">
        <f t="shared" si="188"/>
        <v>46.119423198287606</v>
      </c>
      <c r="EI38" s="1">
        <f t="shared" si="189"/>
        <v>45.854176894142213</v>
      </c>
      <c r="EJ38" s="1">
        <f t="shared" si="190"/>
        <v>54.999961337359025</v>
      </c>
      <c r="EK38" s="1">
        <f t="shared" si="191"/>
        <v>54.473900730232543</v>
      </c>
      <c r="EL38" s="1">
        <f t="shared" si="192"/>
        <v>53.688664445690222</v>
      </c>
      <c r="EM38" s="1">
        <f t="shared" si="193"/>
        <v>53.401627419329692</v>
      </c>
      <c r="EN38" s="1">
        <f t="shared" si="194"/>
        <v>52.995842867192586</v>
      </c>
      <c r="EO38" s="1">
        <f t="shared" si="195"/>
        <v>52.146697057040498</v>
      </c>
      <c r="EP38" s="1">
        <f t="shared" si="196"/>
        <v>50.412007387366621</v>
      </c>
      <c r="EQ38" s="1">
        <f t="shared" si="197"/>
        <v>50.313457534783041</v>
      </c>
      <c r="ER38" s="1">
        <f t="shared" si="198"/>
        <v>49.640140292325874</v>
      </c>
      <c r="ES38" s="1">
        <f t="shared" si="199"/>
        <v>49.456105314046937</v>
      </c>
      <c r="ET38" s="1">
        <f t="shared" si="200"/>
        <v>49.428337451342287</v>
      </c>
      <c r="EU38" s="1">
        <f t="shared" si="201"/>
        <v>49.291592564944317</v>
      </c>
      <c r="EV38" s="1">
        <f t="shared" si="202"/>
        <v>48.655512689982018</v>
      </c>
      <c r="EW38" s="1">
        <f t="shared" si="203"/>
        <v>48.363745007830538</v>
      </c>
      <c r="EX38" s="1">
        <f t="shared" si="204"/>
        <v>47.477294787970493</v>
      </c>
      <c r="EY38" s="1">
        <f t="shared" si="205"/>
        <v>47.335327020374642</v>
      </c>
      <c r="EZ38" s="1">
        <f t="shared" si="206"/>
        <v>47.197135938579635</v>
      </c>
      <c r="FA38" s="1">
        <f t="shared" si="207"/>
        <v>46.321472439010407</v>
      </c>
      <c r="FB38" s="1">
        <f t="shared" si="208"/>
        <v>46.19281323056331</v>
      </c>
      <c r="FC38" s="1">
        <f t="shared" si="209"/>
        <v>61.074163858906374</v>
      </c>
      <c r="FD38" s="1">
        <f t="shared" si="210"/>
        <v>72.036557787899355</v>
      </c>
      <c r="FE38" s="1">
        <f t="shared" si="211"/>
        <v>66.937611728886992</v>
      </c>
      <c r="FF38" s="83">
        <f t="shared" si="272"/>
        <v>0.99694441440979298</v>
      </c>
      <c r="FG38" s="79">
        <f t="shared" si="273"/>
        <v>0.83816575555759254</v>
      </c>
      <c r="FH38" s="79">
        <f t="shared" si="274"/>
        <v>0.97600594297738197</v>
      </c>
      <c r="FI38" s="79">
        <f t="shared" si="275"/>
        <v>0.71034487781298694</v>
      </c>
      <c r="FJ38" s="83">
        <f t="shared" si="212"/>
        <v>1.4992387659331183</v>
      </c>
      <c r="FK38" s="79">
        <f t="shared" si="288"/>
        <v>2.1305552487370356</v>
      </c>
      <c r="FL38" s="79">
        <f t="shared" si="288"/>
        <v>2.3418499841489728</v>
      </c>
      <c r="FM38" s="79">
        <f t="shared" si="214"/>
        <v>1.6111111111111112</v>
      </c>
      <c r="FN38" s="79">
        <f t="shared" si="215"/>
        <v>2.0759538691141968</v>
      </c>
      <c r="FO38" s="79">
        <f t="shared" si="276"/>
        <v>1.4906548600471452</v>
      </c>
      <c r="FP38" s="79">
        <f t="shared" si="277"/>
        <v>1.8995536800316262</v>
      </c>
      <c r="FQ38" s="79">
        <f t="shared" si="278"/>
        <v>1.4262394640305776</v>
      </c>
      <c r="FR38" s="84">
        <f t="shared" si="216"/>
        <v>1.6737496593775338</v>
      </c>
      <c r="FS38" s="79">
        <f t="shared" si="217"/>
        <v>2.9581262957671237</v>
      </c>
      <c r="FT38" s="79">
        <f t="shared" si="218"/>
        <v>2.7023192606572732</v>
      </c>
      <c r="FU38" s="79">
        <f t="shared" si="219"/>
        <v>2.0370370370370372</v>
      </c>
      <c r="FV38" s="79">
        <f t="shared" si="220"/>
        <v>2.477833448408187</v>
      </c>
      <c r="FW38" s="79">
        <f t="shared" si="221"/>
        <v>2.3480580130525293</v>
      </c>
      <c r="FX38" s="79">
        <f t="shared" si="279"/>
        <v>2.8747186234473068</v>
      </c>
      <c r="FY38" s="79">
        <f t="shared" si="222"/>
        <v>3.1967085937696078</v>
      </c>
      <c r="FZ38" s="83">
        <f t="shared" si="223"/>
        <v>3.9192577356552509</v>
      </c>
      <c r="GA38" s="79">
        <f t="shared" si="280"/>
        <v>3.681291347415641</v>
      </c>
      <c r="GB38" s="79">
        <f t="shared" si="281"/>
        <v>3.6878447124066489</v>
      </c>
      <c r="GC38" s="79">
        <f t="shared" si="282"/>
        <v>4.1916251295950868</v>
      </c>
      <c r="GD38" s="79">
        <f t="shared" si="224"/>
        <v>2.0458120265023778</v>
      </c>
      <c r="GE38" s="79">
        <f t="shared" si="225"/>
        <v>2.3929647187646781</v>
      </c>
      <c r="GF38" s="79">
        <f t="shared" si="226"/>
        <v>2.8874228084637839</v>
      </c>
      <c r="GG38" s="79">
        <f t="shared" si="227"/>
        <v>2.6905584818380124</v>
      </c>
      <c r="GH38" s="84">
        <f t="shared" si="228"/>
        <v>3.1069365218415697</v>
      </c>
      <c r="GI38" s="79">
        <f t="shared" si="283"/>
        <v>4.7033914974041133</v>
      </c>
      <c r="GJ38" s="79">
        <f t="shared" si="284"/>
        <v>4.3366103517278134</v>
      </c>
      <c r="GK38" s="79">
        <f t="shared" si="285"/>
        <v>3.8544740347414956</v>
      </c>
      <c r="GL38" s="79">
        <f t="shared" si="286"/>
        <v>3.6787653295424723</v>
      </c>
      <c r="GM38" s="84">
        <f t="shared" si="287"/>
        <v>4.1531209856420501</v>
      </c>
      <c r="GN38" s="79">
        <f t="shared" si="289"/>
        <v>4.2592592592592595</v>
      </c>
      <c r="GO38" s="79">
        <f t="shared" si="289"/>
        <v>3.7037037037037037</v>
      </c>
      <c r="GP38" s="79">
        <f t="shared" si="289"/>
        <v>5.1851851851851851</v>
      </c>
      <c r="GQ38" s="79">
        <f t="shared" si="289"/>
        <v>1.8888888888888888</v>
      </c>
      <c r="GR38" s="84">
        <f t="shared" si="289"/>
        <v>5.1851851851851851</v>
      </c>
      <c r="GS38" s="1">
        <f t="shared" si="230"/>
        <v>54</v>
      </c>
      <c r="GT38" s="1">
        <f t="shared" si="231"/>
        <v>43.686917696247164</v>
      </c>
      <c r="GU38" s="1">
        <f t="shared" si="232"/>
        <v>35.999999999999993</v>
      </c>
    </row>
    <row r="39" spans="1:203" x14ac:dyDescent="0.2">
      <c r="A39" s="42">
        <f t="shared" si="37"/>
        <v>43.126317542553821</v>
      </c>
      <c r="B39" s="5">
        <v>0</v>
      </c>
      <c r="C39" s="5">
        <v>37</v>
      </c>
      <c r="D39" s="5">
        <f t="shared" si="95"/>
        <v>43.126317542553821</v>
      </c>
      <c r="E39" s="5">
        <v>10</v>
      </c>
      <c r="F39" s="9">
        <f t="shared" si="96"/>
        <v>36.999999999999993</v>
      </c>
      <c r="G39" s="15">
        <v>0.01</v>
      </c>
      <c r="H39" s="18">
        <f t="shared" si="97"/>
        <v>3.3957730348467576</v>
      </c>
      <c r="I39" s="18">
        <f t="shared" si="98"/>
        <v>3.0826531481453765</v>
      </c>
      <c r="J39" s="18">
        <f t="shared" si="99"/>
        <v>2.9742287960381946</v>
      </c>
      <c r="K39" s="18">
        <f t="shared" si="100"/>
        <v>2.1563158771276911</v>
      </c>
      <c r="L39" s="18">
        <f t="shared" si="101"/>
        <v>1.7250527017021529</v>
      </c>
      <c r="M39" s="18">
        <f t="shared" si="102"/>
        <v>1.4375439180851273</v>
      </c>
      <c r="N39" s="18">
        <f t="shared" si="103"/>
        <v>1.165576149798752</v>
      </c>
      <c r="O39" s="18">
        <f t="shared" si="104"/>
        <v>1.0781579385638456</v>
      </c>
      <c r="P39" s="18">
        <f t="shared" si="105"/>
        <v>0.95836261205675155</v>
      </c>
      <c r="Q39" s="18">
        <f t="shared" si="106"/>
        <v>0.91758122430965572</v>
      </c>
      <c r="R39" s="18">
        <f t="shared" si="107"/>
        <v>0.86252635085107643</v>
      </c>
      <c r="S39" s="18">
        <f t="shared" si="108"/>
        <v>0.75660206215006698</v>
      </c>
      <c r="T39" s="18">
        <f t="shared" si="109"/>
        <v>0.57501756723405095</v>
      </c>
      <c r="U39" s="18">
        <f t="shared" si="110"/>
        <v>0.56596217247445957</v>
      </c>
      <c r="V39" s="18">
        <f t="shared" si="111"/>
        <v>0.50736844167710382</v>
      </c>
      <c r="W39" s="18">
        <f t="shared" si="112"/>
        <v>0.49230956098805734</v>
      </c>
      <c r="X39" s="18">
        <f t="shared" si="113"/>
        <v>0.49007179025629344</v>
      </c>
      <c r="Y39" s="18">
        <f t="shared" si="114"/>
        <v>0.47918130602837578</v>
      </c>
      <c r="Z39" s="18">
        <f t="shared" si="115"/>
        <v>0.43126317542553821</v>
      </c>
      <c r="AA39" s="18">
        <f t="shared" si="116"/>
        <v>0.4107268337386078</v>
      </c>
      <c r="AB39" s="18">
        <f t="shared" si="117"/>
        <v>0.35349440608650673</v>
      </c>
      <c r="AC39" s="18">
        <f t="shared" si="118"/>
        <v>0.34501054034043055</v>
      </c>
      <c r="AD39" s="18">
        <f t="shared" si="119"/>
        <v>0.33692435580120172</v>
      </c>
      <c r="AE39" s="18">
        <f t="shared" si="120"/>
        <v>0.28943837276881756</v>
      </c>
      <c r="AF39" s="18">
        <f t="shared" si="121"/>
        <v>0.28298108623722978</v>
      </c>
      <c r="AG39" s="16">
        <f t="shared" si="122"/>
        <v>1.4046015793375295</v>
      </c>
      <c r="AH39" s="16">
        <f t="shared" si="123"/>
        <v>1.4881711892348812</v>
      </c>
      <c r="AI39" s="16">
        <f t="shared" si="124"/>
        <v>1.2510490150564018</v>
      </c>
      <c r="AJ39" s="16">
        <f t="shared" si="233"/>
        <v>0.10691852614175873</v>
      </c>
      <c r="AK39" s="16">
        <f t="shared" si="125"/>
        <v>0.26839249358855355</v>
      </c>
      <c r="AL39" s="16">
        <f t="shared" si="126"/>
        <v>0.13349426438125647</v>
      </c>
      <c r="AM39" s="19">
        <f t="shared" si="127"/>
        <v>1.2521356581562255</v>
      </c>
      <c r="AN39" s="41">
        <f t="shared" si="128"/>
        <v>54</v>
      </c>
      <c r="AO39" s="19">
        <f t="shared" si="129"/>
        <v>1.2521356581562255</v>
      </c>
      <c r="AP39" s="34">
        <f t="shared" si="234"/>
        <v>1.4278006682012663</v>
      </c>
      <c r="AQ39" s="34">
        <f t="shared" si="235"/>
        <v>1.4159486535120627</v>
      </c>
      <c r="AR39" s="34">
        <f t="shared" si="236"/>
        <v>1.3982291517915275</v>
      </c>
      <c r="AS39" s="34">
        <f t="shared" si="237"/>
        <v>1.3917433644774406</v>
      </c>
      <c r="AT39" s="34">
        <f t="shared" si="238"/>
        <v>1.3825664983715236</v>
      </c>
      <c r="AU39" s="34">
        <f t="shared" si="239"/>
        <v>1.3633326833772366</v>
      </c>
      <c r="AV39" s="34">
        <f t="shared" si="240"/>
        <v>1.3239104530567869</v>
      </c>
      <c r="AW39" s="34">
        <f t="shared" si="241"/>
        <v>1.3216654772586911</v>
      </c>
      <c r="AX39" s="34">
        <f t="shared" si="242"/>
        <v>1.306311559894815</v>
      </c>
      <c r="AY39" s="34">
        <f t="shared" si="243"/>
        <v>1.3021101427619157</v>
      </c>
      <c r="AZ39" s="34">
        <f t="shared" si="244"/>
        <v>1.3014760378118397</v>
      </c>
      <c r="BA39" s="34">
        <f t="shared" si="245"/>
        <v>1.2983526511109515</v>
      </c>
      <c r="BB39" s="34">
        <f t="shared" si="246"/>
        <v>1.2838087921410264</v>
      </c>
      <c r="BC39" s="34">
        <f t="shared" si="247"/>
        <v>1.2771291481445426</v>
      </c>
      <c r="BD39" s="34">
        <f t="shared" si="248"/>
        <v>1.2568020482116036</v>
      </c>
      <c r="BE39" s="34">
        <f t="shared" si="249"/>
        <v>1.2535419430121819</v>
      </c>
      <c r="BF39" s="34">
        <f t="shared" si="250"/>
        <v>1.2503673181970041</v>
      </c>
      <c r="BG39" s="34">
        <f t="shared" si="251"/>
        <v>1.2302221014823533</v>
      </c>
      <c r="BH39" s="34">
        <f t="shared" si="252"/>
        <v>1.2272579741896927</v>
      </c>
      <c r="BI39" s="39">
        <f t="shared" si="130"/>
        <v>1.5506432892714832</v>
      </c>
      <c r="BJ39" s="39">
        <f t="shared" si="131"/>
        <v>1.5185342761900462</v>
      </c>
      <c r="BK39" s="39">
        <f t="shared" si="132"/>
        <v>1.4712810663819298</v>
      </c>
      <c r="BL39" s="39">
        <f t="shared" si="133"/>
        <v>1.4542094467258906</v>
      </c>
      <c r="BM39" s="39">
        <f t="shared" si="134"/>
        <v>1.4302589667193359</v>
      </c>
      <c r="BN39" s="39">
        <f t="shared" si="135"/>
        <v>1.3808351833137795</v>
      </c>
      <c r="BO39" s="39">
        <f t="shared" si="136"/>
        <v>1.2827827377571566</v>
      </c>
      <c r="BP39" s="39">
        <f t="shared" si="137"/>
        <v>1.2773293389310489</v>
      </c>
      <c r="BQ39" s="39">
        <f t="shared" si="138"/>
        <v>1.2404061719587851</v>
      </c>
      <c r="BR39" s="39">
        <f t="shared" si="139"/>
        <v>1.2304159556895862</v>
      </c>
      <c r="BS39" s="39">
        <f t="shared" si="140"/>
        <v>1.2289123877486474</v>
      </c>
      <c r="BT39" s="39">
        <f t="shared" si="141"/>
        <v>1.2215224551350443</v>
      </c>
      <c r="BU39" s="39">
        <f t="shared" si="142"/>
        <v>1.1874640980749132</v>
      </c>
      <c r="BV39" s="39">
        <f t="shared" si="143"/>
        <v>1.1720157263422153</v>
      </c>
      <c r="BW39" s="39">
        <f t="shared" si="144"/>
        <v>1.1257505237431171</v>
      </c>
      <c r="BX39" s="39">
        <f t="shared" si="145"/>
        <v>1.1184345329300815</v>
      </c>
      <c r="BY39" s="39">
        <f t="shared" si="146"/>
        <v>1.1113379295125037</v>
      </c>
      <c r="BZ39" s="39">
        <f t="shared" si="147"/>
        <v>1.0669365513775342</v>
      </c>
      <c r="CA39" s="39">
        <f t="shared" si="148"/>
        <v>1.0604951737359227</v>
      </c>
      <c r="CB39" s="40">
        <f t="shared" si="253"/>
        <v>1.2769006873504893</v>
      </c>
      <c r="CC39" s="40">
        <f t="shared" si="254"/>
        <v>1.2636803614124483</v>
      </c>
      <c r="CD39" s="40">
        <f t="shared" si="255"/>
        <v>1.2439664511377468</v>
      </c>
      <c r="CE39" s="40">
        <f t="shared" si="256"/>
        <v>1.2367661288821501</v>
      </c>
      <c r="CF39" s="40">
        <f t="shared" si="257"/>
        <v>1.2265925014150703</v>
      </c>
      <c r="CG39" s="40">
        <f t="shared" si="258"/>
        <v>1.2053240830587162</v>
      </c>
      <c r="CH39" s="40">
        <f t="shared" si="259"/>
        <v>1.1619652289636491</v>
      </c>
      <c r="CI39" s="40">
        <f t="shared" si="260"/>
        <v>1.1595056302679334</v>
      </c>
      <c r="CJ39" s="40">
        <f t="shared" si="261"/>
        <v>1.1427117580732378</v>
      </c>
      <c r="CK39" s="40">
        <f t="shared" si="262"/>
        <v>1.1381248334646017</v>
      </c>
      <c r="CL39" s="40">
        <f t="shared" si="263"/>
        <v>1.1374328644054106</v>
      </c>
      <c r="CM39" s="40">
        <f t="shared" si="264"/>
        <v>1.1340256821387149</v>
      </c>
      <c r="CN39" s="40">
        <f t="shared" si="265"/>
        <v>1.1181872283221495</v>
      </c>
      <c r="CO39" s="40">
        <f t="shared" si="266"/>
        <v>1.1109279097410196</v>
      </c>
      <c r="CP39" s="40">
        <f t="shared" si="267"/>
        <v>1.0888949545124522</v>
      </c>
      <c r="CQ39" s="40">
        <f t="shared" si="268"/>
        <v>1.0853694583850471</v>
      </c>
      <c r="CR39" s="40">
        <f t="shared" si="269"/>
        <v>1.0819385906387728</v>
      </c>
      <c r="CS39" s="40">
        <f t="shared" si="270"/>
        <v>1.0602179530986282</v>
      </c>
      <c r="CT39" s="40">
        <f t="shared" si="271"/>
        <v>1.0570294416747668</v>
      </c>
      <c r="CU39" s="37">
        <f t="shared" si="149"/>
        <v>1.4330116576157046</v>
      </c>
      <c r="CV39" s="37">
        <f t="shared" si="150"/>
        <v>1.7064985267452124</v>
      </c>
      <c r="CW39" s="37">
        <f t="shared" si="151"/>
        <v>1.5832420408638972</v>
      </c>
      <c r="CX39" s="1">
        <f t="shared" si="152"/>
        <v>61.575785004318334</v>
      </c>
      <c r="CY39" s="1">
        <f t="shared" si="153"/>
        <v>61.064651255312732</v>
      </c>
      <c r="CZ39" s="1">
        <f t="shared" si="154"/>
        <v>60.300474397417105</v>
      </c>
      <c r="DA39" s="1">
        <f t="shared" si="155"/>
        <v>60.020766274196326</v>
      </c>
      <c r="DB39" s="1">
        <f t="shared" si="156"/>
        <v>59.625001832467042</v>
      </c>
      <c r="DC39" s="1">
        <f t="shared" si="157"/>
        <v>58.79551821946869</v>
      </c>
      <c r="DD39" s="1">
        <f t="shared" si="158"/>
        <v>57.095382596433282</v>
      </c>
      <c r="DE39" s="1">
        <f t="shared" si="159"/>
        <v>56.998565057289255</v>
      </c>
      <c r="DF39" s="1">
        <f t="shared" si="160"/>
        <v>56.336407141532604</v>
      </c>
      <c r="DG39" s="1">
        <f t="shared" si="161"/>
        <v>56.155215492130466</v>
      </c>
      <c r="DH39" s="1">
        <f t="shared" si="162"/>
        <v>56.12786888069818</v>
      </c>
      <c r="DI39" s="1">
        <f t="shared" si="163"/>
        <v>55.99316871402749</v>
      </c>
      <c r="DJ39" s="1">
        <f t="shared" si="164"/>
        <v>55.365945633796379</v>
      </c>
      <c r="DK39" s="1">
        <f t="shared" si="165"/>
        <v>55.077877185732802</v>
      </c>
      <c r="DL39" s="1">
        <f t="shared" si="166"/>
        <v>54.20124421930565</v>
      </c>
      <c r="DM39" s="1">
        <f t="shared" si="167"/>
        <v>54.060647887253261</v>
      </c>
      <c r="DN39" s="1">
        <f t="shared" si="168"/>
        <v>53.923738009395436</v>
      </c>
      <c r="DO39" s="1">
        <f t="shared" si="169"/>
        <v>53.054948996395844</v>
      </c>
      <c r="DP39" s="1">
        <f t="shared" si="170"/>
        <v>52.927117101536012</v>
      </c>
      <c r="DQ39" s="1">
        <f t="shared" si="171"/>
        <v>66.873534888352125</v>
      </c>
      <c r="DR39" s="1">
        <f t="shared" si="172"/>
        <v>65.488791394224066</v>
      </c>
      <c r="DS39" s="1">
        <f t="shared" si="173"/>
        <v>63.45093446313431</v>
      </c>
      <c r="DT39" s="1">
        <f t="shared" si="174"/>
        <v>62.71469837288226</v>
      </c>
      <c r="DU39" s="1">
        <f t="shared" si="175"/>
        <v>61.681802366823</v>
      </c>
      <c r="DV39" s="1">
        <f t="shared" si="176"/>
        <v>59.550336589520569</v>
      </c>
      <c r="DW39" s="1">
        <f t="shared" si="177"/>
        <v>55.32169568662168</v>
      </c>
      <c r="DX39" s="1">
        <f t="shared" si="178"/>
        <v>55.086510677160774</v>
      </c>
      <c r="DY39" s="1">
        <f t="shared" si="179"/>
        <v>53.494150453638184</v>
      </c>
      <c r="DZ39" s="1">
        <f t="shared" si="180"/>
        <v>53.063309214493927</v>
      </c>
      <c r="EA39" s="1">
        <f t="shared" si="181"/>
        <v>52.998465866026194</v>
      </c>
      <c r="EB39" s="1">
        <f t="shared" si="182"/>
        <v>52.679765285513874</v>
      </c>
      <c r="EC39" s="1">
        <f t="shared" si="183"/>
        <v>51.21095376396098</v>
      </c>
      <c r="ED39" s="1">
        <f t="shared" si="184"/>
        <v>50.544722379101238</v>
      </c>
      <c r="EE39" s="1">
        <f t="shared" si="185"/>
        <v>48.549474560641947</v>
      </c>
      <c r="EF39" s="1">
        <f t="shared" si="186"/>
        <v>48.233962817700565</v>
      </c>
      <c r="EG39" s="1">
        <f t="shared" si="187"/>
        <v>47.92791244524053</v>
      </c>
      <c r="EH39" s="1">
        <f t="shared" si="188"/>
        <v>46.01304451246483</v>
      </c>
      <c r="EI39" s="1">
        <f t="shared" si="189"/>
        <v>45.735251614881186</v>
      </c>
      <c r="EJ39" s="1">
        <f t="shared" si="190"/>
        <v>55.06802451298244</v>
      </c>
      <c r="EK39" s="1">
        <f t="shared" si="191"/>
        <v>54.49788053856242</v>
      </c>
      <c r="EL39" s="1">
        <f t="shared" si="192"/>
        <v>53.647692184050229</v>
      </c>
      <c r="EM39" s="1">
        <f t="shared" si="193"/>
        <v>53.337168800046648</v>
      </c>
      <c r="EN39" s="1">
        <f t="shared" si="194"/>
        <v>52.898417711341715</v>
      </c>
      <c r="EO39" s="1">
        <f t="shared" si="195"/>
        <v>51.981189147677711</v>
      </c>
      <c r="EP39" s="1">
        <f t="shared" si="196"/>
        <v>50.111281437692583</v>
      </c>
      <c r="EQ39" s="1">
        <f t="shared" si="197"/>
        <v>50.005208003313903</v>
      </c>
      <c r="ER39" s="1">
        <f t="shared" si="198"/>
        <v>49.280950138276388</v>
      </c>
      <c r="ES39" s="1">
        <f t="shared" si="199"/>
        <v>49.0831329710606</v>
      </c>
      <c r="ET39" s="1">
        <f t="shared" si="200"/>
        <v>49.053290893684299</v>
      </c>
      <c r="EU39" s="1">
        <f t="shared" si="201"/>
        <v>48.906351669325424</v>
      </c>
      <c r="EV39" s="1">
        <f t="shared" si="202"/>
        <v>48.223297480649151</v>
      </c>
      <c r="EW39" s="1">
        <f t="shared" si="203"/>
        <v>47.910229802376783</v>
      </c>
      <c r="EX39" s="1">
        <f t="shared" si="204"/>
        <v>46.960029578788713</v>
      </c>
      <c r="EY39" s="1">
        <f t="shared" si="205"/>
        <v>46.807987913303194</v>
      </c>
      <c r="EZ39" s="1">
        <f t="shared" si="206"/>
        <v>46.660027221430866</v>
      </c>
      <c r="FA39" s="1">
        <f t="shared" si="207"/>
        <v>45.723296109647876</v>
      </c>
      <c r="FB39" s="1">
        <f t="shared" si="208"/>
        <v>45.585787353494368</v>
      </c>
      <c r="FC39" s="1">
        <f t="shared" si="209"/>
        <v>61.800515788516293</v>
      </c>
      <c r="FD39" s="1">
        <f t="shared" si="210"/>
        <v>73.594997350314301</v>
      </c>
      <c r="FE39" s="1">
        <f t="shared" si="211"/>
        <v>68.279399001017396</v>
      </c>
      <c r="FF39" s="83">
        <f t="shared" si="272"/>
        <v>0.98951778929545098</v>
      </c>
      <c r="FG39" s="79">
        <f t="shared" si="273"/>
        <v>0.83880588647909748</v>
      </c>
      <c r="FH39" s="79">
        <f t="shared" si="274"/>
        <v>0.96199668155055351</v>
      </c>
      <c r="FI39" s="79">
        <f t="shared" si="275"/>
        <v>0.70158991658366221</v>
      </c>
      <c r="FJ39" s="83">
        <f t="shared" si="212"/>
        <v>1.4674910508647334</v>
      </c>
      <c r="FK39" s="79">
        <f t="shared" si="288"/>
        <v>2.1192606914514101</v>
      </c>
      <c r="FL39" s="79">
        <f t="shared" si="288"/>
        <v>2.3294353054796488</v>
      </c>
      <c r="FM39" s="79">
        <f t="shared" si="214"/>
        <v>1.6111111111111112</v>
      </c>
      <c r="FN39" s="79">
        <f t="shared" si="215"/>
        <v>2.0667095030200096</v>
      </c>
      <c r="FO39" s="79">
        <f t="shared" si="276"/>
        <v>1.4998437761728671</v>
      </c>
      <c r="FP39" s="79">
        <f t="shared" si="277"/>
        <v>1.8807618296436182</v>
      </c>
      <c r="FQ39" s="79">
        <f t="shared" si="278"/>
        <v>1.4186786446906132</v>
      </c>
      <c r="FR39" s="84">
        <f t="shared" si="216"/>
        <v>1.6630003628440506</v>
      </c>
      <c r="FS39" s="79">
        <f t="shared" si="217"/>
        <v>2.9424445963953461</v>
      </c>
      <c r="FT39" s="79">
        <f t="shared" si="218"/>
        <v>2.6902856461725988</v>
      </c>
      <c r="FU39" s="79">
        <f t="shared" si="219"/>
        <v>2.0370370370370372</v>
      </c>
      <c r="FV39" s="79">
        <f t="shared" si="220"/>
        <v>2.4958934366094176</v>
      </c>
      <c r="FW39" s="79">
        <f t="shared" si="221"/>
        <v>2.336704087082079</v>
      </c>
      <c r="FX39" s="79">
        <f t="shared" si="279"/>
        <v>2.8597211146661099</v>
      </c>
      <c r="FY39" s="79">
        <f t="shared" si="222"/>
        <v>3.176821291615338</v>
      </c>
      <c r="FZ39" s="83">
        <f t="shared" si="223"/>
        <v>3.9018050100119148</v>
      </c>
      <c r="GA39" s="79">
        <f t="shared" si="280"/>
        <v>3.6710896045115735</v>
      </c>
      <c r="GB39" s="79">
        <f t="shared" si="281"/>
        <v>3.6869606029703892</v>
      </c>
      <c r="GC39" s="79">
        <f t="shared" si="282"/>
        <v>4.1423602494846756</v>
      </c>
      <c r="GD39" s="79">
        <f t="shared" si="224"/>
        <v>2.03513895276852</v>
      </c>
      <c r="GE39" s="79">
        <f t="shared" si="225"/>
        <v>2.3780776525806244</v>
      </c>
      <c r="GF39" s="79">
        <f t="shared" si="226"/>
        <v>2.8262790609246715</v>
      </c>
      <c r="GG39" s="79">
        <f t="shared" si="227"/>
        <v>2.6788982199970008</v>
      </c>
      <c r="GH39" s="84">
        <f t="shared" si="228"/>
        <v>3.0941671648795768</v>
      </c>
      <c r="GI39" s="79">
        <f t="shared" si="283"/>
        <v>4.6918112382327495</v>
      </c>
      <c r="GJ39" s="79">
        <f t="shared" si="284"/>
        <v>4.3754784725094593</v>
      </c>
      <c r="GK39" s="79">
        <f t="shared" si="285"/>
        <v>3.8969311059092457</v>
      </c>
      <c r="GL39" s="79">
        <f t="shared" si="286"/>
        <v>3.6636457841825663</v>
      </c>
      <c r="GM39" s="84">
        <f t="shared" si="287"/>
        <v>4.0715062532383692</v>
      </c>
      <c r="GN39" s="79">
        <f t="shared" si="289"/>
        <v>4.2592592592592595</v>
      </c>
      <c r="GO39" s="79">
        <f t="shared" si="289"/>
        <v>3.7037037037037037</v>
      </c>
      <c r="GP39" s="79">
        <f t="shared" si="289"/>
        <v>5.1851851851851851</v>
      </c>
      <c r="GQ39" s="79">
        <f t="shared" si="289"/>
        <v>1.8888888888888888</v>
      </c>
      <c r="GR39" s="84">
        <f t="shared" si="289"/>
        <v>5.1851851851851851</v>
      </c>
      <c r="GS39" s="1">
        <f t="shared" si="230"/>
        <v>54</v>
      </c>
      <c r="GT39" s="1">
        <f t="shared" si="231"/>
        <v>43.126317542553821</v>
      </c>
      <c r="GU39" s="1">
        <f t="shared" si="232"/>
        <v>36.999999999999993</v>
      </c>
    </row>
    <row r="40" spans="1:203" x14ac:dyDescent="0.2">
      <c r="A40" s="42">
        <f t="shared" si="37"/>
        <v>42.552580694762987</v>
      </c>
      <c r="B40" s="5">
        <v>0</v>
      </c>
      <c r="C40" s="5">
        <v>38</v>
      </c>
      <c r="D40" s="5">
        <f t="shared" si="95"/>
        <v>42.552580694762987</v>
      </c>
      <c r="E40" s="5">
        <v>10</v>
      </c>
      <c r="F40" s="9">
        <f t="shared" si="96"/>
        <v>37.999999999999993</v>
      </c>
      <c r="G40" s="15">
        <v>0.01</v>
      </c>
      <c r="H40" s="18">
        <f t="shared" si="97"/>
        <v>3.3505969050994482</v>
      </c>
      <c r="I40" s="18">
        <f t="shared" si="98"/>
        <v>3.0416426515198705</v>
      </c>
      <c r="J40" s="18">
        <f t="shared" si="99"/>
        <v>2.9346607375698612</v>
      </c>
      <c r="K40" s="18">
        <f t="shared" si="100"/>
        <v>2.1276290347381495</v>
      </c>
      <c r="L40" s="18">
        <f t="shared" si="101"/>
        <v>1.7021032277905195</v>
      </c>
      <c r="M40" s="18">
        <f t="shared" si="102"/>
        <v>1.4184193564920995</v>
      </c>
      <c r="N40" s="18">
        <f t="shared" si="103"/>
        <v>1.1500697485071079</v>
      </c>
      <c r="O40" s="18">
        <f t="shared" si="104"/>
        <v>1.0638145173690747</v>
      </c>
      <c r="P40" s="18">
        <f t="shared" si="105"/>
        <v>0.94561290432806644</v>
      </c>
      <c r="Q40" s="18">
        <f t="shared" si="106"/>
        <v>0.90537405733538268</v>
      </c>
      <c r="R40" s="18">
        <f t="shared" si="107"/>
        <v>0.85105161389525974</v>
      </c>
      <c r="S40" s="18">
        <f t="shared" si="108"/>
        <v>0.74653650341689448</v>
      </c>
      <c r="T40" s="18">
        <f t="shared" si="109"/>
        <v>0.56736774259683986</v>
      </c>
      <c r="U40" s="18">
        <f t="shared" si="110"/>
        <v>0.55843281751657459</v>
      </c>
      <c r="V40" s="18">
        <f t="shared" si="111"/>
        <v>0.50061859640897632</v>
      </c>
      <c r="W40" s="18">
        <f t="shared" si="112"/>
        <v>0.4857600535931848</v>
      </c>
      <c r="X40" s="18">
        <f t="shared" si="113"/>
        <v>0.4835520533495794</v>
      </c>
      <c r="Y40" s="18">
        <f t="shared" si="114"/>
        <v>0.47280645216403322</v>
      </c>
      <c r="Z40" s="18">
        <f t="shared" si="115"/>
        <v>0.42552580694762987</v>
      </c>
      <c r="AA40" s="18">
        <f t="shared" si="116"/>
        <v>0.405262673283457</v>
      </c>
      <c r="AB40" s="18">
        <f t="shared" si="117"/>
        <v>0.34879164503904087</v>
      </c>
      <c r="AC40" s="18">
        <f t="shared" si="118"/>
        <v>0.34042064555810392</v>
      </c>
      <c r="AD40" s="18">
        <f t="shared" si="119"/>
        <v>0.33244203667783584</v>
      </c>
      <c r="AE40" s="18">
        <f t="shared" si="120"/>
        <v>0.2855877898977382</v>
      </c>
      <c r="AF40" s="18">
        <f t="shared" si="121"/>
        <v>0.27921640875828729</v>
      </c>
      <c r="AG40" s="16">
        <f t="shared" si="122"/>
        <v>1.4378909753706337</v>
      </c>
      <c r="AH40" s="16">
        <f t="shared" si="123"/>
        <v>1.5349419884686448</v>
      </c>
      <c r="AI40" s="16">
        <f t="shared" si="124"/>
        <v>1.270129854373043</v>
      </c>
      <c r="AJ40" s="16">
        <f t="shared" si="233"/>
        <v>0.11249936678755477</v>
      </c>
      <c r="AK40" s="16">
        <f t="shared" si="125"/>
        <v>0.28177824735851636</v>
      </c>
      <c r="AL40" s="16">
        <f t="shared" si="126"/>
        <v>0.14455960395581879</v>
      </c>
      <c r="AM40" s="19">
        <f t="shared" si="127"/>
        <v>1.2690182150725788</v>
      </c>
      <c r="AN40" s="41">
        <f t="shared" si="128"/>
        <v>54</v>
      </c>
      <c r="AO40" s="19">
        <f t="shared" si="129"/>
        <v>1.2690182150725788</v>
      </c>
      <c r="AP40" s="34">
        <f t="shared" si="234"/>
        <v>1.460687758942768</v>
      </c>
      <c r="AQ40" s="34">
        <f t="shared" si="235"/>
        <v>1.447932632728627</v>
      </c>
      <c r="AR40" s="34">
        <f t="shared" si="236"/>
        <v>1.4288733285445623</v>
      </c>
      <c r="AS40" s="34">
        <f t="shared" si="237"/>
        <v>1.4219002824104019</v>
      </c>
      <c r="AT40" s="34">
        <f t="shared" si="238"/>
        <v>1.4120368836527273</v>
      </c>
      <c r="AU40" s="34">
        <f t="shared" si="239"/>
        <v>1.391375273980866</v>
      </c>
      <c r="AV40" s="34">
        <f t="shared" si="240"/>
        <v>1.3490743523926982</v>
      </c>
      <c r="AW40" s="34">
        <f t="shared" si="241"/>
        <v>1.3466674037601956</v>
      </c>
      <c r="AX40" s="34">
        <f t="shared" si="242"/>
        <v>1.3302114546472201</v>
      </c>
      <c r="AY40" s="34">
        <f t="shared" si="243"/>
        <v>1.3257102336419815</v>
      </c>
      <c r="AZ40" s="34">
        <f t="shared" si="244"/>
        <v>1.3250309461397034</v>
      </c>
      <c r="BA40" s="34">
        <f t="shared" si="245"/>
        <v>1.3216852577184182</v>
      </c>
      <c r="BB40" s="34">
        <f t="shared" si="246"/>
        <v>1.3061118121502282</v>
      </c>
      <c r="BC40" s="34">
        <f t="shared" si="247"/>
        <v>1.2989623829730892</v>
      </c>
      <c r="BD40" s="34">
        <f t="shared" si="248"/>
        <v>1.2772177070203667</v>
      </c>
      <c r="BE40" s="34">
        <f t="shared" si="249"/>
        <v>1.2737319480500173</v>
      </c>
      <c r="BF40" s="34">
        <f t="shared" si="250"/>
        <v>1.2703380408383498</v>
      </c>
      <c r="BG40" s="34">
        <f t="shared" si="251"/>
        <v>1.2488118514044035</v>
      </c>
      <c r="BH40" s="34">
        <f t="shared" si="252"/>
        <v>1.2456460758580661</v>
      </c>
      <c r="BI40" s="39">
        <f t="shared" si="130"/>
        <v>1.5966242434629729</v>
      </c>
      <c r="BJ40" s="39">
        <f t="shared" si="131"/>
        <v>1.5619322647316314</v>
      </c>
      <c r="BK40" s="39">
        <f t="shared" si="132"/>
        <v>1.5109445554501102</v>
      </c>
      <c r="BL40" s="39">
        <f t="shared" si="133"/>
        <v>1.4925436768006317</v>
      </c>
      <c r="BM40" s="39">
        <f t="shared" si="134"/>
        <v>1.4667465068016656</v>
      </c>
      <c r="BN40" s="39">
        <f t="shared" si="135"/>
        <v>1.4135803950186494</v>
      </c>
      <c r="BO40" s="39">
        <f t="shared" si="136"/>
        <v>1.3083874695398083</v>
      </c>
      <c r="BP40" s="39">
        <f t="shared" si="137"/>
        <v>1.3025484285693694</v>
      </c>
      <c r="BQ40" s="39">
        <f t="shared" si="138"/>
        <v>1.2630471679676287</v>
      </c>
      <c r="BR40" s="39">
        <f t="shared" si="139"/>
        <v>1.252369407293918</v>
      </c>
      <c r="BS40" s="39">
        <f t="shared" si="140"/>
        <v>1.2507627346038532</v>
      </c>
      <c r="BT40" s="39">
        <f t="shared" si="141"/>
        <v>1.2428674764719145</v>
      </c>
      <c r="BU40" s="39">
        <f t="shared" si="142"/>
        <v>1.2065112005314576</v>
      </c>
      <c r="BV40" s="39">
        <f t="shared" si="143"/>
        <v>1.1900375753895123</v>
      </c>
      <c r="BW40" s="39">
        <f t="shared" si="144"/>
        <v>1.1407672280128514</v>
      </c>
      <c r="BX40" s="39">
        <f t="shared" si="145"/>
        <v>1.1329851676382758</v>
      </c>
      <c r="BY40" s="39">
        <f t="shared" si="146"/>
        <v>1.1254388960842274</v>
      </c>
      <c r="BZ40" s="39">
        <f t="shared" si="147"/>
        <v>1.078279217536263</v>
      </c>
      <c r="CA40" s="39">
        <f t="shared" si="148"/>
        <v>1.0714457208631334</v>
      </c>
      <c r="CB40" s="40">
        <f t="shared" si="253"/>
        <v>1.2960638208750423</v>
      </c>
      <c r="CC40" s="40">
        <f t="shared" si="254"/>
        <v>1.2815390669170654</v>
      </c>
      <c r="CD40" s="40">
        <f t="shared" si="255"/>
        <v>1.2599034394556787</v>
      </c>
      <c r="CE40" s="40">
        <f t="shared" si="256"/>
        <v>1.2520082875615797</v>
      </c>
      <c r="CF40" s="40">
        <f t="shared" si="257"/>
        <v>1.2408594051908401</v>
      </c>
      <c r="CG40" s="40">
        <f t="shared" si="258"/>
        <v>1.2175769953848914</v>
      </c>
      <c r="CH40" s="40">
        <f t="shared" si="259"/>
        <v>1.1702183236499681</v>
      </c>
      <c r="CI40" s="40">
        <f t="shared" si="260"/>
        <v>1.1675361664220349</v>
      </c>
      <c r="CJ40" s="40">
        <f t="shared" si="261"/>
        <v>1.1492353388038665</v>
      </c>
      <c r="CK40" s="40">
        <f t="shared" si="262"/>
        <v>1.1442406794277331</v>
      </c>
      <c r="CL40" s="40">
        <f t="shared" si="263"/>
        <v>1.1434873454475751</v>
      </c>
      <c r="CM40" s="40">
        <f t="shared" si="264"/>
        <v>1.1397785632427015</v>
      </c>
      <c r="CN40" s="40">
        <f t="shared" si="265"/>
        <v>1.1225502730952437</v>
      </c>
      <c r="CO40" s="40">
        <f t="shared" si="266"/>
        <v>1.1146606842551054</v>
      </c>
      <c r="CP40" s="40">
        <f t="shared" si="267"/>
        <v>1.0907410471009047</v>
      </c>
      <c r="CQ40" s="40">
        <f t="shared" si="268"/>
        <v>1.0869173637606497</v>
      </c>
      <c r="CR40" s="40">
        <f t="shared" si="269"/>
        <v>1.0831973007545797</v>
      </c>
      <c r="CS40" s="40">
        <f t="shared" si="270"/>
        <v>1.0596685900954113</v>
      </c>
      <c r="CT40" s="40">
        <f t="shared" si="271"/>
        <v>1.056218002606073</v>
      </c>
      <c r="CU40" s="37">
        <f t="shared" si="149"/>
        <v>1.4705104416550632</v>
      </c>
      <c r="CV40" s="37">
        <f t="shared" si="150"/>
        <v>1.7669045277472062</v>
      </c>
      <c r="CW40" s="37">
        <f t="shared" si="151"/>
        <v>1.6377396792161223</v>
      </c>
      <c r="CX40" s="1">
        <f t="shared" si="152"/>
        <v>62.156033732264646</v>
      </c>
      <c r="CY40" s="1">
        <f t="shared" si="153"/>
        <v>61.613270194765519</v>
      </c>
      <c r="CZ40" s="1">
        <f t="shared" si="154"/>
        <v>60.802247615487076</v>
      </c>
      <c r="DA40" s="1">
        <f t="shared" si="155"/>
        <v>60.505526507174906</v>
      </c>
      <c r="DB40" s="1">
        <f t="shared" si="156"/>
        <v>60.085813435614334</v>
      </c>
      <c r="DC40" s="1">
        <f t="shared" si="157"/>
        <v>59.206608622768762</v>
      </c>
      <c r="DD40" s="1">
        <f t="shared" si="158"/>
        <v>57.406595243425407</v>
      </c>
      <c r="DE40" s="1">
        <f t="shared" si="159"/>
        <v>57.304173367512689</v>
      </c>
      <c r="DF40" s="1">
        <f t="shared" si="160"/>
        <v>56.60393026497389</v>
      </c>
      <c r="DG40" s="1">
        <f t="shared" si="161"/>
        <v>56.412391694923514</v>
      </c>
      <c r="DH40" s="1">
        <f t="shared" si="162"/>
        <v>56.38348625866788</v>
      </c>
      <c r="DI40" s="1">
        <f t="shared" si="163"/>
        <v>56.241118582141603</v>
      </c>
      <c r="DJ40" s="1">
        <f t="shared" si="164"/>
        <v>55.578428282905705</v>
      </c>
      <c r="DK40" s="1">
        <f t="shared" si="165"/>
        <v>55.274201620924003</v>
      </c>
      <c r="DL40" s="1">
        <f t="shared" si="166"/>
        <v>54.348909542764311</v>
      </c>
      <c r="DM40" s="1">
        <f t="shared" si="167"/>
        <v>54.200581502896021</v>
      </c>
      <c r="DN40" s="1">
        <f t="shared" si="168"/>
        <v>54.056161992401002</v>
      </c>
      <c r="DO40" s="1">
        <f t="shared" si="169"/>
        <v>53.140167079462245</v>
      </c>
      <c r="DP40" s="1">
        <f t="shared" si="170"/>
        <v>53.005455160065218</v>
      </c>
      <c r="DQ40" s="1">
        <f t="shared" si="171"/>
        <v>67.940481959173056</v>
      </c>
      <c r="DR40" s="1">
        <f t="shared" si="172"/>
        <v>66.464248734746647</v>
      </c>
      <c r="DS40" s="1">
        <f t="shared" si="173"/>
        <v>64.29459012110361</v>
      </c>
      <c r="DT40" s="1">
        <f t="shared" si="174"/>
        <v>63.511585247517132</v>
      </c>
      <c r="DU40" s="1">
        <f t="shared" si="175"/>
        <v>62.413849089439609</v>
      </c>
      <c r="DV40" s="1">
        <f t="shared" si="176"/>
        <v>60.151493827566021</v>
      </c>
      <c r="DW40" s="1">
        <f t="shared" si="177"/>
        <v>55.675263377609447</v>
      </c>
      <c r="DX40" s="1">
        <f t="shared" si="178"/>
        <v>55.426797115534811</v>
      </c>
      <c r="DY40" s="1">
        <f t="shared" si="179"/>
        <v>53.745916536234382</v>
      </c>
      <c r="DZ40" s="1">
        <f t="shared" si="180"/>
        <v>53.291550263526936</v>
      </c>
      <c r="EA40" s="1">
        <f t="shared" si="181"/>
        <v>53.223182194232884</v>
      </c>
      <c r="EB40" s="1">
        <f t="shared" si="182"/>
        <v>52.887218585467579</v>
      </c>
      <c r="EC40" s="1">
        <f t="shared" si="183"/>
        <v>51.340165219750219</v>
      </c>
      <c r="ED40" s="1">
        <f t="shared" si="184"/>
        <v>50.639169956562313</v>
      </c>
      <c r="EE40" s="1">
        <f t="shared" si="185"/>
        <v>48.542589523957943</v>
      </c>
      <c r="EF40" s="1">
        <f t="shared" si="186"/>
        <v>48.211442771897303</v>
      </c>
      <c r="EG40" s="1">
        <f t="shared" si="187"/>
        <v>47.890329442649062</v>
      </c>
      <c r="EH40" s="1">
        <f t="shared" si="188"/>
        <v>45.883563415697722</v>
      </c>
      <c r="EI40" s="1">
        <f t="shared" si="189"/>
        <v>45.592780497086984</v>
      </c>
      <c r="EJ40" s="1">
        <f t="shared" si="190"/>
        <v>55.150860323348084</v>
      </c>
      <c r="EK40" s="1">
        <f t="shared" si="191"/>
        <v>54.532794558479694</v>
      </c>
      <c r="EL40" s="1">
        <f t="shared" si="192"/>
        <v>53.612142775047204</v>
      </c>
      <c r="EM40" s="1">
        <f t="shared" si="193"/>
        <v>53.27618368697614</v>
      </c>
      <c r="EN40" s="1">
        <f t="shared" si="194"/>
        <v>52.80176997023883</v>
      </c>
      <c r="EO40" s="1">
        <f t="shared" si="195"/>
        <v>51.811043348202652</v>
      </c>
      <c r="EP40" s="1">
        <f t="shared" si="196"/>
        <v>49.795809647605537</v>
      </c>
      <c r="EQ40" s="1">
        <f t="shared" si="197"/>
        <v>49.681676935727872</v>
      </c>
      <c r="ER40" s="1">
        <f t="shared" si="198"/>
        <v>48.902929491724812</v>
      </c>
      <c r="ES40" s="1">
        <f t="shared" si="199"/>
        <v>48.690393845579038</v>
      </c>
      <c r="ET40" s="1">
        <f t="shared" si="200"/>
        <v>48.658337540598261</v>
      </c>
      <c r="EU40" s="1">
        <f t="shared" si="201"/>
        <v>48.50051928654608</v>
      </c>
      <c r="EV40" s="1">
        <f t="shared" si="202"/>
        <v>47.767411079813584</v>
      </c>
      <c r="EW40" s="1">
        <f t="shared" si="203"/>
        <v>47.431688714045102</v>
      </c>
      <c r="EX40" s="1">
        <f t="shared" si="204"/>
        <v>46.413846423851524</v>
      </c>
      <c r="EY40" s="1">
        <f t="shared" si="205"/>
        <v>46.251138829964106</v>
      </c>
      <c r="EZ40" s="1">
        <f t="shared" si="206"/>
        <v>46.092840548708701</v>
      </c>
      <c r="FA40" s="1">
        <f t="shared" si="207"/>
        <v>45.091633189740712</v>
      </c>
      <c r="FB40" s="1">
        <f t="shared" si="208"/>
        <v>44.944801787156308</v>
      </c>
      <c r="FC40" s="1">
        <f t="shared" si="209"/>
        <v>62.574014231018637</v>
      </c>
      <c r="FD40" s="1">
        <f t="shared" si="210"/>
        <v>75.186347496905086</v>
      </c>
      <c r="FE40" s="1">
        <f t="shared" si="211"/>
        <v>69.690049856859289</v>
      </c>
      <c r="FF40" s="83">
        <f t="shared" si="272"/>
        <v>0.98192895504730326</v>
      </c>
      <c r="FG40" s="79">
        <f t="shared" si="273"/>
        <v>0.83936208610084562</v>
      </c>
      <c r="FH40" s="79">
        <f t="shared" si="274"/>
        <v>0.94787801260536053</v>
      </c>
      <c r="FI40" s="79">
        <f t="shared" si="275"/>
        <v>0.69278699041321912</v>
      </c>
      <c r="FJ40" s="83">
        <f t="shared" si="212"/>
        <v>1.4364309957262604</v>
      </c>
      <c r="FK40" s="79">
        <f t="shared" si="288"/>
        <v>2.1077717549162216</v>
      </c>
      <c r="FL40" s="79">
        <f t="shared" si="288"/>
        <v>2.316806970279814</v>
      </c>
      <c r="FM40" s="79">
        <f t="shared" si="214"/>
        <v>1.6111111111111112</v>
      </c>
      <c r="FN40" s="79">
        <f t="shared" si="215"/>
        <v>2.0573399712786866</v>
      </c>
      <c r="FO40" s="79">
        <f t="shared" si="276"/>
        <v>1.5096108792186282</v>
      </c>
      <c r="FP40" s="79">
        <f t="shared" si="277"/>
        <v>1.8619653955904421</v>
      </c>
      <c r="FQ40" s="79">
        <f t="shared" si="278"/>
        <v>1.4109877037042475</v>
      </c>
      <c r="FR40" s="84">
        <f t="shared" si="216"/>
        <v>1.6524394213642648</v>
      </c>
      <c r="FS40" s="79">
        <f t="shared" si="217"/>
        <v>2.9264930150902915</v>
      </c>
      <c r="FT40" s="79">
        <f t="shared" si="218"/>
        <v>2.6780891005438074</v>
      </c>
      <c r="FU40" s="79">
        <f t="shared" si="219"/>
        <v>2.0370370370370372</v>
      </c>
      <c r="FV40" s="79">
        <f t="shared" si="220"/>
        <v>2.5151867439927837</v>
      </c>
      <c r="FW40" s="79">
        <f t="shared" si="221"/>
        <v>2.3257580864906751</v>
      </c>
      <c r="FX40" s="79">
        <f t="shared" si="279"/>
        <v>2.8444699647723946</v>
      </c>
      <c r="FY40" s="79">
        <f t="shared" si="222"/>
        <v>3.1573175631133785</v>
      </c>
      <c r="FZ40" s="83">
        <f t="shared" si="223"/>
        <v>3.8841159802588998</v>
      </c>
      <c r="GA40" s="79">
        <f t="shared" si="280"/>
        <v>3.6618503114531791</v>
      </c>
      <c r="GB40" s="79">
        <f t="shared" si="281"/>
        <v>3.6874835429134962</v>
      </c>
      <c r="GC40" s="79">
        <f t="shared" si="282"/>
        <v>4.0911551407724449</v>
      </c>
      <c r="GD40" s="79">
        <f t="shared" si="224"/>
        <v>2.0242853737030537</v>
      </c>
      <c r="GE40" s="79">
        <f t="shared" si="225"/>
        <v>2.3634777186734435</v>
      </c>
      <c r="GF40" s="79">
        <f t="shared" si="226"/>
        <v>2.7664596954727978</v>
      </c>
      <c r="GG40" s="79">
        <f t="shared" si="227"/>
        <v>2.6670877781515161</v>
      </c>
      <c r="GH40" s="84">
        <f t="shared" si="228"/>
        <v>3.0820301078338304</v>
      </c>
      <c r="GI40" s="79">
        <f t="shared" si="283"/>
        <v>4.6803174823171076</v>
      </c>
      <c r="GJ40" s="79">
        <f t="shared" si="284"/>
        <v>4.4172375104743367</v>
      </c>
      <c r="GK40" s="79">
        <f t="shared" si="285"/>
        <v>3.9427889326138348</v>
      </c>
      <c r="GL40" s="79">
        <f t="shared" si="286"/>
        <v>3.6492749129566211</v>
      </c>
      <c r="GM40" s="84">
        <f t="shared" si="287"/>
        <v>3.9890917077976185</v>
      </c>
      <c r="GN40" s="79">
        <f t="shared" si="289"/>
        <v>4.2592592592592595</v>
      </c>
      <c r="GO40" s="79">
        <f t="shared" si="289"/>
        <v>3.7037037037037037</v>
      </c>
      <c r="GP40" s="79">
        <f t="shared" si="289"/>
        <v>5.1851851851851851</v>
      </c>
      <c r="GQ40" s="79">
        <f t="shared" si="289"/>
        <v>1.8888888888888888</v>
      </c>
      <c r="GR40" s="84">
        <f t="shared" si="289"/>
        <v>5.1851851851851851</v>
      </c>
      <c r="GS40" s="1">
        <f t="shared" si="230"/>
        <v>54</v>
      </c>
      <c r="GT40" s="1">
        <f t="shared" si="231"/>
        <v>42.552580694762987</v>
      </c>
      <c r="GU40" s="1">
        <f t="shared" si="232"/>
        <v>37.999999999999993</v>
      </c>
    </row>
    <row r="41" spans="1:203" x14ac:dyDescent="0.2">
      <c r="A41" s="42">
        <f t="shared" si="37"/>
        <v>41.96588191867643</v>
      </c>
      <c r="B41" s="5">
        <v>0</v>
      </c>
      <c r="C41" s="5">
        <v>39</v>
      </c>
      <c r="D41" s="5">
        <f t="shared" si="95"/>
        <v>41.96588191867643</v>
      </c>
      <c r="E41" s="5">
        <v>10</v>
      </c>
      <c r="F41" s="9">
        <f t="shared" si="96"/>
        <v>39</v>
      </c>
      <c r="G41" s="15">
        <v>0.01</v>
      </c>
      <c r="H41" s="18">
        <f t="shared" si="97"/>
        <v>3.3044001510768846</v>
      </c>
      <c r="I41" s="18">
        <f t="shared" si="98"/>
        <v>2.9997056410776577</v>
      </c>
      <c r="J41" s="18">
        <f t="shared" si="99"/>
        <v>2.8941987530121676</v>
      </c>
      <c r="K41" s="18">
        <f t="shared" si="100"/>
        <v>2.0982940959338214</v>
      </c>
      <c r="L41" s="18">
        <f t="shared" si="101"/>
        <v>1.6786352767470571</v>
      </c>
      <c r="M41" s="18">
        <f t="shared" si="102"/>
        <v>1.3988627306225476</v>
      </c>
      <c r="N41" s="18">
        <f t="shared" si="103"/>
        <v>1.1342130248290927</v>
      </c>
      <c r="O41" s="18">
        <f t="shared" si="104"/>
        <v>1.0491470479669107</v>
      </c>
      <c r="P41" s="18">
        <f t="shared" si="105"/>
        <v>0.93257515374836508</v>
      </c>
      <c r="Q41" s="18">
        <f t="shared" si="106"/>
        <v>0.89289110465269006</v>
      </c>
      <c r="R41" s="18">
        <f t="shared" si="107"/>
        <v>0.83931763837352857</v>
      </c>
      <c r="S41" s="18">
        <f t="shared" si="108"/>
        <v>0.73624354243291978</v>
      </c>
      <c r="T41" s="18">
        <f t="shared" si="109"/>
        <v>0.55954509224901905</v>
      </c>
      <c r="U41" s="18">
        <f t="shared" si="110"/>
        <v>0.55073335851281402</v>
      </c>
      <c r="V41" s="18">
        <f t="shared" si="111"/>
        <v>0.49371625786678153</v>
      </c>
      <c r="W41" s="18">
        <f t="shared" si="112"/>
        <v>0.47906257898032456</v>
      </c>
      <c r="X41" s="18">
        <f t="shared" si="113"/>
        <v>0.47688502180314124</v>
      </c>
      <c r="Y41" s="18">
        <f t="shared" si="114"/>
        <v>0.46628757687418254</v>
      </c>
      <c r="Z41" s="18">
        <f t="shared" si="115"/>
        <v>0.41965881918676429</v>
      </c>
      <c r="AA41" s="18">
        <f t="shared" si="116"/>
        <v>0.39967506589215646</v>
      </c>
      <c r="AB41" s="18">
        <f t="shared" si="117"/>
        <v>0.34398263867767565</v>
      </c>
      <c r="AC41" s="18">
        <f t="shared" si="118"/>
        <v>0.33572705534941144</v>
      </c>
      <c r="AD41" s="18">
        <f t="shared" si="119"/>
        <v>0.32785845248965961</v>
      </c>
      <c r="AE41" s="18">
        <f t="shared" si="120"/>
        <v>0.28165021421930492</v>
      </c>
      <c r="AF41" s="18">
        <f t="shared" si="121"/>
        <v>0.27536667925640701</v>
      </c>
      <c r="AG41" s="16">
        <f t="shared" si="122"/>
        <v>1.4733582677700061</v>
      </c>
      <c r="AH41" s="16">
        <f t="shared" si="123"/>
        <v>1.5851565348884413</v>
      </c>
      <c r="AI41" s="16">
        <f t="shared" si="124"/>
        <v>1.29082147038399</v>
      </c>
      <c r="AJ41" s="16">
        <f t="shared" si="233"/>
        <v>0.11833989586329795</v>
      </c>
      <c r="AK41" s="16">
        <f t="shared" si="125"/>
        <v>0.29583159954598476</v>
      </c>
      <c r="AL41" s="16">
        <f t="shared" si="126"/>
        <v>0.15654214952771658</v>
      </c>
      <c r="AM41" s="19">
        <f t="shared" si="127"/>
        <v>1.2867595658931672</v>
      </c>
      <c r="AN41" s="41">
        <f t="shared" si="128"/>
        <v>54</v>
      </c>
      <c r="AO41" s="19">
        <f t="shared" si="129"/>
        <v>1.2867595658931672</v>
      </c>
      <c r="AP41" s="34">
        <f t="shared" si="234"/>
        <v>1.4954810744537581</v>
      </c>
      <c r="AQ41" s="34">
        <f t="shared" si="235"/>
        <v>1.4817472759937507</v>
      </c>
      <c r="AR41" s="34">
        <f t="shared" si="236"/>
        <v>1.4612373125107421</v>
      </c>
      <c r="AS41" s="34">
        <f t="shared" si="237"/>
        <v>1.4537370655637307</v>
      </c>
      <c r="AT41" s="34">
        <f t="shared" si="238"/>
        <v>1.4431312019316138</v>
      </c>
      <c r="AU41" s="34">
        <f t="shared" si="239"/>
        <v>1.4209267900401168</v>
      </c>
      <c r="AV41" s="34">
        <f t="shared" si="240"/>
        <v>1.3755209058824183</v>
      </c>
      <c r="AW41" s="34">
        <f t="shared" si="241"/>
        <v>1.3729394832643922</v>
      </c>
      <c r="AX41" s="34">
        <f t="shared" si="242"/>
        <v>1.3552971195505801</v>
      </c>
      <c r="AY41" s="34">
        <f t="shared" si="243"/>
        <v>1.3504733440925034</v>
      </c>
      <c r="AZ41" s="34">
        <f t="shared" si="244"/>
        <v>1.3497454530760695</v>
      </c>
      <c r="BA41" s="34">
        <f t="shared" si="245"/>
        <v>1.3461606610826609</v>
      </c>
      <c r="BB41" s="34">
        <f t="shared" si="246"/>
        <v>1.3294804589155294</v>
      </c>
      <c r="BC41" s="34">
        <f t="shared" si="247"/>
        <v>1.3218263920115108</v>
      </c>
      <c r="BD41" s="34">
        <f t="shared" si="248"/>
        <v>1.2985603705975537</v>
      </c>
      <c r="BE41" s="34">
        <f t="shared" si="249"/>
        <v>1.2948326369168592</v>
      </c>
      <c r="BF41" s="34">
        <f t="shared" si="250"/>
        <v>1.2912036399932791</v>
      </c>
      <c r="BG41" s="34">
        <f t="shared" si="251"/>
        <v>1.2681981442827186</v>
      </c>
      <c r="BH41" s="34">
        <f t="shared" si="252"/>
        <v>1.2648165404714808</v>
      </c>
      <c r="BI41" s="39">
        <f t="shared" si="130"/>
        <v>1.6453282532448172</v>
      </c>
      <c r="BJ41" s="39">
        <f t="shared" si="131"/>
        <v>1.6078154959359139</v>
      </c>
      <c r="BK41" s="39">
        <f t="shared" si="132"/>
        <v>1.5527576497119218</v>
      </c>
      <c r="BL41" s="39">
        <f t="shared" si="133"/>
        <v>1.5329104890436207</v>
      </c>
      <c r="BM41" s="39">
        <f t="shared" si="134"/>
        <v>1.5051062731950142</v>
      </c>
      <c r="BN41" s="39">
        <f t="shared" si="135"/>
        <v>1.4478811453775322</v>
      </c>
      <c r="BO41" s="39">
        <f t="shared" si="136"/>
        <v>1.3349770726165264</v>
      </c>
      <c r="BP41" s="39">
        <f t="shared" si="137"/>
        <v>1.3287229318970684</v>
      </c>
      <c r="BQ41" s="39">
        <f t="shared" si="138"/>
        <v>1.2864505377413729</v>
      </c>
      <c r="BR41" s="39">
        <f t="shared" si="139"/>
        <v>1.2750349311847842</v>
      </c>
      <c r="BS41" s="39">
        <f t="shared" si="140"/>
        <v>1.2733176546210414</v>
      </c>
      <c r="BT41" s="39">
        <f t="shared" si="141"/>
        <v>1.2648804855077074</v>
      </c>
      <c r="BU41" s="39">
        <f t="shared" si="142"/>
        <v>1.2260635482509508</v>
      </c>
      <c r="BV41" s="39">
        <f t="shared" si="143"/>
        <v>1.2084940499780099</v>
      </c>
      <c r="BW41" s="39">
        <f t="shared" si="144"/>
        <v>1.1560191112849312</v>
      </c>
      <c r="BX41" s="39">
        <f t="shared" si="145"/>
        <v>1.1477411074049</v>
      </c>
      <c r="BY41" s="39">
        <f t="shared" si="146"/>
        <v>1.1397166265008378</v>
      </c>
      <c r="BZ41" s="39">
        <f t="shared" si="147"/>
        <v>1.089629894827985</v>
      </c>
      <c r="CA41" s="39">
        <f t="shared" si="148"/>
        <v>1.0823812122355336</v>
      </c>
      <c r="CB41" s="40">
        <f t="shared" si="253"/>
        <v>1.3165222260857321</v>
      </c>
      <c r="CC41" s="40">
        <f t="shared" si="254"/>
        <v>1.3005526834526648</v>
      </c>
      <c r="CD41" s="40">
        <f t="shared" si="255"/>
        <v>1.2767927962446122</v>
      </c>
      <c r="CE41" s="40">
        <f t="shared" si="256"/>
        <v>1.2681308602284753</v>
      </c>
      <c r="CF41" s="40">
        <f t="shared" si="257"/>
        <v>1.2559069037265536</v>
      </c>
      <c r="CG41" s="40">
        <f t="shared" si="258"/>
        <v>1.2304088323927047</v>
      </c>
      <c r="CH41" s="40">
        <f t="shared" si="259"/>
        <v>1.1786686802707487</v>
      </c>
      <c r="CI41" s="40">
        <f t="shared" si="260"/>
        <v>1.1757435033409929</v>
      </c>
      <c r="CJ41" s="40">
        <f t="shared" si="261"/>
        <v>1.1557994361305399</v>
      </c>
      <c r="CK41" s="40">
        <f t="shared" si="262"/>
        <v>1.1503608578048123</v>
      </c>
      <c r="CL41" s="40">
        <f t="shared" si="263"/>
        <v>1.1495407390186456</v>
      </c>
      <c r="CM41" s="40">
        <f t="shared" si="264"/>
        <v>1.1455038181447554</v>
      </c>
      <c r="CN41" s="40">
        <f t="shared" si="265"/>
        <v>1.1267655626539927</v>
      </c>
      <c r="CO41" s="40">
        <f t="shared" si="266"/>
        <v>1.1181924272317774</v>
      </c>
      <c r="CP41" s="40">
        <f t="shared" si="267"/>
        <v>1.0922312842002853</v>
      </c>
      <c r="CQ41" s="40">
        <f t="shared" si="268"/>
        <v>1.0880856016241409</v>
      </c>
      <c r="CR41" s="40">
        <f t="shared" si="269"/>
        <v>1.0840534254204226</v>
      </c>
      <c r="CS41" s="40">
        <f t="shared" si="270"/>
        <v>1.0585773917613888</v>
      </c>
      <c r="CT41" s="40">
        <f t="shared" si="271"/>
        <v>1.0548451371258913</v>
      </c>
      <c r="CU41" s="37">
        <f t="shared" si="149"/>
        <v>1.5106677287718884</v>
      </c>
      <c r="CV41" s="37">
        <f t="shared" si="150"/>
        <v>1.8302919054949103</v>
      </c>
      <c r="CW41" s="37">
        <f t="shared" si="151"/>
        <v>1.6959536961965553</v>
      </c>
      <c r="CX41" s="1">
        <f t="shared" si="152"/>
        <v>62.759182182141771</v>
      </c>
      <c r="CY41" s="1">
        <f t="shared" si="153"/>
        <v>62.182831217674199</v>
      </c>
      <c r="CZ41" s="1">
        <f t="shared" si="154"/>
        <v>61.322112511989893</v>
      </c>
      <c r="DA41" s="1">
        <f t="shared" si="155"/>
        <v>61.0073580342507</v>
      </c>
      <c r="DB41" s="1">
        <f t="shared" si="156"/>
        <v>60.562273613419698</v>
      </c>
      <c r="DC41" s="1">
        <f t="shared" si="157"/>
        <v>59.630445885907477</v>
      </c>
      <c r="DD41" s="1">
        <f t="shared" si="158"/>
        <v>57.7249479129324</v>
      </c>
      <c r="DE41" s="1">
        <f t="shared" si="159"/>
        <v>57.616616236162116</v>
      </c>
      <c r="DF41" s="1">
        <f t="shared" si="160"/>
        <v>56.876238883781937</v>
      </c>
      <c r="DG41" s="1">
        <f t="shared" si="161"/>
        <v>56.673804892506084</v>
      </c>
      <c r="DH41" s="1">
        <f t="shared" si="162"/>
        <v>56.643258304060751</v>
      </c>
      <c r="DI41" s="1">
        <f t="shared" si="163"/>
        <v>56.492819346562349</v>
      </c>
      <c r="DJ41" s="1">
        <f t="shared" si="164"/>
        <v>55.792819952036858</v>
      </c>
      <c r="DK41" s="1">
        <f t="shared" si="165"/>
        <v>55.471610284145164</v>
      </c>
      <c r="DL41" s="1">
        <f t="shared" si="166"/>
        <v>54.495231176769643</v>
      </c>
      <c r="DM41" s="1">
        <f t="shared" si="167"/>
        <v>54.33879354530135</v>
      </c>
      <c r="DN41" s="1">
        <f t="shared" si="168"/>
        <v>54.186499488923147</v>
      </c>
      <c r="DO41" s="1">
        <f t="shared" si="169"/>
        <v>53.221053572453144</v>
      </c>
      <c r="DP41" s="1">
        <f t="shared" si="170"/>
        <v>53.079141586214995</v>
      </c>
      <c r="DQ41" s="1">
        <f t="shared" si="171"/>
        <v>69.047651193134158</v>
      </c>
      <c r="DR41" s="1">
        <f t="shared" si="172"/>
        <v>67.473395249464744</v>
      </c>
      <c r="DS41" s="1">
        <f t="shared" si="173"/>
        <v>65.162844176132054</v>
      </c>
      <c r="DT41" s="1">
        <f t="shared" si="174"/>
        <v>64.329940575105127</v>
      </c>
      <c r="DU41" s="1">
        <f t="shared" si="175"/>
        <v>63.163112135961114</v>
      </c>
      <c r="DV41" s="1">
        <f t="shared" si="176"/>
        <v>60.761609179191503</v>
      </c>
      <c r="DW41" s="1">
        <f t="shared" si="177"/>
        <v>56.023490193565479</v>
      </c>
      <c r="DX41" s="1">
        <f t="shared" si="178"/>
        <v>55.761029662629916</v>
      </c>
      <c r="DY41" s="1">
        <f t="shared" si="179"/>
        <v>53.987031361072248</v>
      </c>
      <c r="DZ41" s="1">
        <f t="shared" si="180"/>
        <v>53.507965364288381</v>
      </c>
      <c r="EA41" s="1">
        <f t="shared" si="181"/>
        <v>53.43589833879264</v>
      </c>
      <c r="EB41" s="1">
        <f t="shared" si="182"/>
        <v>53.081825096054558</v>
      </c>
      <c r="EC41" s="1">
        <f t="shared" si="183"/>
        <v>51.452838090692843</v>
      </c>
      <c r="ED41" s="1">
        <f t="shared" si="184"/>
        <v>50.715518600800216</v>
      </c>
      <c r="EE41" s="1">
        <f t="shared" si="185"/>
        <v>48.513361519916693</v>
      </c>
      <c r="EF41" s="1">
        <f t="shared" si="186"/>
        <v>48.165967786564956</v>
      </c>
      <c r="EG41" s="1">
        <f t="shared" si="187"/>
        <v>47.829213368486407</v>
      </c>
      <c r="EH41" s="1">
        <f t="shared" si="188"/>
        <v>45.727279501411033</v>
      </c>
      <c r="EI41" s="1">
        <f t="shared" si="189"/>
        <v>45.423082143670257</v>
      </c>
      <c r="EJ41" s="1">
        <f t="shared" si="190"/>
        <v>55.249016283226865</v>
      </c>
      <c r="EK41" s="1">
        <f t="shared" si="191"/>
        <v>54.578840342792297</v>
      </c>
      <c r="EL41" s="1">
        <f t="shared" si="192"/>
        <v>53.581735721818092</v>
      </c>
      <c r="EM41" s="1">
        <f t="shared" si="193"/>
        <v>53.218229937777757</v>
      </c>
      <c r="EN41" s="1">
        <f t="shared" si="194"/>
        <v>52.705240822639077</v>
      </c>
      <c r="EO41" s="1">
        <f t="shared" si="195"/>
        <v>51.635191771888785</v>
      </c>
      <c r="EP41" s="1">
        <f t="shared" si="196"/>
        <v>49.463870657484421</v>
      </c>
      <c r="EQ41" s="1">
        <f t="shared" si="197"/>
        <v>49.341113027859052</v>
      </c>
      <c r="ER41" s="1">
        <f t="shared" si="198"/>
        <v>48.504142658327041</v>
      </c>
      <c r="ES41" s="1">
        <f t="shared" si="199"/>
        <v>48.275907922504082</v>
      </c>
      <c r="ET41" s="1">
        <f t="shared" si="200"/>
        <v>48.241490914364519</v>
      </c>
      <c r="EU41" s="1">
        <f t="shared" si="201"/>
        <v>48.072077969655808</v>
      </c>
      <c r="EV41" s="1">
        <f t="shared" si="202"/>
        <v>47.285710552368471</v>
      </c>
      <c r="EW41" s="1">
        <f t="shared" si="203"/>
        <v>46.925931363566953</v>
      </c>
      <c r="EX41" s="1">
        <f t="shared" si="204"/>
        <v>45.836449100633487</v>
      </c>
      <c r="EY41" s="1">
        <f t="shared" si="205"/>
        <v>45.662471875170702</v>
      </c>
      <c r="EZ41" s="1">
        <f t="shared" si="206"/>
        <v>45.493258044730162</v>
      </c>
      <c r="FA41" s="1">
        <f t="shared" si="207"/>
        <v>44.424133824438918</v>
      </c>
      <c r="FB41" s="1">
        <f t="shared" si="208"/>
        <v>44.267506467115204</v>
      </c>
      <c r="FC41" s="1">
        <f t="shared" si="209"/>
        <v>63.396503523996181</v>
      </c>
      <c r="FD41" s="1">
        <f t="shared" si="210"/>
        <v>76.80981398270869</v>
      </c>
      <c r="FE41" s="1">
        <f t="shared" si="211"/>
        <v>71.172192554127477</v>
      </c>
      <c r="FF41" s="83">
        <f t="shared" si="272"/>
        <v>0.9742038480359575</v>
      </c>
      <c r="FG41" s="79">
        <f t="shared" si="273"/>
        <v>0.83983841497087464</v>
      </c>
      <c r="FH41" s="79">
        <f t="shared" si="274"/>
        <v>0.93370134653924608</v>
      </c>
      <c r="FI41" s="79">
        <f t="shared" si="275"/>
        <v>0.68397389468485603</v>
      </c>
      <c r="FJ41" s="83">
        <f t="shared" si="212"/>
        <v>1.4060703235697563</v>
      </c>
      <c r="FK41" s="79">
        <f t="shared" si="288"/>
        <v>2.0961474089592342</v>
      </c>
      <c r="FL41" s="79">
        <f t="shared" si="288"/>
        <v>2.3040297966246128</v>
      </c>
      <c r="FM41" s="79">
        <f t="shared" si="214"/>
        <v>1.6111111111111112</v>
      </c>
      <c r="FN41" s="79">
        <f t="shared" si="215"/>
        <v>2.0479047899630443</v>
      </c>
      <c r="FO41" s="79">
        <f t="shared" si="276"/>
        <v>1.5200305667538021</v>
      </c>
      <c r="FP41" s="79">
        <f t="shared" si="277"/>
        <v>1.8432691548655638</v>
      </c>
      <c r="FQ41" s="79">
        <f t="shared" si="278"/>
        <v>1.4032061167413055</v>
      </c>
      <c r="FR41" s="84">
        <f t="shared" si="216"/>
        <v>1.6421683062253514</v>
      </c>
      <c r="FS41" s="79">
        <f t="shared" si="217"/>
        <v>2.9103534273153002</v>
      </c>
      <c r="FT41" s="79">
        <f t="shared" si="218"/>
        <v>2.6658070972794801</v>
      </c>
      <c r="FU41" s="79">
        <f t="shared" si="219"/>
        <v>2.0370370370370372</v>
      </c>
      <c r="FV41" s="79">
        <f t="shared" si="220"/>
        <v>2.5358658716315592</v>
      </c>
      <c r="FW41" s="79">
        <f t="shared" si="221"/>
        <v>2.3153708742379968</v>
      </c>
      <c r="FX41" s="79">
        <f t="shared" si="279"/>
        <v>2.8290449986144055</v>
      </c>
      <c r="FY41" s="113">
        <f t="shared" si="222"/>
        <v>3.1383925486813955</v>
      </c>
      <c r="FZ41" s="83">
        <f t="shared" si="223"/>
        <v>3.8663030086371268</v>
      </c>
      <c r="GA41" s="79">
        <f t="shared" si="280"/>
        <v>3.6538314887241716</v>
      </c>
      <c r="GB41" s="79">
        <f t="shared" si="281"/>
        <v>3.6897051532187328</v>
      </c>
      <c r="GC41" s="79">
        <f t="shared" si="282"/>
        <v>4.0380775874035635</v>
      </c>
      <c r="GD41" s="79">
        <f t="shared" si="224"/>
        <v>2.0133080971734421</v>
      </c>
      <c r="GE41" s="79">
        <f t="shared" si="225"/>
        <v>2.3493109935843588</v>
      </c>
      <c r="GF41" s="79">
        <f t="shared" si="226"/>
        <v>2.7079872898380493</v>
      </c>
      <c r="GG41" s="79">
        <f t="shared" si="227"/>
        <v>2.6552047098199512</v>
      </c>
      <c r="GH41" s="84">
        <f t="shared" si="228"/>
        <v>3.0707308896226215</v>
      </c>
      <c r="GI41" s="79">
        <f t="shared" si="283"/>
        <v>4.6690596806630493</v>
      </c>
      <c r="GJ41" s="79">
        <f t="shared" si="284"/>
        <v>4.4622360018534462</v>
      </c>
      <c r="GK41" s="79">
        <f t="shared" si="285"/>
        <v>3.9924558640706493</v>
      </c>
      <c r="GL41" s="79">
        <f t="shared" si="286"/>
        <v>3.6358960840316925</v>
      </c>
      <c r="GM41" s="84">
        <f t="shared" si="287"/>
        <v>3.9060198937749036</v>
      </c>
      <c r="GN41" s="79">
        <f t="shared" si="289"/>
        <v>4.2592592592592595</v>
      </c>
      <c r="GO41" s="79">
        <f t="shared" si="289"/>
        <v>3.7037037037037037</v>
      </c>
      <c r="GP41" s="79">
        <f t="shared" si="289"/>
        <v>5.1851851851851851</v>
      </c>
      <c r="GQ41" s="79">
        <f t="shared" si="289"/>
        <v>1.8888888888888888</v>
      </c>
      <c r="GR41" s="84">
        <f t="shared" si="289"/>
        <v>5.1851851851851851</v>
      </c>
      <c r="GS41" s="1">
        <f t="shared" si="230"/>
        <v>54</v>
      </c>
      <c r="GT41" s="1">
        <f t="shared" si="231"/>
        <v>41.96588191867643</v>
      </c>
      <c r="GU41" s="1">
        <f t="shared" si="232"/>
        <v>39</v>
      </c>
    </row>
    <row r="42" spans="1:203" x14ac:dyDescent="0.2">
      <c r="A42" s="42">
        <f t="shared" si="37"/>
        <v>41.366399928424812</v>
      </c>
      <c r="B42" s="5">
        <v>0</v>
      </c>
      <c r="C42" s="5">
        <v>40</v>
      </c>
      <c r="D42" s="5">
        <f t="shared" si="95"/>
        <v>41.366399928424812</v>
      </c>
      <c r="E42" s="5">
        <v>10</v>
      </c>
      <c r="F42" s="9">
        <f t="shared" si="96"/>
        <v>40.000000000000007</v>
      </c>
      <c r="G42" s="15">
        <v>0.01</v>
      </c>
      <c r="H42" s="18">
        <f t="shared" si="97"/>
        <v>3.2571968447578592</v>
      </c>
      <c r="I42" s="18">
        <f t="shared" si="98"/>
        <v>2.956854891238371</v>
      </c>
      <c r="J42" s="18">
        <f t="shared" si="99"/>
        <v>2.8528551674775731</v>
      </c>
      <c r="K42" s="18">
        <f t="shared" si="100"/>
        <v>2.0683199964212404</v>
      </c>
      <c r="L42" s="18">
        <f t="shared" si="101"/>
        <v>1.6546559971369925</v>
      </c>
      <c r="M42" s="18">
        <f t="shared" si="102"/>
        <v>1.3788799976141604</v>
      </c>
      <c r="N42" s="18">
        <f t="shared" si="103"/>
        <v>1.1180108088763463</v>
      </c>
      <c r="O42" s="18">
        <f t="shared" si="104"/>
        <v>1.0341599982106202</v>
      </c>
      <c r="P42" s="18">
        <f t="shared" si="105"/>
        <v>0.91925333174277357</v>
      </c>
      <c r="Q42" s="18">
        <f t="shared" si="106"/>
        <v>0.88013616868988964</v>
      </c>
      <c r="R42" s="18">
        <f t="shared" si="107"/>
        <v>0.82732799856849626</v>
      </c>
      <c r="S42" s="18">
        <f t="shared" si="108"/>
        <v>0.72572631453376868</v>
      </c>
      <c r="T42" s="18">
        <f t="shared" si="109"/>
        <v>0.55155199904566421</v>
      </c>
      <c r="U42" s="18">
        <f t="shared" si="110"/>
        <v>0.54286614079297657</v>
      </c>
      <c r="V42" s="18">
        <f t="shared" si="111"/>
        <v>0.48666352856970369</v>
      </c>
      <c r="W42" s="18">
        <f t="shared" si="112"/>
        <v>0.47221917726512347</v>
      </c>
      <c r="X42" s="18">
        <f t="shared" si="113"/>
        <v>0.47007272645937287</v>
      </c>
      <c r="Y42" s="18">
        <f t="shared" si="114"/>
        <v>0.45962666587138679</v>
      </c>
      <c r="Z42" s="18">
        <f t="shared" si="115"/>
        <v>0.41366399928424813</v>
      </c>
      <c r="AA42" s="18">
        <f t="shared" si="116"/>
        <v>0.39396571360404581</v>
      </c>
      <c r="AB42" s="18">
        <f t="shared" si="117"/>
        <v>0.33906885187233454</v>
      </c>
      <c r="AC42" s="18">
        <f t="shared" si="118"/>
        <v>0.33093119942739851</v>
      </c>
      <c r="AD42" s="18">
        <f t="shared" si="119"/>
        <v>0.32317499944081884</v>
      </c>
      <c r="AE42" s="18">
        <f t="shared" si="120"/>
        <v>0.27762684515721353</v>
      </c>
      <c r="AF42" s="18">
        <f t="shared" si="121"/>
        <v>0.27143307039648829</v>
      </c>
      <c r="AG42" s="16">
        <f t="shared" si="122"/>
        <v>1.5111435673907734</v>
      </c>
      <c r="AH42" s="16">
        <f>IF($F42&lt;=40,  0.95*2.71828^(0.0000539*$F42^2.5),   "NA F G")</f>
        <v>1.6390814435923036</v>
      </c>
      <c r="AI42" s="16">
        <f t="shared" si="124"/>
        <v>1.3132835879528906</v>
      </c>
      <c r="AJ42" s="16">
        <f t="shared" si="233"/>
        <v>0.12445141502875612</v>
      </c>
      <c r="AK42" s="16">
        <f t="shared" si="125"/>
        <v>0.31058584582146909</v>
      </c>
      <c r="AL42" s="16">
        <f t="shared" si="126"/>
        <v>0.16951792830206919</v>
      </c>
      <c r="AM42" s="19">
        <f t="shared" si="127"/>
        <v>1.3054072893322786</v>
      </c>
      <c r="AN42" s="41">
        <f t="shared" si="128"/>
        <v>54</v>
      </c>
      <c r="AO42" s="19">
        <f t="shared" si="129"/>
        <v>1.3054072893322786</v>
      </c>
      <c r="AP42" s="34">
        <f t="shared" si="234"/>
        <v>1.5322685944689136</v>
      </c>
      <c r="AQ42" s="34">
        <f t="shared" si="235"/>
        <v>1.5174737635718714</v>
      </c>
      <c r="AR42" s="34">
        <f t="shared" si="236"/>
        <v>1.4953924624856856</v>
      </c>
      <c r="AS42" s="34">
        <f t="shared" si="237"/>
        <v>1.4873215805434348</v>
      </c>
      <c r="AT42" s="34">
        <f t="shared" si="238"/>
        <v>1.4759124723473032</v>
      </c>
      <c r="AU42" s="34">
        <f t="shared" si="239"/>
        <v>1.452040445695705</v>
      </c>
      <c r="AV42" s="34">
        <f t="shared" si="240"/>
        <v>1.4032847204173173</v>
      </c>
      <c r="AW42" s="34">
        <f t="shared" si="241"/>
        <v>1.4005153228305234</v>
      </c>
      <c r="AX42" s="34">
        <f t="shared" si="242"/>
        <v>1.3815954950145135</v>
      </c>
      <c r="AY42" s="34">
        <f t="shared" si="243"/>
        <v>1.3764246422455726</v>
      </c>
      <c r="AZ42" s="34">
        <f t="shared" si="244"/>
        <v>1.3756444612036602</v>
      </c>
      <c r="BA42" s="34">
        <f t="shared" si="245"/>
        <v>1.3718024631747923</v>
      </c>
      <c r="BB42" s="34">
        <f t="shared" si="246"/>
        <v>1.3539324396693677</v>
      </c>
      <c r="BC42" s="34">
        <f t="shared" si="247"/>
        <v>1.3457362639581951</v>
      </c>
      <c r="BD42" s="34">
        <f t="shared" si="248"/>
        <v>1.320837500717718</v>
      </c>
      <c r="BE42" s="34">
        <f t="shared" si="249"/>
        <v>1.3168502957968857</v>
      </c>
      <c r="BF42" s="34">
        <f t="shared" si="250"/>
        <v>1.3129692696799664</v>
      </c>
      <c r="BG42" s="34">
        <f t="shared" si="251"/>
        <v>1.2883792382648964</v>
      </c>
      <c r="BH42" s="34">
        <f t="shared" si="252"/>
        <v>1.2847666534171405</v>
      </c>
      <c r="BI42" s="39">
        <f t="shared" si="130"/>
        <v>1.6968645479149307</v>
      </c>
      <c r="BJ42" s="39">
        <f t="shared" si="131"/>
        <v>1.6562705417046362</v>
      </c>
      <c r="BK42" s="39">
        <f t="shared" si="132"/>
        <v>1.5967761166594767</v>
      </c>
      <c r="BL42" s="39">
        <f t="shared" si="133"/>
        <v>1.5753552606960441</v>
      </c>
      <c r="BM42" s="39">
        <f t="shared" si="134"/>
        <v>1.5453697229314587</v>
      </c>
      <c r="BN42" s="39">
        <f t="shared" si="135"/>
        <v>1.4837425722798141</v>
      </c>
      <c r="BO42" s="39">
        <f t="shared" si="136"/>
        <v>1.3625139159395718</v>
      </c>
      <c r="BP42" s="39">
        <f t="shared" si="137"/>
        <v>1.3558132020966565</v>
      </c>
      <c r="BQ42" s="39">
        <f t="shared" si="138"/>
        <v>1.3105639757621772</v>
      </c>
      <c r="BR42" s="39">
        <f t="shared" si="139"/>
        <v>1.2983570911406288</v>
      </c>
      <c r="BS42" s="39">
        <f t="shared" si="140"/>
        <v>1.2965212511765192</v>
      </c>
      <c r="BT42" s="39">
        <f t="shared" si="141"/>
        <v>1.2875033636659221</v>
      </c>
      <c r="BU42" s="39">
        <f t="shared" si="142"/>
        <v>1.2460536550009269</v>
      </c>
      <c r="BV42" s="39">
        <f t="shared" si="143"/>
        <v>1.2273138835525939</v>
      </c>
      <c r="BW42" s="39">
        <f t="shared" si="144"/>
        <v>1.171425307676192</v>
      </c>
      <c r="BX42" s="39">
        <f t="shared" si="145"/>
        <v>1.1626202018932663</v>
      </c>
      <c r="BY42" s="39">
        <f t="shared" si="146"/>
        <v>1.1540877847107278</v>
      </c>
      <c r="BZ42" s="39">
        <f t="shared" si="147"/>
        <v>1.1008991585076369</v>
      </c>
      <c r="CA42" s="39">
        <f t="shared" si="148"/>
        <v>1.0932115278966024</v>
      </c>
      <c r="CB42" s="40">
        <f t="shared" si="253"/>
        <v>1.3383539433764304</v>
      </c>
      <c r="CC42" s="40">
        <f t="shared" si="254"/>
        <v>1.3207827845067766</v>
      </c>
      <c r="CD42" s="40">
        <f t="shared" si="255"/>
        <v>1.2946731159914866</v>
      </c>
      <c r="CE42" s="40">
        <f t="shared" si="256"/>
        <v>1.2851645146486843</v>
      </c>
      <c r="CF42" s="40">
        <f t="shared" si="257"/>
        <v>1.2717548862566621</v>
      </c>
      <c r="CG42" s="40">
        <f t="shared" si="258"/>
        <v>1.2438185297547915</v>
      </c>
      <c r="CH42" s="40">
        <f t="shared" si="259"/>
        <v>1.1872790087813585</v>
      </c>
      <c r="CI42" s="40">
        <f t="shared" si="260"/>
        <v>1.1840885523198241</v>
      </c>
      <c r="CJ42" s="40">
        <f t="shared" si="261"/>
        <v>1.162353402378598</v>
      </c>
      <c r="CK42" s="40">
        <f t="shared" si="262"/>
        <v>1.1564317812405969</v>
      </c>
      <c r="CL42" s="40">
        <f t="shared" si="263"/>
        <v>1.1555390223355593</v>
      </c>
      <c r="CM42" s="40">
        <f t="shared" si="264"/>
        <v>1.1511453107300489</v>
      </c>
      <c r="CN42" s="40">
        <f t="shared" si="265"/>
        <v>1.1307678020264151</v>
      </c>
      <c r="CO42" s="40">
        <f t="shared" si="266"/>
        <v>1.1214540085405664</v>
      </c>
      <c r="CP42" s="40">
        <f t="shared" si="267"/>
        <v>1.0932862701344654</v>
      </c>
      <c r="CQ42" s="40">
        <f t="shared" si="268"/>
        <v>1.0887933234122353</v>
      </c>
      <c r="CR42" s="40">
        <f t="shared" si="269"/>
        <v>1.084424751901697</v>
      </c>
      <c r="CS42" s="40">
        <f t="shared" si="270"/>
        <v>1.0568546346652825</v>
      </c>
      <c r="CT42" s="40">
        <f t="shared" si="271"/>
        <v>1.0528201811375688</v>
      </c>
      <c r="CU42" s="37">
        <f t="shared" si="149"/>
        <v>1.5536737180369904</v>
      </c>
      <c r="CV42" s="37">
        <f t="shared" si="150"/>
        <v>1.896815811972417</v>
      </c>
      <c r="CW42" s="37">
        <f t="shared" si="151"/>
        <v>1.7581548715050372</v>
      </c>
      <c r="CX42" s="1">
        <f t="shared" si="152"/>
        <v>63.384435476566459</v>
      </c>
      <c r="CY42" s="1">
        <f t="shared" si="153"/>
        <v>62.772426584805991</v>
      </c>
      <c r="CZ42" s="1">
        <f t="shared" si="154"/>
        <v>61.859002653134866</v>
      </c>
      <c r="DA42" s="1">
        <f t="shared" si="155"/>
        <v>61.525139322936617</v>
      </c>
      <c r="DB42" s="1">
        <f t="shared" si="156"/>
        <v>61.053185590468772</v>
      </c>
      <c r="DC42" s="1">
        <f t="shared" si="157"/>
        <v>60.065685788896744</v>
      </c>
      <c r="DD42" s="1">
        <f t="shared" si="158"/>
        <v>58.048836958230545</v>
      </c>
      <c r="DE42" s="1">
        <f t="shared" si="159"/>
        <v>57.934276950094414</v>
      </c>
      <c r="DF42" s="1">
        <f t="shared" si="160"/>
        <v>57.151631786080415</v>
      </c>
      <c r="DG42" s="1">
        <f t="shared" si="161"/>
        <v>56.9377322224694</v>
      </c>
      <c r="DH42" s="1">
        <f t="shared" si="162"/>
        <v>56.905458941473078</v>
      </c>
      <c r="DI42" s="1">
        <f t="shared" si="163"/>
        <v>56.746529314486708</v>
      </c>
      <c r="DJ42" s="1">
        <f t="shared" si="164"/>
        <v>56.007310775430966</v>
      </c>
      <c r="DK42" s="1">
        <f t="shared" si="165"/>
        <v>55.668264493078958</v>
      </c>
      <c r="DL42" s="1">
        <f t="shared" si="166"/>
        <v>54.638292295150215</v>
      </c>
      <c r="DM42" s="1">
        <f t="shared" si="167"/>
        <v>54.473355981798484</v>
      </c>
      <c r="DN42" s="1">
        <f t="shared" si="168"/>
        <v>54.312811903313339</v>
      </c>
      <c r="DO42" s="1">
        <f t="shared" si="169"/>
        <v>53.295610829545026</v>
      </c>
      <c r="DP42" s="1">
        <f t="shared" si="170"/>
        <v>53.146171199957386</v>
      </c>
      <c r="DQ42" s="1">
        <f t="shared" si="171"/>
        <v>70.193177513414795</v>
      </c>
      <c r="DR42" s="1">
        <f t="shared" si="172"/>
        <v>68.513949617822789</v>
      </c>
      <c r="DS42" s="1">
        <f t="shared" si="173"/>
        <v>66.052879437893026</v>
      </c>
      <c r="DT42" s="1">
        <f t="shared" si="174"/>
        <v>65.166775743300491</v>
      </c>
      <c r="DU42" s="1">
        <f t="shared" si="175"/>
        <v>63.926381996061764</v>
      </c>
      <c r="DV42" s="1">
        <f t="shared" si="176"/>
        <v>61.37708863575655</v>
      </c>
      <c r="DW42" s="1">
        <f t="shared" si="177"/>
        <v>56.362295554800518</v>
      </c>
      <c r="DX42" s="1">
        <f t="shared" si="178"/>
        <v>56.085111146168543</v>
      </c>
      <c r="DY42" s="1">
        <f t="shared" si="179"/>
        <v>54.213313553164667</v>
      </c>
      <c r="DZ42" s="1">
        <f t="shared" si="180"/>
        <v>53.708358682029555</v>
      </c>
      <c r="EA42" s="1">
        <f t="shared" si="181"/>
        <v>53.632416591869614</v>
      </c>
      <c r="EB42" s="1">
        <f t="shared" si="182"/>
        <v>53.259379050596706</v>
      </c>
      <c r="EC42" s="1">
        <f t="shared" si="183"/>
        <v>51.54475382504382</v>
      </c>
      <c r="ED42" s="1">
        <f t="shared" si="184"/>
        <v>50.769556944744799</v>
      </c>
      <c r="EE42" s="1">
        <f t="shared" si="185"/>
        <v>48.45764776361144</v>
      </c>
      <c r="EF42" s="1">
        <f t="shared" si="186"/>
        <v>48.093412236382854</v>
      </c>
      <c r="EG42" s="1">
        <f t="shared" si="187"/>
        <v>47.740456854853804</v>
      </c>
      <c r="EH42" s="1">
        <f t="shared" si="188"/>
        <v>45.540234871693244</v>
      </c>
      <c r="EI42" s="1">
        <f t="shared" si="189"/>
        <v>45.22222526933519</v>
      </c>
      <c r="EJ42" s="1">
        <f t="shared" si="190"/>
        <v>55.362884467493835</v>
      </c>
      <c r="EK42" s="1">
        <f t="shared" si="191"/>
        <v>54.636028882485846</v>
      </c>
      <c r="EL42" s="1">
        <f t="shared" si="192"/>
        <v>53.555965892683759</v>
      </c>
      <c r="EM42" s="1">
        <f t="shared" si="193"/>
        <v>53.162629286777445</v>
      </c>
      <c r="EN42" s="1">
        <f t="shared" si="194"/>
        <v>52.607921235821493</v>
      </c>
      <c r="EO42" s="1">
        <f t="shared" si="195"/>
        <v>51.452294740222058</v>
      </c>
      <c r="EP42" s="1">
        <f t="shared" si="196"/>
        <v>49.113458303873472</v>
      </c>
      <c r="EQ42" s="1">
        <f t="shared" si="197"/>
        <v>48.981480605931409</v>
      </c>
      <c r="ER42" s="1">
        <f t="shared" si="198"/>
        <v>48.082375700958373</v>
      </c>
      <c r="ES42" s="1">
        <f t="shared" si="199"/>
        <v>47.837419552739206</v>
      </c>
      <c r="ET42" s="1">
        <f t="shared" si="200"/>
        <v>47.800489330833756</v>
      </c>
      <c r="EU42" s="1">
        <f t="shared" si="201"/>
        <v>47.618737299390055</v>
      </c>
      <c r="EV42" s="1">
        <f t="shared" si="202"/>
        <v>46.775793124810583</v>
      </c>
      <c r="EW42" s="1">
        <f t="shared" si="203"/>
        <v>46.390515018624207</v>
      </c>
      <c r="EX42" s="1">
        <f t="shared" si="204"/>
        <v>45.225317086638178</v>
      </c>
      <c r="EY42" s="1">
        <f t="shared" si="205"/>
        <v>45.039460055669302</v>
      </c>
      <c r="EZ42" s="1">
        <f t="shared" si="206"/>
        <v>44.858747979448452</v>
      </c>
      <c r="FA42" s="1">
        <f t="shared" si="207"/>
        <v>43.718271483773371</v>
      </c>
      <c r="FB42" s="1">
        <f t="shared" si="208"/>
        <v>43.551380665653326</v>
      </c>
      <c r="FC42" s="1">
        <f t="shared" si="209"/>
        <v>64.269888378600868</v>
      </c>
      <c r="FD42" s="1">
        <f t="shared" si="210"/>
        <v>78.464441468610843</v>
      </c>
      <c r="FE42" s="1">
        <f t="shared" si="211"/>
        <v>72.728537550785703</v>
      </c>
      <c r="FF42" s="83">
        <f t="shared" si="272"/>
        <v>0.96637054118287802</v>
      </c>
      <c r="FG42" s="79">
        <f t="shared" si="273"/>
        <v>0.84024252480427053</v>
      </c>
      <c r="FH42" s="79">
        <f t="shared" si="274"/>
        <v>0.91952077425721168</v>
      </c>
      <c r="FI42" s="79">
        <f t="shared" si="275"/>
        <v>0.67519068571569529</v>
      </c>
      <c r="FJ42" s="83">
        <f t="shared" si="212"/>
        <v>1.3764196619331657</v>
      </c>
      <c r="FK42" s="79">
        <f t="shared" si="288"/>
        <v>2.0844517537373988</v>
      </c>
      <c r="FL42" s="79">
        <f t="shared" si="288"/>
        <v>2.2911742417113561</v>
      </c>
      <c r="FM42" s="79">
        <f t="shared" si="214"/>
        <v>1.6111111111111112</v>
      </c>
      <c r="FN42" s="79">
        <f t="shared" si="215"/>
        <v>2.038468754277253</v>
      </c>
      <c r="FO42" s="79">
        <f t="shared" si="276"/>
        <v>1.5311909536462212</v>
      </c>
      <c r="FP42" s="79">
        <f t="shared" si="277"/>
        <v>1.824785151747194</v>
      </c>
      <c r="FQ42" s="79">
        <f t="shared" si="278"/>
        <v>1.3953767938242092</v>
      </c>
      <c r="FR42" s="84">
        <f t="shared" si="216"/>
        <v>1.6322968944823988</v>
      </c>
      <c r="FS42" s="79">
        <f t="shared" si="217"/>
        <v>2.8941148316353971</v>
      </c>
      <c r="FT42" s="79">
        <f t="shared" si="218"/>
        <v>2.6535239818609071</v>
      </c>
      <c r="FU42" s="79">
        <f t="shared" si="219"/>
        <v>2.0370370370370372</v>
      </c>
      <c r="FV42" s="79">
        <f t="shared" si="220"/>
        <v>2.5581098730433234</v>
      </c>
      <c r="FW42" s="79">
        <f t="shared" si="221"/>
        <v>2.3057066946741389</v>
      </c>
      <c r="FX42" s="79">
        <f t="shared" si="279"/>
        <v>2.8135329994782019</v>
      </c>
      <c r="FY42" s="113">
        <f t="shared" si="222"/>
        <v>3.1202577016191779</v>
      </c>
      <c r="FZ42" s="83">
        <f t="shared" si="223"/>
        <v>3.8484884240234347</v>
      </c>
      <c r="GA42" s="79">
        <f t="shared" si="280"/>
        <v>3.6473158963591223</v>
      </c>
      <c r="GB42" s="79">
        <f t="shared" si="281"/>
        <v>3.6939473594179995</v>
      </c>
      <c r="GC42" s="79">
        <f t="shared" si="282"/>
        <v>3.9832028101862562</v>
      </c>
      <c r="GD42" s="79">
        <f t="shared" si="224"/>
        <v>2.0022688830642421</v>
      </c>
      <c r="GE42" s="79">
        <f t="shared" si="225"/>
        <v>2.3357357652120703</v>
      </c>
      <c r="GF42" s="79">
        <f t="shared" si="226"/>
        <v>2.6508823118712819</v>
      </c>
      <c r="GG42" s="79">
        <f t="shared" si="227"/>
        <v>2.6433334657121805</v>
      </c>
      <c r="GH42" s="112">
        <f t="shared" si="228"/>
        <v>3.0604938117124703</v>
      </c>
      <c r="GI42" s="79">
        <f t="shared" si="283"/>
        <v>4.6582010971994219</v>
      </c>
      <c r="GJ42" s="79">
        <f t="shared" si="284"/>
        <v>4.5108802203950749</v>
      </c>
      <c r="GK42" s="79">
        <f t="shared" si="285"/>
        <v>4.046406123575137</v>
      </c>
      <c r="GL42" s="79">
        <f t="shared" si="286"/>
        <v>3.6237748813528023</v>
      </c>
      <c r="GM42" s="84">
        <f t="shared" si="287"/>
        <v>3.8224335228227986</v>
      </c>
      <c r="GN42" s="79">
        <f t="shared" si="289"/>
        <v>4.2592592592592595</v>
      </c>
      <c r="GO42" s="79">
        <f t="shared" si="289"/>
        <v>3.7037037037037037</v>
      </c>
      <c r="GP42" s="79">
        <f t="shared" si="289"/>
        <v>5.1851851851851851</v>
      </c>
      <c r="GQ42" s="79">
        <f t="shared" si="289"/>
        <v>1.8888888888888888</v>
      </c>
      <c r="GR42" s="84">
        <f t="shared" si="289"/>
        <v>5.1851851851851851</v>
      </c>
      <c r="GS42" s="1">
        <f t="shared" si="230"/>
        <v>54</v>
      </c>
      <c r="GT42" s="1">
        <f t="shared" si="231"/>
        <v>41.366399928424812</v>
      </c>
      <c r="GU42" s="1">
        <f t="shared" si="232"/>
        <v>40.000000000000007</v>
      </c>
    </row>
    <row r="43" spans="1:203" x14ac:dyDescent="0.2">
      <c r="A43" s="42">
        <f t="shared" si="37"/>
        <v>40.754317332029693</v>
      </c>
      <c r="B43" s="5">
        <v>0</v>
      </c>
      <c r="C43" s="5">
        <v>41</v>
      </c>
      <c r="D43" s="5">
        <f t="shared" si="95"/>
        <v>40.754317332029693</v>
      </c>
      <c r="E43" s="5">
        <v>10</v>
      </c>
      <c r="F43" s="9">
        <f t="shared" si="96"/>
        <v>40.999999999999993</v>
      </c>
      <c r="G43" s="15">
        <v>0.01</v>
      </c>
      <c r="H43" s="18">
        <f t="shared" si="97"/>
        <v>3.2090013647267477</v>
      </c>
      <c r="I43" s="18">
        <f t="shared" si="98"/>
        <v>2.9131034547555177</v>
      </c>
      <c r="J43" s="18">
        <f t="shared" si="99"/>
        <v>2.8106425746227375</v>
      </c>
      <c r="K43" s="18">
        <f t="shared" si="100"/>
        <v>2.0377158666014847</v>
      </c>
      <c r="L43" s="18">
        <f t="shared" si="101"/>
        <v>1.6301726932811877</v>
      </c>
      <c r="M43" s="18">
        <f t="shared" si="102"/>
        <v>1.3584772444009898</v>
      </c>
      <c r="N43" s="18">
        <f t="shared" si="103"/>
        <v>1.1014680360008025</v>
      </c>
      <c r="O43" s="18">
        <f t="shared" si="104"/>
        <v>1.0188579333007424</v>
      </c>
      <c r="P43" s="18">
        <f t="shared" si="105"/>
        <v>0.90565149626732655</v>
      </c>
      <c r="Q43" s="18">
        <f t="shared" si="106"/>
        <v>0.86711313472403606</v>
      </c>
      <c r="R43" s="18">
        <f t="shared" si="107"/>
        <v>0.81508634664059387</v>
      </c>
      <c r="S43" s="18">
        <f t="shared" si="108"/>
        <v>0.71498802336894196</v>
      </c>
      <c r="T43" s="18">
        <f t="shared" si="109"/>
        <v>0.54339089776039595</v>
      </c>
      <c r="U43" s="18">
        <f t="shared" si="110"/>
        <v>0.53483356078779121</v>
      </c>
      <c r="V43" s="18">
        <f t="shared" si="111"/>
        <v>0.47946255684740813</v>
      </c>
      <c r="W43" s="18">
        <f t="shared" si="112"/>
        <v>0.46523193301403765</v>
      </c>
      <c r="X43" s="18">
        <f t="shared" si="113"/>
        <v>0.46311724240942831</v>
      </c>
      <c r="Y43" s="18">
        <f t="shared" si="114"/>
        <v>0.45282574813366328</v>
      </c>
      <c r="Z43" s="18">
        <f t="shared" si="115"/>
        <v>0.40754317332029694</v>
      </c>
      <c r="AA43" s="18">
        <f t="shared" si="116"/>
        <v>0.38813635554313991</v>
      </c>
      <c r="AB43" s="18">
        <f t="shared" si="117"/>
        <v>0.33405178141007946</v>
      </c>
      <c r="AC43" s="18">
        <f t="shared" si="118"/>
        <v>0.32603453865623755</v>
      </c>
      <c r="AD43" s="18">
        <f t="shared" si="119"/>
        <v>0.31839310415648198</v>
      </c>
      <c r="AE43" s="18">
        <f t="shared" si="120"/>
        <v>0.27351890826865566</v>
      </c>
      <c r="AF43" s="18">
        <f t="shared" si="121"/>
        <v>0.2674167803938956</v>
      </c>
      <c r="AG43" s="16">
        <f t="shared" si="122"/>
        <v>1.551398372155159</v>
      </c>
      <c r="AH43" s="16" t="str">
        <f t="shared" si="123"/>
        <v>NA F G</v>
      </c>
      <c r="AI43" s="16">
        <f t="shared" si="124"/>
        <v>1.3376952517561693</v>
      </c>
      <c r="AJ43" s="16">
        <f t="shared" si="233"/>
        <v>0.13084568715461231</v>
      </c>
      <c r="AK43" s="16" t="str">
        <f t="shared" si="125"/>
        <v>NA F G</v>
      </c>
      <c r="AL43" s="16">
        <f t="shared" si="126"/>
        <v>0.18356926937902751</v>
      </c>
      <c r="AM43" s="19">
        <f t="shared" si="127"/>
        <v>1.3250129933488111</v>
      </c>
      <c r="AN43" s="41">
        <f t="shared" si="128"/>
        <v>54</v>
      </c>
      <c r="AO43" s="19">
        <f t="shared" si="129"/>
        <v>1.3250129933488113</v>
      </c>
      <c r="AP43" s="34">
        <f t="shared" si="234"/>
        <v>1.5711410410861566</v>
      </c>
      <c r="AQ43" s="34">
        <f t="shared" si="235"/>
        <v>1.5551954074354901</v>
      </c>
      <c r="AR43" s="34">
        <f t="shared" si="236"/>
        <v>1.5314114085885677</v>
      </c>
      <c r="AS43" s="34">
        <f t="shared" si="237"/>
        <v>1.5227226659067121</v>
      </c>
      <c r="AT43" s="34">
        <f t="shared" si="238"/>
        <v>1.5104442764645174</v>
      </c>
      <c r="AU43" s="34">
        <f t="shared" si="239"/>
        <v>1.484769211944319</v>
      </c>
      <c r="AV43" s="34">
        <f t="shared" si="240"/>
        <v>1.4323987259469395</v>
      </c>
      <c r="AW43" s="34">
        <f t="shared" si="241"/>
        <v>1.4294267794978057</v>
      </c>
      <c r="AX43" s="34">
        <f t="shared" si="242"/>
        <v>1.4091312957866267</v>
      </c>
      <c r="AY43" s="34">
        <f t="shared" si="243"/>
        <v>1.4035869476910554</v>
      </c>
      <c r="AZ43" s="34">
        <f t="shared" si="244"/>
        <v>1.4027505062860626</v>
      </c>
      <c r="BA43" s="34">
        <f t="shared" si="245"/>
        <v>1.398631810146584</v>
      </c>
      <c r="BB43" s="34">
        <f t="shared" si="246"/>
        <v>1.379482613665626</v>
      </c>
      <c r="BC43" s="34">
        <f t="shared" si="247"/>
        <v>1.3707040715662067</v>
      </c>
      <c r="BD43" s="34">
        <f t="shared" si="248"/>
        <v>1.344053078136898</v>
      </c>
      <c r="BE43" s="34">
        <f t="shared" si="249"/>
        <v>1.339787661622186</v>
      </c>
      <c r="BF43" s="34">
        <f t="shared" si="250"/>
        <v>1.3356364698852783</v>
      </c>
      <c r="BG43" s="34">
        <f t="shared" si="251"/>
        <v>1.3093494041572664</v>
      </c>
      <c r="BH43" s="34">
        <f t="shared" si="252"/>
        <v>1.3054896632405451</v>
      </c>
      <c r="BI43" s="39">
        <f t="shared" si="130"/>
        <v>1.654919364516874</v>
      </c>
      <c r="BJ43" s="39">
        <f t="shared" si="131"/>
        <v>1.6401506876824896</v>
      </c>
      <c r="BK43" s="39">
        <f t="shared" si="132"/>
        <v>1.6180879994656268</v>
      </c>
      <c r="BL43" s="39">
        <f t="shared" si="133"/>
        <v>1.6100177517177734</v>
      </c>
      <c r="BM43" s="39">
        <f t="shared" si="134"/>
        <v>1.5986038496271324</v>
      </c>
      <c r="BN43" s="39">
        <f t="shared" si="135"/>
        <v>1.5746999997923827</v>
      </c>
      <c r="BO43" s="39">
        <f t="shared" si="136"/>
        <v>1.5257857330375031</v>
      </c>
      <c r="BP43" s="39">
        <f t="shared" si="137"/>
        <v>1.5230034886483501</v>
      </c>
      <c r="BQ43" s="39">
        <f t="shared" si="138"/>
        <v>1.5039846481348227</v>
      </c>
      <c r="BR43" s="39">
        <f t="shared" si="139"/>
        <v>1.4987832970656099</v>
      </c>
      <c r="BS43" s="39">
        <f t="shared" si="140"/>
        <v>1.497998385464153</v>
      </c>
      <c r="BT43" s="39">
        <f t="shared" si="141"/>
        <v>1.4941325973025936</v>
      </c>
      <c r="BU43" s="39">
        <f t="shared" si="142"/>
        <v>1.4761410520874776</v>
      </c>
      <c r="BV43" s="39">
        <f t="shared" si="143"/>
        <v>1.4678831080335877</v>
      </c>
      <c r="BW43" s="39">
        <f t="shared" si="144"/>
        <v>1.4427731192428446</v>
      </c>
      <c r="BX43" s="39">
        <f t="shared" si="145"/>
        <v>1.4387487602093452</v>
      </c>
      <c r="BY43" s="39">
        <f t="shared" si="146"/>
        <v>1.4348306788520222</v>
      </c>
      <c r="BZ43" s="39">
        <f t="shared" si="147"/>
        <v>1.4099852673375137</v>
      </c>
      <c r="CA43" s="39">
        <f t="shared" si="148"/>
        <v>1.4063321395045121</v>
      </c>
      <c r="CB43" s="40">
        <f t="shared" si="253"/>
        <v>1.3616388568043338</v>
      </c>
      <c r="CC43" s="40">
        <f t="shared" si="254"/>
        <v>1.3422907546950493</v>
      </c>
      <c r="CD43" s="40">
        <f t="shared" si="255"/>
        <v>1.313580121851206</v>
      </c>
      <c r="CE43" s="40">
        <f t="shared" si="256"/>
        <v>1.3031361688653187</v>
      </c>
      <c r="CF43" s="40">
        <f t="shared" si="257"/>
        <v>1.2884183413706525</v>
      </c>
      <c r="CG43" s="40">
        <f t="shared" si="258"/>
        <v>1.2577980486781699</v>
      </c>
      <c r="CH43" s="40">
        <f t="shared" si="259"/>
        <v>1.1960021348195586</v>
      </c>
      <c r="CI43" s="40">
        <f t="shared" si="260"/>
        <v>1.1925222255516206</v>
      </c>
      <c r="CJ43" s="40">
        <f t="shared" si="261"/>
        <v>1.1688359438799902</v>
      </c>
      <c r="CK43" s="40">
        <f t="shared" si="262"/>
        <v>1.1623890803365702</v>
      </c>
      <c r="CL43" s="40">
        <f t="shared" si="263"/>
        <v>1.1614173715313181</v>
      </c>
      <c r="CM43" s="40">
        <f t="shared" si="264"/>
        <v>1.1566360156717663</v>
      </c>
      <c r="CN43" s="40">
        <f t="shared" si="265"/>
        <v>1.1344805178546855</v>
      </c>
      <c r="CO43" s="40">
        <f t="shared" si="266"/>
        <v>1.1243650517173565</v>
      </c>
      <c r="CP43" s="40">
        <f t="shared" si="267"/>
        <v>1.0938153940896547</v>
      </c>
      <c r="CQ43" s="40">
        <f t="shared" si="268"/>
        <v>1.0889485024157293</v>
      </c>
      <c r="CR43" s="40">
        <f t="shared" si="269"/>
        <v>1.0842179335218856</v>
      </c>
      <c r="CS43" s="40">
        <f t="shared" si="270"/>
        <v>1.0543999229097951</v>
      </c>
      <c r="CT43" s="40">
        <f t="shared" si="271"/>
        <v>1.0500418913299405</v>
      </c>
      <c r="CU43" s="37">
        <f t="shared" si="149"/>
        <v>1.5997356238509908</v>
      </c>
      <c r="CV43" s="37">
        <f t="shared" si="150"/>
        <v>1.9666406210012219</v>
      </c>
      <c r="CW43" s="37">
        <f t="shared" si="151"/>
        <v>1.8246378962233429</v>
      </c>
      <c r="CX43" s="1">
        <f t="shared" si="152"/>
        <v>64.030780561800725</v>
      </c>
      <c r="CY43" s="1">
        <f t="shared" si="153"/>
        <v>63.380927147941172</v>
      </c>
      <c r="CZ43" s="1">
        <f t="shared" si="154"/>
        <v>62.41162651150907</v>
      </c>
      <c r="DA43" s="1">
        <f t="shared" si="155"/>
        <v>62.057522735036379</v>
      </c>
      <c r="DB43" s="1">
        <f t="shared" si="156"/>
        <v>61.557125355382929</v>
      </c>
      <c r="DC43" s="1">
        <f t="shared" si="157"/>
        <v>60.510755628406429</v>
      </c>
      <c r="DD43" s="1">
        <f t="shared" si="158"/>
        <v>58.376432223236606</v>
      </c>
      <c r="DE43" s="1">
        <f t="shared" si="159"/>
        <v>58.255312574554807</v>
      </c>
      <c r="DF43" s="1">
        <f t="shared" si="160"/>
        <v>57.428183990982376</v>
      </c>
      <c r="DG43" s="1">
        <f t="shared" si="161"/>
        <v>57.20222786929623</v>
      </c>
      <c r="DH43" s="1">
        <f t="shared" si="162"/>
        <v>57.168139270847504</v>
      </c>
      <c r="DI43" s="1">
        <f t="shared" si="163"/>
        <v>57.000284621384992</v>
      </c>
      <c r="DJ43" s="1">
        <f t="shared" si="164"/>
        <v>56.219872191346639</v>
      </c>
      <c r="DK43" s="1">
        <f t="shared" si="165"/>
        <v>55.862108700914327</v>
      </c>
      <c r="DL43" s="1">
        <f t="shared" si="166"/>
        <v>54.775965657482445</v>
      </c>
      <c r="DM43" s="1">
        <f t="shared" si="167"/>
        <v>54.602131519288591</v>
      </c>
      <c r="DN43" s="1">
        <f t="shared" si="168"/>
        <v>54.43295253393655</v>
      </c>
      <c r="DO43" s="1">
        <f t="shared" si="169"/>
        <v>53.361641115529231</v>
      </c>
      <c r="DP43" s="1">
        <f t="shared" si="170"/>
        <v>53.204340009389753</v>
      </c>
      <c r="DQ43" s="1">
        <f t="shared" si="171"/>
        <v>67.4451089404416</v>
      </c>
      <c r="DR43" s="1">
        <f t="shared" si="172"/>
        <v>66.843221598158905</v>
      </c>
      <c r="DS43" s="1">
        <f t="shared" si="173"/>
        <v>65.944071801371251</v>
      </c>
      <c r="DT43" s="1">
        <f t="shared" si="174"/>
        <v>65.615174363707126</v>
      </c>
      <c r="DU43" s="1">
        <f t="shared" si="175"/>
        <v>65.15000857590843</v>
      </c>
      <c r="DV43" s="1">
        <f t="shared" si="176"/>
        <v>64.175823494285851</v>
      </c>
      <c r="DW43" s="1">
        <f t="shared" si="177"/>
        <v>62.182355944893942</v>
      </c>
      <c r="DX43" s="1">
        <f t="shared" si="178"/>
        <v>62.068967474163145</v>
      </c>
      <c r="DY43" s="1">
        <f t="shared" si="179"/>
        <v>61.293867612587583</v>
      </c>
      <c r="DZ43" s="1">
        <f t="shared" si="180"/>
        <v>61.081890100557594</v>
      </c>
      <c r="EA43" s="1">
        <f t="shared" si="181"/>
        <v>61.049901564074226</v>
      </c>
      <c r="EB43" s="1">
        <f t="shared" si="182"/>
        <v>60.892354006599632</v>
      </c>
      <c r="EC43" s="1">
        <f t="shared" si="183"/>
        <v>60.159120863609232</v>
      </c>
      <c r="ED43" s="1">
        <f t="shared" si="184"/>
        <v>59.822573991126859</v>
      </c>
      <c r="EE43" s="1">
        <f t="shared" si="185"/>
        <v>58.799233539745202</v>
      </c>
      <c r="EF43" s="1">
        <f t="shared" si="186"/>
        <v>58.635223534635948</v>
      </c>
      <c r="EG43" s="1">
        <f t="shared" si="187"/>
        <v>58.475544803666899</v>
      </c>
      <c r="EH43" s="1">
        <f t="shared" si="188"/>
        <v>57.462987018559758</v>
      </c>
      <c r="EI43" s="1">
        <f t="shared" si="189"/>
        <v>57.314106287599138</v>
      </c>
      <c r="EJ43" s="1">
        <f t="shared" si="190"/>
        <v>55.492662061825961</v>
      </c>
      <c r="EK43" s="1">
        <f t="shared" si="191"/>
        <v>54.704143368691668</v>
      </c>
      <c r="EL43" s="1">
        <f t="shared" si="192"/>
        <v>53.534061126970279</v>
      </c>
      <c r="EM43" s="1">
        <f t="shared" si="193"/>
        <v>53.108424952782627</v>
      </c>
      <c r="EN43" s="1">
        <f t="shared" si="194"/>
        <v>52.508609940626933</v>
      </c>
      <c r="EO43" s="1">
        <f t="shared" si="195"/>
        <v>51.260700815437865</v>
      </c>
      <c r="EP43" s="1">
        <f t="shared" si="196"/>
        <v>48.742250532221249</v>
      </c>
      <c r="EQ43" s="1">
        <f t="shared" si="197"/>
        <v>48.600429205629034</v>
      </c>
      <c r="ER43" s="1">
        <f t="shared" si="198"/>
        <v>47.63511096596757</v>
      </c>
      <c r="ES43" s="1">
        <f t="shared" si="199"/>
        <v>47.372373443322736</v>
      </c>
      <c r="ET43" s="1">
        <f t="shared" si="200"/>
        <v>47.332772114319162</v>
      </c>
      <c r="EU43" s="1">
        <f t="shared" si="201"/>
        <v>47.137911220341635</v>
      </c>
      <c r="EV43" s="1">
        <f t="shared" si="202"/>
        <v>46.234979031655229</v>
      </c>
      <c r="EW43" s="1">
        <f t="shared" si="203"/>
        <v>45.822730114733119</v>
      </c>
      <c r="EX43" s="1">
        <f t="shared" si="204"/>
        <v>44.577699673388899</v>
      </c>
      <c r="EY43" s="1">
        <f t="shared" si="205"/>
        <v>44.379352825689132</v>
      </c>
      <c r="EZ43" s="1">
        <f t="shared" si="206"/>
        <v>44.186561719828397</v>
      </c>
      <c r="FA43" s="1">
        <f t="shared" si="207"/>
        <v>42.971349053133437</v>
      </c>
      <c r="FB43" s="1">
        <f t="shared" si="208"/>
        <v>42.793740451185037</v>
      </c>
      <c r="FC43" s="1">
        <f t="shared" si="209"/>
        <v>65.196133261775771</v>
      </c>
      <c r="FD43" s="1">
        <f t="shared" si="210"/>
        <v>80.149095946343735</v>
      </c>
      <c r="FE43" s="1">
        <f t="shared" si="211"/>
        <v>74.36187183873318</v>
      </c>
      <c r="FF43" s="83">
        <f t="shared" si="272"/>
        <v>0.95845931172678911</v>
      </c>
      <c r="FG43" s="79">
        <f t="shared" si="273"/>
        <v>0.84058633050966414</v>
      </c>
      <c r="FH43" s="79">
        <f t="shared" si="274"/>
        <v>0.94250394421048134</v>
      </c>
      <c r="FI43" s="79">
        <f t="shared" si="275"/>
        <v>0.67057659187349739</v>
      </c>
      <c r="FJ43" s="83">
        <f t="shared" si="212"/>
        <v>1.347488686239221</v>
      </c>
      <c r="FK43" s="79">
        <f t="shared" si="288"/>
        <v>2.0727542844222713</v>
      </c>
      <c r="FL43" s="79">
        <f t="shared" si="288"/>
        <v>2.2783166927947276</v>
      </c>
      <c r="FM43" s="79">
        <f t="shared" si="214"/>
        <v>1.6111111111111112</v>
      </c>
      <c r="FN43" s="79">
        <f t="shared" si="215"/>
        <v>2.0291022496013507</v>
      </c>
      <c r="FO43" s="79">
        <f t="shared" si="276"/>
        <v>1.5431962479729149</v>
      </c>
      <c r="FP43" s="79">
        <f t="shared" si="277"/>
        <v>1.7452054979858944</v>
      </c>
      <c r="FQ43" s="79">
        <f t="shared" si="278"/>
        <v>1.3875462565140824</v>
      </c>
      <c r="FR43" s="84">
        <f t="shared" si="216"/>
        <v>1.4795193685091392</v>
      </c>
      <c r="FS43" s="79">
        <f t="shared" si="217"/>
        <v>2.8778737172143929</v>
      </c>
      <c r="FT43" s="79">
        <f t="shared" si="218"/>
        <v>2.6413313766362414</v>
      </c>
      <c r="FU43" s="79">
        <f t="shared" si="219"/>
        <v>2.0370370370370372</v>
      </c>
      <c r="FV43" s="79">
        <f t="shared" si="220"/>
        <v>2.5821289696979215</v>
      </c>
      <c r="FW43" s="79">
        <f t="shared" si="221"/>
        <v>2.0393557278857282</v>
      </c>
      <c r="FX43" s="79">
        <f t="shared" si="279"/>
        <v>2.7980280732575857</v>
      </c>
      <c r="FY43" s="79">
        <f t="shared" si="222"/>
        <v>2.8194443555524842</v>
      </c>
      <c r="FZ43" s="83">
        <f t="shared" si="223"/>
        <v>3.830805109161171</v>
      </c>
      <c r="GA43" s="79">
        <f t="shared" si="280"/>
        <v>3.1250456672434987</v>
      </c>
      <c r="GB43" s="79">
        <f t="shared" si="281"/>
        <v>3.0442573690863739</v>
      </c>
      <c r="GC43" s="79">
        <f t="shared" si="282"/>
        <v>3.9266132390414596</v>
      </c>
      <c r="GD43" s="79">
        <f t="shared" si="224"/>
        <v>1.9912347024409813</v>
      </c>
      <c r="GE43" s="79">
        <f t="shared" si="225"/>
        <v>2.1105554890135738</v>
      </c>
      <c r="GF43" s="79">
        <f t="shared" si="226"/>
        <v>2.5951633957199816</v>
      </c>
      <c r="GG43" s="79">
        <f t="shared" si="227"/>
        <v>2.6315658070192161</v>
      </c>
      <c r="GH43" s="84">
        <f t="shared" si="228"/>
        <v>2.6768549624856637</v>
      </c>
      <c r="GI43" s="79">
        <f t="shared" si="283"/>
        <v>4.647919839407308</v>
      </c>
      <c r="GJ43" s="79">
        <f t="shared" si="284"/>
        <v>4.5636443320442908</v>
      </c>
      <c r="GK43" s="79">
        <f t="shared" si="285"/>
        <v>4.1051916393353887</v>
      </c>
      <c r="GL43" s="79">
        <f t="shared" si="286"/>
        <v>3.1695276549676876</v>
      </c>
      <c r="GM43" s="84">
        <f t="shared" si="287"/>
        <v>3.7384750158373095</v>
      </c>
      <c r="GN43" s="79">
        <f t="shared" si="289"/>
        <v>4.2592592592592595</v>
      </c>
      <c r="GO43" s="79">
        <f t="shared" si="289"/>
        <v>3.7037037037037037</v>
      </c>
      <c r="GP43" s="79">
        <f t="shared" si="289"/>
        <v>5.1851851851851851</v>
      </c>
      <c r="GQ43" s="79">
        <f t="shared" si="289"/>
        <v>1.8888888888888888</v>
      </c>
      <c r="GR43" s="84">
        <f t="shared" si="289"/>
        <v>5.1851851851851851</v>
      </c>
      <c r="GS43" s="1">
        <f t="shared" si="230"/>
        <v>54</v>
      </c>
      <c r="GT43" s="1">
        <f t="shared" si="231"/>
        <v>40.754317332029693</v>
      </c>
      <c r="GU43" s="1">
        <f t="shared" si="232"/>
        <v>40.999999999999993</v>
      </c>
    </row>
    <row r="44" spans="1:203" x14ac:dyDescent="0.2">
      <c r="A44" s="42">
        <f t="shared" si="37"/>
        <v>40.129820575779291</v>
      </c>
      <c r="B44" s="5">
        <v>0</v>
      </c>
      <c r="C44" s="5">
        <v>42</v>
      </c>
      <c r="D44" s="5">
        <f t="shared" si="95"/>
        <v>40.129820575779291</v>
      </c>
      <c r="E44" s="5">
        <v>10</v>
      </c>
      <c r="F44" s="9">
        <f t="shared" si="96"/>
        <v>42</v>
      </c>
      <c r="G44" s="15">
        <v>0.01</v>
      </c>
      <c r="H44" s="18">
        <f t="shared" si="97"/>
        <v>3.1598283917936452</v>
      </c>
      <c r="I44" s="18">
        <f t="shared" si="98"/>
        <v>2.8684646587404781</v>
      </c>
      <c r="J44" s="18">
        <f t="shared" si="99"/>
        <v>2.7675738328123649</v>
      </c>
      <c r="K44" s="18">
        <f t="shared" si="100"/>
        <v>2.0064910287889646</v>
      </c>
      <c r="L44" s="18">
        <f t="shared" si="101"/>
        <v>1.6051928230311716</v>
      </c>
      <c r="M44" s="18">
        <f t="shared" si="102"/>
        <v>1.3376606858593096</v>
      </c>
      <c r="N44" s="18">
        <f t="shared" si="103"/>
        <v>1.0845897452913322</v>
      </c>
      <c r="O44" s="18">
        <f t="shared" si="104"/>
        <v>1.0032455143944823</v>
      </c>
      <c r="P44" s="18">
        <f t="shared" si="105"/>
        <v>0.89177379057287309</v>
      </c>
      <c r="Q44" s="18">
        <f t="shared" si="106"/>
        <v>0.85382596969743174</v>
      </c>
      <c r="R44" s="18">
        <f t="shared" si="107"/>
        <v>0.80259641151558581</v>
      </c>
      <c r="S44" s="18">
        <f t="shared" si="108"/>
        <v>0.70403193992595248</v>
      </c>
      <c r="T44" s="18">
        <f t="shared" si="109"/>
        <v>0.53506427434372383</v>
      </c>
      <c r="U44" s="18">
        <f t="shared" si="110"/>
        <v>0.52663806529894086</v>
      </c>
      <c r="V44" s="18">
        <f t="shared" si="111"/>
        <v>0.47211553618563873</v>
      </c>
      <c r="W44" s="18">
        <f t="shared" si="112"/>
        <v>0.45810297460935268</v>
      </c>
      <c r="X44" s="18">
        <f t="shared" si="113"/>
        <v>0.4560206883611283</v>
      </c>
      <c r="Y44" s="18">
        <f t="shared" si="114"/>
        <v>0.44588689528643655</v>
      </c>
      <c r="Z44" s="18">
        <f t="shared" si="115"/>
        <v>0.4012982057577929</v>
      </c>
      <c r="AA44" s="18">
        <f t="shared" si="116"/>
        <v>0.38218876738837421</v>
      </c>
      <c r="AB44" s="18">
        <f t="shared" si="117"/>
        <v>0.32893295553917451</v>
      </c>
      <c r="AC44" s="18">
        <f t="shared" si="118"/>
        <v>0.32103856460623431</v>
      </c>
      <c r="AD44" s="18">
        <f t="shared" si="119"/>
        <v>0.31351422324827571</v>
      </c>
      <c r="AE44" s="18">
        <f t="shared" si="120"/>
        <v>0.26932765487100196</v>
      </c>
      <c r="AF44" s="18">
        <f t="shared" si="121"/>
        <v>0.26331903264947043</v>
      </c>
      <c r="AG44" s="16">
        <f t="shared" si="122"/>
        <v>1.5942866123665969</v>
      </c>
      <c r="AH44" s="16" t="str">
        <f t="shared" si="123"/>
        <v>NA F G</v>
      </c>
      <c r="AI44" s="16">
        <f t="shared" si="124"/>
        <v>1.3642576699960893</v>
      </c>
      <c r="AJ44" s="16">
        <f t="shared" si="233"/>
        <v>0.13753495456661352</v>
      </c>
      <c r="AK44" s="16" t="str">
        <f t="shared" si="125"/>
        <v>NA F G</v>
      </c>
      <c r="AL44" s="16">
        <f t="shared" si="126"/>
        <v>0.19878532611785504</v>
      </c>
      <c r="AM44" s="19">
        <f t="shared" si="127"/>
        <v>1.3456327296063761</v>
      </c>
      <c r="AN44" s="41">
        <f t="shared" si="128"/>
        <v>54</v>
      </c>
      <c r="AO44" s="19">
        <f t="shared" si="129"/>
        <v>1.3456327296063759</v>
      </c>
      <c r="AP44" s="34">
        <f t="shared" si="234"/>
        <v>1.61219153805532</v>
      </c>
      <c r="AQ44" s="34">
        <f t="shared" si="235"/>
        <v>1.5949972627569258</v>
      </c>
      <c r="AR44" s="34">
        <f t="shared" si="236"/>
        <v>1.5693675999561365</v>
      </c>
      <c r="AS44" s="34">
        <f t="shared" si="237"/>
        <v>1.5600096587408174</v>
      </c>
      <c r="AT44" s="34">
        <f t="shared" si="238"/>
        <v>1.5467902569735876</v>
      </c>
      <c r="AU44" s="34">
        <f t="shared" si="239"/>
        <v>1.5191652643003575</v>
      </c>
      <c r="AV44" s="34">
        <f t="shared" si="240"/>
        <v>1.4628935481567154</v>
      </c>
      <c r="AW44" s="34">
        <f t="shared" si="241"/>
        <v>1.4597033298308806</v>
      </c>
      <c r="AX44" s="34">
        <f t="shared" si="242"/>
        <v>1.437926362197695</v>
      </c>
      <c r="AY44" s="34">
        <f t="shared" si="243"/>
        <v>1.4319800786441486</v>
      </c>
      <c r="AZ44" s="34">
        <f t="shared" si="244"/>
        <v>1.431083103853902</v>
      </c>
      <c r="BA44" s="34">
        <f t="shared" si="245"/>
        <v>1.4266667361822492</v>
      </c>
      <c r="BB44" s="34">
        <f t="shared" si="246"/>
        <v>1.4061423260787906</v>
      </c>
      <c r="BC44" s="34">
        <f t="shared" si="247"/>
        <v>1.3967382024678454</v>
      </c>
      <c r="BD44" s="34">
        <f t="shared" si="248"/>
        <v>1.3682069296078785</v>
      </c>
      <c r="BE44" s="34">
        <f t="shared" si="249"/>
        <v>1.3636432492287713</v>
      </c>
      <c r="BF44" s="34">
        <f t="shared" si="250"/>
        <v>1.3592024940515777</v>
      </c>
      <c r="BG44" s="34">
        <f t="shared" si="251"/>
        <v>1.331098259329565</v>
      </c>
      <c r="BH44" s="34">
        <f t="shared" si="252"/>
        <v>1.326974117104488</v>
      </c>
      <c r="BI44" s="39">
        <f t="shared" si="130"/>
        <v>1.6905380275834385</v>
      </c>
      <c r="BJ44" s="39">
        <f t="shared" si="131"/>
        <v>1.675282360664665</v>
      </c>
      <c r="BK44" s="39">
        <f t="shared" si="132"/>
        <v>1.6524950516052899</v>
      </c>
      <c r="BL44" s="39">
        <f t="shared" si="133"/>
        <v>1.6441606183471249</v>
      </c>
      <c r="BM44" s="39">
        <f t="shared" si="134"/>
        <v>1.6323738775056253</v>
      </c>
      <c r="BN44" s="39">
        <f t="shared" si="135"/>
        <v>1.6076922793717383</v>
      </c>
      <c r="BO44" s="39">
        <f t="shared" si="136"/>
        <v>1.5571997319411441</v>
      </c>
      <c r="BP44" s="39">
        <f t="shared" si="137"/>
        <v>1.5543282573626704</v>
      </c>
      <c r="BQ44" s="39">
        <f t="shared" si="138"/>
        <v>1.5347010456079349</v>
      </c>
      <c r="BR44" s="39">
        <f t="shared" si="139"/>
        <v>1.5293337998856853</v>
      </c>
      <c r="BS44" s="39">
        <f t="shared" si="140"/>
        <v>1.5285238720939056</v>
      </c>
      <c r="BT44" s="39">
        <f t="shared" si="141"/>
        <v>1.5245349458336008</v>
      </c>
      <c r="BU44" s="39">
        <f t="shared" si="142"/>
        <v>1.5059718445182042</v>
      </c>
      <c r="BV44" s="39">
        <f t="shared" si="143"/>
        <v>1.4974524129950875</v>
      </c>
      <c r="BW44" s="39">
        <f t="shared" si="144"/>
        <v>1.4715506457274348</v>
      </c>
      <c r="BX44" s="39">
        <f t="shared" si="145"/>
        <v>1.4673998586573491</v>
      </c>
      <c r="BY44" s="39">
        <f t="shared" si="146"/>
        <v>1.4633588136587845</v>
      </c>
      <c r="BZ44" s="39">
        <f t="shared" si="147"/>
        <v>1.4377365692165307</v>
      </c>
      <c r="CA44" s="39">
        <f t="shared" si="148"/>
        <v>1.4339696468949161</v>
      </c>
      <c r="CB44" s="40">
        <f t="shared" si="253"/>
        <v>1.3864578365275704</v>
      </c>
      <c r="CC44" s="40">
        <f t="shared" si="254"/>
        <v>1.3651366931981987</v>
      </c>
      <c r="CD44" s="40">
        <f t="shared" si="255"/>
        <v>1.3335452882508476</v>
      </c>
      <c r="CE44" s="40">
        <f t="shared" si="256"/>
        <v>1.3220675326820082</v>
      </c>
      <c r="CF44" s="40">
        <f t="shared" si="257"/>
        <v>1.3059058025143391</v>
      </c>
      <c r="CG44" s="40">
        <f t="shared" si="258"/>
        <v>1.2723306876118596</v>
      </c>
      <c r="CH44" s="40">
        <f t="shared" si="259"/>
        <v>1.2047792893442812</v>
      </c>
      <c r="CI44" s="40">
        <f t="shared" si="260"/>
        <v>1.2009837335379556</v>
      </c>
      <c r="CJ44" s="40">
        <f t="shared" si="261"/>
        <v>1.1751734945194792</v>
      </c>
      <c r="CK44" s="40">
        <f t="shared" si="262"/>
        <v>1.168156004666441</v>
      </c>
      <c r="CL44" s="40">
        <f t="shared" si="263"/>
        <v>1.1670985670518748</v>
      </c>
      <c r="CM44" s="40">
        <f t="shared" si="264"/>
        <v>1.1618964462926553</v>
      </c>
      <c r="CN44" s="40">
        <f t="shared" si="265"/>
        <v>1.1378146092995312</v>
      </c>
      <c r="CO44" s="40">
        <f t="shared" si="266"/>
        <v>1.1268325508939083</v>
      </c>
      <c r="CP44" s="40">
        <f t="shared" si="267"/>
        <v>1.0937156805356218</v>
      </c>
      <c r="CQ44" s="40">
        <f t="shared" si="268"/>
        <v>1.0884468257818005</v>
      </c>
      <c r="CR44" s="40">
        <f t="shared" si="269"/>
        <v>1.0833274231542878</v>
      </c>
      <c r="CS44" s="40">
        <f t="shared" si="270"/>
        <v>1.0511014056421772</v>
      </c>
      <c r="CT44" s="40">
        <f t="shared" si="271"/>
        <v>1.0463977071849919</v>
      </c>
      <c r="CU44" s="37">
        <f t="shared" si="149"/>
        <v>1.6490794071488593</v>
      </c>
      <c r="CV44" s="37">
        <f t="shared" si="150"/>
        <v>2.0399404863103592</v>
      </c>
      <c r="CW44" s="37">
        <f t="shared" si="151"/>
        <v>1.8957236853433872</v>
      </c>
      <c r="CX44" s="1">
        <f t="shared" si="152"/>
        <v>64.696957155949647</v>
      </c>
      <c r="CY44" s="1">
        <f t="shared" si="153"/>
        <v>64.006953973294529</v>
      </c>
      <c r="CZ44" s="1">
        <f t="shared" si="154"/>
        <v>62.978440203681131</v>
      </c>
      <c r="DA44" s="1">
        <f t="shared" si="155"/>
        <v>62.602907701751683</v>
      </c>
      <c r="DB44" s="1">
        <f t="shared" si="156"/>
        <v>62.072415480713616</v>
      </c>
      <c r="DC44" s="1">
        <f t="shared" si="157"/>
        <v>60.963829481329668</v>
      </c>
      <c r="DD44" s="1">
        <f t="shared" si="158"/>
        <v>58.705655608994128</v>
      </c>
      <c r="DE44" s="1">
        <f t="shared" si="159"/>
        <v>58.577632719980819</v>
      </c>
      <c r="DF44" s="1">
        <f t="shared" si="160"/>
        <v>57.703726916176528</v>
      </c>
      <c r="DG44" s="1">
        <f t="shared" si="161"/>
        <v>57.465103624080001</v>
      </c>
      <c r="DH44" s="1">
        <f t="shared" si="162"/>
        <v>57.429108186686413</v>
      </c>
      <c r="DI44" s="1">
        <f t="shared" si="163"/>
        <v>57.251880144426309</v>
      </c>
      <c r="DJ44" s="1">
        <f t="shared" si="164"/>
        <v>56.428239249550806</v>
      </c>
      <c r="DK44" s="1">
        <f t="shared" si="165"/>
        <v>56.050853456371122</v>
      </c>
      <c r="DL44" s="1">
        <f t="shared" si="166"/>
        <v>54.905898595702048</v>
      </c>
      <c r="DM44" s="1">
        <f t="shared" si="167"/>
        <v>54.722758920923276</v>
      </c>
      <c r="DN44" s="1">
        <f t="shared" si="168"/>
        <v>54.544552212441531</v>
      </c>
      <c r="DO44" s="1">
        <f t="shared" si="169"/>
        <v>53.416734315627579</v>
      </c>
      <c r="DP44" s="1">
        <f t="shared" si="170"/>
        <v>53.251233228106244</v>
      </c>
      <c r="DQ44" s="1">
        <f t="shared" si="171"/>
        <v>67.840987723455214</v>
      </c>
      <c r="DR44" s="1">
        <f t="shared" si="172"/>
        <v>67.228780547240973</v>
      </c>
      <c r="DS44" s="1">
        <f t="shared" si="173"/>
        <v>66.314329923283424</v>
      </c>
      <c r="DT44" s="1">
        <f t="shared" si="174"/>
        <v>65.979870612032457</v>
      </c>
      <c r="DU44" s="1">
        <f t="shared" si="175"/>
        <v>65.506870816889872</v>
      </c>
      <c r="DV44" s="1">
        <f t="shared" si="176"/>
        <v>64.516402712253495</v>
      </c>
      <c r="DW44" s="1">
        <f t="shared" si="177"/>
        <v>62.490145843449724</v>
      </c>
      <c r="DX44" s="1">
        <f t="shared" si="178"/>
        <v>62.374914083827662</v>
      </c>
      <c r="DY44" s="1">
        <f t="shared" si="179"/>
        <v>61.587277597707299</v>
      </c>
      <c r="DZ44" s="1">
        <f t="shared" si="180"/>
        <v>61.371890989887305</v>
      </c>
      <c r="EA44" s="1">
        <f t="shared" si="181"/>
        <v>61.339388732923844</v>
      </c>
      <c r="EB44" s="1">
        <f t="shared" si="182"/>
        <v>61.179313837807804</v>
      </c>
      <c r="EC44" s="1">
        <f t="shared" si="183"/>
        <v>60.434379912690922</v>
      </c>
      <c r="ED44" s="1">
        <f t="shared" si="184"/>
        <v>60.092496654260607</v>
      </c>
      <c r="EE44" s="1">
        <f t="shared" si="185"/>
        <v>59.053063381214116</v>
      </c>
      <c r="EF44" s="1">
        <f t="shared" si="186"/>
        <v>58.886493040843312</v>
      </c>
      <c r="EG44" s="1">
        <f t="shared" si="187"/>
        <v>58.724326630112266</v>
      </c>
      <c r="EH44" s="1">
        <f t="shared" si="188"/>
        <v>57.696110557895864</v>
      </c>
      <c r="EI44" s="1">
        <f t="shared" si="189"/>
        <v>57.544944641006573</v>
      </c>
      <c r="EJ44" s="1">
        <f t="shared" si="190"/>
        <v>55.638304215734536</v>
      </c>
      <c r="EK44" s="1">
        <f t="shared" si="191"/>
        <v>54.782690559456377</v>
      </c>
      <c r="EL44" s="1">
        <f t="shared" si="192"/>
        <v>53.51493314718239</v>
      </c>
      <c r="EM44" s="1">
        <f t="shared" si="193"/>
        <v>53.054332875592209</v>
      </c>
      <c r="EN44" s="1">
        <f t="shared" si="194"/>
        <v>52.40576554376949</v>
      </c>
      <c r="EO44" s="1">
        <f t="shared" si="195"/>
        <v>51.058402206921819</v>
      </c>
      <c r="EP44" s="1">
        <f t="shared" si="196"/>
        <v>48.347576714800887</v>
      </c>
      <c r="EQ44" s="1">
        <f t="shared" si="197"/>
        <v>48.195261741307682</v>
      </c>
      <c r="ER44" s="1">
        <f t="shared" si="198"/>
        <v>47.159501480478248</v>
      </c>
      <c r="ES44" s="1">
        <f t="shared" si="199"/>
        <v>46.877890871783471</v>
      </c>
      <c r="ET44" s="1">
        <f t="shared" si="200"/>
        <v>46.83545609004085</v>
      </c>
      <c r="EU44" s="1">
        <f t="shared" si="201"/>
        <v>46.626695917359839</v>
      </c>
      <c r="EV44" s="1">
        <f t="shared" si="202"/>
        <v>45.660296119690599</v>
      </c>
      <c r="EW44" s="1">
        <f t="shared" si="203"/>
        <v>45.219588086320229</v>
      </c>
      <c r="EX44" s="1">
        <f t="shared" si="204"/>
        <v>43.890614020810851</v>
      </c>
      <c r="EY44" s="1">
        <f t="shared" si="205"/>
        <v>43.679175824900156</v>
      </c>
      <c r="EZ44" s="1">
        <f t="shared" si="206"/>
        <v>43.473735116002899</v>
      </c>
      <c r="FA44" s="1">
        <f t="shared" si="207"/>
        <v>42.180510815369978</v>
      </c>
      <c r="FB44" s="1">
        <f t="shared" si="208"/>
        <v>41.991752240240565</v>
      </c>
      <c r="FC44" s="1">
        <f t="shared" si="209"/>
        <v>66.177260724096215</v>
      </c>
      <c r="FD44" s="1">
        <f t="shared" si="210"/>
        <v>81.862445700902668</v>
      </c>
      <c r="FE44" s="1">
        <f t="shared" si="211"/>
        <v>76.075051354085204</v>
      </c>
      <c r="FF44" s="83">
        <f t="shared" si="272"/>
        <v>0.95050272400518654</v>
      </c>
      <c r="FG44" s="79">
        <f t="shared" si="273"/>
        <v>0.84088678343736833</v>
      </c>
      <c r="FH44" s="79">
        <f t="shared" si="274"/>
        <v>0.93709865755679667</v>
      </c>
      <c r="FI44" s="79">
        <f t="shared" si="275"/>
        <v>0.66687005584966874</v>
      </c>
      <c r="FJ44" s="83">
        <f t="shared" si="212"/>
        <v>1.3192862621597576</v>
      </c>
      <c r="FK44" s="79">
        <f t="shared" si="288"/>
        <v>2.0611302053402487</v>
      </c>
      <c r="FL44" s="79">
        <f t="shared" si="288"/>
        <v>2.2655398124814305</v>
      </c>
      <c r="FM44" s="79">
        <f t="shared" si="214"/>
        <v>1.6111111111111112</v>
      </c>
      <c r="FN44" s="79">
        <f t="shared" si="215"/>
        <v>2.0198816186195256</v>
      </c>
      <c r="FO44" s="79">
        <f t="shared" si="276"/>
        <v>1.5561695753945506</v>
      </c>
      <c r="FP44" s="79">
        <f t="shared" si="277"/>
        <v>1.735992635849922</v>
      </c>
      <c r="FQ44" s="79">
        <f t="shared" si="278"/>
        <v>1.3797648482029765</v>
      </c>
      <c r="FR44" s="84">
        <f t="shared" si="216"/>
        <v>1.4722321216928882</v>
      </c>
      <c r="FS44" s="79">
        <f t="shared" si="217"/>
        <v>2.8617344999765439</v>
      </c>
      <c r="FT44" s="79">
        <f t="shared" si="218"/>
        <v>2.6293286587202447</v>
      </c>
      <c r="FU44" s="79">
        <f t="shared" si="219"/>
        <v>2.0370370370370372</v>
      </c>
      <c r="FV44" s="79">
        <f t="shared" si="220"/>
        <v>2.6081700641156278</v>
      </c>
      <c r="FW44" s="79">
        <f t="shared" si="221"/>
        <v>2.0296399658466697</v>
      </c>
      <c r="FX44" s="79">
        <f t="shared" si="279"/>
        <v>2.7826320803913389</v>
      </c>
      <c r="FY44" s="79">
        <f t="shared" si="222"/>
        <v>2.8056150869372236</v>
      </c>
      <c r="FZ44" s="83">
        <f t="shared" si="223"/>
        <v>3.8133971937730697</v>
      </c>
      <c r="GA44" s="79">
        <f t="shared" si="280"/>
        <v>3.1108120952279501</v>
      </c>
      <c r="GB44" s="79">
        <f t="shared" si="281"/>
        <v>3.031172131485786</v>
      </c>
      <c r="GC44" s="79">
        <f t="shared" si="282"/>
        <v>3.8683982564238453</v>
      </c>
      <c r="GD44" s="79">
        <f t="shared" si="224"/>
        <v>1.9802780449410757</v>
      </c>
      <c r="GE44" s="79">
        <f t="shared" si="225"/>
        <v>2.1002032936501505</v>
      </c>
      <c r="GF44" s="79">
        <f t="shared" si="226"/>
        <v>2.5408476160113849</v>
      </c>
      <c r="GG44" s="79">
        <f t="shared" si="227"/>
        <v>2.6200012929113048</v>
      </c>
      <c r="GH44" s="84">
        <f t="shared" si="228"/>
        <v>2.664299250431748</v>
      </c>
      <c r="GI44" s="79">
        <f t="shared" si="283"/>
        <v>4.6384100654930496</v>
      </c>
      <c r="GJ44" s="79">
        <f t="shared" si="284"/>
        <v>4.6210826019809392</v>
      </c>
      <c r="GK44" s="79">
        <f t="shared" si="285"/>
        <v>4.1694563651634056</v>
      </c>
      <c r="GL44" s="79">
        <f t="shared" si="286"/>
        <v>3.1546610756645852</v>
      </c>
      <c r="GM44" s="84">
        <f t="shared" si="287"/>
        <v>3.6542860642455746</v>
      </c>
      <c r="GN44" s="79">
        <f t="shared" si="289"/>
        <v>4.2592592592592595</v>
      </c>
      <c r="GO44" s="79">
        <f t="shared" si="289"/>
        <v>3.7037037037037037</v>
      </c>
      <c r="GP44" s="79">
        <f t="shared" si="289"/>
        <v>5.1851851851851851</v>
      </c>
      <c r="GQ44" s="79">
        <f t="shared" si="289"/>
        <v>1.8888888888888888</v>
      </c>
      <c r="GR44" s="84">
        <f t="shared" si="289"/>
        <v>5.1851851851851851</v>
      </c>
      <c r="GS44" s="1">
        <f t="shared" si="230"/>
        <v>54</v>
      </c>
      <c r="GT44" s="1">
        <f t="shared" si="231"/>
        <v>40.129820575779291</v>
      </c>
      <c r="GU44" s="1">
        <f t="shared" si="232"/>
        <v>42</v>
      </c>
    </row>
    <row r="45" spans="1:203" x14ac:dyDescent="0.2">
      <c r="A45" s="42">
        <f t="shared" si="37"/>
        <v>39.493099887435207</v>
      </c>
      <c r="B45" s="5">
        <v>0</v>
      </c>
      <c r="C45" s="5">
        <v>43</v>
      </c>
      <c r="D45" s="5">
        <f t="shared" si="95"/>
        <v>39.493099887435207</v>
      </c>
      <c r="E45" s="5">
        <v>10</v>
      </c>
      <c r="F45" s="9">
        <f t="shared" si="96"/>
        <v>43</v>
      </c>
      <c r="G45" s="15">
        <v>0.01</v>
      </c>
      <c r="H45" s="18">
        <f t="shared" si="97"/>
        <v>3.1096929045224573</v>
      </c>
      <c r="I45" s="18">
        <f t="shared" si="98"/>
        <v>2.8229521006029454</v>
      </c>
      <c r="J45" s="18">
        <f t="shared" si="99"/>
        <v>2.723662061202428</v>
      </c>
      <c r="K45" s="18">
        <f t="shared" si="100"/>
        <v>1.9746549943717604</v>
      </c>
      <c r="L45" s="18">
        <f t="shared" si="101"/>
        <v>1.5797239954974083</v>
      </c>
      <c r="M45" s="18">
        <f t="shared" si="102"/>
        <v>1.316436662914507</v>
      </c>
      <c r="N45" s="18">
        <f t="shared" si="103"/>
        <v>1.0673810780387893</v>
      </c>
      <c r="O45" s="18">
        <f t="shared" si="104"/>
        <v>0.9873274971858802</v>
      </c>
      <c r="P45" s="18">
        <f t="shared" si="105"/>
        <v>0.8776244419430046</v>
      </c>
      <c r="Q45" s="18">
        <f t="shared" si="106"/>
        <v>0.84027872100925971</v>
      </c>
      <c r="R45" s="18">
        <f t="shared" si="107"/>
        <v>0.78986199774870414</v>
      </c>
      <c r="S45" s="18">
        <f t="shared" si="108"/>
        <v>0.69286140153395104</v>
      </c>
      <c r="T45" s="18">
        <f t="shared" si="109"/>
        <v>0.52657466516580276</v>
      </c>
      <c r="U45" s="18">
        <f t="shared" si="110"/>
        <v>0.51828215075374284</v>
      </c>
      <c r="V45" s="18">
        <f t="shared" si="111"/>
        <v>0.46462470455806126</v>
      </c>
      <c r="W45" s="18">
        <f t="shared" si="112"/>
        <v>0.45083447360085854</v>
      </c>
      <c r="X45" s="18">
        <f t="shared" si="113"/>
        <v>0.44878522599358189</v>
      </c>
      <c r="Y45" s="18">
        <f t="shared" si="114"/>
        <v>0.4388122209715023</v>
      </c>
      <c r="Z45" s="18">
        <f t="shared" si="115"/>
        <v>0.39493099887435207</v>
      </c>
      <c r="AA45" s="18">
        <f t="shared" si="116"/>
        <v>0.37612476083271623</v>
      </c>
      <c r="AB45" s="18">
        <f t="shared" si="117"/>
        <v>0.32371393350356725</v>
      </c>
      <c r="AC45" s="18">
        <f t="shared" si="118"/>
        <v>0.31594479909948164</v>
      </c>
      <c r="AD45" s="18">
        <f t="shared" si="119"/>
        <v>0.30853984287058756</v>
      </c>
      <c r="AE45" s="18">
        <f t="shared" si="120"/>
        <v>0.26505436166063895</v>
      </c>
      <c r="AF45" s="18">
        <f t="shared" si="121"/>
        <v>0.25914107537687142</v>
      </c>
      <c r="AG45" s="16">
        <f t="shared" si="122"/>
        <v>1.6399858005039938</v>
      </c>
      <c r="AH45" s="16" t="str">
        <f t="shared" si="123"/>
        <v>NA F G</v>
      </c>
      <c r="AI45" s="16">
        <f t="shared" si="124"/>
        <v>1.3931975533334346</v>
      </c>
      <c r="AJ45" s="16">
        <f t="shared" si="233"/>
        <v>0.14453195795592028</v>
      </c>
      <c r="AK45" s="16" t="str">
        <f t="shared" si="125"/>
        <v>NA F G</v>
      </c>
      <c r="AL45" s="16">
        <f t="shared" si="126"/>
        <v>0.21526264179976401</v>
      </c>
      <c r="AM45" s="19">
        <f t="shared" si="127"/>
        <v>1.3673274610985953</v>
      </c>
      <c r="AN45" s="41">
        <f t="shared" si="128"/>
        <v>54</v>
      </c>
      <c r="AO45" s="19">
        <f t="shared" si="129"/>
        <v>1.3673274610985953</v>
      </c>
      <c r="AP45" s="34">
        <f t="shared" si="234"/>
        <v>1.6555151541934898</v>
      </c>
      <c r="AQ45" s="34">
        <f t="shared" si="235"/>
        <v>1.6369656220305264</v>
      </c>
      <c r="AR45" s="34">
        <f t="shared" si="236"/>
        <v>1.6093347338589672</v>
      </c>
      <c r="AS45" s="34">
        <f t="shared" si="237"/>
        <v>1.5992518025159383</v>
      </c>
      <c r="AT45" s="34">
        <f t="shared" si="238"/>
        <v>1.5850134977119494</v>
      </c>
      <c r="AU45" s="34">
        <f t="shared" si="239"/>
        <v>1.555279312809279</v>
      </c>
      <c r="AV45" s="34">
        <f t="shared" si="240"/>
        <v>1.4947967691617596</v>
      </c>
      <c r="AW45" s="34">
        <f t="shared" si="241"/>
        <v>1.491371327933823</v>
      </c>
      <c r="AX45" s="34">
        <f t="shared" si="242"/>
        <v>1.4679989033082725</v>
      </c>
      <c r="AY45" s="34">
        <f t="shared" si="243"/>
        <v>1.4616200920523259</v>
      </c>
      <c r="AZ45" s="34">
        <f t="shared" si="244"/>
        <v>1.4606579888906008</v>
      </c>
      <c r="BA45" s="34">
        <f t="shared" si="245"/>
        <v>1.4559214012521573</v>
      </c>
      <c r="BB45" s="34">
        <f t="shared" si="246"/>
        <v>1.4339186398213872</v>
      </c>
      <c r="BC45" s="34">
        <f t="shared" si="247"/>
        <v>1.4238425899086644</v>
      </c>
      <c r="BD45" s="34">
        <f t="shared" si="248"/>
        <v>1.3932939613792117</v>
      </c>
      <c r="BE45" s="34">
        <f t="shared" si="249"/>
        <v>1.3884105861175347</v>
      </c>
      <c r="BF45" s="34">
        <f t="shared" si="250"/>
        <v>1.383659545276763</v>
      </c>
      <c r="BG45" s="34">
        <f t="shared" si="251"/>
        <v>1.3536100177170358</v>
      </c>
      <c r="BH45" s="34">
        <f t="shared" si="252"/>
        <v>1.3492031134791778</v>
      </c>
      <c r="BI45" s="39">
        <f t="shared" si="130"/>
        <v>1.7258075169060281</v>
      </c>
      <c r="BJ45" s="39">
        <f t="shared" si="131"/>
        <v>1.710063122951939</v>
      </c>
      <c r="BK45" s="39">
        <f t="shared" si="132"/>
        <v>1.686548745027848</v>
      </c>
      <c r="BL45" s="39">
        <f t="shared" si="133"/>
        <v>1.6779492749483158</v>
      </c>
      <c r="BM45" s="39">
        <f t="shared" si="134"/>
        <v>1.6657885318872356</v>
      </c>
      <c r="BN45" s="39">
        <f t="shared" si="135"/>
        <v>1.6403269035373358</v>
      </c>
      <c r="BO45" s="39">
        <f t="shared" si="136"/>
        <v>1.5882520649042429</v>
      </c>
      <c r="BP45" s="39">
        <f t="shared" si="137"/>
        <v>1.5852911588560061</v>
      </c>
      <c r="BQ45" s="39">
        <f t="shared" si="138"/>
        <v>1.5650542779465615</v>
      </c>
      <c r="BR45" s="39">
        <f t="shared" si="139"/>
        <v>1.5595208063846018</v>
      </c>
      <c r="BS45" s="39">
        <f t="shared" si="140"/>
        <v>1.558685813313881</v>
      </c>
      <c r="BT45" s="39">
        <f t="shared" si="141"/>
        <v>1.5545735105935314</v>
      </c>
      <c r="BU45" s="39">
        <f t="shared" si="142"/>
        <v>1.5354378185373028</v>
      </c>
      <c r="BV45" s="39">
        <f t="shared" si="143"/>
        <v>1.5266564659783284</v>
      </c>
      <c r="BW45" s="39">
        <f t="shared" si="144"/>
        <v>1.4999617625785355</v>
      </c>
      <c r="BX45" s="39">
        <f t="shared" si="145"/>
        <v>1.4956843845215633</v>
      </c>
      <c r="BY45" s="39">
        <f t="shared" si="146"/>
        <v>1.4915202232530052</v>
      </c>
      <c r="BZ45" s="39">
        <f t="shared" si="147"/>
        <v>1.4651203167801312</v>
      </c>
      <c r="CA45" s="39">
        <f t="shared" si="148"/>
        <v>1.4612394983549537</v>
      </c>
      <c r="CB45" s="40">
        <f t="shared" si="253"/>
        <v>1.412891568286305</v>
      </c>
      <c r="CC45" s="40">
        <f t="shared" si="254"/>
        <v>1.3893779857632367</v>
      </c>
      <c r="CD45" s="40">
        <f t="shared" si="255"/>
        <v>1.3545941203960341</v>
      </c>
      <c r="CE45" s="40">
        <f t="shared" si="256"/>
        <v>1.3419733061304355</v>
      </c>
      <c r="CF45" s="40">
        <f t="shared" si="257"/>
        <v>1.3242174542181977</v>
      </c>
      <c r="CG45" s="40">
        <f t="shared" si="258"/>
        <v>1.2873890749414485</v>
      </c>
      <c r="CH45" s="40">
        <f t="shared" si="259"/>
        <v>1.2135381625798822</v>
      </c>
      <c r="CI45" s="40">
        <f t="shared" si="260"/>
        <v>1.2093986528686658</v>
      </c>
      <c r="CJ45" s="40">
        <f t="shared" si="261"/>
        <v>1.1812784039842645</v>
      </c>
      <c r="CK45" s="40">
        <f t="shared" si="262"/>
        <v>1.1736416513915628</v>
      </c>
      <c r="CL45" s="40">
        <f t="shared" si="263"/>
        <v>1.1724912286243481</v>
      </c>
      <c r="CM45" s="40">
        <f t="shared" si="264"/>
        <v>1.1668329217987685</v>
      </c>
      <c r="CN45" s="40">
        <f t="shared" si="265"/>
        <v>1.1406667856720092</v>
      </c>
      <c r="CO45" s="40">
        <f t="shared" si="266"/>
        <v>1.1287493969649229</v>
      </c>
      <c r="CP45" s="40">
        <f t="shared" si="267"/>
        <v>1.092870619148276</v>
      </c>
      <c r="CQ45" s="40">
        <f t="shared" si="268"/>
        <v>1.087170577417832</v>
      </c>
      <c r="CR45" s="40">
        <f t="shared" si="269"/>
        <v>1.0816344087250687</v>
      </c>
      <c r="CS45" s="40">
        <f t="shared" si="270"/>
        <v>1.0468350667009305</v>
      </c>
      <c r="CT45" s="40">
        <f t="shared" si="271"/>
        <v>1.0417630953053794</v>
      </c>
      <c r="CU45" s="37">
        <f t="shared" si="149"/>
        <v>1.7019516992894097</v>
      </c>
      <c r="CV45" s="37">
        <f t="shared" si="150"/>
        <v>2.1168999374529021</v>
      </c>
      <c r="CW45" s="37">
        <f t="shared" si="151"/>
        <v>1.9717619365538532</v>
      </c>
      <c r="CX45" s="1">
        <f t="shared" si="152"/>
        <v>65.381425349726186</v>
      </c>
      <c r="CY45" s="1">
        <f t="shared" si="153"/>
        <v>64.648846823149086</v>
      </c>
      <c r="CZ45" s="1">
        <f t="shared" si="154"/>
        <v>63.557617396611143</v>
      </c>
      <c r="DA45" s="1">
        <f t="shared" si="155"/>
        <v>63.159411181922756</v>
      </c>
      <c r="DB45" s="1">
        <f t="shared" si="156"/>
        <v>62.597096388071073</v>
      </c>
      <c r="DC45" s="1">
        <f t="shared" si="157"/>
        <v>61.42280125363844</v>
      </c>
      <c r="DD45" s="1">
        <f t="shared" si="158"/>
        <v>59.034158115920803</v>
      </c>
      <c r="DE45" s="1">
        <f t="shared" si="159"/>
        <v>58.898876823347358</v>
      </c>
      <c r="DF45" s="1">
        <f t="shared" si="160"/>
        <v>57.975827322998946</v>
      </c>
      <c r="DG45" s="1">
        <f t="shared" si="161"/>
        <v>57.723908292904746</v>
      </c>
      <c r="DH45" s="1">
        <f t="shared" si="162"/>
        <v>57.685911856636721</v>
      </c>
      <c r="DI45" s="1">
        <f t="shared" si="163"/>
        <v>57.498849327906079</v>
      </c>
      <c r="DJ45" s="1">
        <f t="shared" si="164"/>
        <v>56.629892072921272</v>
      </c>
      <c r="DK45" s="1">
        <f t="shared" si="165"/>
        <v>56.231957627247326</v>
      </c>
      <c r="DL45" s="1">
        <f t="shared" si="166"/>
        <v>55.025497589309502</v>
      </c>
      <c r="DM45" s="1">
        <f t="shared" si="167"/>
        <v>54.832637962312255</v>
      </c>
      <c r="DN45" s="1">
        <f t="shared" si="168"/>
        <v>54.645004631818381</v>
      </c>
      <c r="DO45" s="1">
        <f t="shared" si="169"/>
        <v>53.458255638331835</v>
      </c>
      <c r="DP45" s="1">
        <f t="shared" si="170"/>
        <v>53.284213329071747</v>
      </c>
      <c r="DQ45" s="1">
        <f t="shared" si="171"/>
        <v>68.157488651656294</v>
      </c>
      <c r="DR45" s="1">
        <f t="shared" si="172"/>
        <v>67.535693728560318</v>
      </c>
      <c r="DS45" s="1">
        <f t="shared" si="173"/>
        <v>66.607038052413287</v>
      </c>
      <c r="DT45" s="1">
        <f t="shared" si="174"/>
        <v>66.267418321583321</v>
      </c>
      <c r="DU45" s="1">
        <f t="shared" si="175"/>
        <v>65.787152881166648</v>
      </c>
      <c r="DV45" s="1">
        <f t="shared" si="176"/>
        <v>64.781594249447295</v>
      </c>
      <c r="DW45" s="1">
        <f t="shared" si="177"/>
        <v>62.724997445688487</v>
      </c>
      <c r="DX45" s="1">
        <f t="shared" si="178"/>
        <v>62.608062087368168</v>
      </c>
      <c r="DY45" s="1">
        <f t="shared" si="179"/>
        <v>61.808844928201339</v>
      </c>
      <c r="DZ45" s="1">
        <f t="shared" si="180"/>
        <v>61.590310983080578</v>
      </c>
      <c r="EA45" s="1">
        <f t="shared" si="181"/>
        <v>61.557334518333285</v>
      </c>
      <c r="EB45" s="1">
        <f t="shared" si="182"/>
        <v>61.394926936231151</v>
      </c>
      <c r="EC45" s="1">
        <f t="shared" si="183"/>
        <v>60.639199138439309</v>
      </c>
      <c r="ED45" s="1">
        <f t="shared" si="184"/>
        <v>60.292396304680949</v>
      </c>
      <c r="EE45" s="1">
        <f t="shared" si="185"/>
        <v>59.238139716847478</v>
      </c>
      <c r="EF45" s="1">
        <f t="shared" si="186"/>
        <v>59.069212797987149</v>
      </c>
      <c r="EG45" s="1">
        <f t="shared" si="187"/>
        <v>58.904757161060594</v>
      </c>
      <c r="EH45" s="1">
        <f t="shared" si="188"/>
        <v>57.862143017708433</v>
      </c>
      <c r="EI45" s="1">
        <f t="shared" si="189"/>
        <v>57.708877467997901</v>
      </c>
      <c r="EJ45" s="1">
        <f t="shared" si="190"/>
        <v>55.799467836446027</v>
      </c>
      <c r="EK45" s="1">
        <f t="shared" si="191"/>
        <v>54.870843573151035</v>
      </c>
      <c r="EL45" s="1">
        <f t="shared" si="192"/>
        <v>53.497120903733006</v>
      </c>
      <c r="EM45" s="1">
        <f t="shared" si="193"/>
        <v>52.998685825280958</v>
      </c>
      <c r="EN45" s="1">
        <f t="shared" si="194"/>
        <v>52.297452192124439</v>
      </c>
      <c r="EO45" s="1">
        <f t="shared" si="195"/>
        <v>50.842985330655438</v>
      </c>
      <c r="EP45" s="1">
        <f t="shared" si="196"/>
        <v>47.926383871981876</v>
      </c>
      <c r="EQ45" s="1">
        <f t="shared" si="197"/>
        <v>47.762901801471799</v>
      </c>
      <c r="ER45" s="1">
        <f t="shared" si="198"/>
        <v>46.652346003420597</v>
      </c>
      <c r="ES45" s="1">
        <f t="shared" si="199"/>
        <v>46.350746970461401</v>
      </c>
      <c r="ET45" s="1">
        <f t="shared" si="200"/>
        <v>46.305313209203007</v>
      </c>
      <c r="EU45" s="1">
        <f t="shared" si="201"/>
        <v>46.081849132546637</v>
      </c>
      <c r="EV45" s="1">
        <f t="shared" si="202"/>
        <v>45.048467304824307</v>
      </c>
      <c r="EW45" s="1">
        <f t="shared" si="203"/>
        <v>44.577812682217953</v>
      </c>
      <c r="EX45" s="1">
        <f t="shared" si="204"/>
        <v>43.160848526066026</v>
      </c>
      <c r="EY45" s="1">
        <f t="shared" si="205"/>
        <v>42.93573620864305</v>
      </c>
      <c r="EZ45" s="1">
        <f t="shared" si="206"/>
        <v>42.717095745466054</v>
      </c>
      <c r="FA45" s="1">
        <f t="shared" si="207"/>
        <v>41.342761854889744</v>
      </c>
      <c r="FB45" s="1">
        <f t="shared" si="208"/>
        <v>41.142453981939028</v>
      </c>
      <c r="FC45" s="1">
        <f t="shared" si="209"/>
        <v>67.215348463626739</v>
      </c>
      <c r="FD45" s="1">
        <f t="shared" si="210"/>
        <v>83.6029406815328</v>
      </c>
      <c r="FE45" s="1">
        <f t="shared" si="211"/>
        <v>77.870991114564006</v>
      </c>
      <c r="FF45" s="83">
        <f t="shared" si="272"/>
        <v>0.94253573095833632</v>
      </c>
      <c r="FG45" s="79">
        <f t="shared" si="273"/>
        <v>0.84116676261843315</v>
      </c>
      <c r="FH45" s="79">
        <f t="shared" si="274"/>
        <v>0.93284005126548053</v>
      </c>
      <c r="FI45" s="79">
        <f t="shared" si="275"/>
        <v>0.66397637201552462</v>
      </c>
      <c r="FJ45" s="83">
        <f t="shared" si="212"/>
        <v>1.2918205881226414</v>
      </c>
      <c r="FK45" s="79">
        <f t="shared" si="288"/>
        <v>2.0496608042144291</v>
      </c>
      <c r="FL45" s="79">
        <f t="shared" si="288"/>
        <v>2.2529329500869344</v>
      </c>
      <c r="FM45" s="79">
        <f t="shared" si="214"/>
        <v>1.6111111111111112</v>
      </c>
      <c r="FN45" s="79">
        <f t="shared" si="215"/>
        <v>2.010889596203103</v>
      </c>
      <c r="FO45" s="79">
        <f t="shared" si="276"/>
        <v>1.5702563531784599</v>
      </c>
      <c r="FP45" s="79">
        <f t="shared" si="277"/>
        <v>1.7288861334399093</v>
      </c>
      <c r="FQ45" s="79">
        <f t="shared" si="278"/>
        <v>1.3720869846394113</v>
      </c>
      <c r="FR45" s="84">
        <f t="shared" si="216"/>
        <v>1.4667198684170497</v>
      </c>
      <c r="FS45" s="79">
        <f t="shared" si="217"/>
        <v>2.8458100422150752</v>
      </c>
      <c r="FT45" s="79">
        <f t="shared" si="218"/>
        <v>2.61762352609197</v>
      </c>
      <c r="FU45" s="79">
        <f t="shared" si="219"/>
        <v>2.0370370370370372</v>
      </c>
      <c r="FV45" s="79">
        <f t="shared" si="220"/>
        <v>2.6365233592107353</v>
      </c>
      <c r="FW45" s="79">
        <f t="shared" si="221"/>
        <v>2.0223642772357748</v>
      </c>
      <c r="FX45" s="79">
        <f t="shared" si="279"/>
        <v>2.7674551501020686</v>
      </c>
      <c r="FY45" s="79">
        <f t="shared" si="222"/>
        <v>2.7951671744094453</v>
      </c>
      <c r="FZ45" s="83">
        <f t="shared" si="223"/>
        <v>3.7964208755903406</v>
      </c>
      <c r="GA45" s="79">
        <f t="shared" si="280"/>
        <v>3.1003047974099385</v>
      </c>
      <c r="GB45" s="79">
        <f t="shared" si="281"/>
        <v>3.0217019112281802</v>
      </c>
      <c r="GC45" s="79">
        <f t="shared" si="282"/>
        <v>3.8086539138978526</v>
      </c>
      <c r="GD45" s="79">
        <f t="shared" si="224"/>
        <v>1.9694772847352142</v>
      </c>
      <c r="GE45" s="79">
        <f t="shared" si="225"/>
        <v>2.0923822848436417</v>
      </c>
      <c r="GF45" s="79">
        <f t="shared" si="226"/>
        <v>2.4879507623102723</v>
      </c>
      <c r="GG45" s="79">
        <f t="shared" si="227"/>
        <v>2.6087478576236496</v>
      </c>
      <c r="GH45" s="84">
        <f t="shared" si="228"/>
        <v>2.6549424868491598</v>
      </c>
      <c r="GI45" s="79">
        <f t="shared" si="283"/>
        <v>4.6298834029686331</v>
      </c>
      <c r="GJ45" s="79">
        <f t="shared" si="284"/>
        <v>4.6838441488419678</v>
      </c>
      <c r="GK45" s="79">
        <f t="shared" si="285"/>
        <v>4.2399537138265773</v>
      </c>
      <c r="GL45" s="79">
        <f t="shared" si="286"/>
        <v>3.1435822083551401</v>
      </c>
      <c r="GM45" s="84">
        <f t="shared" si="287"/>
        <v>3.5700072134821768</v>
      </c>
      <c r="GN45" s="79">
        <f t="shared" si="289"/>
        <v>4.2592592592592595</v>
      </c>
      <c r="GO45" s="79">
        <f t="shared" si="289"/>
        <v>3.7037037037037037</v>
      </c>
      <c r="GP45" s="79">
        <f t="shared" si="289"/>
        <v>5.1851851851851851</v>
      </c>
      <c r="GQ45" s="79">
        <f t="shared" si="289"/>
        <v>1.8888888888888888</v>
      </c>
      <c r="GR45" s="84">
        <f t="shared" si="289"/>
        <v>5.1851851851851851</v>
      </c>
      <c r="GS45" s="1">
        <f t="shared" si="230"/>
        <v>54</v>
      </c>
      <c r="GT45" s="1">
        <f t="shared" si="231"/>
        <v>39.493099887435207</v>
      </c>
      <c r="GU45" s="1">
        <f t="shared" si="232"/>
        <v>43</v>
      </c>
    </row>
    <row r="46" spans="1:203" x14ac:dyDescent="0.2">
      <c r="A46" s="42">
        <f t="shared" si="37"/>
        <v>38.844349218287164</v>
      </c>
      <c r="B46" s="5">
        <v>0</v>
      </c>
      <c r="C46" s="5">
        <v>44</v>
      </c>
      <c r="D46" s="5">
        <f t="shared" si="95"/>
        <v>38.844349218287164</v>
      </c>
      <c r="E46" s="5">
        <v>10</v>
      </c>
      <c r="F46" s="9">
        <f t="shared" si="96"/>
        <v>44</v>
      </c>
      <c r="G46" s="15">
        <v>0.01</v>
      </c>
      <c r="H46" s="18">
        <f t="shared" si="97"/>
        <v>3.0586101746682806</v>
      </c>
      <c r="I46" s="18">
        <f t="shared" si="98"/>
        <v>2.776579643909018</v>
      </c>
      <c r="J46" s="18">
        <f t="shared" si="99"/>
        <v>2.6789206357439421</v>
      </c>
      <c r="K46" s="18">
        <f t="shared" si="100"/>
        <v>1.9422174609143581</v>
      </c>
      <c r="L46" s="18">
        <f t="shared" si="101"/>
        <v>1.5537739687314867</v>
      </c>
      <c r="M46" s="18">
        <f t="shared" si="102"/>
        <v>1.2948116406095722</v>
      </c>
      <c r="N46" s="18">
        <f t="shared" si="103"/>
        <v>1.0498472761699233</v>
      </c>
      <c r="O46" s="18">
        <f t="shared" si="104"/>
        <v>0.97110873045717905</v>
      </c>
      <c r="P46" s="18">
        <f t="shared" si="105"/>
        <v>0.86320776040638136</v>
      </c>
      <c r="Q46" s="18">
        <f t="shared" si="106"/>
        <v>0.82647551528270558</v>
      </c>
      <c r="R46" s="18">
        <f t="shared" si="107"/>
        <v>0.77688698436574333</v>
      </c>
      <c r="S46" s="18">
        <f t="shared" si="108"/>
        <v>0.68147981084714326</v>
      </c>
      <c r="T46" s="18">
        <f t="shared" si="109"/>
        <v>0.51792465624382888</v>
      </c>
      <c r="U46" s="18">
        <f t="shared" si="110"/>
        <v>0.50976836244471346</v>
      </c>
      <c r="V46" s="18">
        <f t="shared" si="111"/>
        <v>0.45699234374455489</v>
      </c>
      <c r="W46" s="18">
        <f t="shared" si="112"/>
        <v>0.44342864404437404</v>
      </c>
      <c r="X46" s="18">
        <f t="shared" si="113"/>
        <v>0.44141305929871777</v>
      </c>
      <c r="Y46" s="18">
        <f t="shared" si="114"/>
        <v>0.43160388020319068</v>
      </c>
      <c r="Z46" s="18">
        <f t="shared" si="115"/>
        <v>0.38844349218287166</v>
      </c>
      <c r="AA46" s="18">
        <f t="shared" si="116"/>
        <v>0.36994618303130633</v>
      </c>
      <c r="AB46" s="18">
        <f t="shared" si="117"/>
        <v>0.3183963050679276</v>
      </c>
      <c r="AC46" s="18">
        <f t="shared" si="118"/>
        <v>0.31075479374629733</v>
      </c>
      <c r="AD46" s="18">
        <f t="shared" si="119"/>
        <v>0.30347147826786847</v>
      </c>
      <c r="AE46" s="18">
        <f t="shared" si="120"/>
        <v>0.26070033032407491</v>
      </c>
      <c r="AF46" s="18">
        <f t="shared" si="121"/>
        <v>0.25488418122235673</v>
      </c>
      <c r="AG46" s="16">
        <f t="shared" si="122"/>
        <v>1.6886882971585138</v>
      </c>
      <c r="AH46" s="16" t="str">
        <f t="shared" si="123"/>
        <v>NA F G</v>
      </c>
      <c r="AI46" s="16">
        <f t="shared" si="124"/>
        <v>1.4247710483054821</v>
      </c>
      <c r="AJ46" s="16">
        <f t="shared" si="233"/>
        <v>0.15184995598250448</v>
      </c>
      <c r="AK46" s="16" t="str">
        <f t="shared" si="125"/>
        <v>NA F G</v>
      </c>
      <c r="AL46" s="16">
        <f t="shared" si="126"/>
        <v>0.23310576217854648</v>
      </c>
      <c r="AM46" s="19">
        <f t="shared" si="127"/>
        <v>1.3901635910166787</v>
      </c>
      <c r="AN46" s="41">
        <f t="shared" si="128"/>
        <v>54</v>
      </c>
      <c r="AO46" s="19">
        <f t="shared" si="129"/>
        <v>1.3901635910166787</v>
      </c>
      <c r="AP46" s="34">
        <f t="shared" si="234"/>
        <v>1.7012083079191367</v>
      </c>
      <c r="AQ46" s="34">
        <f t="shared" si="235"/>
        <v>1.6811873694610455</v>
      </c>
      <c r="AR46" s="34">
        <f t="shared" si="236"/>
        <v>1.6513860449492539</v>
      </c>
      <c r="AS46" s="34">
        <f t="shared" si="237"/>
        <v>1.6405175153446589</v>
      </c>
      <c r="AT46" s="34">
        <f t="shared" si="238"/>
        <v>1.6251757647638385</v>
      </c>
      <c r="AU46" s="34">
        <f t="shared" si="239"/>
        <v>1.5931597955634047</v>
      </c>
      <c r="AV46" s="34">
        <f t="shared" si="240"/>
        <v>1.5281320605105677</v>
      </c>
      <c r="AW46" s="34">
        <f t="shared" si="241"/>
        <v>1.5244531364142999</v>
      </c>
      <c r="AX46" s="34">
        <f t="shared" si="242"/>
        <v>1.4993626177407047</v>
      </c>
      <c r="AY46" s="34">
        <f t="shared" si="243"/>
        <v>1.4925184027867588</v>
      </c>
      <c r="AZ46" s="34">
        <f t="shared" si="244"/>
        <v>1.4914862348174467</v>
      </c>
      <c r="BA46" s="34">
        <f t="shared" si="245"/>
        <v>1.4864052092379154</v>
      </c>
      <c r="BB46" s="34">
        <f t="shared" si="246"/>
        <v>1.4628134530145038</v>
      </c>
      <c r="BC46" s="34">
        <f t="shared" si="247"/>
        <v>1.4520158317106795</v>
      </c>
      <c r="BD46" s="34">
        <f t="shared" si="248"/>
        <v>1.4193032892827548</v>
      </c>
      <c r="BE46" s="34">
        <f t="shared" si="249"/>
        <v>1.4140773452109632</v>
      </c>
      <c r="BF46" s="34">
        <f t="shared" si="250"/>
        <v>1.4089939118966117</v>
      </c>
      <c r="BG46" s="34">
        <f t="shared" si="251"/>
        <v>1.3768626483435848</v>
      </c>
      <c r="BH46" s="34">
        <f t="shared" si="252"/>
        <v>1.372153464742961</v>
      </c>
      <c r="BI46" s="39">
        <f t="shared" si="130"/>
        <v>1.7607122057867723</v>
      </c>
      <c r="BJ46" s="39">
        <f t="shared" si="131"/>
        <v>1.7444776506816628</v>
      </c>
      <c r="BK46" s="39">
        <f t="shared" si="132"/>
        <v>1.7202342069207424</v>
      </c>
      <c r="BL46" s="39">
        <f t="shared" si="133"/>
        <v>1.7113690132792698</v>
      </c>
      <c r="BM46" s="39">
        <f t="shared" si="134"/>
        <v>1.6988333368910813</v>
      </c>
      <c r="BN46" s="39">
        <f t="shared" si="135"/>
        <v>1.6725898814933313</v>
      </c>
      <c r="BO46" s="39">
        <f t="shared" si="136"/>
        <v>1.6189297268410732</v>
      </c>
      <c r="BP46" s="39">
        <f t="shared" si="137"/>
        <v>1.6158792438154375</v>
      </c>
      <c r="BQ46" s="39">
        <f t="shared" si="138"/>
        <v>1.5950317761980972</v>
      </c>
      <c r="BR46" s="39">
        <f t="shared" si="139"/>
        <v>1.5893318513565398</v>
      </c>
      <c r="BS46" s="39">
        <f t="shared" si="140"/>
        <v>1.5884717595637421</v>
      </c>
      <c r="BT46" s="39">
        <f t="shared" si="141"/>
        <v>1.5842359190377284</v>
      </c>
      <c r="BU46" s="39">
        <f t="shared" si="142"/>
        <v>1.5645269591395665</v>
      </c>
      <c r="BV46" s="39">
        <f t="shared" si="143"/>
        <v>1.5554834155818811</v>
      </c>
      <c r="BW46" s="39">
        <f t="shared" si="144"/>
        <v>1.5279951138524159</v>
      </c>
      <c r="BX46" s="39">
        <f t="shared" si="145"/>
        <v>1.5235910609760757</v>
      </c>
      <c r="BY46" s="39">
        <f t="shared" si="146"/>
        <v>1.5193037077588629</v>
      </c>
      <c r="BZ46" s="39">
        <f t="shared" si="147"/>
        <v>1.4921257962716712</v>
      </c>
      <c r="CA46" s="39">
        <f t="shared" si="148"/>
        <v>1.4881310513306665</v>
      </c>
      <c r="CB46" s="40">
        <f t="shared" si="253"/>
        <v>1.4410189872455315</v>
      </c>
      <c r="CC46" s="40">
        <f t="shared" si="254"/>
        <v>1.4150674655924695</v>
      </c>
      <c r="CD46" s="40">
        <f t="shared" si="255"/>
        <v>1.3767440185349651</v>
      </c>
      <c r="CE46" s="40">
        <f t="shared" si="256"/>
        <v>1.362858966302805</v>
      </c>
      <c r="CF46" s="40">
        <f t="shared" si="257"/>
        <v>1.3433428360098583</v>
      </c>
      <c r="CG46" s="40">
        <f t="shared" si="258"/>
        <v>1.302932793124002</v>
      </c>
      <c r="CH46" s="40">
        <f t="shared" si="259"/>
        <v>1.2221907048097851</v>
      </c>
      <c r="CI46" s="40">
        <f t="shared" si="260"/>
        <v>1.2176767488147793</v>
      </c>
      <c r="CJ46" s="40">
        <f t="shared" si="261"/>
        <v>1.1870469381050446</v>
      </c>
      <c r="CK46" s="40">
        <f t="shared" si="262"/>
        <v>1.1787390223640906</v>
      </c>
      <c r="CL46" s="40">
        <f t="shared" si="263"/>
        <v>1.1774878812101115</v>
      </c>
      <c r="CM46" s="40">
        <f t="shared" si="264"/>
        <v>1.171335677877674</v>
      </c>
      <c r="CN46" s="40">
        <f t="shared" si="265"/>
        <v>1.1429179064922605</v>
      </c>
      <c r="CO46" s="40">
        <f t="shared" si="266"/>
        <v>1.1299928338588869</v>
      </c>
      <c r="CP46" s="40">
        <f t="shared" si="267"/>
        <v>1.0911490097396526</v>
      </c>
      <c r="CQ46" s="40">
        <f t="shared" si="268"/>
        <v>1.0849875494741454</v>
      </c>
      <c r="CR46" s="40">
        <f t="shared" si="269"/>
        <v>1.079005790467086</v>
      </c>
      <c r="CS46" s="40">
        <f t="shared" si="270"/>
        <v>1.0414641379102598</v>
      </c>
      <c r="CT46" s="40">
        <f t="shared" si="271"/>
        <v>1.0360010290995267</v>
      </c>
      <c r="CU46" s="37">
        <f t="shared" si="149"/>
        <v>1.7586219424829119</v>
      </c>
      <c r="CV46" s="37">
        <f t="shared" si="150"/>
        <v>2.1977145160377947</v>
      </c>
      <c r="CW46" s="37">
        <f t="shared" si="151"/>
        <v>2.0531339636563026</v>
      </c>
      <c r="CX46" s="1">
        <f t="shared" si="152"/>
        <v>66.082329605862341</v>
      </c>
      <c r="CY46" s="1">
        <f t="shared" si="153"/>
        <v>65.304629280718416</v>
      </c>
      <c r="CZ46" s="1">
        <f t="shared" si="154"/>
        <v>64.14701622421488</v>
      </c>
      <c r="DA46" s="1">
        <f t="shared" si="155"/>
        <v>63.7248352647647</v>
      </c>
      <c r="DB46" s="1">
        <f t="shared" si="156"/>
        <v>63.128894947583454</v>
      </c>
      <c r="DC46" s="1">
        <f t="shared" si="157"/>
        <v>61.885255459399879</v>
      </c>
      <c r="DD46" s="1">
        <f t="shared" si="158"/>
        <v>59.359295410133221</v>
      </c>
      <c r="DE46" s="1">
        <f t="shared" si="159"/>
        <v>59.216389997790223</v>
      </c>
      <c r="DF46" s="1">
        <f t="shared" si="160"/>
        <v>58.241765128365138</v>
      </c>
      <c r="DG46" s="1">
        <f t="shared" si="161"/>
        <v>57.975906052569044</v>
      </c>
      <c r="DH46" s="1">
        <f t="shared" si="162"/>
        <v>57.935812159517148</v>
      </c>
      <c r="DI46" s="1">
        <f t="shared" si="163"/>
        <v>57.738443027518791</v>
      </c>
      <c r="DJ46" s="1">
        <f t="shared" si="164"/>
        <v>56.822036610103886</v>
      </c>
      <c r="DK46" s="1">
        <f t="shared" si="165"/>
        <v>56.402610037451318</v>
      </c>
      <c r="DL46" s="1">
        <f t="shared" si="166"/>
        <v>55.131912615562982</v>
      </c>
      <c r="DM46" s="1">
        <f t="shared" si="167"/>
        <v>54.928914219043065</v>
      </c>
      <c r="DN46" s="1">
        <f t="shared" si="168"/>
        <v>54.731451560152522</v>
      </c>
      <c r="DO46" s="1">
        <f t="shared" si="169"/>
        <v>53.483333537873925</v>
      </c>
      <c r="DP46" s="1">
        <f t="shared" si="170"/>
        <v>53.300408365558262</v>
      </c>
      <c r="DQ46" s="1">
        <f t="shared" si="171"/>
        <v>68.393719794482081</v>
      </c>
      <c r="DR46" s="1">
        <f t="shared" si="172"/>
        <v>67.763099066575677</v>
      </c>
      <c r="DS46" s="1">
        <f t="shared" si="173"/>
        <v>66.821378270872572</v>
      </c>
      <c r="DT46" s="1">
        <f t="shared" si="174"/>
        <v>66.47701559317548</v>
      </c>
      <c r="DU46" s="1">
        <f t="shared" si="175"/>
        <v>65.990075401865241</v>
      </c>
      <c r="DV46" s="1">
        <f t="shared" si="176"/>
        <v>64.970665455700498</v>
      </c>
      <c r="DW46" s="1">
        <f t="shared" si="177"/>
        <v>62.886271669280895</v>
      </c>
      <c r="DX46" s="1">
        <f t="shared" si="178"/>
        <v>62.767777641348644</v>
      </c>
      <c r="DY46" s="1">
        <f t="shared" si="179"/>
        <v>61.957971328903746</v>
      </c>
      <c r="DZ46" s="1">
        <f t="shared" si="180"/>
        <v>61.736561457840295</v>
      </c>
      <c r="EA46" s="1">
        <f t="shared" si="181"/>
        <v>61.70315175188108</v>
      </c>
      <c r="EB46" s="1">
        <f t="shared" si="182"/>
        <v>61.538613283255636</v>
      </c>
      <c r="EC46" s="1">
        <f t="shared" si="183"/>
        <v>60.773031562242217</v>
      </c>
      <c r="ED46" s="1">
        <f t="shared" si="184"/>
        <v>60.42174099811669</v>
      </c>
      <c r="EE46" s="1">
        <f t="shared" si="185"/>
        <v>59.353975806319696</v>
      </c>
      <c r="EF46" s="1">
        <f t="shared" si="186"/>
        <v>59.182903238415335</v>
      </c>
      <c r="EG46" s="1">
        <f t="shared" si="187"/>
        <v>59.016363792823775</v>
      </c>
      <c r="EH46" s="1">
        <f t="shared" si="188"/>
        <v>57.960655507991603</v>
      </c>
      <c r="EI46" s="1">
        <f t="shared" si="189"/>
        <v>57.805482240465231</v>
      </c>
      <c r="EJ46" s="1">
        <f t="shared" si="190"/>
        <v>55.97544477074792</v>
      </c>
      <c r="EK46" s="1">
        <f t="shared" si="191"/>
        <v>54.967374800910441</v>
      </c>
      <c r="EL46" s="1">
        <f t="shared" si="192"/>
        <v>53.478725440160197</v>
      </c>
      <c r="EM46" s="1">
        <f t="shared" si="193"/>
        <v>52.939369622340017</v>
      </c>
      <c r="EN46" s="1">
        <f t="shared" si="194"/>
        <v>52.181278241851203</v>
      </c>
      <c r="EO46" s="1">
        <f t="shared" si="195"/>
        <v>50.611576424067039</v>
      </c>
      <c r="EP46" s="1">
        <f t="shared" si="196"/>
        <v>47.475202548975815</v>
      </c>
      <c r="EQ46" s="1">
        <f t="shared" si="197"/>
        <v>47.299860865949825</v>
      </c>
      <c r="ER46" s="1">
        <f t="shared" si="198"/>
        <v>46.110065802250858</v>
      </c>
      <c r="ES46" s="1">
        <f t="shared" si="199"/>
        <v>45.787350221933139</v>
      </c>
      <c r="ET46" s="1">
        <f t="shared" si="200"/>
        <v>45.738750458026601</v>
      </c>
      <c r="EU46" s="1">
        <f t="shared" si="201"/>
        <v>45.499772123319488</v>
      </c>
      <c r="EV46" s="1">
        <f t="shared" si="202"/>
        <v>44.395902287619045</v>
      </c>
      <c r="EW46" s="1">
        <f t="shared" si="203"/>
        <v>43.893836252576548</v>
      </c>
      <c r="EX46" s="1">
        <f t="shared" si="204"/>
        <v>42.384973183515285</v>
      </c>
      <c r="EY46" s="1">
        <f t="shared" si="205"/>
        <v>42.145635269267324</v>
      </c>
      <c r="EZ46" s="1">
        <f t="shared" si="206"/>
        <v>41.913277733457477</v>
      </c>
      <c r="FA46" s="1">
        <f t="shared" si="207"/>
        <v>40.454996671308514</v>
      </c>
      <c r="FB46" s="1">
        <f t="shared" si="208"/>
        <v>40.2427857648469</v>
      </c>
      <c r="FC46" s="1">
        <f t="shared" si="209"/>
        <v>68.312524876748753</v>
      </c>
      <c r="FD46" s="1">
        <f t="shared" si="210"/>
        <v>85.368790143071067</v>
      </c>
      <c r="FE46" s="1">
        <f t="shared" si="211"/>
        <v>79.752652676191531</v>
      </c>
      <c r="FF46" s="83">
        <f t="shared" si="272"/>
        <v>0.93459579878577448</v>
      </c>
      <c r="FG46" s="79">
        <f t="shared" si="273"/>
        <v>0.84145610482719091</v>
      </c>
      <c r="FH46" s="79">
        <f t="shared" si="274"/>
        <v>0.92970954498559688</v>
      </c>
      <c r="FI46" s="79">
        <f t="shared" si="275"/>
        <v>0.66188290204347011</v>
      </c>
      <c r="FJ46" s="83">
        <f t="shared" si="212"/>
        <v>1.2650993392198822</v>
      </c>
      <c r="FK46" s="79">
        <f t="shared" si="288"/>
        <v>2.038433899256562</v>
      </c>
      <c r="FL46" s="79">
        <f t="shared" si="288"/>
        <v>2.2405926330671302</v>
      </c>
      <c r="FM46" s="79">
        <f t="shared" si="214"/>
        <v>1.6111111111111112</v>
      </c>
      <c r="FN46" s="79">
        <f t="shared" si="215"/>
        <v>2.0022158260354104</v>
      </c>
      <c r="FO46" s="79">
        <f t="shared" si="276"/>
        <v>1.5856283428095859</v>
      </c>
      <c r="FP46" s="79">
        <f t="shared" si="277"/>
        <v>1.7238548999681389</v>
      </c>
      <c r="FQ46" s="79">
        <f t="shared" si="278"/>
        <v>1.3645714532213349</v>
      </c>
      <c r="FR46" s="84">
        <f t="shared" si="216"/>
        <v>1.4629584098072834</v>
      </c>
      <c r="FS46" s="79">
        <f t="shared" si="217"/>
        <v>2.8302222733479536</v>
      </c>
      <c r="FT46" s="79">
        <f t="shared" si="218"/>
        <v>2.6063326700978187</v>
      </c>
      <c r="FU46" s="79">
        <f t="shared" si="219"/>
        <v>2.0370370370370372</v>
      </c>
      <c r="FV46" s="79">
        <f t="shared" si="220"/>
        <v>2.6675303506939643</v>
      </c>
      <c r="FW46" s="79">
        <f t="shared" si="221"/>
        <v>2.0174966565066792</v>
      </c>
      <c r="FX46" s="79">
        <f t="shared" si="279"/>
        <v>2.7526162943415273</v>
      </c>
      <c r="FY46" s="79">
        <f t="shared" si="222"/>
        <v>2.7880547404424547</v>
      </c>
      <c r="FZ46" s="83">
        <f t="shared" si="223"/>
        <v>3.7800453957047835</v>
      </c>
      <c r="GA46" s="79">
        <f t="shared" si="280"/>
        <v>3.0934774054747476</v>
      </c>
      <c r="GB46" s="79">
        <f t="shared" si="281"/>
        <v>3.0158047134719665</v>
      </c>
      <c r="GC46" s="79">
        <f t="shared" si="282"/>
        <v>3.7474826243339989</v>
      </c>
      <c r="GD46" s="79">
        <f t="shared" si="224"/>
        <v>1.958917117445504</v>
      </c>
      <c r="GE46" s="79">
        <f t="shared" si="225"/>
        <v>2.0870581199883516</v>
      </c>
      <c r="GF46" s="79">
        <f t="shared" si="226"/>
        <v>2.4364876162753286</v>
      </c>
      <c r="GG46" s="79">
        <f t="shared" si="227"/>
        <v>2.5979224955634552</v>
      </c>
      <c r="GH46" s="84">
        <f t="shared" si="228"/>
        <v>2.6487434685882256</v>
      </c>
      <c r="GI46" s="79">
        <f t="shared" si="283"/>
        <v>4.622570620513156</v>
      </c>
      <c r="GJ46" s="79">
        <f t="shared" si="284"/>
        <v>4.7526908819880624</v>
      </c>
      <c r="GK46" s="79">
        <f t="shared" si="285"/>
        <v>4.3175679080333564</v>
      </c>
      <c r="GL46" s="79">
        <f t="shared" si="286"/>
        <v>3.1362422664878995</v>
      </c>
      <c r="GM46" s="84">
        <f t="shared" si="287"/>
        <v>3.4857774716124399</v>
      </c>
      <c r="GN46" s="79">
        <f t="shared" si="289"/>
        <v>4.2592592592592595</v>
      </c>
      <c r="GO46" s="79">
        <f t="shared" si="289"/>
        <v>3.7037037037037037</v>
      </c>
      <c r="GP46" s="79">
        <f t="shared" si="289"/>
        <v>5.1851851851851851</v>
      </c>
      <c r="GQ46" s="79">
        <f t="shared" si="289"/>
        <v>1.8888888888888888</v>
      </c>
      <c r="GR46" s="84">
        <f t="shared" si="289"/>
        <v>5.1851851851851851</v>
      </c>
      <c r="GS46" s="1">
        <f t="shared" si="230"/>
        <v>54</v>
      </c>
      <c r="GT46" s="1">
        <f t="shared" si="231"/>
        <v>38.844349218287164</v>
      </c>
      <c r="GU46" s="1">
        <f t="shared" si="232"/>
        <v>44</v>
      </c>
    </row>
    <row r="47" spans="1:203" x14ac:dyDescent="0.2">
      <c r="A47" s="42">
        <f t="shared" si="37"/>
        <v>38.183766184073569</v>
      </c>
      <c r="B47" s="5">
        <v>0</v>
      </c>
      <c r="C47" s="5">
        <v>45</v>
      </c>
      <c r="D47" s="5">
        <f t="shared" si="95"/>
        <v>38.183766184073569</v>
      </c>
      <c r="E47" s="5">
        <v>10</v>
      </c>
      <c r="F47" s="9">
        <f t="shared" si="96"/>
        <v>44.999999999999993</v>
      </c>
      <c r="G47" s="15">
        <v>0.01</v>
      </c>
      <c r="H47" s="18">
        <f t="shared" si="97"/>
        <v>3.0065957625254782</v>
      </c>
      <c r="I47" s="18">
        <f t="shared" si="98"/>
        <v>2.729361414158225</v>
      </c>
      <c r="J47" s="18">
        <f t="shared" si="99"/>
        <v>2.633363185108522</v>
      </c>
      <c r="K47" s="18">
        <f t="shared" si="100"/>
        <v>1.9091883092036785</v>
      </c>
      <c r="L47" s="18">
        <f t="shared" si="101"/>
        <v>1.5273506473629428</v>
      </c>
      <c r="M47" s="18">
        <f t="shared" si="102"/>
        <v>1.2727922061357857</v>
      </c>
      <c r="N47" s="18">
        <f t="shared" si="103"/>
        <v>1.0319936806506369</v>
      </c>
      <c r="O47" s="18">
        <f t="shared" si="104"/>
        <v>0.95459415460183927</v>
      </c>
      <c r="P47" s="18">
        <f t="shared" si="105"/>
        <v>0.84852813742385713</v>
      </c>
      <c r="Q47" s="18">
        <f t="shared" si="106"/>
        <v>0.81242055710794825</v>
      </c>
      <c r="R47" s="18">
        <f t="shared" si="107"/>
        <v>0.7636753236814714</v>
      </c>
      <c r="S47" s="18">
        <f t="shared" si="108"/>
        <v>0.66989063480830824</v>
      </c>
      <c r="T47" s="18">
        <f t="shared" si="109"/>
        <v>0.5091168824543143</v>
      </c>
      <c r="U47" s="18">
        <f t="shared" si="110"/>
        <v>0.50109929375424633</v>
      </c>
      <c r="V47" s="18">
        <f t="shared" si="111"/>
        <v>0.44922077863615961</v>
      </c>
      <c r="W47" s="18">
        <f t="shared" si="112"/>
        <v>0.43588774182732387</v>
      </c>
      <c r="X47" s="18">
        <f t="shared" si="113"/>
        <v>0.43390643390992695</v>
      </c>
      <c r="Y47" s="18">
        <f t="shared" si="114"/>
        <v>0.42426406871192857</v>
      </c>
      <c r="Z47" s="18">
        <f t="shared" si="115"/>
        <v>0.3818376618407357</v>
      </c>
      <c r="AA47" s="18">
        <f t="shared" si="116"/>
        <v>0.36365491603879591</v>
      </c>
      <c r="AB47" s="18">
        <f t="shared" si="117"/>
        <v>0.31298169003338994</v>
      </c>
      <c r="AC47" s="18">
        <f t="shared" si="118"/>
        <v>0.30547012947258856</v>
      </c>
      <c r="AD47" s="18">
        <f t="shared" si="119"/>
        <v>0.29831067331307476</v>
      </c>
      <c r="AE47" s="18">
        <f t="shared" si="120"/>
        <v>0.25626688714143336</v>
      </c>
      <c r="AF47" s="18">
        <f t="shared" si="121"/>
        <v>0.25054964687712317</v>
      </c>
      <c r="AG47" s="16">
        <f t="shared" si="122"/>
        <v>1.7406027061551999</v>
      </c>
      <c r="AH47" s="16" t="str">
        <f t="shared" si="123"/>
        <v>NA F G</v>
      </c>
      <c r="AI47" s="16">
        <f t="shared" si="124"/>
        <v>1.4592683869865477</v>
      </c>
      <c r="AJ47" s="16">
        <f t="shared" si="233"/>
        <v>0.15950274559899105</v>
      </c>
      <c r="AK47" s="16" t="str">
        <f t="shared" si="125"/>
        <v>NA F G</v>
      </c>
      <c r="AL47" s="16">
        <f t="shared" si="126"/>
        <v>0.25242789880552624</v>
      </c>
      <c r="AM47" s="19">
        <f t="shared" si="127"/>
        <v>1.4142135623730949</v>
      </c>
      <c r="AN47" s="41">
        <f t="shared" si="128"/>
        <v>54</v>
      </c>
      <c r="AO47" s="19">
        <f t="shared" si="129"/>
        <v>1.4142135623730949</v>
      </c>
      <c r="AP47" s="34">
        <f t="shared" si="234"/>
        <v>1.7493680059890657</v>
      </c>
      <c r="AQ47" s="34">
        <f t="shared" si="235"/>
        <v>1.7277491695902272</v>
      </c>
      <c r="AR47" s="34">
        <f t="shared" si="236"/>
        <v>1.6955934300544222</v>
      </c>
      <c r="AS47" s="34">
        <f t="shared" si="237"/>
        <v>1.6838734946209095</v>
      </c>
      <c r="AT47" s="34">
        <f t="shared" si="238"/>
        <v>1.6673365854265889</v>
      </c>
      <c r="AU47" s="34">
        <f t="shared" si="239"/>
        <v>1.6328519143016349</v>
      </c>
      <c r="AV47" s="34">
        <f t="shared" si="240"/>
        <v>1.5629181710176379</v>
      </c>
      <c r="AW47" s="34">
        <f t="shared" si="241"/>
        <v>1.5589661130485171</v>
      </c>
      <c r="AX47" s="34">
        <f t="shared" si="242"/>
        <v>1.5320256765443181</v>
      </c>
      <c r="AY47" s="34">
        <f t="shared" si="243"/>
        <v>1.52468076670604</v>
      </c>
      <c r="AZ47" s="34">
        <f t="shared" si="244"/>
        <v>1.5235732366323014</v>
      </c>
      <c r="BA47" s="34">
        <f t="shared" si="245"/>
        <v>1.5181217916109446</v>
      </c>
      <c r="BB47" s="34">
        <f t="shared" si="246"/>
        <v>1.4928224888233053</v>
      </c>
      <c r="BC47" s="34">
        <f t="shared" si="247"/>
        <v>1.4812501848794357</v>
      </c>
      <c r="BD47" s="34">
        <f t="shared" si="248"/>
        <v>1.4462172549528651</v>
      </c>
      <c r="BE47" s="34">
        <f t="shared" si="249"/>
        <v>1.4406243654876134</v>
      </c>
      <c r="BF47" s="34">
        <f t="shared" si="250"/>
        <v>1.4351849926605327</v>
      </c>
      <c r="BG47" s="34">
        <f t="shared" si="251"/>
        <v>1.4008269346391411</v>
      </c>
      <c r="BH47" s="34">
        <f t="shared" si="252"/>
        <v>1.3957947622656233</v>
      </c>
      <c r="BI47" s="39">
        <f t="shared" si="130"/>
        <v>1.7952356988147276</v>
      </c>
      <c r="BJ47" s="39">
        <f t="shared" si="131"/>
        <v>1.7785098601807809</v>
      </c>
      <c r="BK47" s="39">
        <f t="shared" si="132"/>
        <v>1.7535358177949247</v>
      </c>
      <c r="BL47" s="39">
        <f t="shared" si="133"/>
        <v>1.7444043831759708</v>
      </c>
      <c r="BM47" s="39">
        <f t="shared" si="134"/>
        <v>1.7314930813932801</v>
      </c>
      <c r="BN47" s="39">
        <f t="shared" si="135"/>
        <v>1.7044665010153577</v>
      </c>
      <c r="BO47" s="39">
        <f t="shared" si="136"/>
        <v>1.6492190187733164</v>
      </c>
      <c r="BP47" s="39">
        <f t="shared" si="137"/>
        <v>1.6460788705720368</v>
      </c>
      <c r="BQ47" s="39">
        <f t="shared" si="138"/>
        <v>1.6246202894720057</v>
      </c>
      <c r="BR47" s="39">
        <f t="shared" si="139"/>
        <v>1.6187537904808709</v>
      </c>
      <c r="BS47" s="39">
        <f t="shared" si="140"/>
        <v>1.6178685825933969</v>
      </c>
      <c r="BT47" s="39">
        <f t="shared" si="141"/>
        <v>1.6135091220214908</v>
      </c>
      <c r="BU47" s="39">
        <f t="shared" si="142"/>
        <v>1.5932265843638946</v>
      </c>
      <c r="BV47" s="39">
        <f t="shared" si="143"/>
        <v>1.5839207478300612</v>
      </c>
      <c r="BW47" s="39">
        <f t="shared" si="144"/>
        <v>1.5556386941805125</v>
      </c>
      <c r="BX47" s="39">
        <f t="shared" si="145"/>
        <v>1.551107963853245</v>
      </c>
      <c r="BY47" s="39">
        <f t="shared" si="146"/>
        <v>1.5466974219804339</v>
      </c>
      <c r="BZ47" s="39">
        <f t="shared" si="147"/>
        <v>1.5187416612854645</v>
      </c>
      <c r="CA47" s="39">
        <f t="shared" si="148"/>
        <v>1.5146330324604911</v>
      </c>
      <c r="CB47" s="40">
        <f t="shared" si="253"/>
        <v>1.470915214476227</v>
      </c>
      <c r="CC47" s="40">
        <f t="shared" si="254"/>
        <v>1.4422510668110053</v>
      </c>
      <c r="CD47" s="40">
        <f t="shared" si="255"/>
        <v>1.4000016422190453</v>
      </c>
      <c r="CE47" s="40">
        <f t="shared" si="256"/>
        <v>1.3847180628637215</v>
      </c>
      <c r="CF47" s="40">
        <f t="shared" si="257"/>
        <v>1.3632580721345926</v>
      </c>
      <c r="CG47" s="40">
        <f t="shared" si="258"/>
        <v>1.3189055805895831</v>
      </c>
      <c r="CH47" s="40">
        <f t="shared" si="259"/>
        <v>1.2306306613305604</v>
      </c>
      <c r="CI47" s="40">
        <f t="shared" si="260"/>
        <v>1.225709542395206</v>
      </c>
      <c r="CJ47" s="40">
        <f t="shared" si="261"/>
        <v>1.1923570967476074</v>
      </c>
      <c r="CK47" s="40">
        <f t="shared" si="262"/>
        <v>1.1833229193850245</v>
      </c>
      <c r="CL47" s="40">
        <f t="shared" si="263"/>
        <v>1.181962862239645</v>
      </c>
      <c r="CM47" s="40">
        <f t="shared" si="264"/>
        <v>1.1752768340377886</v>
      </c>
      <c r="CN47" s="40">
        <f t="shared" si="265"/>
        <v>1.1444312511342905</v>
      </c>
      <c r="CO47" s="40">
        <f t="shared" si="266"/>
        <v>1.130422878042151</v>
      </c>
      <c r="CP47" s="40">
        <f t="shared" si="267"/>
        <v>1.0884038717963305</v>
      </c>
      <c r="CQ47" s="40">
        <f t="shared" si="268"/>
        <v>1.081750034383131</v>
      </c>
      <c r="CR47" s="40">
        <f t="shared" si="269"/>
        <v>1.0752932541398021</v>
      </c>
      <c r="CS47" s="40">
        <f t="shared" si="270"/>
        <v>1.0348387025680865</v>
      </c>
      <c r="CT47" s="40">
        <f t="shared" si="271"/>
        <v>1.0289616718969212</v>
      </c>
      <c r="CU47" s="37">
        <f t="shared" si="149"/>
        <v>1.8193847737696858</v>
      </c>
      <c r="CV47" s="37">
        <f t="shared" si="150"/>
        <v>2.28259145493911</v>
      </c>
      <c r="CW47" s="37">
        <f t="shared" si="151"/>
        <v>2.1402558364694859</v>
      </c>
      <c r="CX47" s="1">
        <f t="shared" si="152"/>
        <v>66.79745891058549</v>
      </c>
      <c r="CY47" s="1">
        <f t="shared" si="153"/>
        <v>65.971970316360512</v>
      </c>
      <c r="CZ47" s="1">
        <f t="shared" si="154"/>
        <v>64.744143076449362</v>
      </c>
      <c r="DA47" s="1">
        <f t="shared" si="155"/>
        <v>64.296631802163674</v>
      </c>
      <c r="DB47" s="1">
        <f t="shared" si="156"/>
        <v>63.665190328080477</v>
      </c>
      <c r="DC47" s="1">
        <f t="shared" si="157"/>
        <v>62.348435708910557</v>
      </c>
      <c r="DD47" s="1">
        <f t="shared" si="158"/>
        <v>59.67810200697739</v>
      </c>
      <c r="DE47" s="1">
        <f t="shared" si="159"/>
        <v>59.527197549538577</v>
      </c>
      <c r="DF47" s="1">
        <f t="shared" si="160"/>
        <v>58.498510221165368</v>
      </c>
      <c r="DG47" s="1">
        <f t="shared" si="161"/>
        <v>58.218053901257456</v>
      </c>
      <c r="DH47" s="1">
        <f t="shared" si="162"/>
        <v>58.175764231879988</v>
      </c>
      <c r="DI47" s="1">
        <f t="shared" si="163"/>
        <v>57.967607529819169</v>
      </c>
      <c r="DJ47" s="1">
        <f t="shared" si="164"/>
        <v>57.00158486755587</v>
      </c>
      <c r="DK47" s="1">
        <f t="shared" si="165"/>
        <v>56.559710719552122</v>
      </c>
      <c r="DL47" s="1">
        <f t="shared" si="166"/>
        <v>55.222021514492916</v>
      </c>
      <c r="DM47" s="1">
        <f t="shared" si="167"/>
        <v>55.008463930858376</v>
      </c>
      <c r="DN47" s="1">
        <f t="shared" si="168"/>
        <v>54.800768190641122</v>
      </c>
      <c r="DO47" s="1">
        <f t="shared" si="169"/>
        <v>53.48884813661347</v>
      </c>
      <c r="DP47" s="1">
        <f t="shared" si="170"/>
        <v>53.296700843305111</v>
      </c>
      <c r="DQ47" s="1">
        <f t="shared" si="171"/>
        <v>68.548860168843476</v>
      </c>
      <c r="DR47" s="1">
        <f t="shared" si="172"/>
        <v>67.910204657212319</v>
      </c>
      <c r="DS47" s="1">
        <f t="shared" si="173"/>
        <v>66.956601662079635</v>
      </c>
      <c r="DT47" s="1">
        <f t="shared" si="174"/>
        <v>66.607929097664353</v>
      </c>
      <c r="DU47" s="1">
        <f t="shared" si="175"/>
        <v>66.114926969262072</v>
      </c>
      <c r="DV47" s="1">
        <f t="shared" si="176"/>
        <v>65.082950343356416</v>
      </c>
      <c r="DW47" s="1">
        <f t="shared" si="177"/>
        <v>62.973393399167556</v>
      </c>
      <c r="DX47" s="1">
        <f t="shared" si="178"/>
        <v>62.853490714466552</v>
      </c>
      <c r="DY47" s="1">
        <f t="shared" si="179"/>
        <v>62.034121271100986</v>
      </c>
      <c r="DZ47" s="1">
        <f t="shared" si="180"/>
        <v>61.810116245304386</v>
      </c>
      <c r="EA47" s="1">
        <f t="shared" si="181"/>
        <v>61.776315674304783</v>
      </c>
      <c r="EB47" s="1">
        <f t="shared" si="182"/>
        <v>61.609855051138432</v>
      </c>
      <c r="EC47" s="1">
        <f t="shared" si="183"/>
        <v>60.835391375601112</v>
      </c>
      <c r="ED47" s="1">
        <f t="shared" si="184"/>
        <v>60.48005948924601</v>
      </c>
      <c r="EE47" s="1">
        <f t="shared" si="185"/>
        <v>59.400144165486218</v>
      </c>
      <c r="EF47" s="1">
        <f t="shared" si="186"/>
        <v>59.227143818026747</v>
      </c>
      <c r="EG47" s="1">
        <f t="shared" si="187"/>
        <v>59.058732718410262</v>
      </c>
      <c r="EH47" s="1">
        <f t="shared" si="188"/>
        <v>57.991276488535632</v>
      </c>
      <c r="EI47" s="1">
        <f t="shared" si="189"/>
        <v>57.834393566145707</v>
      </c>
      <c r="EJ47" s="1">
        <f t="shared" si="190"/>
        <v>56.165082626156675</v>
      </c>
      <c r="EK47" s="1">
        <f t="shared" si="191"/>
        <v>55.070577513842096</v>
      </c>
      <c r="EL47" s="1">
        <f t="shared" si="192"/>
        <v>53.457335363811048</v>
      </c>
      <c r="EM47" s="1">
        <f t="shared" si="193"/>
        <v>52.873750743251627</v>
      </c>
      <c r="EN47" s="1">
        <f t="shared" si="194"/>
        <v>52.054327474938184</v>
      </c>
      <c r="EO47" s="1">
        <f t="shared" si="195"/>
        <v>50.360782308102436</v>
      </c>
      <c r="EP47" s="1">
        <f t="shared" si="196"/>
        <v>46.990113431197948</v>
      </c>
      <c r="EQ47" s="1">
        <f t="shared" si="197"/>
        <v>46.802206576406356</v>
      </c>
      <c r="ER47" s="1">
        <f t="shared" si="198"/>
        <v>45.528684590131427</v>
      </c>
      <c r="ES47" s="1">
        <f t="shared" si="199"/>
        <v>45.183725674053115</v>
      </c>
      <c r="ET47" s="1">
        <f t="shared" si="200"/>
        <v>45.13179357001696</v>
      </c>
      <c r="EU47" s="1">
        <f t="shared" si="201"/>
        <v>44.876495832457159</v>
      </c>
      <c r="EV47" s="1">
        <f t="shared" si="202"/>
        <v>43.698695307058529</v>
      </c>
      <c r="EW47" s="1">
        <f t="shared" si="203"/>
        <v>43.163802864289003</v>
      </c>
      <c r="EX47" s="1">
        <f t="shared" si="204"/>
        <v>41.559358954511467</v>
      </c>
      <c r="EY47" s="1">
        <f t="shared" si="205"/>
        <v>41.305290382499017</v>
      </c>
      <c r="EZ47" s="1">
        <f t="shared" si="206"/>
        <v>41.058746195385801</v>
      </c>
      <c r="FA47" s="1">
        <f t="shared" si="207"/>
        <v>39.514039057089867</v>
      </c>
      <c r="FB47" s="1">
        <f t="shared" si="208"/>
        <v>39.289631892085467</v>
      </c>
      <c r="FC47" s="1">
        <f t="shared" si="209"/>
        <v>69.470962800485268</v>
      </c>
      <c r="FD47" s="1">
        <f t="shared" si="210"/>
        <v>87.157938409159271</v>
      </c>
      <c r="FE47" s="1">
        <f t="shared" si="211"/>
        <v>81.723028433849649</v>
      </c>
      <c r="FF47" s="83">
        <f t="shared" si="272"/>
        <v>0.92672306005778438</v>
      </c>
      <c r="FG47" s="79">
        <f t="shared" si="273"/>
        <v>0.84179279969243659</v>
      </c>
      <c r="FH47" s="79">
        <f t="shared" si="274"/>
        <v>0.92769562863199473</v>
      </c>
      <c r="FI47" s="79">
        <f t="shared" si="275"/>
        <v>0.66058201472507405</v>
      </c>
      <c r="FJ47" s="83">
        <f t="shared" si="212"/>
        <v>1.2391298138902569</v>
      </c>
      <c r="FK47" s="79">
        <f t="shared" si="288"/>
        <v>2.0275443744148069</v>
      </c>
      <c r="FL47" s="79">
        <f t="shared" si="288"/>
        <v>2.2286231553485067</v>
      </c>
      <c r="FM47" s="79">
        <f t="shared" si="214"/>
        <v>1.6111111111111112</v>
      </c>
      <c r="FN47" s="79">
        <f t="shared" si="215"/>
        <v>1.9939574757907979</v>
      </c>
      <c r="FO47" s="79">
        <f t="shared" si="276"/>
        <v>1.6024885467218237</v>
      </c>
      <c r="FP47" s="79">
        <f t="shared" si="277"/>
        <v>1.7208808053280396</v>
      </c>
      <c r="FQ47" s="79">
        <f t="shared" si="278"/>
        <v>1.3572817713024741</v>
      </c>
      <c r="FR47" s="84">
        <f t="shared" si="216"/>
        <v>1.4609344523780443</v>
      </c>
      <c r="FS47" s="79">
        <f t="shared" si="217"/>
        <v>2.815102933071798</v>
      </c>
      <c r="FT47" s="79">
        <f t="shared" si="218"/>
        <v>2.5955825762449178</v>
      </c>
      <c r="FU47" s="79">
        <f t="shared" si="219"/>
        <v>2.0370370370370372</v>
      </c>
      <c r="FV47" s="79">
        <f t="shared" si="220"/>
        <v>2.7015935361914867</v>
      </c>
      <c r="FW47" s="79">
        <f t="shared" si="221"/>
        <v>2.0150200798964502</v>
      </c>
      <c r="FX47" s="79">
        <f t="shared" si="279"/>
        <v>2.7382441423410078</v>
      </c>
      <c r="FY47" s="79">
        <f t="shared" si="222"/>
        <v>2.7842526804914822</v>
      </c>
      <c r="FZ47" s="83">
        <f t="shared" si="223"/>
        <v>3.764454199984351</v>
      </c>
      <c r="GA47" s="79">
        <f t="shared" si="280"/>
        <v>3.0903064112677021</v>
      </c>
      <c r="GB47" s="79">
        <f t="shared" si="281"/>
        <v>3.0134606997133506</v>
      </c>
      <c r="GC47" s="79">
        <f t="shared" si="282"/>
        <v>3.684992832691989</v>
      </c>
      <c r="GD47" s="79">
        <f t="shared" si="224"/>
        <v>1.948689082892987</v>
      </c>
      <c r="GE47" s="79">
        <f t="shared" si="225"/>
        <v>2.0842120065393384</v>
      </c>
      <c r="GF47" s="79">
        <f t="shared" si="226"/>
        <v>2.3864722341590134</v>
      </c>
      <c r="GG47" s="79">
        <f t="shared" si="227"/>
        <v>2.5876520765987863</v>
      </c>
      <c r="GH47" s="84">
        <f t="shared" si="228"/>
        <v>2.6456806279564211</v>
      </c>
      <c r="GI47" s="79">
        <f t="shared" si="283"/>
        <v>4.616723603579107</v>
      </c>
      <c r="GJ47" s="79">
        <f t="shared" si="284"/>
        <v>4.8285194447422723</v>
      </c>
      <c r="GK47" s="79">
        <f t="shared" si="285"/>
        <v>4.4033402969545676</v>
      </c>
      <c r="GL47" s="79">
        <f t="shared" si="286"/>
        <v>3.1326157128563756</v>
      </c>
      <c r="GM47" s="84">
        <f t="shared" si="287"/>
        <v>3.4017339460813778</v>
      </c>
      <c r="GN47" s="79">
        <f t="shared" si="289"/>
        <v>4.2592592592592595</v>
      </c>
      <c r="GO47" s="79">
        <f t="shared" si="289"/>
        <v>3.7037037037037037</v>
      </c>
      <c r="GP47" s="79">
        <f t="shared" si="289"/>
        <v>5.1851851851851851</v>
      </c>
      <c r="GQ47" s="79">
        <f t="shared" si="289"/>
        <v>1.8888888888888888</v>
      </c>
      <c r="GR47" s="84">
        <f t="shared" si="289"/>
        <v>5.1851851851851851</v>
      </c>
      <c r="GS47" s="1">
        <f t="shared" si="230"/>
        <v>54</v>
      </c>
      <c r="GT47" s="1">
        <f t="shared" si="231"/>
        <v>38.183766184073569</v>
      </c>
      <c r="GU47" s="1">
        <f t="shared" si="232"/>
        <v>44.999999999999993</v>
      </c>
    </row>
    <row r="48" spans="1:203" x14ac:dyDescent="0.2">
      <c r="A48" s="42">
        <f t="shared" si="37"/>
        <v>37.511552004785855</v>
      </c>
      <c r="B48" s="5">
        <v>0</v>
      </c>
      <c r="C48" s="5">
        <v>46</v>
      </c>
      <c r="D48" s="5">
        <f t="shared" si="95"/>
        <v>37.511552004785855</v>
      </c>
      <c r="E48" s="5">
        <v>10</v>
      </c>
      <c r="F48" s="9">
        <f t="shared" si="96"/>
        <v>46</v>
      </c>
      <c r="G48" s="15">
        <v>0.01</v>
      </c>
      <c r="H48" s="18">
        <f t="shared" si="97"/>
        <v>2.9536655121878628</v>
      </c>
      <c r="I48" s="18">
        <f t="shared" si="98"/>
        <v>2.6813117944807616</v>
      </c>
      <c r="J48" s="18">
        <f t="shared" si="99"/>
        <v>2.5870035865369556</v>
      </c>
      <c r="K48" s="18">
        <f t="shared" si="100"/>
        <v>1.8755776002392928</v>
      </c>
      <c r="L48" s="18">
        <f t="shared" si="101"/>
        <v>1.5004620801914341</v>
      </c>
      <c r="M48" s="18">
        <f t="shared" si="102"/>
        <v>1.2503850668261951</v>
      </c>
      <c r="N48" s="18">
        <f t="shared" si="103"/>
        <v>1.0138257298590772</v>
      </c>
      <c r="O48" s="18">
        <f t="shared" si="104"/>
        <v>0.93778880011964638</v>
      </c>
      <c r="P48" s="18">
        <f t="shared" si="105"/>
        <v>0.83359004455079677</v>
      </c>
      <c r="Q48" s="18">
        <f t="shared" si="106"/>
        <v>0.79811812776140123</v>
      </c>
      <c r="R48" s="18">
        <f t="shared" si="107"/>
        <v>0.75023104009571706</v>
      </c>
      <c r="S48" s="18">
        <f t="shared" si="108"/>
        <v>0.65809740359273428</v>
      </c>
      <c r="T48" s="18">
        <f t="shared" si="109"/>
        <v>0.50015402673047804</v>
      </c>
      <c r="U48" s="18">
        <f t="shared" si="110"/>
        <v>0.49227758536464378</v>
      </c>
      <c r="V48" s="18">
        <f t="shared" si="111"/>
        <v>0.44131237652689242</v>
      </c>
      <c r="W48" s="18">
        <f t="shared" si="112"/>
        <v>0.42821406398157374</v>
      </c>
      <c r="X48" s="18">
        <f t="shared" si="113"/>
        <v>0.42626763641802107</v>
      </c>
      <c r="Y48" s="18">
        <f t="shared" si="114"/>
        <v>0.41679502227539839</v>
      </c>
      <c r="Z48" s="18">
        <f t="shared" si="115"/>
        <v>0.37511552004785853</v>
      </c>
      <c r="AA48" s="18">
        <f t="shared" si="116"/>
        <v>0.35725287623605578</v>
      </c>
      <c r="AB48" s="18">
        <f t="shared" si="117"/>
        <v>0.30747173774414638</v>
      </c>
      <c r="AC48" s="18">
        <f t="shared" si="118"/>
        <v>0.30009241603828685</v>
      </c>
      <c r="AD48" s="18">
        <f t="shared" si="119"/>
        <v>0.29305900003738949</v>
      </c>
      <c r="AE48" s="18">
        <f t="shared" si="120"/>
        <v>0.25175538258245539</v>
      </c>
      <c r="AF48" s="18">
        <f t="shared" si="121"/>
        <v>0.24613879268232189</v>
      </c>
      <c r="AG48" s="16">
        <f t="shared" si="122"/>
        <v>1.7959554134592755</v>
      </c>
      <c r="AH48" s="16" t="str">
        <f t="shared" si="123"/>
        <v>NA F G</v>
      </c>
      <c r="AI48" s="16">
        <f t="shared" si="124"/>
        <v>1.4970194028320778</v>
      </c>
      <c r="AJ48" s="16">
        <f t="shared" si="233"/>
        <v>0.1675046831229961</v>
      </c>
      <c r="AK48" s="16" t="str">
        <f t="shared" si="125"/>
        <v>NA F G</v>
      </c>
      <c r="AL48" s="16">
        <f t="shared" si="126"/>
        <v>0.27335164733751616</v>
      </c>
      <c r="AM48" s="19">
        <f t="shared" si="127"/>
        <v>1.4395565396257264</v>
      </c>
      <c r="AN48" s="41">
        <f t="shared" si="128"/>
        <v>54.000000000000007</v>
      </c>
      <c r="AO48" s="19">
        <f t="shared" si="129"/>
        <v>1.4395565396257264</v>
      </c>
      <c r="AP48" s="34">
        <f t="shared" si="234"/>
        <v>1.8000908850505097</v>
      </c>
      <c r="AQ48" s="34">
        <f t="shared" si="235"/>
        <v>1.7767364599686957</v>
      </c>
      <c r="AR48" s="34">
        <f t="shared" si="236"/>
        <v>1.7420263802243383</v>
      </c>
      <c r="AS48" s="34">
        <f t="shared" si="237"/>
        <v>1.7293836304718742</v>
      </c>
      <c r="AT48" s="34">
        <f t="shared" si="238"/>
        <v>1.7115521385277281</v>
      </c>
      <c r="AU48" s="34">
        <f t="shared" si="239"/>
        <v>1.6743964878567514</v>
      </c>
      <c r="AV48" s="34">
        <f t="shared" si="240"/>
        <v>1.5991677500800541</v>
      </c>
      <c r="AW48" s="34">
        <f t="shared" si="241"/>
        <v>1.5949214340856801</v>
      </c>
      <c r="AX48" s="34">
        <f t="shared" si="242"/>
        <v>1.5659895509778516</v>
      </c>
      <c r="AY48" s="34">
        <f t="shared" si="243"/>
        <v>1.558106111009105</v>
      </c>
      <c r="AZ48" s="34">
        <f t="shared" si="244"/>
        <v>1.5569175416992429</v>
      </c>
      <c r="BA48" s="34">
        <f t="shared" si="245"/>
        <v>1.5510678405577569</v>
      </c>
      <c r="BB48" s="34">
        <f t="shared" si="246"/>
        <v>1.5239341433889984</v>
      </c>
      <c r="BC48" s="34">
        <f t="shared" si="247"/>
        <v>1.5115304224258261</v>
      </c>
      <c r="BD48" s="34">
        <f t="shared" si="248"/>
        <v>1.4740103172717083</v>
      </c>
      <c r="BE48" s="34">
        <f t="shared" si="249"/>
        <v>1.4680245499880253</v>
      </c>
      <c r="BF48" s="34">
        <f t="shared" si="250"/>
        <v>1.4622042013813892</v>
      </c>
      <c r="BG48" s="34">
        <f t="shared" si="251"/>
        <v>1.4254654268416662</v>
      </c>
      <c r="BH48" s="34">
        <f t="shared" si="252"/>
        <v>1.4200883366117432</v>
      </c>
      <c r="BI48" s="39">
        <f t="shared" si="130"/>
        <v>1.829360780237189</v>
      </c>
      <c r="BJ48" s="39">
        <f t="shared" si="131"/>
        <v>1.8121428572409708</v>
      </c>
      <c r="BK48" s="39">
        <f t="shared" si="132"/>
        <v>1.7864371621039177</v>
      </c>
      <c r="BL48" s="39">
        <f t="shared" si="133"/>
        <v>1.7770391436612221</v>
      </c>
      <c r="BM48" s="39">
        <f t="shared" si="134"/>
        <v>1.7637517708265738</v>
      </c>
      <c r="BN48" s="39">
        <f t="shared" si="135"/>
        <v>1.7359412816904221</v>
      </c>
      <c r="BO48" s="39">
        <f t="shared" si="136"/>
        <v>1.6791055039892493</v>
      </c>
      <c r="BP48" s="39">
        <f t="shared" si="137"/>
        <v>1.6758756614249717</v>
      </c>
      <c r="BQ48" s="39">
        <f t="shared" si="138"/>
        <v>1.6538058423879758</v>
      </c>
      <c r="BR48" s="39">
        <f t="shared" si="139"/>
        <v>1.6477727580767276</v>
      </c>
      <c r="BS48" s="39">
        <f t="shared" si="140"/>
        <v>1.6468624332637654</v>
      </c>
      <c r="BT48" s="39">
        <f t="shared" si="141"/>
        <v>1.6423793518282477</v>
      </c>
      <c r="BU48" s="39">
        <f t="shared" si="142"/>
        <v>1.6215233043766961</v>
      </c>
      <c r="BV48" s="39">
        <f t="shared" si="143"/>
        <v>1.6119552457389428</v>
      </c>
      <c r="BW48" s="39">
        <f t="shared" si="144"/>
        <v>1.5828798097962027</v>
      </c>
      <c r="BX48" s="39">
        <f t="shared" si="145"/>
        <v>1.5782224829036477</v>
      </c>
      <c r="BY48" s="39">
        <f t="shared" si="146"/>
        <v>1.5736888368884017</v>
      </c>
      <c r="BZ48" s="39">
        <f t="shared" si="147"/>
        <v>1.5449558956856722</v>
      </c>
      <c r="CA48" s="39">
        <f t="shared" si="148"/>
        <v>1.5407335007038836</v>
      </c>
      <c r="CB48" s="40">
        <f t="shared" si="253"/>
        <v>1.502648871684491</v>
      </c>
      <c r="CC48" s="40">
        <f t="shared" si="254"/>
        <v>1.4709648549373873</v>
      </c>
      <c r="CD48" s="40">
        <f t="shared" si="255"/>
        <v>1.4243596759983426</v>
      </c>
      <c r="CE48" s="40">
        <f t="shared" si="256"/>
        <v>1.4075289308136107</v>
      </c>
      <c r="CF48" s="40">
        <f t="shared" si="257"/>
        <v>1.3839225463874445</v>
      </c>
      <c r="CG48" s="40">
        <f t="shared" si="258"/>
        <v>1.3352320549244168</v>
      </c>
      <c r="CH48" s="40">
        <f t="shared" si="259"/>
        <v>1.2387308368532781</v>
      </c>
      <c r="CI48" s="40">
        <f t="shared" si="260"/>
        <v>1.2333676200752701</v>
      </c>
      <c r="CJ48" s="40">
        <f t="shared" si="261"/>
        <v>1.1970662664483531</v>
      </c>
      <c r="CK48" s="40">
        <f t="shared" si="262"/>
        <v>1.1872476997980079</v>
      </c>
      <c r="CL48" s="40">
        <f t="shared" si="263"/>
        <v>1.1857700930532376</v>
      </c>
      <c r="CM48" s="40">
        <f t="shared" si="264"/>
        <v>1.1785082442356072</v>
      </c>
      <c r="CN48" s="40">
        <f t="shared" si="265"/>
        <v>1.1450507605517442</v>
      </c>
      <c r="CO48" s="40">
        <f t="shared" si="266"/>
        <v>1.1298807505102089</v>
      </c>
      <c r="CP48" s="40">
        <f t="shared" si="267"/>
        <v>1.084471485926408</v>
      </c>
      <c r="CQ48" s="40">
        <f t="shared" si="268"/>
        <v>1.0772939672668809</v>
      </c>
      <c r="CR48" s="40">
        <f t="shared" si="269"/>
        <v>1.0703325123659728</v>
      </c>
      <c r="CS48" s="40">
        <f t="shared" si="270"/>
        <v>1.0267955735354219</v>
      </c>
      <c r="CT48" s="40">
        <f t="shared" si="271"/>
        <v>1.0204823493147299</v>
      </c>
      <c r="CU48" s="37">
        <f t="shared" si="149"/>
        <v>1.8845626831747031</v>
      </c>
      <c r="CV48" s="37">
        <f t="shared" si="150"/>
        <v>2.3717504033500814</v>
      </c>
      <c r="CW48" s="37">
        <f t="shared" si="151"/>
        <v>2.2335818630258615</v>
      </c>
      <c r="CX48" s="1">
        <f t="shared" si="152"/>
        <v>67.524202847913187</v>
      </c>
      <c r="CY48" s="1">
        <f t="shared" si="153"/>
        <v>66.648142116914855</v>
      </c>
      <c r="CZ48" s="1">
        <f t="shared" si="154"/>
        <v>65.346113155494123</v>
      </c>
      <c r="DA48" s="1">
        <f t="shared" si="155"/>
        <v>64.871863990671073</v>
      </c>
      <c r="DB48" s="1">
        <f t="shared" si="156"/>
        <v>64.202977053285323</v>
      </c>
      <c r="DC48" s="1">
        <f t="shared" si="157"/>
        <v>62.80921093086932</v>
      </c>
      <c r="DD48" s="1">
        <f t="shared" si="158"/>
        <v>59.98726422150434</v>
      </c>
      <c r="DE48" s="1">
        <f t="shared" si="159"/>
        <v>59.827978318252626</v>
      </c>
      <c r="DF48" s="1">
        <f t="shared" si="160"/>
        <v>58.74269848045693</v>
      </c>
      <c r="DG48" s="1">
        <f t="shared" si="161"/>
        <v>58.446978412092683</v>
      </c>
      <c r="DH48" s="1">
        <f t="shared" si="162"/>
        <v>58.402393332614501</v>
      </c>
      <c r="DI48" s="1">
        <f t="shared" si="163"/>
        <v>58.182961964033197</v>
      </c>
      <c r="DJ48" s="1">
        <f t="shared" si="164"/>
        <v>57.165134871605197</v>
      </c>
      <c r="DK48" s="1">
        <f t="shared" si="165"/>
        <v>56.69985204764231</v>
      </c>
      <c r="DL48" s="1">
        <f t="shared" si="166"/>
        <v>55.292414671928583</v>
      </c>
      <c r="DM48" s="1">
        <f t="shared" si="167"/>
        <v>55.067879251178162</v>
      </c>
      <c r="DN48" s="1">
        <f t="shared" si="168"/>
        <v>54.849548941734348</v>
      </c>
      <c r="DO48" s="1">
        <f t="shared" si="169"/>
        <v>53.471420489995431</v>
      </c>
      <c r="DP48" s="1">
        <f t="shared" si="170"/>
        <v>53.269717490201245</v>
      </c>
      <c r="DQ48" s="1">
        <f t="shared" si="171"/>
        <v>68.622162043382943</v>
      </c>
      <c r="DR48" s="1">
        <f t="shared" si="172"/>
        <v>67.976291029495911</v>
      </c>
      <c r="DS48" s="1">
        <f t="shared" si="173"/>
        <v>67.012030509543166</v>
      </c>
      <c r="DT48" s="1">
        <f t="shared" si="174"/>
        <v>66.65949625198806</v>
      </c>
      <c r="DU48" s="1">
        <f t="shared" si="175"/>
        <v>66.161066274894168</v>
      </c>
      <c r="DV48" s="1">
        <f t="shared" si="176"/>
        <v>65.117851665384876</v>
      </c>
      <c r="DW48" s="1">
        <f t="shared" si="177"/>
        <v>62.985853434414885</v>
      </c>
      <c r="DX48" s="1">
        <f t="shared" si="178"/>
        <v>62.864697027097719</v>
      </c>
      <c r="DY48" s="1">
        <f t="shared" si="179"/>
        <v>62.036823862555231</v>
      </c>
      <c r="DZ48" s="1">
        <f t="shared" si="180"/>
        <v>61.810513506664591</v>
      </c>
      <c r="EA48" s="1">
        <f t="shared" si="181"/>
        <v>61.776365810101908</v>
      </c>
      <c r="EB48" s="1">
        <f t="shared" si="182"/>
        <v>61.6081984676918</v>
      </c>
      <c r="EC48" s="1">
        <f t="shared" si="183"/>
        <v>60.825855759098637</v>
      </c>
      <c r="ED48" s="1">
        <f t="shared" si="184"/>
        <v>60.466943029923712</v>
      </c>
      <c r="EE48" s="1">
        <f t="shared" si="185"/>
        <v>59.376278302495798</v>
      </c>
      <c r="EF48" s="1">
        <f t="shared" si="186"/>
        <v>59.201574742562435</v>
      </c>
      <c r="EG48" s="1">
        <f t="shared" si="187"/>
        <v>59.031510644290243</v>
      </c>
      <c r="EH48" s="1">
        <f t="shared" si="188"/>
        <v>57.953693426113603</v>
      </c>
      <c r="EI48" s="1">
        <f t="shared" si="189"/>
        <v>57.795304837169496</v>
      </c>
      <c r="EJ48" s="1">
        <f t="shared" si="190"/>
        <v>56.36669129512557</v>
      </c>
      <c r="EK48" s="1">
        <f t="shared" si="191"/>
        <v>55.178174653196081</v>
      </c>
      <c r="EL48" s="1">
        <f t="shared" si="192"/>
        <v>53.429942059731758</v>
      </c>
      <c r="EM48" s="1">
        <f t="shared" si="193"/>
        <v>52.798594686455388</v>
      </c>
      <c r="EN48" s="1">
        <f t="shared" si="194"/>
        <v>51.913082569408289</v>
      </c>
      <c r="EO48" s="1">
        <f t="shared" si="195"/>
        <v>50.086626666754341</v>
      </c>
      <c r="EP48" s="1">
        <f t="shared" si="196"/>
        <v>46.466716206553642</v>
      </c>
      <c r="EQ48" s="1">
        <f t="shared" si="197"/>
        <v>46.265533621472457</v>
      </c>
      <c r="ER48" s="1">
        <f t="shared" si="198"/>
        <v>44.903813507052242</v>
      </c>
      <c r="ES48" s="1">
        <f t="shared" si="199"/>
        <v>44.535503833535358</v>
      </c>
      <c r="ET48" s="1">
        <f t="shared" si="200"/>
        <v>44.480076511286285</v>
      </c>
      <c r="EU48" s="1">
        <f t="shared" si="201"/>
        <v>44.207673291712851</v>
      </c>
      <c r="EV48" s="1">
        <f t="shared" si="202"/>
        <v>42.95263115255635</v>
      </c>
      <c r="EW48" s="1">
        <f t="shared" si="203"/>
        <v>42.383580531970175</v>
      </c>
      <c r="EX48" s="1">
        <f t="shared" si="204"/>
        <v>40.680208542035842</v>
      </c>
      <c r="EY48" s="1">
        <f t="shared" si="205"/>
        <v>40.410968677573671</v>
      </c>
      <c r="EZ48" s="1">
        <f t="shared" si="206"/>
        <v>40.149833700029291</v>
      </c>
      <c r="FA48" s="1">
        <f t="shared" si="207"/>
        <v>38.516695554957899</v>
      </c>
      <c r="FB48" s="1">
        <f t="shared" si="208"/>
        <v>38.279876716285536</v>
      </c>
      <c r="FC48" s="1">
        <f t="shared" si="209"/>
        <v>70.69287109618665</v>
      </c>
      <c r="FD48" s="1">
        <f t="shared" si="210"/>
        <v>88.968038597638412</v>
      </c>
      <c r="FE48" s="1">
        <f t="shared" si="211"/>
        <v>83.785122211841085</v>
      </c>
      <c r="FF48" s="83">
        <f t="shared" si="272"/>
        <v>0.91896050164516352</v>
      </c>
      <c r="FG48" s="79">
        <f t="shared" si="273"/>
        <v>0.84222438328105353</v>
      </c>
      <c r="FH48" s="79">
        <f t="shared" si="274"/>
        <v>0.92679372536909044</v>
      </c>
      <c r="FI48" s="79">
        <f t="shared" si="275"/>
        <v>0.6600709947412442</v>
      </c>
      <c r="FJ48" s="83">
        <f t="shared" si="212"/>
        <v>1.2139190849023256</v>
      </c>
      <c r="FK48" s="79">
        <f t="shared" si="288"/>
        <v>2.0170948212141289</v>
      </c>
      <c r="FL48" s="79">
        <f t="shared" si="288"/>
        <v>2.2171372828221414</v>
      </c>
      <c r="FM48" s="79">
        <f t="shared" si="214"/>
        <v>1.6111111111111109</v>
      </c>
      <c r="FN48" s="79">
        <f t="shared" si="215"/>
        <v>1.9862199711466348</v>
      </c>
      <c r="FO48" s="79">
        <f t="shared" si="276"/>
        <v>1.6210771632641776</v>
      </c>
      <c r="FP48" s="79">
        <f t="shared" si="277"/>
        <v>1.7199584620132145</v>
      </c>
      <c r="FQ48" s="79">
        <f t="shared" si="278"/>
        <v>1.3502866158540863</v>
      </c>
      <c r="FR48" s="84">
        <f t="shared" si="216"/>
        <v>1.4606454462952796</v>
      </c>
      <c r="FS48" s="79">
        <f t="shared" si="217"/>
        <v>2.8005944625121786</v>
      </c>
      <c r="FT48" s="79">
        <f t="shared" si="218"/>
        <v>2.5855104796822577</v>
      </c>
      <c r="FU48" s="79">
        <f t="shared" si="219"/>
        <v>2.0370370370370368</v>
      </c>
      <c r="FV48" s="79">
        <f t="shared" si="220"/>
        <v>2.7391882869966619</v>
      </c>
      <c r="FW48" s="79">
        <f t="shared" si="221"/>
        <v>2.0149322969361214</v>
      </c>
      <c r="FX48" s="79">
        <f t="shared" si="279"/>
        <v>2.724477820944037</v>
      </c>
      <c r="FY48" s="79">
        <f t="shared" si="222"/>
        <v>2.7837563573171531</v>
      </c>
      <c r="FZ48" s="83">
        <f t="shared" si="223"/>
        <v>3.7498463248371814</v>
      </c>
      <c r="GA48" s="79">
        <f t="shared" si="280"/>
        <v>3.0907908759159217</v>
      </c>
      <c r="GB48" s="79">
        <f t="shared" si="281"/>
        <v>3.0146719383130485</v>
      </c>
      <c r="GC48" s="79">
        <f t="shared" si="282"/>
        <v>3.6212986688810447</v>
      </c>
      <c r="GD48" s="79">
        <f t="shared" si="224"/>
        <v>1.9388921915920754</v>
      </c>
      <c r="GE48" s="79">
        <f t="shared" si="225"/>
        <v>2.0838404731916973</v>
      </c>
      <c r="GF48" s="79">
        <f t="shared" si="226"/>
        <v>2.3379182375896641</v>
      </c>
      <c r="GG48" s="79">
        <f t="shared" si="227"/>
        <v>2.5780743182639121</v>
      </c>
      <c r="GH48" s="84">
        <f t="shared" si="228"/>
        <v>2.6457517676885081</v>
      </c>
      <c r="GI48" s="79">
        <f t="shared" si="283"/>
        <v>4.6126176947919335</v>
      </c>
      <c r="GJ48" s="79">
        <f t="shared" si="284"/>
        <v>4.9123882364873985</v>
      </c>
      <c r="GK48" s="79">
        <f t="shared" si="285"/>
        <v>4.4985020126163233</v>
      </c>
      <c r="GL48" s="79">
        <f t="shared" si="286"/>
        <v>3.1326999457906872</v>
      </c>
      <c r="GM48" s="84">
        <f t="shared" si="287"/>
        <v>3.318011511603562</v>
      </c>
      <c r="GN48" s="79">
        <f t="shared" si="289"/>
        <v>4.2592592592592586</v>
      </c>
      <c r="GO48" s="79">
        <f t="shared" si="289"/>
        <v>3.7037037037037033</v>
      </c>
      <c r="GP48" s="79">
        <f t="shared" si="289"/>
        <v>5.1851851851851842</v>
      </c>
      <c r="GQ48" s="79">
        <f t="shared" si="289"/>
        <v>1.8888888888888886</v>
      </c>
      <c r="GR48" s="84">
        <f t="shared" si="289"/>
        <v>5.1851851851851842</v>
      </c>
      <c r="GS48" s="1">
        <f t="shared" si="230"/>
        <v>54</v>
      </c>
      <c r="GT48" s="1">
        <f t="shared" si="231"/>
        <v>37.511552004785855</v>
      </c>
      <c r="GU48" s="1">
        <f t="shared" si="232"/>
        <v>46</v>
      </c>
    </row>
    <row r="49" spans="1:203" x14ac:dyDescent="0.2">
      <c r="A49" s="42">
        <f t="shared" si="37"/>
        <v>36.827911443374916</v>
      </c>
      <c r="B49" s="5">
        <v>0</v>
      </c>
      <c r="C49" s="5">
        <v>47</v>
      </c>
      <c r="D49" s="5">
        <f t="shared" si="95"/>
        <v>36.827911443374916</v>
      </c>
      <c r="E49" s="5">
        <v>10</v>
      </c>
      <c r="F49" s="9">
        <f t="shared" si="96"/>
        <v>47</v>
      </c>
      <c r="G49" s="15">
        <v>0.01</v>
      </c>
      <c r="H49" s="18">
        <f t="shared" si="97"/>
        <v>2.8998355467224344</v>
      </c>
      <c r="I49" s="18">
        <f t="shared" si="98"/>
        <v>2.6324454212562483</v>
      </c>
      <c r="J49" s="18">
        <f t="shared" si="99"/>
        <v>2.5398559616120631</v>
      </c>
      <c r="K49" s="18">
        <f t="shared" si="100"/>
        <v>1.8413955721687458</v>
      </c>
      <c r="L49" s="18">
        <f t="shared" si="101"/>
        <v>1.4731164577349967</v>
      </c>
      <c r="M49" s="18">
        <f t="shared" si="102"/>
        <v>1.2275970481124971</v>
      </c>
      <c r="N49" s="18">
        <f t="shared" si="103"/>
        <v>0.99534895792905176</v>
      </c>
      <c r="O49" s="18">
        <f t="shared" si="104"/>
        <v>0.92069778608437292</v>
      </c>
      <c r="P49" s="18">
        <f t="shared" si="105"/>
        <v>0.81839803207499817</v>
      </c>
      <c r="Q49" s="18">
        <f t="shared" si="106"/>
        <v>0.7835725839015939</v>
      </c>
      <c r="R49" s="18">
        <f t="shared" si="107"/>
        <v>0.73655822886749833</v>
      </c>
      <c r="S49" s="18">
        <f t="shared" si="108"/>
        <v>0.64610370953289331</v>
      </c>
      <c r="T49" s="18">
        <f t="shared" si="109"/>
        <v>0.49103881924499887</v>
      </c>
      <c r="U49" s="18">
        <f t="shared" si="110"/>
        <v>0.48330592445373904</v>
      </c>
      <c r="V49" s="18">
        <f t="shared" si="111"/>
        <v>0.43326954639264609</v>
      </c>
      <c r="W49" s="18">
        <f t="shared" si="112"/>
        <v>0.42040994798373194</v>
      </c>
      <c r="X49" s="18">
        <f t="shared" si="113"/>
        <v>0.41849899367471494</v>
      </c>
      <c r="Y49" s="18">
        <f t="shared" si="114"/>
        <v>0.40919901603749909</v>
      </c>
      <c r="Z49" s="18">
        <f t="shared" si="115"/>
        <v>0.36827911443374917</v>
      </c>
      <c r="AA49" s="18">
        <f t="shared" si="116"/>
        <v>0.35074201374642777</v>
      </c>
      <c r="AB49" s="18">
        <f t="shared" si="117"/>
        <v>0.30186812658504031</v>
      </c>
      <c r="AC49" s="18">
        <f t="shared" si="118"/>
        <v>0.29462329154699934</v>
      </c>
      <c r="AD49" s="18">
        <f t="shared" si="119"/>
        <v>0.28771805815136653</v>
      </c>
      <c r="AE49" s="18">
        <f t="shared" si="120"/>
        <v>0.24716719089513367</v>
      </c>
      <c r="AF49" s="18">
        <f t="shared" si="121"/>
        <v>0.24165296222686952</v>
      </c>
      <c r="AG49" s="16">
        <f t="shared" si="122"/>
        <v>1.8549922862258945</v>
      </c>
      <c r="AH49" s="16" t="str">
        <f t="shared" si="123"/>
        <v>NA F G</v>
      </c>
      <c r="AI49" s="16">
        <f t="shared" si="124"/>
        <v>1.5384000981170238</v>
      </c>
      <c r="AJ49" s="16">
        <f t="shared" si="233"/>
        <v>0.17587070608673383</v>
      </c>
      <c r="AK49" s="16" t="str">
        <f t="shared" si="125"/>
        <v>NA F G</v>
      </c>
      <c r="AL49" s="16">
        <f t="shared" si="126"/>
        <v>0.29600976538532286</v>
      </c>
      <c r="AM49" s="19">
        <f t="shared" si="127"/>
        <v>1.4662791856396249</v>
      </c>
      <c r="AN49" s="41">
        <f t="shared" si="128"/>
        <v>54</v>
      </c>
      <c r="AO49" s="19">
        <f t="shared" si="129"/>
        <v>1.4662791856396251</v>
      </c>
      <c r="AP49" s="34">
        <f t="shared" si="234"/>
        <v>1.85347201952847</v>
      </c>
      <c r="AQ49" s="34">
        <f t="shared" si="235"/>
        <v>1.8282322129704669</v>
      </c>
      <c r="AR49" s="34">
        <f t="shared" si="236"/>
        <v>1.7907506875967294</v>
      </c>
      <c r="AS49" s="34">
        <f t="shared" si="237"/>
        <v>1.7771076965182571</v>
      </c>
      <c r="AT49" s="34">
        <f t="shared" si="238"/>
        <v>1.7578739259264684</v>
      </c>
      <c r="AU49" s="34">
        <f t="shared" si="239"/>
        <v>1.7178285961533069</v>
      </c>
      <c r="AV49" s="34">
        <f t="shared" si="240"/>
        <v>1.6368859852113158</v>
      </c>
      <c r="AW49" s="34">
        <f t="shared" si="241"/>
        <v>1.6323227332703765</v>
      </c>
      <c r="AX49" s="34">
        <f t="shared" si="242"/>
        <v>1.6012476666420024</v>
      </c>
      <c r="AY49" s="34">
        <f t="shared" si="243"/>
        <v>1.5927851939514652</v>
      </c>
      <c r="AZ49" s="34">
        <f t="shared" si="244"/>
        <v>1.591509510359882</v>
      </c>
      <c r="BA49" s="34">
        <f t="shared" si="245"/>
        <v>1.5852317741979727</v>
      </c>
      <c r="BB49" s="34">
        <f t="shared" si="246"/>
        <v>1.5561281766992185</v>
      </c>
      <c r="BC49" s="34">
        <f t="shared" si="247"/>
        <v>1.5428325382415131</v>
      </c>
      <c r="BD49" s="34">
        <f t="shared" si="248"/>
        <v>1.5026478078545034</v>
      </c>
      <c r="BE49" s="34">
        <f t="shared" si="249"/>
        <v>1.4962416304734707</v>
      </c>
      <c r="BF49" s="34">
        <f t="shared" si="250"/>
        <v>1.4900137407932901</v>
      </c>
      <c r="BG49" s="34">
        <f t="shared" si="251"/>
        <v>1.4507312800173593</v>
      </c>
      <c r="BH49" s="34">
        <f t="shared" si="252"/>
        <v>1.4449861057982198</v>
      </c>
      <c r="BI49" s="39">
        <f t="shared" si="130"/>
        <v>1.863069356235985</v>
      </c>
      <c r="BJ49" s="39">
        <f t="shared" si="131"/>
        <v>1.8453588803672014</v>
      </c>
      <c r="BK49" s="39">
        <f t="shared" si="132"/>
        <v>1.8189209729376741</v>
      </c>
      <c r="BL49" s="39">
        <f t="shared" si="133"/>
        <v>1.8092562081650372</v>
      </c>
      <c r="BM49" s="39">
        <f t="shared" si="134"/>
        <v>1.7955925731434332</v>
      </c>
      <c r="BN49" s="39">
        <f t="shared" si="135"/>
        <v>1.7669979224279786</v>
      </c>
      <c r="BO49" s="39">
        <f t="shared" si="136"/>
        <v>1.7085739586906965</v>
      </c>
      <c r="BP49" s="39">
        <f t="shared" si="137"/>
        <v>1.7052544534655403</v>
      </c>
      <c r="BQ49" s="39">
        <f t="shared" si="138"/>
        <v>1.6825736871067167</v>
      </c>
      <c r="BR49" s="39">
        <f t="shared" si="139"/>
        <v>1.6763741194626891</v>
      </c>
      <c r="BS49" s="39">
        <f t="shared" si="140"/>
        <v>1.675438693956059</v>
      </c>
      <c r="BT49" s="39">
        <f t="shared" si="141"/>
        <v>1.6708320748229095</v>
      </c>
      <c r="BU49" s="39">
        <f t="shared" si="142"/>
        <v>1.6494029752576007</v>
      </c>
      <c r="BV49" s="39">
        <f t="shared" si="143"/>
        <v>1.6395729436198434</v>
      </c>
      <c r="BW49" s="39">
        <f t="shared" si="144"/>
        <v>1.6097050344050556</v>
      </c>
      <c r="BX49" s="39">
        <f t="shared" si="145"/>
        <v>1.6049212779163584</v>
      </c>
      <c r="BY49" s="39">
        <f t="shared" si="146"/>
        <v>1.6002646959834832</v>
      </c>
      <c r="BZ49" s="39">
        <f t="shared" si="147"/>
        <v>1.5707557715049834</v>
      </c>
      <c r="CA49" s="39">
        <f t="shared" si="148"/>
        <v>1.5664198054647775</v>
      </c>
      <c r="CB49" s="40">
        <f t="shared" si="253"/>
        <v>1.5362786231673355</v>
      </c>
      <c r="CC49" s="40">
        <f t="shared" si="254"/>
        <v>1.5012312968759411</v>
      </c>
      <c r="CD49" s="40">
        <f t="shared" si="255"/>
        <v>1.4497928834297198</v>
      </c>
      <c r="CE49" s="40">
        <f t="shared" si="256"/>
        <v>1.4312507172175652</v>
      </c>
      <c r="CF49" s="40">
        <f t="shared" si="257"/>
        <v>1.4052749332841978</v>
      </c>
      <c r="CG49" s="40">
        <f t="shared" si="258"/>
        <v>1.3518139003569931</v>
      </c>
      <c r="CH49" s="40">
        <f t="shared" si="259"/>
        <v>1.2463400970099832</v>
      </c>
      <c r="CI49" s="40">
        <f t="shared" si="260"/>
        <v>1.2404976972159645</v>
      </c>
      <c r="CJ49" s="40">
        <f t="shared" si="261"/>
        <v>1.2010087415027459</v>
      </c>
      <c r="CK49" s="40">
        <f t="shared" si="262"/>
        <v>1.1903449319371449</v>
      </c>
      <c r="CL49" s="40">
        <f t="shared" si="263"/>
        <v>1.1887407549272868</v>
      </c>
      <c r="CM49" s="40">
        <f t="shared" si="264"/>
        <v>1.1808592753533464</v>
      </c>
      <c r="CN49" s="40">
        <f t="shared" si="265"/>
        <v>1.1445993137064827</v>
      </c>
      <c r="CO49" s="40">
        <f t="shared" si="266"/>
        <v>1.1281873913383866</v>
      </c>
      <c r="CP49" s="40">
        <f t="shared" si="267"/>
        <v>1.0791706563519816</v>
      </c>
      <c r="CQ49" s="40">
        <f t="shared" si="268"/>
        <v>1.0714383103744591</v>
      </c>
      <c r="CR49" s="40">
        <f t="shared" si="269"/>
        <v>1.0639428080570841</v>
      </c>
      <c r="CS49" s="40">
        <f t="shared" si="270"/>
        <v>1.0171585510884049</v>
      </c>
      <c r="CT49" s="40">
        <f t="shared" si="271"/>
        <v>1.010387917166893</v>
      </c>
      <c r="CU49" s="37">
        <f t="shared" si="149"/>
        <v>1.9545089807961384</v>
      </c>
      <c r="CV49" s="37">
        <f t="shared" si="150"/>
        <v>2.4654242007677913</v>
      </c>
      <c r="CW49" s="37">
        <f t="shared" si="151"/>
        <v>2.3336084543303488</v>
      </c>
      <c r="CX49" s="1">
        <f t="shared" si="152"/>
        <v>68.259503397967748</v>
      </c>
      <c r="CY49" s="1">
        <f t="shared" si="153"/>
        <v>67.329974037201708</v>
      </c>
      <c r="CZ49" s="1">
        <f t="shared" si="154"/>
        <v>65.949607739975093</v>
      </c>
      <c r="DA49" s="1">
        <f t="shared" si="155"/>
        <v>65.447164872714353</v>
      </c>
      <c r="DB49" s="1">
        <f t="shared" si="156"/>
        <v>64.738825272637769</v>
      </c>
      <c r="DC49" s="1">
        <f t="shared" si="157"/>
        <v>63.264039414031039</v>
      </c>
      <c r="DD49" s="1">
        <f t="shared" si="158"/>
        <v>60.283092106263837</v>
      </c>
      <c r="DE49" s="1">
        <f t="shared" si="159"/>
        <v>60.115037067889119</v>
      </c>
      <c r="DF49" s="1">
        <f t="shared" si="160"/>
        <v>58.970607266002382</v>
      </c>
      <c r="DG49" s="1">
        <f t="shared" si="161"/>
        <v>58.658952071163299</v>
      </c>
      <c r="DH49" s="1">
        <f t="shared" si="162"/>
        <v>58.611971308822703</v>
      </c>
      <c r="DI49" s="1">
        <f t="shared" si="163"/>
        <v>58.38077539738704</v>
      </c>
      <c r="DJ49" s="1">
        <f t="shared" si="164"/>
        <v>57.308950686019294</v>
      </c>
      <c r="DK49" s="1">
        <f t="shared" si="165"/>
        <v>56.819300090315785</v>
      </c>
      <c r="DL49" s="1">
        <f t="shared" si="166"/>
        <v>55.339380398247094</v>
      </c>
      <c r="DM49" s="1">
        <f t="shared" si="167"/>
        <v>55.103454264967873</v>
      </c>
      <c r="DN49" s="1">
        <f t="shared" si="168"/>
        <v>54.874094095347075</v>
      </c>
      <c r="DO49" s="1">
        <f t="shared" si="169"/>
        <v>53.427403108613248</v>
      </c>
      <c r="DP49" s="1">
        <f t="shared" si="170"/>
        <v>53.215820341244019</v>
      </c>
      <c r="DQ49" s="1">
        <f t="shared" si="171"/>
        <v>68.612953264324375</v>
      </c>
      <c r="DR49" s="1">
        <f t="shared" si="172"/>
        <v>67.960713427408777</v>
      </c>
      <c r="DS49" s="1">
        <f t="shared" si="173"/>
        <v>66.987060513846004</v>
      </c>
      <c r="DT49" s="1">
        <f t="shared" si="174"/>
        <v>66.631127412678282</v>
      </c>
      <c r="DU49" s="1">
        <f t="shared" si="175"/>
        <v>66.127924272108061</v>
      </c>
      <c r="DV49" s="1">
        <f t="shared" si="176"/>
        <v>65.074843007805057</v>
      </c>
      <c r="DW49" s="1">
        <f t="shared" si="177"/>
        <v>62.923210445117483</v>
      </c>
      <c r="DX49" s="1">
        <f t="shared" si="178"/>
        <v>62.80096000064961</v>
      </c>
      <c r="DY49" s="1">
        <f t="shared" si="179"/>
        <v>61.965674745718978</v>
      </c>
      <c r="DZ49" s="1">
        <f t="shared" si="180"/>
        <v>61.737357617537519</v>
      </c>
      <c r="EA49" s="1">
        <f t="shared" si="181"/>
        <v>61.702907849817471</v>
      </c>
      <c r="EB49" s="1">
        <f t="shared" si="182"/>
        <v>61.533255688328481</v>
      </c>
      <c r="EC49" s="1">
        <f t="shared" si="183"/>
        <v>60.744066707226025</v>
      </c>
      <c r="ED49" s="1">
        <f t="shared" si="184"/>
        <v>60.382047172585125</v>
      </c>
      <c r="EE49" s="1">
        <f t="shared" si="185"/>
        <v>59.282074457024159</v>
      </c>
      <c r="EF49" s="1">
        <f t="shared" si="186"/>
        <v>59.105898696691746</v>
      </c>
      <c r="EG49" s="1">
        <f t="shared" si="187"/>
        <v>58.934406509639004</v>
      </c>
      <c r="EH49" s="1">
        <f t="shared" si="188"/>
        <v>57.847654452155574</v>
      </c>
      <c r="EI49" s="1">
        <f t="shared" si="189"/>
        <v>57.68796987880539</v>
      </c>
      <c r="EJ49" s="1">
        <f t="shared" si="190"/>
        <v>56.577933086356573</v>
      </c>
      <c r="EK49" s="1">
        <f t="shared" si="191"/>
        <v>55.287213257370041</v>
      </c>
      <c r="EL49" s="1">
        <f t="shared" si="192"/>
        <v>53.392843922184895</v>
      </c>
      <c r="EM49" s="1">
        <f t="shared" si="193"/>
        <v>52.709974666955326</v>
      </c>
      <c r="EN49" s="1">
        <f t="shared" si="194"/>
        <v>51.753340796585029</v>
      </c>
      <c r="EO49" s="1">
        <f t="shared" si="195"/>
        <v>49.784482610270587</v>
      </c>
      <c r="EP49" s="1">
        <f t="shared" si="196"/>
        <v>45.90010272101096</v>
      </c>
      <c r="EQ49" s="1">
        <f t="shared" si="197"/>
        <v>45.684939338780048</v>
      </c>
      <c r="ER49" s="1">
        <f t="shared" si="198"/>
        <v>44.230643574782285</v>
      </c>
      <c r="ES49" s="1">
        <f t="shared" si="199"/>
        <v>43.83791774045131</v>
      </c>
      <c r="ET49" s="1">
        <f t="shared" si="200"/>
        <v>43.778839251592764</v>
      </c>
      <c r="EU49" s="1">
        <f t="shared" si="201"/>
        <v>43.488580819800916</v>
      </c>
      <c r="EV49" s="1">
        <f t="shared" si="202"/>
        <v>42.15320216333005</v>
      </c>
      <c r="EW49" s="1">
        <f t="shared" si="203"/>
        <v>41.548785339742267</v>
      </c>
      <c r="EX49" s="1">
        <f t="shared" si="204"/>
        <v>39.743601364419561</v>
      </c>
      <c r="EY49" s="1">
        <f t="shared" si="205"/>
        <v>39.458835211509829</v>
      </c>
      <c r="EZ49" s="1">
        <f t="shared" si="206"/>
        <v>39.182791515941929</v>
      </c>
      <c r="FA49" s="1">
        <f t="shared" si="207"/>
        <v>37.459825043355316</v>
      </c>
      <c r="FB49" s="1">
        <f t="shared" si="208"/>
        <v>37.210476736878363</v>
      </c>
      <c r="FC49" s="1">
        <f t="shared" si="209"/>
        <v>71.980483660041145</v>
      </c>
      <c r="FD49" s="1">
        <f t="shared" si="210"/>
        <v>90.796424136229604</v>
      </c>
      <c r="FE49" s="1">
        <f t="shared" si="211"/>
        <v>85.941925499589104</v>
      </c>
      <c r="FF49" s="83">
        <f t="shared" si="272"/>
        <v>0.91135419512989968</v>
      </c>
      <c r="FG49" s="79">
        <f t="shared" si="273"/>
        <v>0.84280957323762928</v>
      </c>
      <c r="FH49" s="79">
        <f t="shared" si="274"/>
        <v>0.92700616021773385</v>
      </c>
      <c r="FI49" s="79">
        <f t="shared" si="275"/>
        <v>0.6603520262757534</v>
      </c>
      <c r="FJ49" s="83">
        <f t="shared" si="212"/>
        <v>1.1894741563605897</v>
      </c>
      <c r="FK49" s="79">
        <f t="shared" si="288"/>
        <v>2.0071963094843843</v>
      </c>
      <c r="FL49" s="79">
        <f t="shared" si="288"/>
        <v>2.2062571005076292</v>
      </c>
      <c r="FM49" s="79">
        <f t="shared" si="214"/>
        <v>1.6111111111111112</v>
      </c>
      <c r="FN49" s="79">
        <f t="shared" si="215"/>
        <v>1.97911787318675</v>
      </c>
      <c r="FO49" s="79">
        <f t="shared" si="276"/>
        <v>1.6416788789809251</v>
      </c>
      <c r="FP49" s="79">
        <f t="shared" si="277"/>
        <v>1.7210952008991671</v>
      </c>
      <c r="FQ49" s="79">
        <f t="shared" si="278"/>
        <v>1.343660339406902</v>
      </c>
      <c r="FR49" s="84">
        <f t="shared" si="216"/>
        <v>1.4620995869281608</v>
      </c>
      <c r="FS49" s="79">
        <f t="shared" si="217"/>
        <v>2.7868510743254262</v>
      </c>
      <c r="FT49" s="79">
        <f t="shared" si="218"/>
        <v>2.5762655073379244</v>
      </c>
      <c r="FU49" s="79">
        <f t="shared" si="219"/>
        <v>2.0370370370370372</v>
      </c>
      <c r="FV49" s="79">
        <f t="shared" si="220"/>
        <v>2.7808774654621433</v>
      </c>
      <c r="FW49" s="79">
        <f t="shared" si="221"/>
        <v>2.0172458463971763</v>
      </c>
      <c r="FX49" s="79">
        <f t="shared" si="279"/>
        <v>2.711468011171994</v>
      </c>
      <c r="FY49" s="79">
        <f t="shared" si="222"/>
        <v>2.7865816063670015</v>
      </c>
      <c r="FZ49" s="83">
        <f t="shared" si="223"/>
        <v>3.736438053688778</v>
      </c>
      <c r="GA49" s="79">
        <f t="shared" si="280"/>
        <v>3.0949524816328404</v>
      </c>
      <c r="GB49" s="79">
        <f t="shared" si="281"/>
        <v>3.0194624874297196</v>
      </c>
      <c r="GC49" s="79">
        <f t="shared" si="282"/>
        <v>3.5565195867406274</v>
      </c>
      <c r="GD49" s="79">
        <f t="shared" si="224"/>
        <v>1.9296336766622779</v>
      </c>
      <c r="GE49" s="79">
        <f t="shared" si="225"/>
        <v>2.0859553739090124</v>
      </c>
      <c r="GF49" s="79">
        <f t="shared" si="226"/>
        <v>2.2908391159537285</v>
      </c>
      <c r="GG49" s="79">
        <f t="shared" si="227"/>
        <v>2.5693389472643693</v>
      </c>
      <c r="GH49" s="84">
        <f t="shared" si="228"/>
        <v>2.6489740901344434</v>
      </c>
      <c r="GI49" s="79">
        <f t="shared" si="283"/>
        <v>4.6105544733075154</v>
      </c>
      <c r="GJ49" s="79">
        <f t="shared" si="284"/>
        <v>5.0055509230934137</v>
      </c>
      <c r="GK49" s="79">
        <f t="shared" si="285"/>
        <v>4.6045147826948227</v>
      </c>
      <c r="GL49" s="79">
        <f t="shared" si="286"/>
        <v>3.1365153337174698</v>
      </c>
      <c r="GM49" s="84">
        <f t="shared" si="287"/>
        <v>3.2347425122716054</v>
      </c>
      <c r="GN49" s="79">
        <f t="shared" si="289"/>
        <v>4.2592592592592595</v>
      </c>
      <c r="GO49" s="79">
        <f t="shared" si="289"/>
        <v>3.7037037037037037</v>
      </c>
      <c r="GP49" s="79">
        <f t="shared" si="289"/>
        <v>5.1851851851851851</v>
      </c>
      <c r="GQ49" s="79">
        <f t="shared" si="289"/>
        <v>1.8888888888888888</v>
      </c>
      <c r="GR49" s="84">
        <f t="shared" si="289"/>
        <v>5.1851851851851851</v>
      </c>
      <c r="GS49" s="1">
        <f t="shared" si="230"/>
        <v>54</v>
      </c>
      <c r="GT49" s="1">
        <f t="shared" si="231"/>
        <v>36.827911443374916</v>
      </c>
      <c r="GU49" s="1">
        <f t="shared" si="232"/>
        <v>47</v>
      </c>
    </row>
    <row r="50" spans="1:203" x14ac:dyDescent="0.2">
      <c r="A50" s="42">
        <f t="shared" si="37"/>
        <v>36.13305274337835</v>
      </c>
      <c r="B50" s="5">
        <v>0</v>
      </c>
      <c r="C50" s="5">
        <v>48</v>
      </c>
      <c r="D50" s="5">
        <f t="shared" si="95"/>
        <v>36.13305274337835</v>
      </c>
      <c r="E50" s="5">
        <v>10</v>
      </c>
      <c r="F50" s="9">
        <f t="shared" si="96"/>
        <v>47.999999999999993</v>
      </c>
      <c r="G50" s="15">
        <v>0.01</v>
      </c>
      <c r="H50" s="18">
        <f t="shared" si="97"/>
        <v>2.8451222632581379</v>
      </c>
      <c r="I50" s="18">
        <f t="shared" si="98"/>
        <v>2.5827771796553503</v>
      </c>
      <c r="J50" s="18">
        <f t="shared" si="99"/>
        <v>2.4919346719571278</v>
      </c>
      <c r="K50" s="18">
        <f t="shared" si="100"/>
        <v>1.8066526371689176</v>
      </c>
      <c r="L50" s="18">
        <f t="shared" si="101"/>
        <v>1.4453221097351341</v>
      </c>
      <c r="M50" s="18">
        <f t="shared" si="102"/>
        <v>1.204435091445945</v>
      </c>
      <c r="N50" s="18">
        <f t="shared" si="103"/>
        <v>0.97656899306427969</v>
      </c>
      <c r="O50" s="18">
        <f t="shared" si="104"/>
        <v>0.90332631858445878</v>
      </c>
      <c r="P50" s="18">
        <f t="shared" si="105"/>
        <v>0.80295672763062997</v>
      </c>
      <c r="Q50" s="18">
        <f t="shared" si="106"/>
        <v>0.76878835624209252</v>
      </c>
      <c r="R50" s="18">
        <f t="shared" si="107"/>
        <v>0.72266105486756704</v>
      </c>
      <c r="S50" s="18">
        <f t="shared" si="108"/>
        <v>0.63391320602418155</v>
      </c>
      <c r="T50" s="18">
        <f t="shared" si="109"/>
        <v>0.48177403657837803</v>
      </c>
      <c r="U50" s="18">
        <f t="shared" si="110"/>
        <v>0.4741870438763563</v>
      </c>
      <c r="V50" s="18">
        <f t="shared" si="111"/>
        <v>0.42509473815739235</v>
      </c>
      <c r="W50" s="18">
        <f t="shared" si="112"/>
        <v>0.41247777104313188</v>
      </c>
      <c r="X50" s="18">
        <f t="shared" si="113"/>
        <v>0.41060287208384488</v>
      </c>
      <c r="Y50" s="18">
        <f t="shared" si="114"/>
        <v>0.40147836381531499</v>
      </c>
      <c r="Z50" s="18">
        <f t="shared" si="115"/>
        <v>0.36133052743378352</v>
      </c>
      <c r="AA50" s="18">
        <f t="shared" si="116"/>
        <v>0.34412431184169856</v>
      </c>
      <c r="AB50" s="18">
        <f t="shared" si="117"/>
        <v>0.29617256347031434</v>
      </c>
      <c r="AC50" s="18">
        <f t="shared" si="118"/>
        <v>0.28906442194702681</v>
      </c>
      <c r="AD50" s="18">
        <f t="shared" si="119"/>
        <v>0.28228947455764336</v>
      </c>
      <c r="AE50" s="18">
        <f t="shared" si="120"/>
        <v>0.24250370968710303</v>
      </c>
      <c r="AF50" s="18">
        <f t="shared" si="121"/>
        <v>0.23709352193817815</v>
      </c>
      <c r="AG50" s="16">
        <f t="shared" si="122"/>
        <v>1.9179805503400669</v>
      </c>
      <c r="AH50" s="16" t="str">
        <f t="shared" si="123"/>
        <v>NA F G</v>
      </c>
      <c r="AI50" s="16">
        <f t="shared" si="124"/>
        <v>1.5838404932194288</v>
      </c>
      <c r="AJ50" s="16">
        <f t="shared" si="233"/>
        <v>0.18461635589345093</v>
      </c>
      <c r="AK50" s="16" t="str">
        <f t="shared" si="125"/>
        <v>NA F G</v>
      </c>
      <c r="AL50" s="16">
        <f t="shared" si="126"/>
        <v>0.32054601483811235</v>
      </c>
      <c r="AM50" s="19">
        <f t="shared" si="127"/>
        <v>1.4944765498646084</v>
      </c>
      <c r="AN50" s="41">
        <f t="shared" si="128"/>
        <v>54</v>
      </c>
      <c r="AO50" s="19">
        <f t="shared" si="129"/>
        <v>1.4944765498646084</v>
      </c>
      <c r="AP50" s="34">
        <f t="shared" si="234"/>
        <v>1.9096034536019533</v>
      </c>
      <c r="AQ50" s="34">
        <f t="shared" si="235"/>
        <v>1.8823154265548729</v>
      </c>
      <c r="AR50" s="34">
        <f t="shared" si="236"/>
        <v>1.8418268900491974</v>
      </c>
      <c r="AS50" s="34">
        <f t="shared" si="237"/>
        <v>1.8270997820924346</v>
      </c>
      <c r="AT50" s="34">
        <f t="shared" si="238"/>
        <v>1.8063471910367561</v>
      </c>
      <c r="AU50" s="34">
        <f t="shared" si="239"/>
        <v>1.7631759841743324</v>
      </c>
      <c r="AV50" s="34">
        <f t="shared" si="240"/>
        <v>1.6760690305933481</v>
      </c>
      <c r="AW50" s="34">
        <f t="shared" si="241"/>
        <v>1.6711645338010781</v>
      </c>
      <c r="AX50" s="34">
        <f t="shared" si="242"/>
        <v>1.6377838640124744</v>
      </c>
      <c r="AY50" s="34">
        <f t="shared" si="243"/>
        <v>1.6286990747422414</v>
      </c>
      <c r="AZ50" s="34">
        <f t="shared" si="244"/>
        <v>1.627329787299278</v>
      </c>
      <c r="BA50" s="34">
        <f t="shared" si="245"/>
        <v>1.6205922153952159</v>
      </c>
      <c r="BB50" s="34">
        <f t="shared" si="246"/>
        <v>1.589374230504903</v>
      </c>
      <c r="BC50" s="34">
        <f t="shared" si="247"/>
        <v>1.5751222853130162</v>
      </c>
      <c r="BD50" s="34">
        <f t="shared" si="248"/>
        <v>1.532084539346279</v>
      </c>
      <c r="BE50" s="34">
        <f t="shared" si="249"/>
        <v>1.525228788053522</v>
      </c>
      <c r="BF50" s="34">
        <f t="shared" si="250"/>
        <v>1.5185652354592012</v>
      </c>
      <c r="BG50" s="34">
        <f t="shared" si="251"/>
        <v>1.476566970773352</v>
      </c>
      <c r="BH50" s="34">
        <f t="shared" si="252"/>
        <v>1.4704293051396711</v>
      </c>
      <c r="BI50" s="39">
        <f t="shared" si="130"/>
        <v>1.896342390357213</v>
      </c>
      <c r="BJ50" s="39">
        <f t="shared" si="131"/>
        <v>1.8781392372597641</v>
      </c>
      <c r="BK50" s="39">
        <f t="shared" si="132"/>
        <v>1.850969070068549</v>
      </c>
      <c r="BL50" s="39">
        <f t="shared" si="133"/>
        <v>1.8410375831402568</v>
      </c>
      <c r="BM50" s="39">
        <f t="shared" si="134"/>
        <v>1.8269977582351167</v>
      </c>
      <c r="BN50" s="39">
        <f t="shared" si="135"/>
        <v>1.7976192425531652</v>
      </c>
      <c r="BO50" s="39">
        <f t="shared" si="136"/>
        <v>1.737608316476251</v>
      </c>
      <c r="BP50" s="39">
        <f t="shared" si="137"/>
        <v>1.7341992432517574</v>
      </c>
      <c r="BQ50" s="39">
        <f t="shared" si="138"/>
        <v>1.7109082493084637</v>
      </c>
      <c r="BR50" s="39">
        <f t="shared" si="139"/>
        <v>1.7045424172906074</v>
      </c>
      <c r="BS50" s="39">
        <f t="shared" si="140"/>
        <v>1.7035819249591755</v>
      </c>
      <c r="BT50" s="39">
        <f t="shared" si="141"/>
        <v>1.6988519381029241</v>
      </c>
      <c r="BU50" s="39">
        <f t="shared" si="142"/>
        <v>1.6768506468735744</v>
      </c>
      <c r="BV50" s="39">
        <f t="shared" si="143"/>
        <v>1.6667590755125896</v>
      </c>
      <c r="BW50" s="39">
        <f t="shared" si="144"/>
        <v>1.6361001593096574</v>
      </c>
      <c r="BX50" s="39">
        <f t="shared" si="145"/>
        <v>1.6311902291136691</v>
      </c>
      <c r="BY50" s="39">
        <f t="shared" si="146"/>
        <v>1.626410965953589</v>
      </c>
      <c r="BZ50" s="39">
        <f t="shared" si="147"/>
        <v>1.59612780125854</v>
      </c>
      <c r="CA50" s="39">
        <f t="shared" si="148"/>
        <v>1.5916785391480175</v>
      </c>
      <c r="CB50" s="40">
        <f t="shared" si="253"/>
        <v>1.5718487632176292</v>
      </c>
      <c r="CC50" s="40">
        <f t="shared" si="254"/>
        <v>1.5330546086644654</v>
      </c>
      <c r="CD50" s="40">
        <f t="shared" si="255"/>
        <v>1.4762533217447522</v>
      </c>
      <c r="CE50" s="40">
        <f t="shared" si="256"/>
        <v>1.4558186075885993</v>
      </c>
      <c r="CF50" s="40">
        <f t="shared" si="257"/>
        <v>1.4272284906092998</v>
      </c>
      <c r="CG50" s="40">
        <f t="shared" si="258"/>
        <v>1.3685254658197794</v>
      </c>
      <c r="CH50" s="40">
        <f t="shared" si="259"/>
        <v>1.2532801328955461</v>
      </c>
      <c r="CI50" s="40">
        <f t="shared" si="260"/>
        <v>1.2469194653088196</v>
      </c>
      <c r="CJ50" s="40">
        <f t="shared" si="261"/>
        <v>1.203993169859608</v>
      </c>
      <c r="CK50" s="40">
        <f t="shared" si="262"/>
        <v>1.1924210134021662</v>
      </c>
      <c r="CL50" s="40">
        <f t="shared" si="263"/>
        <v>1.1906809336355035</v>
      </c>
      <c r="CM50" s="40">
        <f t="shared" si="264"/>
        <v>1.1821345821928408</v>
      </c>
      <c r="CN50" s="40">
        <f t="shared" si="265"/>
        <v>1.1428771272440601</v>
      </c>
      <c r="CO50" s="40">
        <f t="shared" si="266"/>
        <v>1.1251421532546246</v>
      </c>
      <c r="CP50" s="40">
        <f t="shared" si="267"/>
        <v>1.0723023100029714</v>
      </c>
      <c r="CQ50" s="40">
        <f t="shared" si="268"/>
        <v>1.0639847974426828</v>
      </c>
      <c r="CR50" s="40">
        <f t="shared" si="269"/>
        <v>1.0559267999017767</v>
      </c>
      <c r="CS50" s="40">
        <f t="shared" si="270"/>
        <v>1.0057391891482554</v>
      </c>
      <c r="CT50" s="40">
        <f t="shared" si="271"/>
        <v>0.99849165413483476</v>
      </c>
      <c r="CU50" s="37">
        <f t="shared" si="149"/>
        <v>2.0296111123196896</v>
      </c>
      <c r="CV50" s="37">
        <f t="shared" si="150"/>
        <v>2.5638597032275348</v>
      </c>
      <c r="CW50" s="37">
        <f t="shared" si="151"/>
        <v>2.4408784170101878</v>
      </c>
      <c r="CX50" s="1">
        <f t="shared" si="152"/>
        <v>68.999802307936832</v>
      </c>
      <c r="CY50" s="1">
        <f t="shared" si="153"/>
        <v>68.013802587381946</v>
      </c>
      <c r="CZ50" s="1">
        <f t="shared" si="154"/>
        <v>66.550828162320173</v>
      </c>
      <c r="DA50" s="1">
        <f t="shared" si="155"/>
        <v>66.018692793761033</v>
      </c>
      <c r="DB50" s="1">
        <f t="shared" si="156"/>
        <v>65.268838326584444</v>
      </c>
      <c r="DC50" s="1">
        <f t="shared" si="157"/>
        <v>63.708930832029182</v>
      </c>
      <c r="DD50" s="1">
        <f t="shared" si="158"/>
        <v>60.561490683972465</v>
      </c>
      <c r="DE50" s="1">
        <f t="shared" si="159"/>
        <v>60.384276242697645</v>
      </c>
      <c r="DF50" s="1">
        <f t="shared" si="160"/>
        <v>59.178130740616737</v>
      </c>
      <c r="DG50" s="1">
        <f t="shared" si="161"/>
        <v>58.849869570752929</v>
      </c>
      <c r="DH50" s="1">
        <f t="shared" si="162"/>
        <v>58.800393035355484</v>
      </c>
      <c r="DI50" s="1">
        <f t="shared" si="163"/>
        <v>58.556943994383708</v>
      </c>
      <c r="DJ50" s="1">
        <f t="shared" si="164"/>
        <v>57.428942899800042</v>
      </c>
      <c r="DK50" s="1">
        <f t="shared" si="165"/>
        <v>56.913976612485861</v>
      </c>
      <c r="DL50" s="1">
        <f t="shared" si="166"/>
        <v>55.358891467513622</v>
      </c>
      <c r="DM50" s="1">
        <f t="shared" si="167"/>
        <v>55.111172244456952</v>
      </c>
      <c r="DN50" s="1">
        <f t="shared" si="168"/>
        <v>54.870397747108079</v>
      </c>
      <c r="DO50" s="1">
        <f t="shared" si="169"/>
        <v>53.352872234083925</v>
      </c>
      <c r="DP50" s="1">
        <f t="shared" si="170"/>
        <v>53.131099638020913</v>
      </c>
      <c r="DQ50" s="1">
        <f t="shared" si="171"/>
        <v>68.52063961028135</v>
      </c>
      <c r="DR50" s="1">
        <f t="shared" si="172"/>
        <v>67.862904119315445</v>
      </c>
      <c r="DS50" s="1">
        <f t="shared" si="173"/>
        <v>66.881163035148859</v>
      </c>
      <c r="DT50" s="1">
        <f t="shared" si="174"/>
        <v>66.522308094148698</v>
      </c>
      <c r="DU50" s="1">
        <f t="shared" si="175"/>
        <v>66.015006360343477</v>
      </c>
      <c r="DV50" s="1">
        <f t="shared" si="176"/>
        <v>64.953470903685357</v>
      </c>
      <c r="DW50" s="1">
        <f t="shared" si="177"/>
        <v>62.785092946569236</v>
      </c>
      <c r="DX50" s="1">
        <f t="shared" si="178"/>
        <v>62.661912723942571</v>
      </c>
      <c r="DY50" s="1">
        <f t="shared" si="179"/>
        <v>61.820338011343836</v>
      </c>
      <c r="DZ50" s="1">
        <f t="shared" si="180"/>
        <v>61.59032106728715</v>
      </c>
      <c r="EA50" s="1">
        <f t="shared" si="181"/>
        <v>61.555615547215908</v>
      </c>
      <c r="EB50" s="1">
        <f t="shared" si="182"/>
        <v>61.384706682663492</v>
      </c>
      <c r="EC50" s="1">
        <f t="shared" si="183"/>
        <v>60.589732866250969</v>
      </c>
      <c r="ED50" s="1">
        <f t="shared" si="184"/>
        <v>60.225093586000938</v>
      </c>
      <c r="EE50" s="1">
        <f t="shared" si="185"/>
        <v>59.117293349785569</v>
      </c>
      <c r="EF50" s="1">
        <f t="shared" si="186"/>
        <v>58.93988258304762</v>
      </c>
      <c r="EG50" s="1">
        <f t="shared" si="187"/>
        <v>58.767193215209964</v>
      </c>
      <c r="EH50" s="1">
        <f t="shared" si="188"/>
        <v>57.672970028047345</v>
      </c>
      <c r="EI50" s="1">
        <f t="shared" si="189"/>
        <v>57.51220460553872</v>
      </c>
      <c r="EJ50" s="1">
        <f t="shared" si="190"/>
        <v>56.795694265956627</v>
      </c>
      <c r="EK50" s="1">
        <f t="shared" si="191"/>
        <v>55.393943033352386</v>
      </c>
      <c r="EL50" s="1">
        <f t="shared" si="192"/>
        <v>53.341539137190622</v>
      </c>
      <c r="EM50" s="1">
        <f t="shared" si="193"/>
        <v>52.603170532790486</v>
      </c>
      <c r="EN50" s="1">
        <f t="shared" si="194"/>
        <v>51.570122328038103</v>
      </c>
      <c r="EO50" s="1">
        <f t="shared" si="195"/>
        <v>49.449002837122514</v>
      </c>
      <c r="EP50" s="1">
        <f t="shared" si="196"/>
        <v>45.284837144142998</v>
      </c>
      <c r="EQ50" s="1">
        <f t="shared" si="197"/>
        <v>45.055006806748708</v>
      </c>
      <c r="ER50" s="1">
        <f t="shared" si="198"/>
        <v>43.503948709204508</v>
      </c>
      <c r="ES50" s="1">
        <f t="shared" si="199"/>
        <v>43.085811369573136</v>
      </c>
      <c r="ET50" s="1">
        <f t="shared" si="200"/>
        <v>43.022936975586624</v>
      </c>
      <c r="EU50" s="1">
        <f t="shared" si="201"/>
        <v>42.714131208145446</v>
      </c>
      <c r="EV50" s="1">
        <f t="shared" si="202"/>
        <v>41.295639517910352</v>
      </c>
      <c r="EW50" s="1">
        <f t="shared" si="203"/>
        <v>40.654820767347637</v>
      </c>
      <c r="EX50" s="1">
        <f t="shared" si="204"/>
        <v>38.745555924183805</v>
      </c>
      <c r="EY50" s="1">
        <f t="shared" si="205"/>
        <v>38.445018804149186</v>
      </c>
      <c r="EZ50" s="1">
        <f t="shared" si="206"/>
        <v>38.153858753997618</v>
      </c>
      <c r="FA50" s="1">
        <f t="shared" si="207"/>
        <v>36.340427167576486</v>
      </c>
      <c r="FB50" s="1">
        <f t="shared" si="208"/>
        <v>36.078551602677081</v>
      </c>
      <c r="FC50" s="1">
        <f t="shared" si="209"/>
        <v>73.336045369994139</v>
      </c>
      <c r="FD50" s="1">
        <f t="shared" si="210"/>
        <v>92.640077883342883</v>
      </c>
      <c r="FE50" s="1">
        <f t="shared" si="211"/>
        <v>88.196388582002967</v>
      </c>
      <c r="FF50" s="83">
        <f t="shared" si="272"/>
        <v>0.90395357896187489</v>
      </c>
      <c r="FG50" s="79">
        <f t="shared" si="273"/>
        <v>0.84362020158929463</v>
      </c>
      <c r="FH50" s="79">
        <f t="shared" si="274"/>
        <v>0.92834223376639513</v>
      </c>
      <c r="FI50" s="79">
        <f t="shared" si="275"/>
        <v>0.66143225123408245</v>
      </c>
      <c r="FJ50" s="83">
        <f t="shared" si="212"/>
        <v>1.1658021287071791</v>
      </c>
      <c r="FK50" s="79">
        <f t="shared" si="288"/>
        <v>1.9979693140549217</v>
      </c>
      <c r="FL50" s="79">
        <f t="shared" si="288"/>
        <v>2.1961150311512778</v>
      </c>
      <c r="FM50" s="79">
        <f t="shared" si="214"/>
        <v>1.6111111111111112</v>
      </c>
      <c r="FN50" s="79">
        <f t="shared" si="215"/>
        <v>1.9727759290699223</v>
      </c>
      <c r="FO50" s="79">
        <f t="shared" si="276"/>
        <v>1.6646318648156522</v>
      </c>
      <c r="FP50" s="79">
        <f t="shared" si="277"/>
        <v>1.7243112406737497</v>
      </c>
      <c r="FQ50" s="79">
        <f t="shared" si="278"/>
        <v>1.3374835904004021</v>
      </c>
      <c r="FR50" s="84">
        <f t="shared" si="216"/>
        <v>1.4653159799937376</v>
      </c>
      <c r="FS50" s="79">
        <f t="shared" si="217"/>
        <v>2.7740400393489821</v>
      </c>
      <c r="FT50" s="79">
        <f t="shared" si="218"/>
        <v>2.5680100455996402</v>
      </c>
      <c r="FU50" s="79">
        <f t="shared" si="219"/>
        <v>2.0370370370370372</v>
      </c>
      <c r="FV50" s="79">
        <f t="shared" si="220"/>
        <v>2.8273295562702754</v>
      </c>
      <c r="FW50" s="79">
        <f t="shared" si="221"/>
        <v>2.021988297395962</v>
      </c>
      <c r="FX50" s="79">
        <f t="shared" si="279"/>
        <v>2.6993782180127037</v>
      </c>
      <c r="FY50" s="79">
        <f t="shared" si="222"/>
        <v>2.7927650528473897</v>
      </c>
      <c r="FZ50" s="83">
        <f t="shared" si="223"/>
        <v>3.7244649005716637</v>
      </c>
      <c r="GA50" s="79">
        <f t="shared" si="280"/>
        <v>3.1028359279120985</v>
      </c>
      <c r="GB50" s="79">
        <f t="shared" si="281"/>
        <v>3.0278788127340621</v>
      </c>
      <c r="GC50" s="79">
        <f t="shared" si="282"/>
        <v>3.4907799937729376</v>
      </c>
      <c r="GD50" s="79">
        <f t="shared" si="224"/>
        <v>1.9210298974814333</v>
      </c>
      <c r="GE50" s="79">
        <f t="shared" si="225"/>
        <v>2.0905841252743316</v>
      </c>
      <c r="GF50" s="79">
        <f t="shared" si="226"/>
        <v>2.2452485441767895</v>
      </c>
      <c r="GG50" s="79">
        <f t="shared" si="227"/>
        <v>2.561609089681776</v>
      </c>
      <c r="GH50" s="84">
        <f t="shared" si="228"/>
        <v>2.6553845217938479</v>
      </c>
      <c r="GI50" s="79">
        <f t="shared" si="283"/>
        <v>4.6108650636368722</v>
      </c>
      <c r="GJ50" s="79">
        <f t="shared" si="284"/>
        <v>5.109498302078288</v>
      </c>
      <c r="GK50" s="79">
        <f t="shared" si="285"/>
        <v>4.7231223203530535</v>
      </c>
      <c r="GL50" s="79">
        <f t="shared" si="286"/>
        <v>3.1441055994246172</v>
      </c>
      <c r="GM50" s="84">
        <f t="shared" si="287"/>
        <v>3.1520565010609478</v>
      </c>
      <c r="GN50" s="79">
        <f t="shared" si="289"/>
        <v>4.2592592592592595</v>
      </c>
      <c r="GO50" s="79">
        <f t="shared" si="289"/>
        <v>3.7037037037037037</v>
      </c>
      <c r="GP50" s="79">
        <f t="shared" si="289"/>
        <v>5.1851851851851851</v>
      </c>
      <c r="GQ50" s="79">
        <f t="shared" si="289"/>
        <v>1.8888888888888888</v>
      </c>
      <c r="GR50" s="84">
        <f t="shared" si="289"/>
        <v>5.1851851851851851</v>
      </c>
      <c r="GS50" s="1">
        <f t="shared" si="230"/>
        <v>54</v>
      </c>
      <c r="GT50" s="1">
        <f t="shared" si="231"/>
        <v>36.13305274337835</v>
      </c>
      <c r="GU50" s="1">
        <f t="shared" si="232"/>
        <v>47.999999999999993</v>
      </c>
    </row>
    <row r="51" spans="1:203" x14ac:dyDescent="0.2">
      <c r="A51" s="42">
        <f t="shared" si="37"/>
        <v>35.427187565487394</v>
      </c>
      <c r="B51" s="5">
        <v>0</v>
      </c>
      <c r="C51" s="5">
        <v>49</v>
      </c>
      <c r="D51" s="5">
        <f t="shared" si="95"/>
        <v>35.427187565487394</v>
      </c>
      <c r="E51" s="5">
        <v>10</v>
      </c>
      <c r="F51" s="9">
        <f t="shared" si="96"/>
        <v>49</v>
      </c>
      <c r="G51" s="15">
        <v>0.01</v>
      </c>
      <c r="H51" s="18">
        <f t="shared" si="97"/>
        <v>2.7895423279911333</v>
      </c>
      <c r="I51" s="18">
        <f t="shared" si="98"/>
        <v>2.5323221991056033</v>
      </c>
      <c r="J51" s="18">
        <f t="shared" si="99"/>
        <v>2.4432543148611994</v>
      </c>
      <c r="K51" s="18">
        <f t="shared" si="100"/>
        <v>1.7713593782743697</v>
      </c>
      <c r="L51" s="18">
        <f t="shared" si="101"/>
        <v>1.4170875026194958</v>
      </c>
      <c r="M51" s="18">
        <f t="shared" si="102"/>
        <v>1.1809062521829132</v>
      </c>
      <c r="N51" s="18">
        <f t="shared" si="103"/>
        <v>0.9574915558239836</v>
      </c>
      <c r="O51" s="18">
        <f t="shared" si="104"/>
        <v>0.88567968913718487</v>
      </c>
      <c r="P51" s="18">
        <f t="shared" si="105"/>
        <v>0.78727083478860871</v>
      </c>
      <c r="Q51" s="18">
        <f t="shared" si="106"/>
        <v>0.7537699482018595</v>
      </c>
      <c r="R51" s="18">
        <f t="shared" si="107"/>
        <v>0.70854375130974789</v>
      </c>
      <c r="S51" s="18">
        <f t="shared" si="108"/>
        <v>0.62152960641205957</v>
      </c>
      <c r="T51" s="18">
        <f t="shared" si="109"/>
        <v>0.47236250087316523</v>
      </c>
      <c r="U51" s="18">
        <f t="shared" si="110"/>
        <v>0.46492372133185556</v>
      </c>
      <c r="V51" s="18">
        <f t="shared" si="111"/>
        <v>0.41679044194691051</v>
      </c>
      <c r="W51" s="18">
        <f t="shared" si="112"/>
        <v>0.40441994937770998</v>
      </c>
      <c r="X51" s="18">
        <f t="shared" si="113"/>
        <v>0.40258167688053859</v>
      </c>
      <c r="Y51" s="18">
        <f t="shared" si="114"/>
        <v>0.39363541739430435</v>
      </c>
      <c r="Z51" s="18">
        <f t="shared" si="115"/>
        <v>0.35427187565487395</v>
      </c>
      <c r="AA51" s="18">
        <f t="shared" si="116"/>
        <v>0.33740178633797518</v>
      </c>
      <c r="AB51" s="18">
        <f t="shared" si="117"/>
        <v>0.29038678332366719</v>
      </c>
      <c r="AC51" s="18">
        <f t="shared" si="118"/>
        <v>0.28341750052389914</v>
      </c>
      <c r="AD51" s="18">
        <f t="shared" si="119"/>
        <v>0.27677490285537026</v>
      </c>
      <c r="AE51" s="18">
        <f t="shared" si="120"/>
        <v>0.2377663594999154</v>
      </c>
      <c r="AF51" s="18">
        <f t="shared" si="121"/>
        <v>0.23246186066592778</v>
      </c>
      <c r="AG51" s="16">
        <f t="shared" si="122"/>
        <v>1.9852108670416648</v>
      </c>
      <c r="AH51" s="16" t="str">
        <f t="shared" si="123"/>
        <v>NA F G</v>
      </c>
      <c r="AI51" s="16">
        <f t="shared" si="124"/>
        <v>1.6338340449497235</v>
      </c>
      <c r="AJ51" s="16">
        <f t="shared" si="233"/>
        <v>0.1937578013110961</v>
      </c>
      <c r="AK51" s="16" t="str">
        <f t="shared" si="125"/>
        <v>NA F G</v>
      </c>
      <c r="AL51" s="16">
        <f t="shared" si="126"/>
        <v>0.34711607400804334</v>
      </c>
      <c r="AM51" s="19">
        <f t="shared" si="127"/>
        <v>1.5242530867058142</v>
      </c>
      <c r="AN51" s="41">
        <f t="shared" si="128"/>
        <v>54</v>
      </c>
      <c r="AO51" s="19">
        <f t="shared" si="129"/>
        <v>1.5242530867058142</v>
      </c>
      <c r="AP51" s="34">
        <f t="shared" si="234"/>
        <v>1.9685724085352878</v>
      </c>
      <c r="AQ51" s="34">
        <f t="shared" si="235"/>
        <v>1.939059297877032</v>
      </c>
      <c r="AR51" s="34">
        <f t="shared" si="236"/>
        <v>1.895308411553402</v>
      </c>
      <c r="AS51" s="34">
        <f t="shared" si="237"/>
        <v>1.8794064253151443</v>
      </c>
      <c r="AT51" s="34">
        <f t="shared" si="238"/>
        <v>1.8570090458825737</v>
      </c>
      <c r="AU51" s="34">
        <f t="shared" si="239"/>
        <v>1.8104571918423293</v>
      </c>
      <c r="AV51" s="34">
        <f t="shared" si="240"/>
        <v>1.7167022015715014</v>
      </c>
      <c r="AW51" s="34">
        <f t="shared" si="241"/>
        <v>1.7114304486509362</v>
      </c>
      <c r="AX51" s="34">
        <f t="shared" si="242"/>
        <v>1.675570644186106</v>
      </c>
      <c r="AY51" s="34">
        <f t="shared" si="243"/>
        <v>1.6658173733467754</v>
      </c>
      <c r="AZ51" s="34">
        <f t="shared" si="244"/>
        <v>1.6643475635283145</v>
      </c>
      <c r="BA51" s="34">
        <f t="shared" si="245"/>
        <v>1.657116264695675</v>
      </c>
      <c r="BB51" s="34">
        <f t="shared" si="246"/>
        <v>1.6236301568971874</v>
      </c>
      <c r="BC51" s="34">
        <f t="shared" si="247"/>
        <v>1.6083535322693179</v>
      </c>
      <c r="BD51" s="34">
        <f t="shared" si="248"/>
        <v>1.5622632555860136</v>
      </c>
      <c r="BE51" s="34">
        <f t="shared" si="249"/>
        <v>1.5549271194681258</v>
      </c>
      <c r="BF51" s="34">
        <f t="shared" si="250"/>
        <v>1.547798214021328</v>
      </c>
      <c r="BG51" s="34">
        <f t="shared" si="251"/>
        <v>1.5029028866630207</v>
      </c>
      <c r="BH51" s="34">
        <f t="shared" si="252"/>
        <v>1.4963470932049807</v>
      </c>
      <c r="BI51" s="39">
        <f t="shared" si="130"/>
        <v>1.9291598312137932</v>
      </c>
      <c r="BJ51" s="39">
        <f t="shared" si="131"/>
        <v>1.9104642336623168</v>
      </c>
      <c r="BK51" s="39">
        <f t="shared" si="132"/>
        <v>1.8825622905014816</v>
      </c>
      <c r="BL51" s="39">
        <f t="shared" si="133"/>
        <v>1.8723642992326242</v>
      </c>
      <c r="BM51" s="39">
        <f t="shared" si="134"/>
        <v>1.8579486299759693</v>
      </c>
      <c r="BN51" s="39">
        <f t="shared" si="135"/>
        <v>1.8277871156724388</v>
      </c>
      <c r="BO51" s="39">
        <f t="shared" si="136"/>
        <v>1.7661916058934701</v>
      </c>
      <c r="BP51" s="39">
        <f t="shared" si="137"/>
        <v>1.7626931245686011</v>
      </c>
      <c r="BQ51" s="39">
        <f t="shared" si="138"/>
        <v>1.7387930673706535</v>
      </c>
      <c r="BR51" s="39">
        <f t="shared" si="139"/>
        <v>1.7322613111094751</v>
      </c>
      <c r="BS51" s="39">
        <f t="shared" si="140"/>
        <v>1.7312758040917928</v>
      </c>
      <c r="BT51" s="39">
        <f t="shared" si="141"/>
        <v>1.7264227094069271</v>
      </c>
      <c r="BU51" s="39">
        <f t="shared" si="142"/>
        <v>1.70385050411668</v>
      </c>
      <c r="BV51" s="39">
        <f t="shared" si="143"/>
        <v>1.6934980170308089</v>
      </c>
      <c r="BW51" s="39">
        <f t="shared" si="144"/>
        <v>1.6620501370924947</v>
      </c>
      <c r="BX51" s="39">
        <f t="shared" si="145"/>
        <v>1.6570143811271139</v>
      </c>
      <c r="BY51" s="39">
        <f t="shared" si="146"/>
        <v>1.6521127809348835</v>
      </c>
      <c r="BZ51" s="39">
        <f t="shared" si="147"/>
        <v>1.6210576840040734</v>
      </c>
      <c r="CA51" s="39">
        <f t="shared" si="148"/>
        <v>1.6164954834828034</v>
      </c>
      <c r="CB51" s="40">
        <f t="shared" si="253"/>
        <v>1.6093836324914976</v>
      </c>
      <c r="CC51" s="40">
        <f t="shared" si="254"/>
        <v>1.5664149932470146</v>
      </c>
      <c r="CD51" s="40">
        <f t="shared" si="255"/>
        <v>1.5036645763538221</v>
      </c>
      <c r="CE51" s="40">
        <f t="shared" si="256"/>
        <v>1.4811381289343308</v>
      </c>
      <c r="CF51" s="40">
        <f t="shared" si="257"/>
        <v>1.4496655157991054</v>
      </c>
      <c r="CG51" s="40">
        <f t="shared" si="258"/>
        <v>1.3852087288460084</v>
      </c>
      <c r="CH51" s="40">
        <f t="shared" si="259"/>
        <v>1.2593420406180704</v>
      </c>
      <c r="CI51" s="40">
        <f t="shared" si="260"/>
        <v>1.2524222797409843</v>
      </c>
      <c r="CJ51" s="40">
        <f t="shared" si="261"/>
        <v>1.2058000105184166</v>
      </c>
      <c r="CK51" s="40">
        <f t="shared" si="262"/>
        <v>1.1932548461904058</v>
      </c>
      <c r="CL51" s="40">
        <f t="shared" si="263"/>
        <v>1.1913693276473905</v>
      </c>
      <c r="CM51" s="40">
        <f t="shared" si="264"/>
        <v>1.1821119792416463</v>
      </c>
      <c r="CN51" s="40">
        <f t="shared" si="265"/>
        <v>1.1396603997116481</v>
      </c>
      <c r="CO51" s="40">
        <f t="shared" si="266"/>
        <v>1.1205218035079381</v>
      </c>
      <c r="CP51" s="40">
        <f t="shared" si="267"/>
        <v>1.063649579007804</v>
      </c>
      <c r="CQ51" s="40">
        <f t="shared" si="268"/>
        <v>1.0547181866276163</v>
      </c>
      <c r="CR51" s="40">
        <f t="shared" si="269"/>
        <v>1.0460709801120696</v>
      </c>
      <c r="CS51" s="40">
        <f t="shared" si="270"/>
        <v>0.9923382240639933</v>
      </c>
      <c r="CT51" s="40">
        <f t="shared" si="271"/>
        <v>0.9845968331188365</v>
      </c>
      <c r="CU51" s="37">
        <f t="shared" si="149"/>
        <v>2.1102943678775836</v>
      </c>
      <c r="CV51" s="37">
        <f t="shared" si="150"/>
        <v>2.6673186653549772</v>
      </c>
      <c r="CW51" s="37">
        <f t="shared" si="151"/>
        <v>2.5559857249196476</v>
      </c>
      <c r="CX51" s="1">
        <f t="shared" si="152"/>
        <v>69.740983953422912</v>
      </c>
      <c r="CY51" s="1">
        <f t="shared" si="153"/>
        <v>68.695417446491902</v>
      </c>
      <c r="CZ51" s="1">
        <f t="shared" si="154"/>
        <v>67.145446590548346</v>
      </c>
      <c r="DA51" s="1">
        <f t="shared" si="155"/>
        <v>66.5820839414218</v>
      </c>
      <c r="DB51" s="1">
        <f t="shared" si="156"/>
        <v>65.788607779288725</v>
      </c>
      <c r="DC51" s="1">
        <f t="shared" si="157"/>
        <v>64.139406514683799</v>
      </c>
      <c r="DD51" s="1">
        <f t="shared" si="158"/>
        <v>60.817930889158731</v>
      </c>
      <c r="DE51" s="1">
        <f t="shared" si="159"/>
        <v>60.631167509642957</v>
      </c>
      <c r="DF51" s="1">
        <f t="shared" si="160"/>
        <v>59.360755490805715</v>
      </c>
      <c r="DG51" s="1">
        <f t="shared" si="161"/>
        <v>59.015224535403753</v>
      </c>
      <c r="DH51" s="1">
        <f t="shared" si="162"/>
        <v>58.963153307279541</v>
      </c>
      <c r="DI51" s="1">
        <f t="shared" si="163"/>
        <v>58.706968727193534</v>
      </c>
      <c r="DJ51" s="1">
        <f t="shared" si="164"/>
        <v>57.52065010537838</v>
      </c>
      <c r="DK51" s="1">
        <f t="shared" si="165"/>
        <v>56.979442259319306</v>
      </c>
      <c r="DL51" s="1">
        <f t="shared" si="166"/>
        <v>55.34659338231468</v>
      </c>
      <c r="DM51" s="1">
        <f t="shared" si="167"/>
        <v>55.086694712060314</v>
      </c>
      <c r="DN51" s="1">
        <f t="shared" si="168"/>
        <v>54.834137641659986</v>
      </c>
      <c r="DO51" s="1">
        <f t="shared" si="169"/>
        <v>53.243622458523276</v>
      </c>
      <c r="DP51" s="1">
        <f t="shared" si="170"/>
        <v>53.011369134044699</v>
      </c>
      <c r="DQ51" s="1">
        <f t="shared" si="171"/>
        <v>68.344707184215054</v>
      </c>
      <c r="DR51" s="1">
        <f t="shared" si="172"/>
        <v>67.682374743110032</v>
      </c>
      <c r="DS51" s="1">
        <f t="shared" si="173"/>
        <v>66.69388736930955</v>
      </c>
      <c r="DT51" s="1">
        <f t="shared" si="174"/>
        <v>66.332601219836533</v>
      </c>
      <c r="DU51" s="1">
        <f t="shared" si="175"/>
        <v>65.821894601199006</v>
      </c>
      <c r="DV51" s="1">
        <f t="shared" si="176"/>
        <v>64.753356976708687</v>
      </c>
      <c r="DW51" s="1">
        <f t="shared" si="177"/>
        <v>62.571201298577357</v>
      </c>
      <c r="DX51" s="1">
        <f t="shared" si="178"/>
        <v>62.447259944486866</v>
      </c>
      <c r="DY51" s="1">
        <f t="shared" si="179"/>
        <v>61.600548135309303</v>
      </c>
      <c r="DZ51" s="1">
        <f t="shared" si="180"/>
        <v>61.369146381112486</v>
      </c>
      <c r="EA51" s="1">
        <f t="shared" si="181"/>
        <v>61.334232639149953</v>
      </c>
      <c r="EB51" s="1">
        <f t="shared" si="182"/>
        <v>61.162301143476142</v>
      </c>
      <c r="EC51" s="1">
        <f t="shared" si="183"/>
        <v>60.362631392891878</v>
      </c>
      <c r="ED51" s="1">
        <f t="shared" si="184"/>
        <v>59.995871891131436</v>
      </c>
      <c r="EE51" s="1">
        <f t="shared" si="185"/>
        <v>58.88176195001985</v>
      </c>
      <c r="EF51" s="1">
        <f t="shared" si="186"/>
        <v>58.70335927890028</v>
      </c>
      <c r="EG51" s="1">
        <f t="shared" si="187"/>
        <v>58.529709369519104</v>
      </c>
      <c r="EH51" s="1">
        <f t="shared" si="188"/>
        <v>57.429514625686899</v>
      </c>
      <c r="EI51" s="1">
        <f t="shared" si="189"/>
        <v>57.267888692108507</v>
      </c>
      <c r="EJ51" s="1">
        <f t="shared" si="190"/>
        <v>57.01593581310172</v>
      </c>
      <c r="EK51" s="1">
        <f t="shared" si="191"/>
        <v>55.493677771153656</v>
      </c>
      <c r="EL51" s="1">
        <f t="shared" si="192"/>
        <v>53.270606982065999</v>
      </c>
      <c r="EM51" s="1">
        <f t="shared" si="193"/>
        <v>52.47255830415159</v>
      </c>
      <c r="EN51" s="1">
        <f t="shared" si="194"/>
        <v>51.357572135433934</v>
      </c>
      <c r="EO51" s="1">
        <f t="shared" si="195"/>
        <v>49.07404945417791</v>
      </c>
      <c r="EP51" s="1">
        <f t="shared" si="196"/>
        <v>44.614946682080024</v>
      </c>
      <c r="EQ51" s="1">
        <f t="shared" si="197"/>
        <v>44.369799015579176</v>
      </c>
      <c r="ER51" s="1">
        <f t="shared" si="198"/>
        <v>42.718103139102617</v>
      </c>
      <c r="ES51" s="1">
        <f t="shared" si="199"/>
        <v>42.273663249414319</v>
      </c>
      <c r="ET51" s="1">
        <f t="shared" si="200"/>
        <v>42.20686463033271</v>
      </c>
      <c r="EU51" s="1">
        <f t="shared" si="201"/>
        <v>41.878902812003346</v>
      </c>
      <c r="EV51" s="1">
        <f t="shared" si="202"/>
        <v>40.374962741542895</v>
      </c>
      <c r="EW51" s="1">
        <f t="shared" si="203"/>
        <v>39.696936104093929</v>
      </c>
      <c r="EX51" s="1">
        <f t="shared" si="204"/>
        <v>37.682113139461173</v>
      </c>
      <c r="EY51" s="1">
        <f t="shared" si="205"/>
        <v>37.365699026387297</v>
      </c>
      <c r="EZ51" s="1">
        <f t="shared" si="206"/>
        <v>37.059352819243522</v>
      </c>
      <c r="FA51" s="1">
        <f t="shared" si="207"/>
        <v>35.155752392317744</v>
      </c>
      <c r="FB51" s="1">
        <f t="shared" si="208"/>
        <v>34.88149668328591</v>
      </c>
      <c r="FC51" s="1">
        <f t="shared" si="209"/>
        <v>74.761794389190811</v>
      </c>
      <c r="FD51" s="1">
        <f t="shared" si="210"/>
        <v>94.495598654456273</v>
      </c>
      <c r="FE51" s="1">
        <f t="shared" si="211"/>
        <v>90.551385691436622</v>
      </c>
      <c r="FF51" s="83">
        <f t="shared" si="272"/>
        <v>0.89681180361707113</v>
      </c>
      <c r="FG51" s="79">
        <f t="shared" si="273"/>
        <v>0.8447435189756638</v>
      </c>
      <c r="FH51" s="79">
        <f t="shared" si="274"/>
        <v>0.93081840344872513</v>
      </c>
      <c r="FI51" s="79">
        <f t="shared" si="275"/>
        <v>0.66332390394546981</v>
      </c>
      <c r="FJ51" s="83">
        <f t="shared" si="212"/>
        <v>1.1429103740050952</v>
      </c>
      <c r="FK51" s="79">
        <f t="shared" si="288"/>
        <v>1.9895448304632999</v>
      </c>
      <c r="FL51" s="79">
        <f t="shared" si="288"/>
        <v>2.1868550615836271</v>
      </c>
      <c r="FM51" s="79">
        <f t="shared" si="214"/>
        <v>1.6111111111111112</v>
      </c>
      <c r="FN51" s="79">
        <f t="shared" si="215"/>
        <v>1.9673303324786522</v>
      </c>
      <c r="FO51" s="79">
        <f t="shared" si="276"/>
        <v>1.6903389617263291</v>
      </c>
      <c r="FP51" s="79">
        <f t="shared" si="277"/>
        <v>1.7296400561948562</v>
      </c>
      <c r="FQ51" s="79">
        <f t="shared" si="278"/>
        <v>1.331844060062209</v>
      </c>
      <c r="FR51" s="84">
        <f t="shared" si="216"/>
        <v>1.4703249752389163</v>
      </c>
      <c r="FS51" s="79">
        <f t="shared" si="217"/>
        <v>2.7623432356845816</v>
      </c>
      <c r="FT51" s="79">
        <f t="shared" si="218"/>
        <v>2.5609213810713491</v>
      </c>
      <c r="FU51" s="79">
        <f t="shared" si="219"/>
        <v>2.0370370370370372</v>
      </c>
      <c r="FV51" s="79">
        <f t="shared" si="220"/>
        <v>2.8793413321625279</v>
      </c>
      <c r="FW51" s="79">
        <f t="shared" si="221"/>
        <v>2.0292027227652261</v>
      </c>
      <c r="FX51" s="79">
        <f t="shared" si="279"/>
        <v>2.6883862985827545</v>
      </c>
      <c r="FY51" s="79">
        <f t="shared" si="222"/>
        <v>2.8023647499596946</v>
      </c>
      <c r="FZ51" s="83">
        <f t="shared" si="223"/>
        <v>3.7141839897657314</v>
      </c>
      <c r="GA51" s="79">
        <f t="shared" si="280"/>
        <v>3.1145096835877557</v>
      </c>
      <c r="GB51" s="79">
        <f t="shared" si="281"/>
        <v>3.0399905517762731</v>
      </c>
      <c r="GC51" s="79">
        <f t="shared" si="282"/>
        <v>3.4242088768941175</v>
      </c>
      <c r="GD51" s="79">
        <f t="shared" si="224"/>
        <v>1.913207427212267</v>
      </c>
      <c r="GE51" s="79">
        <f t="shared" si="225"/>
        <v>2.097770184255543</v>
      </c>
      <c r="GF51" s="79">
        <f t="shared" si="226"/>
        <v>2.2011607203061097</v>
      </c>
      <c r="GG51" s="79">
        <f t="shared" si="227"/>
        <v>2.5550629380480823</v>
      </c>
      <c r="GH51" s="84">
        <f t="shared" si="228"/>
        <v>2.66504034270441</v>
      </c>
      <c r="GI51" s="79">
        <f t="shared" si="283"/>
        <v>4.6139140849328211</v>
      </c>
      <c r="GJ51" s="79">
        <f t="shared" si="284"/>
        <v>5.2260110145661232</v>
      </c>
      <c r="GK51" s="79">
        <f t="shared" si="285"/>
        <v>4.8564155444976933</v>
      </c>
      <c r="GL51" s="79">
        <f t="shared" si="286"/>
        <v>3.1555385652880439</v>
      </c>
      <c r="GM51" s="84">
        <f t="shared" si="287"/>
        <v>3.0700800200597067</v>
      </c>
      <c r="GN51" s="79">
        <f t="shared" si="289"/>
        <v>4.2592592592592595</v>
      </c>
      <c r="GO51" s="79">
        <f t="shared" si="289"/>
        <v>3.7037037037037037</v>
      </c>
      <c r="GP51" s="79">
        <f t="shared" si="289"/>
        <v>5.1851851851851851</v>
      </c>
      <c r="GQ51" s="79">
        <f t="shared" si="289"/>
        <v>1.8888888888888888</v>
      </c>
      <c r="GR51" s="84">
        <f t="shared" si="289"/>
        <v>5.1851851851851851</v>
      </c>
      <c r="GS51" s="1">
        <f t="shared" si="230"/>
        <v>54</v>
      </c>
      <c r="GT51" s="1">
        <f t="shared" si="231"/>
        <v>35.427187565487394</v>
      </c>
      <c r="GU51" s="1">
        <f t="shared" si="232"/>
        <v>49</v>
      </c>
    </row>
    <row r="52" spans="1:203" x14ac:dyDescent="0.2">
      <c r="A52" s="42">
        <f t="shared" si="37"/>
        <v>34.710530923073129</v>
      </c>
      <c r="B52" s="5">
        <v>0</v>
      </c>
      <c r="C52" s="5">
        <v>50</v>
      </c>
      <c r="D52" s="5">
        <f t="shared" si="95"/>
        <v>34.710530923073129</v>
      </c>
      <c r="E52" s="5">
        <v>10</v>
      </c>
      <c r="F52" s="9">
        <f t="shared" si="96"/>
        <v>49.999999999999986</v>
      </c>
      <c r="G52" s="15">
        <v>0.01</v>
      </c>
      <c r="H52" s="18">
        <f t="shared" si="97"/>
        <v>2.7331126711081204</v>
      </c>
      <c r="I52" s="18">
        <f t="shared" si="98"/>
        <v>2.481095848682854</v>
      </c>
      <c r="J52" s="18">
        <f t="shared" si="99"/>
        <v>2.3938297188326296</v>
      </c>
      <c r="K52" s="18">
        <f t="shared" si="100"/>
        <v>1.7355265461536564</v>
      </c>
      <c r="L52" s="18">
        <f t="shared" si="101"/>
        <v>1.3884212369229252</v>
      </c>
      <c r="M52" s="18">
        <f t="shared" si="102"/>
        <v>1.1570176974357709</v>
      </c>
      <c r="N52" s="18">
        <f t="shared" si="103"/>
        <v>0.93812245738035482</v>
      </c>
      <c r="O52" s="18">
        <f t="shared" si="104"/>
        <v>0.86776327307682821</v>
      </c>
      <c r="P52" s="18">
        <f t="shared" si="105"/>
        <v>0.77134513162384732</v>
      </c>
      <c r="Q52" s="18">
        <f t="shared" si="106"/>
        <v>0.73852193453347081</v>
      </c>
      <c r="R52" s="18">
        <f t="shared" si="107"/>
        <v>0.69421061846146259</v>
      </c>
      <c r="S52" s="18">
        <f t="shared" si="108"/>
        <v>0.60895668286093207</v>
      </c>
      <c r="T52" s="18">
        <f t="shared" si="109"/>
        <v>0.46280707897430839</v>
      </c>
      <c r="U52" s="18">
        <f t="shared" si="110"/>
        <v>0.45551877851802003</v>
      </c>
      <c r="V52" s="18">
        <f t="shared" si="111"/>
        <v>0.4083591873302721</v>
      </c>
      <c r="W52" s="18">
        <f t="shared" si="112"/>
        <v>0.39623893747800376</v>
      </c>
      <c r="X52" s="18">
        <f t="shared" si="113"/>
        <v>0.3944378513985583</v>
      </c>
      <c r="Y52" s="18">
        <f t="shared" si="114"/>
        <v>0.38567256581192366</v>
      </c>
      <c r="Z52" s="18">
        <f t="shared" si="115"/>
        <v>0.3471053092307313</v>
      </c>
      <c r="AA52" s="18">
        <f t="shared" si="116"/>
        <v>0.33057648498164888</v>
      </c>
      <c r="AB52" s="18">
        <f t="shared" si="117"/>
        <v>0.28451254854977975</v>
      </c>
      <c r="AC52" s="18">
        <f t="shared" si="118"/>
        <v>0.27768424738458503</v>
      </c>
      <c r="AD52" s="18">
        <f t="shared" si="119"/>
        <v>0.27117602283650882</v>
      </c>
      <c r="AE52" s="18">
        <f t="shared" si="120"/>
        <v>0.23295658337632974</v>
      </c>
      <c r="AF52" s="18">
        <f t="shared" si="121"/>
        <v>0.22775938925901001</v>
      </c>
      <c r="AG52" s="16">
        <f t="shared" si="122"/>
        <v>2.0569996317752564</v>
      </c>
      <c r="AH52" s="16" t="str">
        <f t="shared" si="123"/>
        <v>NA F G</v>
      </c>
      <c r="AI52" s="16">
        <f t="shared" si="124"/>
        <v>1.6889489938033106</v>
      </c>
      <c r="AJ52" s="16">
        <f t="shared" si="233"/>
        <v>0.20331186283454555</v>
      </c>
      <c r="AK52" s="16" t="str">
        <f t="shared" si="125"/>
        <v>NA F G</v>
      </c>
      <c r="AL52" s="16">
        <f t="shared" si="126"/>
        <v>0.37588852538256984</v>
      </c>
      <c r="AM52" s="19">
        <f t="shared" si="127"/>
        <v>1.5557238268604119</v>
      </c>
      <c r="AN52" s="41">
        <f t="shared" si="128"/>
        <v>54</v>
      </c>
      <c r="AO52" s="19">
        <f t="shared" si="129"/>
        <v>1.5557238268604121</v>
      </c>
      <c r="AP52" s="34">
        <f t="shared" si="234"/>
        <v>2.030459109389303</v>
      </c>
      <c r="AQ52" s="34">
        <f t="shared" si="235"/>
        <v>1.9985290271216898</v>
      </c>
      <c r="AR52" s="34">
        <f t="shared" si="236"/>
        <v>1.951239350654542</v>
      </c>
      <c r="AS52" s="34">
        <f t="shared" si="237"/>
        <v>1.9340644013057542</v>
      </c>
      <c r="AT52" s="34">
        <f t="shared" si="238"/>
        <v>1.9098862635783196</v>
      </c>
      <c r="AU52" s="34">
        <f t="shared" si="239"/>
        <v>1.8596793721603464</v>
      </c>
      <c r="AV52" s="34">
        <f t="shared" si="240"/>
        <v>1.7587579082906153</v>
      </c>
      <c r="AW52" s="34">
        <f t="shared" si="241"/>
        <v>1.7530911230477169</v>
      </c>
      <c r="AX52" s="34">
        <f t="shared" si="242"/>
        <v>1.7145671776614364</v>
      </c>
      <c r="AY52" s="34">
        <f t="shared" si="243"/>
        <v>1.7040962990943536</v>
      </c>
      <c r="AZ52" s="34">
        <f t="shared" si="244"/>
        <v>1.7025186080438821</v>
      </c>
      <c r="BA52" s="34">
        <f t="shared" si="245"/>
        <v>1.6947575472490941</v>
      </c>
      <c r="BB52" s="34">
        <f t="shared" si="246"/>
        <v>1.6588401410113778</v>
      </c>
      <c r="BC52" s="34">
        <f t="shared" si="247"/>
        <v>1.6424664233409412</v>
      </c>
      <c r="BD52" s="34">
        <f t="shared" si="248"/>
        <v>1.5931129134152902</v>
      </c>
      <c r="BE52" s="34">
        <f t="shared" si="249"/>
        <v>1.5852639395249786</v>
      </c>
      <c r="BF52" s="34">
        <f t="shared" si="250"/>
        <v>1.5776384319914329</v>
      </c>
      <c r="BG52" s="34">
        <f t="shared" si="251"/>
        <v>1.5296557837014877</v>
      </c>
      <c r="BH52" s="34">
        <f t="shared" si="252"/>
        <v>1.5226550298936246</v>
      </c>
      <c r="BI52" s="39">
        <f t="shared" si="130"/>
        <v>1.9615005314278129</v>
      </c>
      <c r="BJ52" s="39">
        <f t="shared" si="131"/>
        <v>1.9423130935579518</v>
      </c>
      <c r="BK52" s="39">
        <f t="shared" si="132"/>
        <v>1.9136804105327556</v>
      </c>
      <c r="BL52" s="39">
        <f t="shared" si="133"/>
        <v>1.9032163340178261</v>
      </c>
      <c r="BM52" s="39">
        <f t="shared" si="134"/>
        <v>1.8884254499169548</v>
      </c>
      <c r="BN52" s="39">
        <f t="shared" si="135"/>
        <v>1.8574823953595494</v>
      </c>
      <c r="BO52" s="39">
        <f t="shared" si="136"/>
        <v>1.7943058801564777</v>
      </c>
      <c r="BP52" s="39">
        <f t="shared" si="137"/>
        <v>1.7907182183730852</v>
      </c>
      <c r="BQ52" s="39">
        <f t="shared" si="138"/>
        <v>1.7662107238625913</v>
      </c>
      <c r="BR52" s="39">
        <f t="shared" si="139"/>
        <v>1.759513509282254</v>
      </c>
      <c r="BS52" s="39">
        <f t="shared" si="140"/>
        <v>1.7585030586828412</v>
      </c>
      <c r="BT52" s="39">
        <f t="shared" si="141"/>
        <v>1.7535272094084411</v>
      </c>
      <c r="BU52" s="39">
        <f t="shared" si="142"/>
        <v>1.730385800650426</v>
      </c>
      <c r="BV52" s="39">
        <f t="shared" si="143"/>
        <v>1.7197732197722104</v>
      </c>
      <c r="BW52" s="39">
        <f t="shared" si="144"/>
        <v>1.6875390180340752</v>
      </c>
      <c r="BX52" s="39">
        <f t="shared" si="145"/>
        <v>1.6823778797358417</v>
      </c>
      <c r="BY52" s="39">
        <f t="shared" si="146"/>
        <v>1.6773543795615418</v>
      </c>
      <c r="BZ52" s="39">
        <f t="shared" si="147"/>
        <v>1.6455302443567847</v>
      </c>
      <c r="CA52" s="39">
        <f t="shared" si="148"/>
        <v>1.6408555488251235</v>
      </c>
      <c r="CB52" s="40">
        <f t="shared" si="253"/>
        <v>1.648880608934763</v>
      </c>
      <c r="CC52" s="40">
        <f t="shared" si="254"/>
        <v>1.6012615542877575</v>
      </c>
      <c r="CD52" s="40">
        <f t="shared" si="255"/>
        <v>1.531914864665862</v>
      </c>
      <c r="CE52" s="40">
        <f t="shared" si="256"/>
        <v>1.5070784024482726</v>
      </c>
      <c r="CF52" s="40">
        <f t="shared" si="257"/>
        <v>1.4724308721645238</v>
      </c>
      <c r="CG52" s="40">
        <f t="shared" si="258"/>
        <v>1.4016675980001463</v>
      </c>
      <c r="CH52" s="40">
        <f t="shared" si="259"/>
        <v>1.2642828039005289</v>
      </c>
      <c r="CI52" s="40">
        <f t="shared" si="260"/>
        <v>1.2567617815391656</v>
      </c>
      <c r="CJ52" s="40">
        <f t="shared" si="261"/>
        <v>1.206179128928428</v>
      </c>
      <c r="CK52" s="40">
        <f t="shared" si="262"/>
        <v>1.1925957029907939</v>
      </c>
      <c r="CL52" s="40">
        <f t="shared" si="263"/>
        <v>1.1905551553999045</v>
      </c>
      <c r="CM52" s="40">
        <f t="shared" si="264"/>
        <v>1.1805405500334256</v>
      </c>
      <c r="CN52" s="40">
        <f t="shared" si="265"/>
        <v>1.1347003621447658</v>
      </c>
      <c r="CO52" s="40">
        <f t="shared" si="266"/>
        <v>1.1140800032246725</v>
      </c>
      <c r="CP52" s="40">
        <f t="shared" si="267"/>
        <v>1.0529785492951624</v>
      </c>
      <c r="CQ52" s="40">
        <f t="shared" si="268"/>
        <v>1.0434072056525316</v>
      </c>
      <c r="CR52" s="40">
        <f t="shared" si="269"/>
        <v>1.034146808655966</v>
      </c>
      <c r="CS52" s="40">
        <f t="shared" si="270"/>
        <v>0.97674784658879399</v>
      </c>
      <c r="CT52" s="40">
        <f t="shared" si="271"/>
        <v>0.9684991503511825</v>
      </c>
      <c r="CU52" s="37">
        <f t="shared" si="149"/>
        <v>2.1970260353999596</v>
      </c>
      <c r="CV52" s="37">
        <f t="shared" si="150"/>
        <v>2.7760786820710122</v>
      </c>
      <c r="CW52" s="37">
        <f t="shared" si="151"/>
        <v>2.6795808272691768</v>
      </c>
      <c r="CX52" s="1">
        <f t="shared" si="152"/>
        <v>70.478313704492933</v>
      </c>
      <c r="CY52" s="1">
        <f t="shared" si="153"/>
        <v>69.370003596566676</v>
      </c>
      <c r="CZ52" s="1">
        <f t="shared" si="154"/>
        <v>67.728553819211612</v>
      </c>
      <c r="DA52" s="1">
        <f t="shared" si="155"/>
        <v>67.132402208738299</v>
      </c>
      <c r="DB52" s="1">
        <f t="shared" si="156"/>
        <v>66.293166211487858</v>
      </c>
      <c r="DC52" s="1">
        <f t="shared" si="157"/>
        <v>64.550458354372921</v>
      </c>
      <c r="DD52" s="1">
        <f t="shared" si="158"/>
        <v>61.047420761920819</v>
      </c>
      <c r="DE52" s="1">
        <f t="shared" si="159"/>
        <v>60.850723637512779</v>
      </c>
      <c r="DF52" s="1">
        <f t="shared" si="160"/>
        <v>59.513537039903511</v>
      </c>
      <c r="DG52" s="1">
        <f t="shared" si="161"/>
        <v>59.150087285609033</v>
      </c>
      <c r="DH52" s="1">
        <f t="shared" si="162"/>
        <v>59.095324791614594</v>
      </c>
      <c r="DI52" s="1">
        <f t="shared" si="163"/>
        <v>58.825934250901248</v>
      </c>
      <c r="DJ52" s="1">
        <f t="shared" si="164"/>
        <v>57.579222011010415</v>
      </c>
      <c r="DK52" s="1">
        <f t="shared" si="165"/>
        <v>57.010881577485058</v>
      </c>
      <c r="DL52" s="1">
        <f t="shared" si="166"/>
        <v>55.297795045048552</v>
      </c>
      <c r="DM52" s="1">
        <f t="shared" si="167"/>
        <v>55.025352994114499</v>
      </c>
      <c r="DN52" s="1">
        <f t="shared" si="168"/>
        <v>54.760667579067238</v>
      </c>
      <c r="DO52" s="1">
        <f t="shared" si="169"/>
        <v>53.095164381828148</v>
      </c>
      <c r="DP52" s="1">
        <f t="shared" si="170"/>
        <v>52.852164500295494</v>
      </c>
      <c r="DQ52" s="1">
        <f t="shared" si="171"/>
        <v>68.084724851749471</v>
      </c>
      <c r="DR52" s="1">
        <f t="shared" si="172"/>
        <v>67.418718696233114</v>
      </c>
      <c r="DS52" s="1">
        <f t="shared" si="173"/>
        <v>66.424863066676494</v>
      </c>
      <c r="DT52" s="1">
        <f t="shared" si="174"/>
        <v>66.061649415223627</v>
      </c>
      <c r="DU52" s="1">
        <f t="shared" si="175"/>
        <v>65.548249975260745</v>
      </c>
      <c r="DV52" s="1">
        <f t="shared" si="176"/>
        <v>64.474200123191594</v>
      </c>
      <c r="DW52" s="1">
        <f t="shared" si="177"/>
        <v>62.281309738623371</v>
      </c>
      <c r="DX52" s="1">
        <f t="shared" si="178"/>
        <v>62.156780093349397</v>
      </c>
      <c r="DY52" s="1">
        <f t="shared" si="179"/>
        <v>61.306111947295847</v>
      </c>
      <c r="DZ52" s="1">
        <f t="shared" si="180"/>
        <v>61.073648073506597</v>
      </c>
      <c r="EA52" s="1">
        <f t="shared" si="181"/>
        <v>61.038574796729442</v>
      </c>
      <c r="EB52" s="1">
        <f t="shared" si="182"/>
        <v>60.865860426621822</v>
      </c>
      <c r="EC52" s="1">
        <f t="shared" si="183"/>
        <v>60.062609842323269</v>
      </c>
      <c r="ED52" s="1">
        <f t="shared" si="184"/>
        <v>59.694241525576352</v>
      </c>
      <c r="EE52" s="1">
        <f t="shared" si="185"/>
        <v>58.57537526936423</v>
      </c>
      <c r="EF52" s="1">
        <f t="shared" si="186"/>
        <v>58.39622941886514</v>
      </c>
      <c r="EG52" s="1">
        <f t="shared" si="187"/>
        <v>58.221861060723036</v>
      </c>
      <c r="EH52" s="1">
        <f t="shared" si="188"/>
        <v>57.117228431598257</v>
      </c>
      <c r="EI52" s="1">
        <f t="shared" si="189"/>
        <v>56.954967267790579</v>
      </c>
      <c r="EJ52" s="1">
        <f t="shared" si="190"/>
        <v>57.233521364885739</v>
      </c>
      <c r="EK52" s="1">
        <f t="shared" si="191"/>
        <v>55.580638696033347</v>
      </c>
      <c r="EL52" s="1">
        <f t="shared" si="192"/>
        <v>53.173578281499793</v>
      </c>
      <c r="EM52" s="1">
        <f t="shared" si="193"/>
        <v>52.311491491676421</v>
      </c>
      <c r="EN52" s="1">
        <f t="shared" si="194"/>
        <v>51.10885732035424</v>
      </c>
      <c r="EO52" s="1">
        <f t="shared" si="195"/>
        <v>48.65262650425371</v>
      </c>
      <c r="EP52" s="1">
        <f t="shared" si="196"/>
        <v>43.883927360298912</v>
      </c>
      <c r="EQ52" s="1">
        <f t="shared" si="197"/>
        <v>43.622868681051685</v>
      </c>
      <c r="ER52" s="1">
        <f t="shared" si="198"/>
        <v>41.86711795343561</v>
      </c>
      <c r="ES52" s="1">
        <f t="shared" si="199"/>
        <v>41.39563002738609</v>
      </c>
      <c r="ET52" s="1">
        <f t="shared" si="200"/>
        <v>41.324801537132522</v>
      </c>
      <c r="EU52" s="1">
        <f t="shared" si="201"/>
        <v>40.97718926787698</v>
      </c>
      <c r="EV52" s="1">
        <f t="shared" si="202"/>
        <v>39.386052008648171</v>
      </c>
      <c r="EW52" s="1">
        <f t="shared" si="203"/>
        <v>38.670308402707406</v>
      </c>
      <c r="EX52" s="1">
        <f t="shared" si="204"/>
        <v>36.549444496642423</v>
      </c>
      <c r="EY52" s="1">
        <f t="shared" si="205"/>
        <v>36.217218077159522</v>
      </c>
      <c r="EZ52" s="1">
        <f t="shared" si="206"/>
        <v>35.895784780850299</v>
      </c>
      <c r="FA52" s="1">
        <f t="shared" si="207"/>
        <v>33.903436333065422</v>
      </c>
      <c r="FB52" s="1">
        <f t="shared" si="208"/>
        <v>33.617119707234771</v>
      </c>
      <c r="FC52" s="1">
        <f t="shared" si="209"/>
        <v>76.259940140547059</v>
      </c>
      <c r="FD52" s="1">
        <f t="shared" si="210"/>
        <v>96.35916493890997</v>
      </c>
      <c r="FE52" s="1">
        <f t="shared" si="211"/>
        <v>93.009673165800635</v>
      </c>
      <c r="FF52" s="83">
        <f t="shared" si="272"/>
        <v>0.88998615350153487</v>
      </c>
      <c r="FG52" s="79">
        <f t="shared" si="273"/>
        <v>0.84628496810522991</v>
      </c>
      <c r="FH52" s="79">
        <f t="shared" si="274"/>
        <v>0.93445857794861942</v>
      </c>
      <c r="FI52" s="79">
        <f t="shared" si="275"/>
        <v>0.66604452643079759</v>
      </c>
      <c r="FJ52" s="83">
        <f t="shared" si="212"/>
        <v>1.1208067241810378</v>
      </c>
      <c r="FK52" s="79">
        <f t="shared" si="288"/>
        <v>1.9820657202191814</v>
      </c>
      <c r="FL52" s="79">
        <f t="shared" si="288"/>
        <v>2.1786342213979433</v>
      </c>
      <c r="FM52" s="79">
        <f t="shared" si="214"/>
        <v>1.6111111111111112</v>
      </c>
      <c r="FN52" s="79">
        <f t="shared" si="215"/>
        <v>1.9629302387125549</v>
      </c>
      <c r="FO52" s="79">
        <f t="shared" si="276"/>
        <v>1.7192817040154329</v>
      </c>
      <c r="FP52" s="79">
        <f t="shared" si="277"/>
        <v>1.7371289567920241</v>
      </c>
      <c r="FQ52" s="79">
        <f t="shared" si="278"/>
        <v>1.3268373829566422</v>
      </c>
      <c r="FR52" s="84">
        <f t="shared" si="216"/>
        <v>1.4771686784702724</v>
      </c>
      <c r="FS52" s="79">
        <f t="shared" si="217"/>
        <v>2.7519590165026653</v>
      </c>
      <c r="FT52" s="79">
        <f t="shared" si="218"/>
        <v>2.5551936728068605</v>
      </c>
      <c r="FU52" s="79">
        <f t="shared" si="219"/>
        <v>2.0370370370370372</v>
      </c>
      <c r="FV52" s="79">
        <f t="shared" si="220"/>
        <v>2.9378664214909649</v>
      </c>
      <c r="FW52" s="79">
        <f t="shared" si="221"/>
        <v>2.0389484185110458</v>
      </c>
      <c r="FX52" s="79">
        <f t="shared" si="279"/>
        <v>2.6786863040608941</v>
      </c>
      <c r="FY52" s="79">
        <f t="shared" si="222"/>
        <v>2.8154611570480066</v>
      </c>
      <c r="FZ52" s="83">
        <f t="shared" si="223"/>
        <v>3.705876916190082</v>
      </c>
      <c r="GA52" s="79">
        <f t="shared" si="280"/>
        <v>3.1300671165228877</v>
      </c>
      <c r="GB52" s="79">
        <f t="shared" si="281"/>
        <v>3.0558916469054123</v>
      </c>
      <c r="GC52" s="79">
        <f t="shared" si="282"/>
        <v>3.3569394301672939</v>
      </c>
      <c r="GD52" s="79">
        <f t="shared" si="224"/>
        <v>1.9063043636261578</v>
      </c>
      <c r="GE52" s="79">
        <f t="shared" si="225"/>
        <v>2.1075737804187935</v>
      </c>
      <c r="GF52" s="79">
        <f t="shared" si="226"/>
        <v>2.1585907280523693</v>
      </c>
      <c r="GG52" s="79">
        <f t="shared" si="227"/>
        <v>2.5498957544852239</v>
      </c>
      <c r="GH52" s="84">
        <f t="shared" si="228"/>
        <v>2.6780201389990737</v>
      </c>
      <c r="GI52" s="79">
        <f t="shared" si="283"/>
        <v>4.6201043775571415</v>
      </c>
      <c r="GJ52" s="79">
        <f t="shared" si="284"/>
        <v>5.3572264606178299</v>
      </c>
      <c r="GK52" s="79">
        <f t="shared" si="285"/>
        <v>5.0069160426449466</v>
      </c>
      <c r="GL52" s="79">
        <f t="shared" si="286"/>
        <v>3.1709072811461425</v>
      </c>
      <c r="GM52" s="84">
        <f t="shared" si="287"/>
        <v>2.9889364249719752</v>
      </c>
      <c r="GN52" s="79">
        <f t="shared" si="289"/>
        <v>4.2592592592592595</v>
      </c>
      <c r="GO52" s="79">
        <f t="shared" si="289"/>
        <v>3.7037037037037037</v>
      </c>
      <c r="GP52" s="79">
        <f t="shared" si="289"/>
        <v>5.1851851851851851</v>
      </c>
      <c r="GQ52" s="79">
        <f t="shared" si="289"/>
        <v>1.8888888888888888</v>
      </c>
      <c r="GR52" s="84">
        <f t="shared" si="289"/>
        <v>5.1851851851851851</v>
      </c>
      <c r="GS52" s="1">
        <f t="shared" si="230"/>
        <v>54</v>
      </c>
      <c r="GT52" s="1">
        <f t="shared" si="231"/>
        <v>34.710530923073129</v>
      </c>
      <c r="GU52" s="1">
        <f t="shared" si="232"/>
        <v>49.999999999999986</v>
      </c>
    </row>
    <row r="53" spans="1:203" x14ac:dyDescent="0.2">
      <c r="A53" s="42">
        <f t="shared" si="37"/>
        <v>33.98330111669123</v>
      </c>
      <c r="B53" s="5">
        <v>0</v>
      </c>
      <c r="C53" s="5">
        <v>51</v>
      </c>
      <c r="D53" s="5">
        <f t="shared" si="95"/>
        <v>33.98330111669123</v>
      </c>
      <c r="E53" s="5">
        <v>10</v>
      </c>
      <c r="F53" s="9">
        <f t="shared" si="96"/>
        <v>50.999999999999986</v>
      </c>
      <c r="G53" s="15">
        <v>0.01</v>
      </c>
      <c r="H53" s="18">
        <f t="shared" si="97"/>
        <v>2.6758504816292308</v>
      </c>
      <c r="I53" s="18">
        <f t="shared" si="98"/>
        <v>2.4291137324296805</v>
      </c>
      <c r="J53" s="18">
        <f t="shared" si="99"/>
        <v>2.343675939082154</v>
      </c>
      <c r="K53" s="18">
        <f t="shared" si="100"/>
        <v>1.6991650558345615</v>
      </c>
      <c r="L53" s="18">
        <f t="shared" si="101"/>
        <v>1.3593320446676491</v>
      </c>
      <c r="M53" s="18">
        <f t="shared" si="102"/>
        <v>1.1327767038897076</v>
      </c>
      <c r="N53" s="18">
        <f t="shared" si="103"/>
        <v>0.91846759774841158</v>
      </c>
      <c r="O53" s="18">
        <f t="shared" si="104"/>
        <v>0.84958252791728073</v>
      </c>
      <c r="P53" s="18">
        <f t="shared" si="105"/>
        <v>0.75518446925980509</v>
      </c>
      <c r="Q53" s="18">
        <f t="shared" si="106"/>
        <v>0.72304895992960061</v>
      </c>
      <c r="R53" s="18">
        <f t="shared" si="107"/>
        <v>0.67966602233382456</v>
      </c>
      <c r="S53" s="18">
        <f t="shared" si="108"/>
        <v>0.59619826520510932</v>
      </c>
      <c r="T53" s="18">
        <f t="shared" si="109"/>
        <v>0.45311068155588308</v>
      </c>
      <c r="U53" s="18">
        <f t="shared" si="110"/>
        <v>0.44597508027153843</v>
      </c>
      <c r="V53" s="18">
        <f t="shared" si="111"/>
        <v>0.39980354254930861</v>
      </c>
      <c r="W53" s="18">
        <f t="shared" si="112"/>
        <v>0.38793722735948893</v>
      </c>
      <c r="X53" s="18">
        <f t="shared" si="113"/>
        <v>0.38617387632603672</v>
      </c>
      <c r="Y53" s="18">
        <f t="shared" si="114"/>
        <v>0.37759223462990255</v>
      </c>
      <c r="Z53" s="18">
        <f t="shared" si="115"/>
        <v>0.33983301116691228</v>
      </c>
      <c r="AA53" s="18">
        <f t="shared" si="116"/>
        <v>0.32365048682563075</v>
      </c>
      <c r="AB53" s="18">
        <f t="shared" si="117"/>
        <v>0.27855164849746911</v>
      </c>
      <c r="AC53" s="18">
        <f t="shared" si="118"/>
        <v>0.27186640893352981</v>
      </c>
      <c r="AD53" s="18">
        <f t="shared" si="119"/>
        <v>0.26549453997415023</v>
      </c>
      <c r="AE53" s="18">
        <f t="shared" si="120"/>
        <v>0.22807584642074652</v>
      </c>
      <c r="AF53" s="18">
        <f t="shared" si="121"/>
        <v>0.22298754013576921</v>
      </c>
      <c r="AG53" s="16">
        <f t="shared" si="122"/>
        <v>2.1336915212870462</v>
      </c>
      <c r="AH53" s="16" t="str">
        <f t="shared" si="123"/>
        <v>NA F G</v>
      </c>
      <c r="AI53" s="16">
        <f t="shared" si="124"/>
        <v>1.749842093223509</v>
      </c>
      <c r="AJ53" s="16">
        <f t="shared" si="233"/>
        <v>0.21329603794866103</v>
      </c>
      <c r="AK53" s="16" t="str">
        <f t="shared" si="125"/>
        <v>NA F G</v>
      </c>
      <c r="AL53" s="16">
        <f t="shared" si="126"/>
        <v>0.40704592525153099</v>
      </c>
      <c r="AM53" s="19">
        <f t="shared" si="127"/>
        <v>1.5890157290657489</v>
      </c>
      <c r="AN53" s="41">
        <f t="shared" si="128"/>
        <v>54</v>
      </c>
      <c r="AO53" s="19">
        <f t="shared" si="129"/>
        <v>1.5890157290657492</v>
      </c>
      <c r="AP53" s="34">
        <f t="shared" si="234"/>
        <v>2.095334167129963</v>
      </c>
      <c r="AQ53" s="34">
        <f t="shared" si="235"/>
        <v>2.0607791917988649</v>
      </c>
      <c r="AR53" s="34">
        <f t="shared" si="236"/>
        <v>2.0096518636117771</v>
      </c>
      <c r="AS53" s="34">
        <f t="shared" si="237"/>
        <v>1.9910981143539419</v>
      </c>
      <c r="AT53" s="34">
        <f t="shared" si="238"/>
        <v>1.9649926882865116</v>
      </c>
      <c r="AU53" s="34">
        <f t="shared" si="239"/>
        <v>1.9108357563252691</v>
      </c>
      <c r="AV53" s="34">
        <f t="shared" si="240"/>
        <v>1.8021933002182871</v>
      </c>
      <c r="AW53" s="34">
        <f t="shared" si="241"/>
        <v>1.7961018915696882</v>
      </c>
      <c r="AX53" s="34">
        <f t="shared" si="242"/>
        <v>1.754717053363587</v>
      </c>
      <c r="AY53" s="34">
        <f t="shared" si="243"/>
        <v>1.7434764265671967</v>
      </c>
      <c r="AZ53" s="34">
        <f t="shared" si="244"/>
        <v>1.7417830478327958</v>
      </c>
      <c r="BA53" s="34">
        <f t="shared" si="245"/>
        <v>1.7334540133077057</v>
      </c>
      <c r="BB53" s="34">
        <f t="shared" si="246"/>
        <v>1.6949326016640678</v>
      </c>
      <c r="BC53" s="34">
        <f t="shared" si="247"/>
        <v>1.6773853274025596</v>
      </c>
      <c r="BD53" s="34">
        <f t="shared" si="248"/>
        <v>1.6245467872025443</v>
      </c>
      <c r="BE53" s="34">
        <f t="shared" si="249"/>
        <v>1.61615091158849</v>
      </c>
      <c r="BF53" s="34">
        <f t="shared" si="250"/>
        <v>1.6079960277697873</v>
      </c>
      <c r="BG53" s="34">
        <f t="shared" si="251"/>
        <v>1.5567271094453008</v>
      </c>
      <c r="BH53" s="34">
        <f t="shared" si="252"/>
        <v>1.5492534247476477</v>
      </c>
      <c r="BI53" s="39">
        <f t="shared" si="130"/>
        <v>1.9933421565983687</v>
      </c>
      <c r="BJ53" s="39">
        <f t="shared" si="131"/>
        <v>1.9736638695163209</v>
      </c>
      <c r="BK53" s="39">
        <f t="shared" si="132"/>
        <v>1.9443020581461297</v>
      </c>
      <c r="BL53" s="39">
        <f t="shared" si="133"/>
        <v>1.9335725251436757</v>
      </c>
      <c r="BM53" s="39">
        <f t="shared" si="134"/>
        <v>1.9184073514798314</v>
      </c>
      <c r="BN53" s="39">
        <f t="shared" si="135"/>
        <v>1.8866848315408293</v>
      </c>
      <c r="BO53" s="39">
        <f t="shared" si="136"/>
        <v>1.821932137963777</v>
      </c>
      <c r="BP53" s="39">
        <f t="shared" si="137"/>
        <v>1.8182555938621177</v>
      </c>
      <c r="BQ53" s="39">
        <f t="shared" si="138"/>
        <v>1.793142768316536</v>
      </c>
      <c r="BR53" s="39">
        <f t="shared" si="139"/>
        <v>1.78628069222093</v>
      </c>
      <c r="BS53" s="39">
        <f t="shared" si="140"/>
        <v>1.7852453888765072</v>
      </c>
      <c r="BT53" s="39">
        <f t="shared" si="141"/>
        <v>1.7801472353651167</v>
      </c>
      <c r="BU53" s="39">
        <f t="shared" si="142"/>
        <v>1.7564387841553524</v>
      </c>
      <c r="BV53" s="39">
        <f t="shared" si="143"/>
        <v>1.7455671372936943</v>
      </c>
      <c r="BW53" s="39">
        <f t="shared" si="144"/>
        <v>1.7125498782939599</v>
      </c>
      <c r="BX53" s="39">
        <f t="shared" si="145"/>
        <v>1.7072639003994599</v>
      </c>
      <c r="BY53" s="39">
        <f t="shared" si="146"/>
        <v>1.702119033840652</v>
      </c>
      <c r="BZ53" s="39">
        <f t="shared" si="147"/>
        <v>1.6695293635226698</v>
      </c>
      <c r="CA53" s="39">
        <f t="shared" si="148"/>
        <v>1.6647427055068924</v>
      </c>
      <c r="CB53" s="40">
        <f t="shared" si="253"/>
        <v>1.6903013794163755</v>
      </c>
      <c r="CC53" s="40">
        <f t="shared" si="254"/>
        <v>1.6375036479326674</v>
      </c>
      <c r="CD53" s="40">
        <f t="shared" si="255"/>
        <v>1.5608488557017353</v>
      </c>
      <c r="CE53" s="40">
        <f t="shared" si="256"/>
        <v>1.5334642228592847</v>
      </c>
      <c r="CF53" s="40">
        <f t="shared" si="257"/>
        <v>1.4953245042107113</v>
      </c>
      <c r="CG53" s="40">
        <f t="shared" si="258"/>
        <v>1.4176615560621455</v>
      </c>
      <c r="CH53" s="40">
        <f t="shared" si="259"/>
        <v>1.2678218164980897</v>
      </c>
      <c r="CI53" s="40">
        <f t="shared" si="260"/>
        <v>1.25965659577373</v>
      </c>
      <c r="CJ53" s="40">
        <f t="shared" si="261"/>
        <v>1.2048477079880089</v>
      </c>
      <c r="CK53" s="40">
        <f t="shared" si="262"/>
        <v>1.1901614700738521</v>
      </c>
      <c r="CL53" s="40">
        <f t="shared" si="263"/>
        <v>1.1879564481939617</v>
      </c>
      <c r="CM53" s="40">
        <f t="shared" si="264"/>
        <v>1.1771391859103559</v>
      </c>
      <c r="CN53" s="40">
        <f t="shared" si="265"/>
        <v>1.1277229458370843</v>
      </c>
      <c r="CO53" s="40">
        <f t="shared" si="266"/>
        <v>1.1055474807874812</v>
      </c>
      <c r="CP53" s="40">
        <f t="shared" si="267"/>
        <v>1.0400398978448915</v>
      </c>
      <c r="CQ53" s="40">
        <f t="shared" si="268"/>
        <v>1.0298064111184322</v>
      </c>
      <c r="CR53" s="40">
        <f t="shared" si="269"/>
        <v>1.019912784945987</v>
      </c>
      <c r="CS53" s="40">
        <f t="shared" si="270"/>
        <v>0.95875502299953497</v>
      </c>
      <c r="CT53" s="40">
        <f t="shared" si="271"/>
        <v>0.94999021478543944</v>
      </c>
      <c r="CU53" s="37">
        <f t="shared" si="149"/>
        <v>2.290320056762011</v>
      </c>
      <c r="CV53" s="37">
        <f t="shared" si="150"/>
        <v>2.8904341940696763</v>
      </c>
      <c r="CW53" s="37">
        <f t="shared" si="151"/>
        <v>2.8123765582346811</v>
      </c>
      <c r="CX53" s="1">
        <f t="shared" si="152"/>
        <v>71.206371941668962</v>
      </c>
      <c r="CY53" s="1">
        <f t="shared" si="153"/>
        <v>70.032079809912418</v>
      </c>
      <c r="CZ53" s="1">
        <f t="shared" si="154"/>
        <v>68.294604420838709</v>
      </c>
      <c r="DA53" s="1">
        <f t="shared" si="155"/>
        <v>67.664086772966115</v>
      </c>
      <c r="DB53" s="1">
        <f t="shared" si="156"/>
        <v>66.776938218137118</v>
      </c>
      <c r="DC53" s="1">
        <f t="shared" si="157"/>
        <v>64.936506891742056</v>
      </c>
      <c r="DD53" s="1">
        <f t="shared" si="158"/>
        <v>61.244477591801569</v>
      </c>
      <c r="DE53" s="1">
        <f t="shared" si="159"/>
        <v>61.037471417471416</v>
      </c>
      <c r="DF53" s="1">
        <f t="shared" si="160"/>
        <v>59.631077999047932</v>
      </c>
      <c r="DG53" s="1">
        <f t="shared" si="161"/>
        <v>59.249084393885852</v>
      </c>
      <c r="DH53" s="1">
        <f t="shared" si="162"/>
        <v>59.191537794450106</v>
      </c>
      <c r="DI53" s="1">
        <f t="shared" si="163"/>
        <v>58.908489706172645</v>
      </c>
      <c r="DJ53" s="1">
        <f t="shared" si="164"/>
        <v>57.599404974846884</v>
      </c>
      <c r="DK53" s="1">
        <f t="shared" si="165"/>
        <v>57.003090669840887</v>
      </c>
      <c r="DL53" s="1">
        <f t="shared" si="166"/>
        <v>55.207462647657373</v>
      </c>
      <c r="DM53" s="1">
        <f t="shared" si="167"/>
        <v>54.92214307852668</v>
      </c>
      <c r="DN53" s="1">
        <f t="shared" si="168"/>
        <v>54.645013206144078</v>
      </c>
      <c r="DO53" s="1">
        <f t="shared" si="169"/>
        <v>52.902726116796003</v>
      </c>
      <c r="DP53" s="1">
        <f t="shared" si="170"/>
        <v>52.648745639264448</v>
      </c>
      <c r="DQ53" s="1">
        <f t="shared" si="171"/>
        <v>67.740346736277047</v>
      </c>
      <c r="DR53" s="1">
        <f t="shared" si="172"/>
        <v>67.071613580907126</v>
      </c>
      <c r="DS53" s="1">
        <f t="shared" si="173"/>
        <v>66.073802303782429</v>
      </c>
      <c r="DT53" s="1">
        <f t="shared" si="174"/>
        <v>65.709177352918559</v>
      </c>
      <c r="DU53" s="1">
        <f t="shared" si="175"/>
        <v>65.193814689813223</v>
      </c>
      <c r="DV53" s="1">
        <f t="shared" si="176"/>
        <v>64.115778742545871</v>
      </c>
      <c r="DW53" s="1">
        <f t="shared" si="177"/>
        <v>61.91526845860006</v>
      </c>
      <c r="DX53" s="1">
        <f t="shared" si="178"/>
        <v>61.790327353324578</v>
      </c>
      <c r="DY53" s="1">
        <f t="shared" si="179"/>
        <v>60.936910640918143</v>
      </c>
      <c r="DZ53" s="1">
        <f t="shared" si="180"/>
        <v>60.703714642675514</v>
      </c>
      <c r="EA53" s="1">
        <f t="shared" si="181"/>
        <v>60.668531617374875</v>
      </c>
      <c r="EB53" s="1">
        <f t="shared" si="182"/>
        <v>60.495279531458173</v>
      </c>
      <c r="EC53" s="1">
        <f t="shared" si="183"/>
        <v>59.68958809498637</v>
      </c>
      <c r="ED53" s="1">
        <f t="shared" si="184"/>
        <v>59.320133646052312</v>
      </c>
      <c r="EE53" s="1">
        <f t="shared" si="185"/>
        <v>58.198098191416555</v>
      </c>
      <c r="EF53" s="1">
        <f t="shared" si="186"/>
        <v>58.018463212931586</v>
      </c>
      <c r="EG53" s="1">
        <f t="shared" si="187"/>
        <v>57.843623663458423</v>
      </c>
      <c r="EH53" s="1">
        <f t="shared" si="188"/>
        <v>56.73611908374874</v>
      </c>
      <c r="EI53" s="1">
        <f t="shared" si="189"/>
        <v>56.573452643055958</v>
      </c>
      <c r="EJ53" s="1">
        <f t="shared" si="190"/>
        <v>57.442020754665236</v>
      </c>
      <c r="EK53" s="1">
        <f t="shared" si="191"/>
        <v>55.647779547376182</v>
      </c>
      <c r="EL53" s="1">
        <f t="shared" si="192"/>
        <v>53.042796660955005</v>
      </c>
      <c r="EM53" s="1">
        <f t="shared" si="193"/>
        <v>52.112176437099983</v>
      </c>
      <c r="EN53" s="1">
        <f t="shared" si="194"/>
        <v>50.816062893759621</v>
      </c>
      <c r="EO53" s="1">
        <f t="shared" si="195"/>
        <v>48.176819541216936</v>
      </c>
      <c r="EP53" s="1">
        <f t="shared" si="196"/>
        <v>43.084770552365036</v>
      </c>
      <c r="EQ53" s="1">
        <f t="shared" si="197"/>
        <v>42.807289397804873</v>
      </c>
      <c r="ER53" s="1">
        <f t="shared" si="198"/>
        <v>40.944702460311774</v>
      </c>
      <c r="ES53" s="1">
        <f t="shared" si="199"/>
        <v>40.445615615003611</v>
      </c>
      <c r="ET53" s="1">
        <f t="shared" si="200"/>
        <v>40.370681692490407</v>
      </c>
      <c r="EU53" s="1">
        <f t="shared" si="201"/>
        <v>40.003075411048407</v>
      </c>
      <c r="EV53" s="1">
        <f t="shared" si="202"/>
        <v>38.323748444583714</v>
      </c>
      <c r="EW53" s="1">
        <f t="shared" si="203"/>
        <v>37.570152938400383</v>
      </c>
      <c r="EX53" s="1">
        <f t="shared" si="204"/>
        <v>35.343989021835732</v>
      </c>
      <c r="EY53" s="1">
        <f t="shared" si="205"/>
        <v>34.996221360936808</v>
      </c>
      <c r="EZ53" s="1">
        <f t="shared" si="206"/>
        <v>34.660003283582625</v>
      </c>
      <c r="FA53" s="1">
        <f t="shared" si="207"/>
        <v>32.581660643733422</v>
      </c>
      <c r="FB53" s="1">
        <f t="shared" si="208"/>
        <v>32.283803526963766</v>
      </c>
      <c r="FC53" s="1">
        <f t="shared" si="209"/>
        <v>77.832636142540764</v>
      </c>
      <c r="FD53" s="1">
        <f t="shared" si="210"/>
        <v>98.226495575050549</v>
      </c>
      <c r="FE53" s="1">
        <f t="shared" si="211"/>
        <v>95.573839432012875</v>
      </c>
      <c r="FF53" s="83">
        <f t="shared" si="272"/>
        <v>0.88353856247897211</v>
      </c>
      <c r="FG53" s="79">
        <f t="shared" si="273"/>
        <v>0.84837155717177071</v>
      </c>
      <c r="FH53" s="79">
        <f t="shared" si="274"/>
        <v>0.93929453365549909</v>
      </c>
      <c r="FI53" s="79">
        <f t="shared" si="275"/>
        <v>0.66961727071516419</v>
      </c>
      <c r="FJ53" s="83">
        <f t="shared" si="212"/>
        <v>1.0994996753954431</v>
      </c>
      <c r="FK53" s="79">
        <f t="shared" si="288"/>
        <v>1.9756883356320365</v>
      </c>
      <c r="FL53" s="79">
        <f t="shared" si="288"/>
        <v>2.1716243689178585</v>
      </c>
      <c r="FM53" s="79">
        <f t="shared" si="214"/>
        <v>1.6111111111111112</v>
      </c>
      <c r="FN53" s="79">
        <f t="shared" si="215"/>
        <v>1.9597395898519188</v>
      </c>
      <c r="FO53" s="79">
        <f t="shared" si="276"/>
        <v>1.7520380536835847</v>
      </c>
      <c r="FP53" s="79">
        <f t="shared" si="277"/>
        <v>1.7468398917796997</v>
      </c>
      <c r="FQ53" s="79">
        <f t="shared" si="278"/>
        <v>1.3225682246792971</v>
      </c>
      <c r="FR53" s="84">
        <f t="shared" si="216"/>
        <v>1.4859016570608305</v>
      </c>
      <c r="FS53" s="79">
        <f t="shared" si="217"/>
        <v>2.7431044660015051</v>
      </c>
      <c r="FT53" s="79">
        <f t="shared" si="218"/>
        <v>2.5510403281693081</v>
      </c>
      <c r="FU53" s="79">
        <f t="shared" si="219"/>
        <v>2.0370370370370372</v>
      </c>
      <c r="FV53" s="79">
        <f t="shared" si="220"/>
        <v>3.0040516259515009</v>
      </c>
      <c r="FW53" s="79">
        <f t="shared" si="221"/>
        <v>2.0513018905173137</v>
      </c>
      <c r="FX53" s="79">
        <f t="shared" si="279"/>
        <v>2.670490703737487</v>
      </c>
      <c r="FY53" s="79">
        <f t="shared" si="222"/>
        <v>2.8321584865431899</v>
      </c>
      <c r="FZ53" s="83">
        <f t="shared" si="223"/>
        <v>3.6998531911859502</v>
      </c>
      <c r="GA53" s="79">
        <f t="shared" si="280"/>
        <v>3.149628033968475</v>
      </c>
      <c r="GB53" s="79">
        <f t="shared" si="281"/>
        <v>3.0757018796603925</v>
      </c>
      <c r="GC53" s="79">
        <f t="shared" si="282"/>
        <v>3.2891086912586123</v>
      </c>
      <c r="GD53" s="79">
        <f t="shared" si="224"/>
        <v>1.9004719118622608</v>
      </c>
      <c r="GE53" s="79">
        <f t="shared" si="225"/>
        <v>2.1200729242123306</v>
      </c>
      <c r="GF53" s="79">
        <f t="shared" si="226"/>
        <v>2.1175549303912238</v>
      </c>
      <c r="GG53" s="79">
        <f t="shared" si="227"/>
        <v>2.5463222830559591</v>
      </c>
      <c r="GH53" s="84">
        <f t="shared" si="228"/>
        <v>2.6944251065942808</v>
      </c>
      <c r="GI53" s="79">
        <f t="shared" si="283"/>
        <v>4.6298826764956047</v>
      </c>
      <c r="GJ53" s="79">
        <f t="shared" si="284"/>
        <v>5.5057244806078094</v>
      </c>
      <c r="GK53" s="79">
        <f t="shared" si="285"/>
        <v>5.1776838173795685</v>
      </c>
      <c r="GL53" s="79">
        <f t="shared" si="286"/>
        <v>3.1903315679306514</v>
      </c>
      <c r="GM53" s="84">
        <f t="shared" si="287"/>
        <v>2.9087457577526461</v>
      </c>
      <c r="GN53" s="79">
        <f t="shared" si="289"/>
        <v>4.2592592592592595</v>
      </c>
      <c r="GO53" s="79">
        <f t="shared" si="289"/>
        <v>3.7037037037037037</v>
      </c>
      <c r="GP53" s="79">
        <f t="shared" si="289"/>
        <v>5.1851851851851851</v>
      </c>
      <c r="GQ53" s="79">
        <f t="shared" si="289"/>
        <v>1.8888888888888888</v>
      </c>
      <c r="GR53" s="84">
        <f t="shared" si="289"/>
        <v>5.1851851851851851</v>
      </c>
      <c r="GS53" s="1">
        <f t="shared" si="230"/>
        <v>54</v>
      </c>
      <c r="GT53" s="1">
        <f t="shared" si="231"/>
        <v>33.98330111669123</v>
      </c>
      <c r="GU53" s="1">
        <f t="shared" si="232"/>
        <v>50.999999999999986</v>
      </c>
    </row>
    <row r="54" spans="1:203" x14ac:dyDescent="0.2">
      <c r="A54" s="42">
        <f t="shared" si="37"/>
        <v>33.245719667585547</v>
      </c>
      <c r="B54" s="5">
        <v>0</v>
      </c>
      <c r="C54" s="5">
        <v>52</v>
      </c>
      <c r="D54" s="5">
        <f t="shared" si="95"/>
        <v>33.245719667585547</v>
      </c>
      <c r="E54" s="5">
        <v>10</v>
      </c>
      <c r="F54" s="9">
        <f t="shared" si="96"/>
        <v>52</v>
      </c>
      <c r="G54" s="15">
        <v>0.01</v>
      </c>
      <c r="H54" s="18">
        <f t="shared" si="97"/>
        <v>2.6177732021720903</v>
      </c>
      <c r="I54" s="18">
        <f t="shared" si="98"/>
        <v>2.3763916846022548</v>
      </c>
      <c r="J54" s="18">
        <f t="shared" si="99"/>
        <v>2.2928082529369345</v>
      </c>
      <c r="K54" s="18">
        <f t="shared" si="100"/>
        <v>1.6622859833792774</v>
      </c>
      <c r="L54" s="18">
        <f t="shared" si="101"/>
        <v>1.329828786703422</v>
      </c>
      <c r="M54" s="18">
        <f t="shared" si="102"/>
        <v>1.1081906555861849</v>
      </c>
      <c r="N54" s="18">
        <f t="shared" si="103"/>
        <v>0.89853296398879856</v>
      </c>
      <c r="O54" s="18">
        <f t="shared" si="104"/>
        <v>0.83114299168963868</v>
      </c>
      <c r="P54" s="18">
        <f t="shared" si="105"/>
        <v>0.73879377039078997</v>
      </c>
      <c r="Q54" s="18">
        <f t="shared" si="106"/>
        <v>0.70735573760820314</v>
      </c>
      <c r="R54" s="18">
        <f t="shared" si="107"/>
        <v>0.66491439335171099</v>
      </c>
      <c r="S54" s="18">
        <f t="shared" si="108"/>
        <v>0.58325823978220259</v>
      </c>
      <c r="T54" s="18">
        <f t="shared" si="109"/>
        <v>0.44327626223447397</v>
      </c>
      <c r="U54" s="18">
        <f t="shared" si="110"/>
        <v>0.43629553369534835</v>
      </c>
      <c r="V54" s="18">
        <f t="shared" si="111"/>
        <v>0.39112611373630057</v>
      </c>
      <c r="W54" s="18">
        <f t="shared" si="112"/>
        <v>0.379517347803488</v>
      </c>
      <c r="X54" s="18">
        <f t="shared" si="113"/>
        <v>0.37779226894983575</v>
      </c>
      <c r="Y54" s="18">
        <f t="shared" si="114"/>
        <v>0.36939688519539499</v>
      </c>
      <c r="Z54" s="18">
        <f t="shared" si="115"/>
        <v>0.33245719667585549</v>
      </c>
      <c r="AA54" s="18">
        <f t="shared" si="116"/>
        <v>0.31662590159605281</v>
      </c>
      <c r="AB54" s="18">
        <f t="shared" si="117"/>
        <v>0.27250589891463561</v>
      </c>
      <c r="AC54" s="18">
        <f t="shared" si="118"/>
        <v>0.26596575734068439</v>
      </c>
      <c r="AD54" s="18">
        <f t="shared" si="119"/>
        <v>0.25973218490301209</v>
      </c>
      <c r="AE54" s="18">
        <f t="shared" si="120"/>
        <v>0.22312563535292312</v>
      </c>
      <c r="AF54" s="18">
        <f t="shared" si="121"/>
        <v>0.21814776684767417</v>
      </c>
      <c r="AG54" s="16">
        <f t="shared" si="122"/>
        <v>2.2156623182590351</v>
      </c>
      <c r="AH54" s="16" t="str">
        <f t="shared" si="123"/>
        <v>NA F G</v>
      </c>
      <c r="AI54" s="16">
        <f t="shared" si="124"/>
        <v>1.8172752941206249</v>
      </c>
      <c r="AJ54" s="16">
        <f t="shared" si="233"/>
        <v>0.22372852732548182</v>
      </c>
      <c r="AK54" s="16" t="str">
        <f t="shared" si="125"/>
        <v>NA F G</v>
      </c>
      <c r="AL54" s="16">
        <f t="shared" si="126"/>
        <v>0.44078596199563058</v>
      </c>
      <c r="AM54" s="19">
        <f t="shared" si="127"/>
        <v>1.6242692454827441</v>
      </c>
      <c r="AN54" s="41">
        <f t="shared" si="128"/>
        <v>54</v>
      </c>
      <c r="AO54" s="19">
        <f t="shared" si="129"/>
        <v>1.6242692454827441</v>
      </c>
      <c r="AP54" s="34">
        <f t="shared" si="234"/>
        <v>2.1632554434007947</v>
      </c>
      <c r="AQ54" s="34">
        <f t="shared" si="235"/>
        <v>2.1258506240426058</v>
      </c>
      <c r="AR54" s="34">
        <f t="shared" si="236"/>
        <v>2.070563082537733</v>
      </c>
      <c r="AS54" s="34">
        <f t="shared" si="237"/>
        <v>2.0505165372080847</v>
      </c>
      <c r="AT54" s="34">
        <f t="shared" si="238"/>
        <v>2.0223262097527437</v>
      </c>
      <c r="AU54" s="34">
        <f t="shared" si="239"/>
        <v>1.9639027209939854</v>
      </c>
      <c r="AV54" s="34">
        <f t="shared" si="240"/>
        <v>1.8469475922914826</v>
      </c>
      <c r="AW54" s="34">
        <f t="shared" si="241"/>
        <v>1.8404001214316263</v>
      </c>
      <c r="AX54" s="34">
        <f t="shared" si="242"/>
        <v>1.795945745064341</v>
      </c>
      <c r="AY54" s="34">
        <f t="shared" si="243"/>
        <v>1.7838801973987977</v>
      </c>
      <c r="AZ54" s="34">
        <f t="shared" si="244"/>
        <v>1.7820628750685996</v>
      </c>
      <c r="BA54" s="34">
        <f t="shared" si="245"/>
        <v>1.7731254722338914</v>
      </c>
      <c r="BB54" s="34">
        <f t="shared" si="246"/>
        <v>1.7318178547276708</v>
      </c>
      <c r="BC54" s="34">
        <f t="shared" si="247"/>
        <v>1.7130165630489496</v>
      </c>
      <c r="BD54" s="34">
        <f t="shared" si="248"/>
        <v>1.6564603891869047</v>
      </c>
      <c r="BE54" s="34">
        <f t="shared" si="249"/>
        <v>1.6474820001573849</v>
      </c>
      <c r="BF54" s="34">
        <f t="shared" si="250"/>
        <v>1.6387635068237716</v>
      </c>
      <c r="BG54" s="34">
        <f t="shared" si="251"/>
        <v>1.5840011918975549</v>
      </c>
      <c r="BH54" s="34">
        <f t="shared" si="252"/>
        <v>1.5760255564941454</v>
      </c>
      <c r="BI54" s="39">
        <f t="shared" si="130"/>
        <v>2.0246610828639722</v>
      </c>
      <c r="BJ54" s="39">
        <f t="shared" si="131"/>
        <v>2.0044933417809925</v>
      </c>
      <c r="BK54" s="39">
        <f t="shared" si="132"/>
        <v>1.9744046143653882</v>
      </c>
      <c r="BL54" s="39">
        <f t="shared" si="133"/>
        <v>1.9634104725073633</v>
      </c>
      <c r="BM54" s="39">
        <f t="shared" si="134"/>
        <v>1.947872243297238</v>
      </c>
      <c r="BN54" s="39">
        <f t="shared" si="135"/>
        <v>1.9153729762570431</v>
      </c>
      <c r="BO54" s="39">
        <f t="shared" si="136"/>
        <v>1.8490502341582264</v>
      </c>
      <c r="BP54" s="39">
        <f t="shared" si="137"/>
        <v>1.8452851794087468</v>
      </c>
      <c r="BQ54" s="39">
        <f t="shared" si="138"/>
        <v>1.8195696300456969</v>
      </c>
      <c r="BR54" s="39">
        <f t="shared" si="139"/>
        <v>1.8125434257170772</v>
      </c>
      <c r="BS54" s="39">
        <f t="shared" si="140"/>
        <v>1.8114833810400686</v>
      </c>
      <c r="BT54" s="39">
        <f t="shared" si="141"/>
        <v>1.8062634749068434</v>
      </c>
      <c r="BU54" s="39">
        <f t="shared" si="142"/>
        <v>1.781990611880498</v>
      </c>
      <c r="BV54" s="39">
        <f t="shared" si="143"/>
        <v>1.7708611414686077</v>
      </c>
      <c r="BW54" s="39">
        <f t="shared" si="144"/>
        <v>1.7370647387043006</v>
      </c>
      <c r="BX54" s="39">
        <f t="shared" si="145"/>
        <v>1.7316545674400792</v>
      </c>
      <c r="BY54" s="39">
        <f t="shared" si="146"/>
        <v>1.7263889687119924</v>
      </c>
      <c r="BZ54" s="39">
        <f t="shared" si="147"/>
        <v>1.6930379012416161</v>
      </c>
      <c r="CA54" s="39">
        <f t="shared" si="148"/>
        <v>1.6881399061277287</v>
      </c>
      <c r="CB54" s="40">
        <f t="shared" si="253"/>
        <v>1.7335611603613148</v>
      </c>
      <c r="CC54" s="40">
        <f t="shared" si="254"/>
        <v>1.6750004164377765</v>
      </c>
      <c r="CD54" s="40">
        <f t="shared" si="255"/>
        <v>1.5902580604271368</v>
      </c>
      <c r="CE54" s="40">
        <f t="shared" si="256"/>
        <v>1.5600668584426973</v>
      </c>
      <c r="CF54" s="40">
        <f t="shared" si="257"/>
        <v>1.5180928892527692</v>
      </c>
      <c r="CG54" s="40">
        <f t="shared" si="258"/>
        <v>1.4328986925274474</v>
      </c>
      <c r="CH54" s="40">
        <f t="shared" si="259"/>
        <v>1.2696376454730804</v>
      </c>
      <c r="CI54" s="40">
        <f t="shared" si="260"/>
        <v>1.2607853138267748</v>
      </c>
      <c r="CJ54" s="40">
        <f t="shared" si="261"/>
        <v>1.2014887163658168</v>
      </c>
      <c r="CK54" s="40">
        <f t="shared" si="262"/>
        <v>1.1856375156221544</v>
      </c>
      <c r="CL54" s="40">
        <f t="shared" si="263"/>
        <v>1.1832589785488452</v>
      </c>
      <c r="CM54" s="40">
        <f t="shared" si="264"/>
        <v>1.1715958085603289</v>
      </c>
      <c r="CN54" s="40">
        <f t="shared" si="265"/>
        <v>1.118429335661447</v>
      </c>
      <c r="CO54" s="40">
        <f t="shared" si="266"/>
        <v>1.0946331701693399</v>
      </c>
      <c r="CP54" s="40">
        <f t="shared" si="267"/>
        <v>1.0245716831021736</v>
      </c>
      <c r="CQ54" s="40">
        <f t="shared" si="268"/>
        <v>1.0136592235661777</v>
      </c>
      <c r="CR54" s="40">
        <f t="shared" si="269"/>
        <v>1.0031177152465625</v>
      </c>
      <c r="CS54" s="40">
        <f t="shared" si="270"/>
        <v>0.93814609221204548</v>
      </c>
      <c r="CT54" s="40">
        <f t="shared" si="271"/>
        <v>0.92886231859571078</v>
      </c>
      <c r="CU54" s="37">
        <f t="shared" si="149"/>
        <v>2.3907422532599014</v>
      </c>
      <c r="CV54" s="37">
        <f t="shared" si="150"/>
        <v>3.0106975614959008</v>
      </c>
      <c r="CW54" s="37">
        <f t="shared" si="151"/>
        <v>2.9551547213943787</v>
      </c>
      <c r="CX54" s="1">
        <f t="shared" si="152"/>
        <v>71.918984040681295</v>
      </c>
      <c r="CY54" s="1">
        <f t="shared" si="153"/>
        <v>70.675433902082275</v>
      </c>
      <c r="CZ54" s="1">
        <f t="shared" si="154"/>
        <v>68.837359796101268</v>
      </c>
      <c r="DA54" s="1">
        <f t="shared" si="155"/>
        <v>68.170897969768234</v>
      </c>
      <c r="DB54" s="1">
        <f t="shared" si="156"/>
        <v>67.233690245850525</v>
      </c>
      <c r="DC54" s="1">
        <f t="shared" si="157"/>
        <v>65.291359316574514</v>
      </c>
      <c r="DD54" s="1">
        <f t="shared" si="158"/>
        <v>61.403101894044717</v>
      </c>
      <c r="DE54" s="1">
        <f t="shared" si="159"/>
        <v>61.185426513306247</v>
      </c>
      <c r="DF54" s="1">
        <f t="shared" si="160"/>
        <v>59.70750877860214</v>
      </c>
      <c r="DG54" s="1">
        <f t="shared" si="161"/>
        <v>59.306380963277597</v>
      </c>
      <c r="DH54" s="1">
        <f t="shared" si="162"/>
        <v>59.245962774542186</v>
      </c>
      <c r="DI54" s="1">
        <f t="shared" si="163"/>
        <v>58.948832385343195</v>
      </c>
      <c r="DJ54" s="1">
        <f t="shared" si="164"/>
        <v>57.575530913595536</v>
      </c>
      <c r="DK54" s="1">
        <f t="shared" si="165"/>
        <v>56.950468441056259</v>
      </c>
      <c r="DL54" s="1">
        <f t="shared" si="166"/>
        <v>55.070217739367486</v>
      </c>
      <c r="DM54" s="1">
        <f t="shared" si="167"/>
        <v>54.771724734625543</v>
      </c>
      <c r="DN54" s="1">
        <f t="shared" si="168"/>
        <v>54.481872149332524</v>
      </c>
      <c r="DO54" s="1">
        <f t="shared" si="169"/>
        <v>52.661259578947494</v>
      </c>
      <c r="DP54" s="1">
        <f t="shared" si="170"/>
        <v>52.396103840154865</v>
      </c>
      <c r="DQ54" s="1">
        <f t="shared" si="171"/>
        <v>67.311314782765805</v>
      </c>
      <c r="DR54" s="1">
        <f t="shared" si="172"/>
        <v>66.640823716392617</v>
      </c>
      <c r="DS54" s="1">
        <f t="shared" si="173"/>
        <v>65.640502319579042</v>
      </c>
      <c r="DT54" s="1">
        <f t="shared" si="174"/>
        <v>65.274994161381485</v>
      </c>
      <c r="DU54" s="1">
        <f t="shared" si="175"/>
        <v>64.758414548930958</v>
      </c>
      <c r="DV54" s="1">
        <f t="shared" si="176"/>
        <v>63.67795302751064</v>
      </c>
      <c r="DW54" s="1">
        <f t="shared" si="177"/>
        <v>61.473005736107808</v>
      </c>
      <c r="DX54" s="1">
        <f t="shared" si="178"/>
        <v>61.347833781373495</v>
      </c>
      <c r="DY54" s="1">
        <f t="shared" si="179"/>
        <v>60.492901836151582</v>
      </c>
      <c r="DZ54" s="1">
        <f t="shared" si="180"/>
        <v>60.259310616715112</v>
      </c>
      <c r="EA54" s="1">
        <f t="shared" si="181"/>
        <v>60.224068668548171</v>
      </c>
      <c r="EB54" s="1">
        <f t="shared" si="182"/>
        <v>60.050529132551858</v>
      </c>
      <c r="EC54" s="1">
        <f t="shared" si="183"/>
        <v>59.243560332848276</v>
      </c>
      <c r="ED54" s="1">
        <f t="shared" si="184"/>
        <v>58.873553079485887</v>
      </c>
      <c r="EE54" s="1">
        <f t="shared" si="185"/>
        <v>57.749967347410916</v>
      </c>
      <c r="EF54" s="1">
        <f t="shared" si="186"/>
        <v>57.570102310206984</v>
      </c>
      <c r="EG54" s="1">
        <f t="shared" si="187"/>
        <v>57.395043691011018</v>
      </c>
      <c r="EH54" s="1">
        <f t="shared" si="188"/>
        <v>56.286263451276156</v>
      </c>
      <c r="EI54" s="1">
        <f t="shared" si="189"/>
        <v>56.12342607878665</v>
      </c>
      <c r="EJ54" s="1">
        <f t="shared" si="190"/>
        <v>57.633488363986586</v>
      </c>
      <c r="EK54" s="1">
        <f t="shared" si="191"/>
        <v>55.686594287979368</v>
      </c>
      <c r="EL54" s="1">
        <f t="shared" si="192"/>
        <v>52.869273676078905</v>
      </c>
      <c r="EM54" s="1">
        <f t="shared" si="193"/>
        <v>51.865545438476779</v>
      </c>
      <c r="EN54" s="1">
        <f t="shared" si="194"/>
        <v>50.470090625452556</v>
      </c>
      <c r="EO54" s="1">
        <f t="shared" si="195"/>
        <v>47.63774824381737</v>
      </c>
      <c r="EP54" s="1">
        <f t="shared" si="196"/>
        <v>42.210017240811396</v>
      </c>
      <c r="EQ54" s="1">
        <f t="shared" si="197"/>
        <v>41.915715104493827</v>
      </c>
      <c r="ER54" s="1">
        <f t="shared" si="198"/>
        <v>39.94435704806515</v>
      </c>
      <c r="ES54" s="1">
        <f t="shared" si="199"/>
        <v>39.417372471746724</v>
      </c>
      <c r="ET54" s="1">
        <f t="shared" si="200"/>
        <v>39.338296294988531</v>
      </c>
      <c r="EU54" s="1">
        <f t="shared" si="201"/>
        <v>38.950545815114914</v>
      </c>
      <c r="EV54" s="1">
        <f t="shared" si="202"/>
        <v>37.182988161404403</v>
      </c>
      <c r="EW54" s="1">
        <f t="shared" si="203"/>
        <v>36.39186751429034</v>
      </c>
      <c r="EX54" s="1">
        <f t="shared" si="204"/>
        <v>34.062622955761157</v>
      </c>
      <c r="EY54" s="1">
        <f t="shared" si="205"/>
        <v>33.699830385143571</v>
      </c>
      <c r="EZ54" s="1">
        <f t="shared" si="206"/>
        <v>33.349370354676118</v>
      </c>
      <c r="FA54" s="1">
        <f t="shared" si="207"/>
        <v>31.189341988922525</v>
      </c>
      <c r="FB54" s="1">
        <f t="shared" si="208"/>
        <v>30.880696253816534</v>
      </c>
      <c r="FC54" s="1">
        <f t="shared" si="209"/>
        <v>79.48194674933049</v>
      </c>
      <c r="FD54" s="1">
        <f t="shared" si="210"/>
        <v>100.09280713337611</v>
      </c>
      <c r="FE54" s="1">
        <f t="shared" si="211"/>
        <v>98.246245441819383</v>
      </c>
      <c r="FF54" s="83">
        <f t="shared" si="272"/>
        <v>0.87753624387204177</v>
      </c>
      <c r="FG54" s="79">
        <f t="shared" si="273"/>
        <v>0.85115600936202351</v>
      </c>
      <c r="FH54" s="79">
        <f t="shared" si="274"/>
        <v>0.9453664658785268</v>
      </c>
      <c r="FI54" s="79">
        <f t="shared" si="275"/>
        <v>0.67407129736721805</v>
      </c>
      <c r="FJ54" s="83">
        <f t="shared" si="212"/>
        <v>1.0789986123187389</v>
      </c>
      <c r="FK54" s="79">
        <f t="shared" si="288"/>
        <v>1.9705844862494706</v>
      </c>
      <c r="FL54" s="79">
        <f t="shared" si="288"/>
        <v>2.1660143526543769</v>
      </c>
      <c r="FM54" s="79">
        <f t="shared" si="214"/>
        <v>1.6111111111111112</v>
      </c>
      <c r="FN54" s="79">
        <f t="shared" si="215"/>
        <v>1.9579393188601344</v>
      </c>
      <c r="FO54" s="79">
        <f t="shared" si="276"/>
        <v>1.7893050330413944</v>
      </c>
      <c r="FP54" s="79">
        <f t="shared" si="277"/>
        <v>1.7588505075157315</v>
      </c>
      <c r="FQ54" s="79">
        <f t="shared" si="278"/>
        <v>1.3191515982331166</v>
      </c>
      <c r="FR54" s="84">
        <f t="shared" si="216"/>
        <v>1.4965918600912229</v>
      </c>
      <c r="FS54" s="79">
        <f t="shared" si="217"/>
        <v>2.7360181296686865</v>
      </c>
      <c r="FT54" s="79">
        <f t="shared" si="218"/>
        <v>2.5486968719644851</v>
      </c>
      <c r="FU54" s="79">
        <f t="shared" si="219"/>
        <v>2.0370370370370372</v>
      </c>
      <c r="FV54" s="79">
        <f t="shared" si="220"/>
        <v>3.0792835106093652</v>
      </c>
      <c r="FW54" s="79">
        <f t="shared" si="221"/>
        <v>2.0663581379939338</v>
      </c>
      <c r="FX54" s="79">
        <f t="shared" si="279"/>
        <v>2.6640330759899453</v>
      </c>
      <c r="FY54" s="79">
        <f t="shared" si="222"/>
        <v>2.8525864600802535</v>
      </c>
      <c r="FZ54" s="83">
        <f t="shared" si="223"/>
        <v>3.696454403710081</v>
      </c>
      <c r="GA54" s="79">
        <f t="shared" si="280"/>
        <v>3.1733406794554382</v>
      </c>
      <c r="GB54" s="79">
        <f t="shared" si="281"/>
        <v>3.0995688521029967</v>
      </c>
      <c r="GC54" s="79">
        <f t="shared" si="282"/>
        <v>3.2208571942427469</v>
      </c>
      <c r="GD54" s="79">
        <f t="shared" si="224"/>
        <v>1.8958762994775071</v>
      </c>
      <c r="GE54" s="79">
        <f t="shared" si="225"/>
        <v>2.1353647215457898</v>
      </c>
      <c r="GF54" s="79">
        <f t="shared" si="226"/>
        <v>2.0780714015027564</v>
      </c>
      <c r="GG54" s="79">
        <f t="shared" si="227"/>
        <v>2.544579662230857</v>
      </c>
      <c r="GH54" s="84">
        <f t="shared" si="228"/>
        <v>2.714380744925724</v>
      </c>
      <c r="GI54" s="79">
        <f t="shared" si="283"/>
        <v>4.6437464429735016</v>
      </c>
      <c r="GJ54" s="79">
        <f t="shared" si="284"/>
        <v>5.6746380652380175</v>
      </c>
      <c r="GK54" s="79">
        <f t="shared" si="285"/>
        <v>5.3724576712037511</v>
      </c>
      <c r="GL54" s="79">
        <f t="shared" si="286"/>
        <v>3.2139600231329122</v>
      </c>
      <c r="GM54" s="84">
        <f t="shared" si="287"/>
        <v>2.8296246716586162</v>
      </c>
      <c r="GN54" s="79">
        <f t="shared" si="289"/>
        <v>4.2592592592592595</v>
      </c>
      <c r="GO54" s="79">
        <f t="shared" si="289"/>
        <v>3.7037037037037037</v>
      </c>
      <c r="GP54" s="79">
        <f t="shared" si="289"/>
        <v>5.1851851851851851</v>
      </c>
      <c r="GQ54" s="79">
        <f t="shared" si="289"/>
        <v>1.8888888888888888</v>
      </c>
      <c r="GR54" s="84">
        <f t="shared" si="289"/>
        <v>5.1851851851851851</v>
      </c>
      <c r="GS54" s="1">
        <f t="shared" si="230"/>
        <v>54</v>
      </c>
      <c r="GT54" s="1">
        <f t="shared" si="231"/>
        <v>33.245719667585547</v>
      </c>
      <c r="GU54" s="1">
        <f t="shared" si="232"/>
        <v>52</v>
      </c>
    </row>
    <row r="55" spans="1:203" x14ac:dyDescent="0.2">
      <c r="A55" s="42">
        <f t="shared" si="37"/>
        <v>32.49801125021061</v>
      </c>
      <c r="B55" s="5">
        <v>0</v>
      </c>
      <c r="C55" s="5">
        <v>53</v>
      </c>
      <c r="D55" s="5">
        <f t="shared" si="95"/>
        <v>32.49801125021061</v>
      </c>
      <c r="E55" s="5">
        <v>10</v>
      </c>
      <c r="F55" s="9">
        <f t="shared" si="96"/>
        <v>52.999999999999993</v>
      </c>
      <c r="G55" s="15">
        <v>0.01</v>
      </c>
      <c r="H55" s="18">
        <f t="shared" si="97"/>
        <v>2.5588985236386308</v>
      </c>
      <c r="I55" s="18">
        <f t="shared" si="98"/>
        <v>2.322945764847077</v>
      </c>
      <c r="J55" s="18">
        <f t="shared" si="99"/>
        <v>2.2412421551869386</v>
      </c>
      <c r="K55" s="18">
        <f t="shared" si="100"/>
        <v>1.6249005625105304</v>
      </c>
      <c r="L55" s="18">
        <f t="shared" si="101"/>
        <v>1.2999204500084245</v>
      </c>
      <c r="M55" s="18">
        <f t="shared" si="102"/>
        <v>1.0832670416736869</v>
      </c>
      <c r="N55" s="18">
        <f t="shared" si="103"/>
        <v>0.87832462838407055</v>
      </c>
      <c r="O55" s="18">
        <f t="shared" si="104"/>
        <v>0.81245028125526519</v>
      </c>
      <c r="P55" s="18">
        <f t="shared" si="105"/>
        <v>0.72217802778245799</v>
      </c>
      <c r="Q55" s="18">
        <f t="shared" si="106"/>
        <v>0.69144704787682143</v>
      </c>
      <c r="R55" s="18">
        <f t="shared" si="107"/>
        <v>0.64996022500421224</v>
      </c>
      <c r="S55" s="18">
        <f t="shared" si="108"/>
        <v>0.57014054824930893</v>
      </c>
      <c r="T55" s="18">
        <f t="shared" si="109"/>
        <v>0.43330681666947479</v>
      </c>
      <c r="U55" s="18">
        <f t="shared" si="110"/>
        <v>0.42648308727310508</v>
      </c>
      <c r="V55" s="18">
        <f t="shared" si="111"/>
        <v>0.38232954412012482</v>
      </c>
      <c r="W55" s="18">
        <f t="shared" si="112"/>
        <v>0.37098186358687912</v>
      </c>
      <c r="X55" s="18">
        <f t="shared" si="113"/>
        <v>0.36929558238875693</v>
      </c>
      <c r="Y55" s="18">
        <f t="shared" si="114"/>
        <v>0.36108901389122899</v>
      </c>
      <c r="Z55" s="18">
        <f t="shared" si="115"/>
        <v>0.32498011250210612</v>
      </c>
      <c r="AA55" s="18">
        <f t="shared" si="116"/>
        <v>0.30950486904962488</v>
      </c>
      <c r="AB55" s="18">
        <f t="shared" si="117"/>
        <v>0.26637714139516894</v>
      </c>
      <c r="AC55" s="18">
        <f t="shared" si="118"/>
        <v>0.25998409000168488</v>
      </c>
      <c r="AD55" s="18">
        <f t="shared" si="119"/>
        <v>0.25389071289227039</v>
      </c>
      <c r="AE55" s="18">
        <f t="shared" si="120"/>
        <v>0.21810745805510476</v>
      </c>
      <c r="AF55" s="18">
        <f t="shared" si="121"/>
        <v>0.21324154363655254</v>
      </c>
      <c r="AG55" s="16">
        <f t="shared" si="122"/>
        <v>2.3033220464782178</v>
      </c>
      <c r="AH55" s="16" t="str">
        <f t="shared" si="123"/>
        <v>NA F G</v>
      </c>
      <c r="AI55" s="16">
        <f t="shared" si="124"/>
        <v>1.892136113618996</v>
      </c>
      <c r="AJ55" s="16">
        <f t="shared" si="233"/>
        <v>0.23462826198990708</v>
      </c>
      <c r="AK55" s="16" t="str">
        <f t="shared" si="125"/>
        <v>NA F G</v>
      </c>
      <c r="AL55" s="16">
        <f t="shared" si="126"/>
        <v>0.4773227103854486</v>
      </c>
      <c r="AM55" s="19">
        <f t="shared" si="127"/>
        <v>1.661640141122483</v>
      </c>
      <c r="AN55" s="41">
        <f t="shared" si="128"/>
        <v>53.999999999999993</v>
      </c>
      <c r="AO55" s="19">
        <f t="shared" si="129"/>
        <v>1.6616401411224828</v>
      </c>
      <c r="AP55" s="34">
        <f t="shared" si="234"/>
        <v>2.2342643158004689</v>
      </c>
      <c r="AQ55" s="34">
        <f t="shared" si="235"/>
        <v>2.1937667152972762</v>
      </c>
      <c r="AR55" s="34">
        <f t="shared" si="236"/>
        <v>2.1339715025072188</v>
      </c>
      <c r="AS55" s="34">
        <f t="shared" si="237"/>
        <v>2.1123096348894865</v>
      </c>
      <c r="AT55" s="34">
        <f t="shared" si="238"/>
        <v>2.0818652446206394</v>
      </c>
      <c r="AU55" s="34">
        <f t="shared" si="239"/>
        <v>2.0188364096461235</v>
      </c>
      <c r="AV55" s="34">
        <f t="shared" si="240"/>
        <v>1.892939043073405</v>
      </c>
      <c r="AW55" s="34">
        <f t="shared" si="241"/>
        <v>1.8859022133293362</v>
      </c>
      <c r="AX55" s="34">
        <f t="shared" si="242"/>
        <v>1.8381577730628988</v>
      </c>
      <c r="AY55" s="34">
        <f t="shared" si="243"/>
        <v>1.8252091275577527</v>
      </c>
      <c r="AZ55" s="34">
        <f t="shared" si="244"/>
        <v>1.8232591613330293</v>
      </c>
      <c r="BA55" s="34">
        <f t="shared" si="245"/>
        <v>1.8136708410975808</v>
      </c>
      <c r="BB55" s="34">
        <f t="shared" si="246"/>
        <v>1.7693855259204254</v>
      </c>
      <c r="BC55" s="34">
        <f t="shared" si="247"/>
        <v>1.7492458888291482</v>
      </c>
      <c r="BD55" s="34">
        <f t="shared" si="248"/>
        <v>1.6887292017191571</v>
      </c>
      <c r="BE55" s="34">
        <f t="shared" si="249"/>
        <v>1.6791312426532916</v>
      </c>
      <c r="BF55" s="34">
        <f t="shared" si="250"/>
        <v>1.6698135521469812</v>
      </c>
      <c r="BG55" s="34">
        <f t="shared" si="251"/>
        <v>1.6113432982568083</v>
      </c>
      <c r="BH55" s="34">
        <f t="shared" si="252"/>
        <v>1.6028357686399028</v>
      </c>
      <c r="BI55" s="39">
        <f t="shared" si="130"/>
        <v>2.0554322813680437</v>
      </c>
      <c r="BJ55" s="39">
        <f t="shared" si="131"/>
        <v>2.0347769044290409</v>
      </c>
      <c r="BK55" s="39">
        <f t="shared" si="132"/>
        <v>2.0039641019301921</v>
      </c>
      <c r="BL55" s="39">
        <f t="shared" si="133"/>
        <v>1.9927064278473678</v>
      </c>
      <c r="BM55" s="39">
        <f t="shared" si="134"/>
        <v>1.9767967000962052</v>
      </c>
      <c r="BN55" s="39">
        <f t="shared" si="135"/>
        <v>1.9435240772366269</v>
      </c>
      <c r="BO55" s="39">
        <f t="shared" si="136"/>
        <v>1.8756387787395568</v>
      </c>
      <c r="BP55" s="39">
        <f t="shared" si="137"/>
        <v>1.8717856618814328</v>
      </c>
      <c r="BQ55" s="39">
        <f t="shared" si="138"/>
        <v>1.8454705195528081</v>
      </c>
      <c r="BR55" s="39">
        <f t="shared" si="139"/>
        <v>1.8382810629195001</v>
      </c>
      <c r="BS55" s="39">
        <f t="shared" si="140"/>
        <v>1.8371964098273248</v>
      </c>
      <c r="BT55" s="39">
        <f t="shared" si="141"/>
        <v>1.8318554085213719</v>
      </c>
      <c r="BU55" s="39">
        <f t="shared" si="142"/>
        <v>1.8070212550866236</v>
      </c>
      <c r="BV55" s="39">
        <f t="shared" si="143"/>
        <v>1.7956354278244611</v>
      </c>
      <c r="BW55" s="39">
        <f t="shared" si="144"/>
        <v>1.7610644728118134</v>
      </c>
      <c r="BX55" s="39">
        <f t="shared" si="145"/>
        <v>1.7555308625155033</v>
      </c>
      <c r="BY55" s="39">
        <f t="shared" si="146"/>
        <v>1.7501452709404606</v>
      </c>
      <c r="BZ55" s="39">
        <f t="shared" si="147"/>
        <v>1.7160376073248722</v>
      </c>
      <c r="CA55" s="39">
        <f t="shared" si="148"/>
        <v>1.7110289974793682</v>
      </c>
      <c r="CB55" s="40">
        <f t="shared" si="253"/>
        <v>1.7785155047236836</v>
      </c>
      <c r="CC55" s="40">
        <f t="shared" si="254"/>
        <v>1.7135482419089034</v>
      </c>
      <c r="CD55" s="40">
        <f t="shared" si="255"/>
        <v>1.6198696744482366</v>
      </c>
      <c r="CE55" s="40">
        <f t="shared" si="256"/>
        <v>1.5865935025030993</v>
      </c>
      <c r="CF55" s="40">
        <f t="shared" si="257"/>
        <v>1.5404194219118845</v>
      </c>
      <c r="CG55" s="40">
        <f t="shared" si="258"/>
        <v>1.4470282431646544</v>
      </c>
      <c r="CH55" s="40">
        <f t="shared" si="259"/>
        <v>1.2693653191661198</v>
      </c>
      <c r="CI55" s="40">
        <f t="shared" si="260"/>
        <v>1.2597840492926204</v>
      </c>
      <c r="CJ55" s="40">
        <f t="shared" si="261"/>
        <v>1.19575025427982</v>
      </c>
      <c r="CK55" s="40">
        <f t="shared" si="262"/>
        <v>1.1786765088936795</v>
      </c>
      <c r="CL55" s="40">
        <f t="shared" si="263"/>
        <v>1.1761161500883652</v>
      </c>
      <c r="CM55" s="40">
        <f t="shared" si="264"/>
        <v>1.1635676053346418</v>
      </c>
      <c r="CN55" s="40">
        <f t="shared" si="265"/>
        <v>1.1064977425270397</v>
      </c>
      <c r="CO55" s="40">
        <f t="shared" si="266"/>
        <v>1.0810266450929475</v>
      </c>
      <c r="CP55" s="40">
        <f t="shared" si="267"/>
        <v>1.0063035940054155</v>
      </c>
      <c r="CQ55" s="40">
        <f t="shared" si="268"/>
        <v>0.99470243743561992</v>
      </c>
      <c r="CR55" s="40">
        <f t="shared" si="269"/>
        <v>0.98350546825868634</v>
      </c>
      <c r="CS55" s="40">
        <f t="shared" si="270"/>
        <v>0.91471287743774565</v>
      </c>
      <c r="CT55" s="40">
        <f t="shared" si="271"/>
        <v>0.90491471789142019</v>
      </c>
      <c r="CU55" s="37">
        <f t="shared" si="149"/>
        <v>2.498916196423012</v>
      </c>
      <c r="CV55" s="37">
        <f t="shared" si="150"/>
        <v>3.1372002105783263</v>
      </c>
      <c r="CW55" s="37">
        <f t="shared" si="151"/>
        <v>3.1087734318824922</v>
      </c>
      <c r="CX55" s="1">
        <f t="shared" si="152"/>
        <v>72.609146870827743</v>
      </c>
      <c r="CY55" s="1">
        <f t="shared" si="153"/>
        <v>71.29305539406846</v>
      </c>
      <c r="CZ55" s="1">
        <f t="shared" si="154"/>
        <v>69.349829896108432</v>
      </c>
      <c r="DA55" s="1">
        <f t="shared" si="155"/>
        <v>68.645862278566796</v>
      </c>
      <c r="DB55" s="1">
        <f t="shared" si="156"/>
        <v>67.656480141103998</v>
      </c>
      <c r="DC55" s="1">
        <f t="shared" si="157"/>
        <v>65.60816835301452</v>
      </c>
      <c r="DD55" s="1">
        <f t="shared" si="158"/>
        <v>61.51675431776242</v>
      </c>
      <c r="DE55" s="1">
        <f t="shared" si="159"/>
        <v>61.288071345573854</v>
      </c>
      <c r="DF55" s="1">
        <f t="shared" si="160"/>
        <v>59.73647198866017</v>
      </c>
      <c r="DG55" s="1">
        <f t="shared" si="161"/>
        <v>59.315666761358941</v>
      </c>
      <c r="DH55" s="1">
        <f t="shared" si="162"/>
        <v>59.252296737050351</v>
      </c>
      <c r="DI55" s="1">
        <f t="shared" si="163"/>
        <v>58.940695398168117</v>
      </c>
      <c r="DJ55" s="1">
        <f t="shared" si="164"/>
        <v>57.501510727321801</v>
      </c>
      <c r="DK55" s="1">
        <f t="shared" si="165"/>
        <v>56.847012574554313</v>
      </c>
      <c r="DL55" s="1">
        <f t="shared" si="166"/>
        <v>54.880340596028347</v>
      </c>
      <c r="DM55" s="1">
        <f t="shared" si="167"/>
        <v>54.568426014326789</v>
      </c>
      <c r="DN55" s="1">
        <f t="shared" si="168"/>
        <v>54.265619603426735</v>
      </c>
      <c r="DO55" s="1">
        <f t="shared" si="169"/>
        <v>52.365452634701228</v>
      </c>
      <c r="DP55" s="1">
        <f t="shared" si="170"/>
        <v>52.088974841499535</v>
      </c>
      <c r="DQ55" s="1">
        <f t="shared" si="171"/>
        <v>66.797461403944737</v>
      </c>
      <c r="DR55" s="1">
        <f t="shared" si="172"/>
        <v>66.126202731803687</v>
      </c>
      <c r="DS55" s="1">
        <f t="shared" si="173"/>
        <v>65.124847929545581</v>
      </c>
      <c r="DT55" s="1">
        <f t="shared" si="174"/>
        <v>64.758995910550752</v>
      </c>
      <c r="DU55" s="1">
        <f t="shared" si="175"/>
        <v>64.241961399105691</v>
      </c>
      <c r="DV55" s="1">
        <f t="shared" si="176"/>
        <v>63.160667327091097</v>
      </c>
      <c r="DW55" s="1">
        <f t="shared" si="177"/>
        <v>60.954530132809403</v>
      </c>
      <c r="DX55" s="1">
        <f t="shared" si="178"/>
        <v>60.829311497805712</v>
      </c>
      <c r="DY55" s="1">
        <f t="shared" si="179"/>
        <v>59.974121706359178</v>
      </c>
      <c r="DZ55" s="1">
        <f t="shared" si="180"/>
        <v>59.740478663807032</v>
      </c>
      <c r="EA55" s="1">
        <f t="shared" si="181"/>
        <v>59.705229595414941</v>
      </c>
      <c r="EB55" s="1">
        <f t="shared" si="182"/>
        <v>59.531657674886695</v>
      </c>
      <c r="EC55" s="1">
        <f t="shared" si="183"/>
        <v>58.724597077174792</v>
      </c>
      <c r="ED55" s="1">
        <f t="shared" si="184"/>
        <v>58.354580334716076</v>
      </c>
      <c r="EE55" s="1">
        <f t="shared" si="185"/>
        <v>57.231093049784526</v>
      </c>
      <c r="EF55" s="1">
        <f t="shared" si="186"/>
        <v>57.051261720120763</v>
      </c>
      <c r="EG55" s="1">
        <f t="shared" si="187"/>
        <v>56.876240704525983</v>
      </c>
      <c r="EH55" s="1">
        <f t="shared" si="188"/>
        <v>55.767809468628194</v>
      </c>
      <c r="EI55" s="1">
        <f t="shared" si="189"/>
        <v>55.605039609521086</v>
      </c>
      <c r="EJ55" s="1">
        <f t="shared" si="190"/>
        <v>57.798216881184267</v>
      </c>
      <c r="EK55" s="1">
        <f t="shared" si="191"/>
        <v>55.686910043334152</v>
      </c>
      <c r="EL55" s="1">
        <f t="shared" si="192"/>
        <v>52.642542904093787</v>
      </c>
      <c r="EM55" s="1">
        <f t="shared" si="193"/>
        <v>51.561133493856772</v>
      </c>
      <c r="EN55" s="1">
        <f t="shared" si="194"/>
        <v>50.060567703335344</v>
      </c>
      <c r="EO55" s="1">
        <f t="shared" si="195"/>
        <v>47.025540125737429</v>
      </c>
      <c r="EP55" s="1">
        <f t="shared" si="196"/>
        <v>41.251848422887747</v>
      </c>
      <c r="EQ55" s="1">
        <f t="shared" si="197"/>
        <v>40.940476206747455</v>
      </c>
      <c r="ER55" s="1">
        <f t="shared" si="198"/>
        <v>38.859505216027785</v>
      </c>
      <c r="ES55" s="1">
        <f t="shared" si="199"/>
        <v>38.304642446385763</v>
      </c>
      <c r="ET55" s="1">
        <f t="shared" si="200"/>
        <v>38.221435877126083</v>
      </c>
      <c r="EU55" s="1">
        <f t="shared" si="201"/>
        <v>37.81363312854581</v>
      </c>
      <c r="EV55" s="1">
        <f t="shared" si="202"/>
        <v>35.958976084976378</v>
      </c>
      <c r="EW55" s="1">
        <f t="shared" si="203"/>
        <v>35.131216074008044</v>
      </c>
      <c r="EX55" s="1">
        <f t="shared" si="204"/>
        <v>32.702865519115363</v>
      </c>
      <c r="EY55" s="1">
        <f t="shared" si="205"/>
        <v>32.325851002394693</v>
      </c>
      <c r="EZ55" s="1">
        <f t="shared" si="206"/>
        <v>31.961971772114442</v>
      </c>
      <c r="FA55" s="1">
        <f t="shared" si="207"/>
        <v>29.726349381684376</v>
      </c>
      <c r="FB55" s="1">
        <f t="shared" si="208"/>
        <v>29.407928682516534</v>
      </c>
      <c r="FC55" s="1">
        <f t="shared" si="209"/>
        <v>81.209806664688543</v>
      </c>
      <c r="FD55" s="1">
        <f t="shared" si="210"/>
        <v>101.95276773753754</v>
      </c>
      <c r="FE55" s="1">
        <f t="shared" si="211"/>
        <v>101.02895396367308</v>
      </c>
      <c r="FF55" s="83">
        <f t="shared" si="272"/>
        <v>0.87205246085740662</v>
      </c>
      <c r="FG55" s="79">
        <f t="shared" si="273"/>
        <v>0.85482192761817632</v>
      </c>
      <c r="FH55" s="79">
        <f t="shared" si="274"/>
        <v>0.95272369193067052</v>
      </c>
      <c r="FI55" s="79">
        <f t="shared" si="275"/>
        <v>0.67944228259461592</v>
      </c>
      <c r="FJ55" s="83">
        <f t="shared" si="212"/>
        <v>1.0593140568584678</v>
      </c>
      <c r="FK55" s="79">
        <f t="shared" si="288"/>
        <v>1.966943824360095</v>
      </c>
      <c r="FL55" s="79">
        <f t="shared" si="288"/>
        <v>2.1620126333875422</v>
      </c>
      <c r="FM55" s="79">
        <f t="shared" si="214"/>
        <v>1.6111111111111114</v>
      </c>
      <c r="FN55" s="79">
        <f t="shared" si="215"/>
        <v>1.9577300187161424</v>
      </c>
      <c r="FO55" s="79">
        <f t="shared" si="276"/>
        <v>1.8319278852852998</v>
      </c>
      <c r="FP55" s="79">
        <f t="shared" si="277"/>
        <v>1.7732554885777871</v>
      </c>
      <c r="FQ55" s="79">
        <f t="shared" si="278"/>
        <v>1.3167144609352701</v>
      </c>
      <c r="FR55" s="84">
        <f t="shared" si="216"/>
        <v>1.5093217813269642</v>
      </c>
      <c r="FS55" s="79">
        <f t="shared" si="217"/>
        <v>2.7309633263842641</v>
      </c>
      <c r="FT55" s="79">
        <f t="shared" si="218"/>
        <v>2.5484244209149782</v>
      </c>
      <c r="FU55" s="79">
        <f t="shared" si="219"/>
        <v>2.0370370370370372</v>
      </c>
      <c r="FV55" s="79">
        <f t="shared" si="220"/>
        <v>3.1652487420058057</v>
      </c>
      <c r="FW55" s="79">
        <f t="shared" si="221"/>
        <v>2.0842322729129021</v>
      </c>
      <c r="FX55" s="79">
        <f t="shared" si="279"/>
        <v>2.6595713720688265</v>
      </c>
      <c r="FY55" s="79">
        <f t="shared" si="222"/>
        <v>2.8769025275966298</v>
      </c>
      <c r="FZ55" s="83">
        <f t="shared" si="223"/>
        <v>3.6960592594727171</v>
      </c>
      <c r="GA55" s="79">
        <f t="shared" si="280"/>
        <v>3.20138424709724</v>
      </c>
      <c r="GB55" s="79">
        <f t="shared" si="281"/>
        <v>3.1276704752832591</v>
      </c>
      <c r="GC55" s="79">
        <f t="shared" si="282"/>
        <v>3.1523286474133831</v>
      </c>
      <c r="GD55" s="79">
        <f t="shared" si="224"/>
        <v>1.8927010991410056</v>
      </c>
      <c r="GE55" s="79">
        <f t="shared" si="225"/>
        <v>2.1535670349437632</v>
      </c>
      <c r="GF55" s="79">
        <f t="shared" si="226"/>
        <v>2.0401604058014935</v>
      </c>
      <c r="GG55" s="79">
        <f t="shared" si="227"/>
        <v>2.5449309511312963</v>
      </c>
      <c r="GH55" s="84">
        <f t="shared" si="228"/>
        <v>2.7380389924663766</v>
      </c>
      <c r="GI55" s="79">
        <f t="shared" si="283"/>
        <v>4.6622521192778139</v>
      </c>
      <c r="GJ55" s="79">
        <f t="shared" si="284"/>
        <v>5.8677977788181677</v>
      </c>
      <c r="GK55" s="79">
        <f t="shared" si="285"/>
        <v>5.5958399086781396</v>
      </c>
      <c r="GL55" s="79">
        <f t="shared" si="286"/>
        <v>3.2419725493620288</v>
      </c>
      <c r="GM55" s="84">
        <f t="shared" si="287"/>
        <v>2.7516864135796189</v>
      </c>
      <c r="GN55" s="79">
        <f t="shared" si="289"/>
        <v>4.2592592592592595</v>
      </c>
      <c r="GO55" s="79">
        <f t="shared" si="289"/>
        <v>3.7037037037037042</v>
      </c>
      <c r="GP55" s="79">
        <f t="shared" si="289"/>
        <v>5.185185185185186</v>
      </c>
      <c r="GQ55" s="79">
        <f t="shared" si="289"/>
        <v>1.8888888888888891</v>
      </c>
      <c r="GR55" s="84">
        <f t="shared" si="289"/>
        <v>5.185185185185186</v>
      </c>
      <c r="GS55" s="1">
        <f t="shared" si="230"/>
        <v>54</v>
      </c>
      <c r="GT55" s="1">
        <f t="shared" si="231"/>
        <v>32.49801125021061</v>
      </c>
      <c r="GU55" s="1">
        <f t="shared" si="232"/>
        <v>52.999999999999993</v>
      </c>
    </row>
    <row r="56" spans="1:203" x14ac:dyDescent="0.2">
      <c r="A56" s="42">
        <f t="shared" si="37"/>
        <v>31.740403623793551</v>
      </c>
      <c r="B56" s="5">
        <v>0</v>
      </c>
      <c r="C56" s="5">
        <v>54</v>
      </c>
      <c r="D56" s="5">
        <f t="shared" si="95"/>
        <v>31.740403623793551</v>
      </c>
      <c r="E56" s="5">
        <v>10</v>
      </c>
      <c r="F56" s="9">
        <f t="shared" si="96"/>
        <v>54</v>
      </c>
      <c r="G56" s="15">
        <v>0.01</v>
      </c>
      <c r="H56" s="18">
        <f t="shared" si="97"/>
        <v>2.4992443798262638</v>
      </c>
      <c r="I56" s="18">
        <f t="shared" si="98"/>
        <v>2.2687922533090457</v>
      </c>
      <c r="J56" s="18">
        <f t="shared" si="99"/>
        <v>2.1889933533650723</v>
      </c>
      <c r="K56" s="18">
        <f t="shared" si="100"/>
        <v>1.5870201811896776</v>
      </c>
      <c r="L56" s="18">
        <f t="shared" si="101"/>
        <v>1.269616144951742</v>
      </c>
      <c r="M56" s="18">
        <f t="shared" si="102"/>
        <v>1.0580134541264516</v>
      </c>
      <c r="N56" s="18">
        <f t="shared" si="103"/>
        <v>0.85784874658901489</v>
      </c>
      <c r="O56" s="18">
        <f t="shared" si="104"/>
        <v>0.79351009059483879</v>
      </c>
      <c r="P56" s="18">
        <f t="shared" si="105"/>
        <v>0.70534230275096776</v>
      </c>
      <c r="Q56" s="18">
        <f t="shared" si="106"/>
        <v>0.67532773667645851</v>
      </c>
      <c r="R56" s="18">
        <f t="shared" si="107"/>
        <v>0.63480807247587101</v>
      </c>
      <c r="S56" s="18">
        <f t="shared" si="108"/>
        <v>0.55684918638234304</v>
      </c>
      <c r="T56" s="18">
        <f t="shared" si="109"/>
        <v>0.42320538165058069</v>
      </c>
      <c r="U56" s="18">
        <f t="shared" si="110"/>
        <v>0.41654072997104397</v>
      </c>
      <c r="V56" s="18">
        <f t="shared" si="111"/>
        <v>0.37341651322110059</v>
      </c>
      <c r="W56" s="18">
        <f t="shared" si="112"/>
        <v>0.36233337470083965</v>
      </c>
      <c r="X56" s="18">
        <f t="shared" si="113"/>
        <v>0.3606864048158358</v>
      </c>
      <c r="Y56" s="18">
        <f t="shared" si="114"/>
        <v>0.35267115137548388</v>
      </c>
      <c r="Z56" s="18">
        <f t="shared" si="115"/>
        <v>0.31740403623793551</v>
      </c>
      <c r="AA56" s="18">
        <f t="shared" si="116"/>
        <v>0.30228955832184334</v>
      </c>
      <c r="AB56" s="18">
        <f t="shared" si="117"/>
        <v>0.26016724281797993</v>
      </c>
      <c r="AC56" s="18">
        <f t="shared" si="118"/>
        <v>0.25392322899034842</v>
      </c>
      <c r="AD56" s="18">
        <f t="shared" si="119"/>
        <v>0.24797190331088712</v>
      </c>
      <c r="AE56" s="18">
        <f t="shared" si="120"/>
        <v>0.21302284311270839</v>
      </c>
      <c r="AF56" s="18">
        <f t="shared" si="121"/>
        <v>0.20827036498552198</v>
      </c>
      <c r="AG56" s="16">
        <f t="shared" si="122"/>
        <v>2.3971184537489916</v>
      </c>
      <c r="AH56" s="16" t="str">
        <f t="shared" si="123"/>
        <v>NA F G</v>
      </c>
      <c r="AI56" s="16">
        <f t="shared" si="124"/>
        <v>1.9754626199414489</v>
      </c>
      <c r="AJ56" s="16">
        <f t="shared" si="233"/>
        <v>0.2460149314893576</v>
      </c>
      <c r="AK56" s="16" t="str">
        <f t="shared" si="125"/>
        <v>NA F G</v>
      </c>
      <c r="AL56" s="16">
        <f t="shared" si="126"/>
        <v>0.51688798984929807</v>
      </c>
      <c r="AM56" s="19">
        <f t="shared" si="127"/>
        <v>1.7013016167040798</v>
      </c>
      <c r="AN56" s="41">
        <f t="shared" si="128"/>
        <v>54</v>
      </c>
      <c r="AO56" s="19">
        <f t="shared" si="129"/>
        <v>1.7013016167040798</v>
      </c>
      <c r="AP56" s="34">
        <f t="shared" si="234"/>
        <v>2.3083812515479445</v>
      </c>
      <c r="AQ56" s="34">
        <f t="shared" si="235"/>
        <v>2.2645290643319607</v>
      </c>
      <c r="AR56" s="34">
        <f t="shared" si="236"/>
        <v>2.199852765280224</v>
      </c>
      <c r="AS56" s="34">
        <f t="shared" si="237"/>
        <v>2.1764442048474413</v>
      </c>
      <c r="AT56" s="34">
        <f t="shared" si="238"/>
        <v>2.1435646621284068</v>
      </c>
      <c r="AU56" s="34">
        <f t="shared" si="239"/>
        <v>2.0755688573091877</v>
      </c>
      <c r="AV56" s="34">
        <f t="shared" si="240"/>
        <v>1.9400615559020569</v>
      </c>
      <c r="AW56" s="34">
        <f t="shared" si="241"/>
        <v>1.9325002319650342</v>
      </c>
      <c r="AX56" s="34">
        <f t="shared" si="242"/>
        <v>1.8812335407606653</v>
      </c>
      <c r="AY56" s="34">
        <f t="shared" si="243"/>
        <v>1.8673407017154888</v>
      </c>
      <c r="AZ56" s="34">
        <f t="shared" si="244"/>
        <v>1.8652489607536953</v>
      </c>
      <c r="BA56" s="34">
        <f t="shared" si="245"/>
        <v>1.8549650911858349</v>
      </c>
      <c r="BB56" s="34">
        <f t="shared" si="246"/>
        <v>1.8075017027065665</v>
      </c>
      <c r="BC56" s="34">
        <f t="shared" si="247"/>
        <v>1.7859357510978873</v>
      </c>
      <c r="BD56" s="34">
        <f t="shared" si="248"/>
        <v>1.7212062216332917</v>
      </c>
      <c r="BE56" s="34">
        <f t="shared" si="249"/>
        <v>1.7109503418105623</v>
      </c>
      <c r="BF56" s="34">
        <f t="shared" si="250"/>
        <v>1.7009966634914817</v>
      </c>
      <c r="BG56" s="34">
        <f t="shared" si="251"/>
        <v>1.6385975724435162</v>
      </c>
      <c r="BH56" s="34">
        <f t="shared" si="252"/>
        <v>1.6295274509187587</v>
      </c>
      <c r="BI56" s="39">
        <f t="shared" si="130"/>
        <v>2.0856291876211448</v>
      </c>
      <c r="BJ56" s="39">
        <f t="shared" si="131"/>
        <v>2.064488436624099</v>
      </c>
      <c r="BK56" s="39">
        <f t="shared" si="132"/>
        <v>2.032955059357449</v>
      </c>
      <c r="BL56" s="39">
        <f t="shared" si="133"/>
        <v>2.0214351698271629</v>
      </c>
      <c r="BM56" s="39">
        <f t="shared" si="134"/>
        <v>2.0051558392232662</v>
      </c>
      <c r="BN56" s="39">
        <f t="shared" si="135"/>
        <v>1.9711139574223375</v>
      </c>
      <c r="BO56" s="39">
        <f t="shared" si="136"/>
        <v>1.9016750224601431</v>
      </c>
      <c r="BP56" s="39">
        <f t="shared" si="137"/>
        <v>1.8977343725820732</v>
      </c>
      <c r="BQ56" s="39">
        <f t="shared" si="138"/>
        <v>1.8708233167991084</v>
      </c>
      <c r="BR56" s="39">
        <f t="shared" si="139"/>
        <v>1.8634716332380772</v>
      </c>
      <c r="BS56" s="39">
        <f t="shared" si="140"/>
        <v>1.8623625271781492</v>
      </c>
      <c r="BT56" s="39">
        <f t="shared" si="141"/>
        <v>1.8569011990248545</v>
      </c>
      <c r="BU56" s="39">
        <f t="shared" si="142"/>
        <v>1.8315093907005546</v>
      </c>
      <c r="BV56" s="39">
        <f t="shared" si="143"/>
        <v>1.8198689081950785</v>
      </c>
      <c r="BW56" s="39">
        <f t="shared" si="144"/>
        <v>1.7845287025463437</v>
      </c>
      <c r="BX56" s="39">
        <f t="shared" si="145"/>
        <v>1.7788725207687581</v>
      </c>
      <c r="BY56" s="39">
        <f t="shared" si="146"/>
        <v>1.7733677857332064</v>
      </c>
      <c r="BZ56" s="39">
        <f t="shared" si="147"/>
        <v>1.7385090212221748</v>
      </c>
      <c r="CA56" s="39">
        <f t="shared" si="148"/>
        <v>1.7333906205443237</v>
      </c>
      <c r="CB56" s="40">
        <f t="shared" si="253"/>
        <v>1.82494431710627</v>
      </c>
      <c r="CC56" s="40">
        <f t="shared" si="254"/>
        <v>1.7528658743353323</v>
      </c>
      <c r="CD56" s="40">
        <f t="shared" si="255"/>
        <v>1.6493338092280718</v>
      </c>
      <c r="CE56" s="40">
        <f t="shared" si="256"/>
        <v>1.6126753731244821</v>
      </c>
      <c r="CF56" s="40">
        <f t="shared" si="257"/>
        <v>1.5619138078354446</v>
      </c>
      <c r="CG56" s="40">
        <f t="shared" si="258"/>
        <v>1.4596328537807473</v>
      </c>
      <c r="CH56" s="40">
        <f t="shared" si="259"/>
        <v>1.2665945276255031</v>
      </c>
      <c r="CI56" s="40">
        <f t="shared" si="260"/>
        <v>1.2562449601926258</v>
      </c>
      <c r="CJ56" s="40">
        <f t="shared" si="261"/>
        <v>1.1872461898311715</v>
      </c>
      <c r="CK56" s="40">
        <f t="shared" si="262"/>
        <v>1.168899605002673</v>
      </c>
      <c r="CL56" s="40">
        <f t="shared" si="263"/>
        <v>1.1661502638574599</v>
      </c>
      <c r="CM56" s="40">
        <f t="shared" si="264"/>
        <v>1.1526826922766813</v>
      </c>
      <c r="CN56" s="40">
        <f t="shared" si="265"/>
        <v>1.0915867988921599</v>
      </c>
      <c r="CO56" s="40">
        <f t="shared" si="266"/>
        <v>1.0644022420749311</v>
      </c>
      <c r="CP56" s="40">
        <f t="shared" si="267"/>
        <v>0.98496299776736518</v>
      </c>
      <c r="CQ56" s="40">
        <f t="shared" si="268"/>
        <v>0.97267253507748341</v>
      </c>
      <c r="CR56" s="40">
        <f t="shared" si="269"/>
        <v>0.96082153674903015</v>
      </c>
      <c r="CS56" s="40">
        <f t="shared" si="270"/>
        <v>0.88826054666244569</v>
      </c>
      <c r="CT56" s="40">
        <f t="shared" si="271"/>
        <v>0.87796164413289457</v>
      </c>
      <c r="CU56" s="37">
        <f t="shared" si="149"/>
        <v>2.6155298110898428</v>
      </c>
      <c r="CV56" s="37">
        <f t="shared" si="150"/>
        <v>3.2702938583255046</v>
      </c>
      <c r="CW56" s="37">
        <f t="shared" si="151"/>
        <v>3.2741753100071489</v>
      </c>
      <c r="CX56" s="1">
        <f t="shared" si="152"/>
        <v>73.26895264172947</v>
      </c>
      <c r="CY56" s="1">
        <f t="shared" si="153"/>
        <v>71.877066519707981</v>
      </c>
      <c r="CZ56" s="1">
        <f t="shared" si="154"/>
        <v>69.824214682912682</v>
      </c>
      <c r="DA56" s="1">
        <f t="shared" si="155"/>
        <v>69.081217526524199</v>
      </c>
      <c r="DB56" s="1">
        <f t="shared" si="156"/>
        <v>68.037607569656288</v>
      </c>
      <c r="DC56" s="1">
        <f t="shared" si="157"/>
        <v>65.879393279969577</v>
      </c>
      <c r="DD56" s="1">
        <f t="shared" si="158"/>
        <v>61.578336839336203</v>
      </c>
      <c r="DE56" s="1">
        <f t="shared" si="159"/>
        <v>61.338337365644847</v>
      </c>
      <c r="DF56" s="1">
        <f t="shared" si="160"/>
        <v>59.711111894361792</v>
      </c>
      <c r="DG56" s="1">
        <f t="shared" si="161"/>
        <v>59.270147575587494</v>
      </c>
      <c r="DH56" s="1">
        <f t="shared" si="162"/>
        <v>59.203754873183748</v>
      </c>
      <c r="DI56" s="1">
        <f t="shared" si="163"/>
        <v>58.877340702285409</v>
      </c>
      <c r="DJ56" s="1">
        <f t="shared" si="164"/>
        <v>57.370833594600519</v>
      </c>
      <c r="DK56" s="1">
        <f t="shared" si="165"/>
        <v>56.686321586009839</v>
      </c>
      <c r="DL56" s="1">
        <f t="shared" si="166"/>
        <v>54.631780194425339</v>
      </c>
      <c r="DM56" s="1">
        <f t="shared" si="167"/>
        <v>54.306254429334786</v>
      </c>
      <c r="DN56" s="1">
        <f t="shared" si="168"/>
        <v>53.990320661945766</v>
      </c>
      <c r="DO56" s="1">
        <f t="shared" si="169"/>
        <v>52.0097483263255</v>
      </c>
      <c r="DP56" s="1">
        <f t="shared" si="170"/>
        <v>51.721859008212839</v>
      </c>
      <c r="DQ56" s="1">
        <f t="shared" si="171"/>
        <v>66.198712224659786</v>
      </c>
      <c r="DR56" s="1">
        <f t="shared" si="172"/>
        <v>65.527696255103436</v>
      </c>
      <c r="DS56" s="1">
        <f t="shared" si="173"/>
        <v>64.526814133038613</v>
      </c>
      <c r="DT56" s="1">
        <f t="shared" si="174"/>
        <v>64.161168189645807</v>
      </c>
      <c r="DU56" s="1">
        <f t="shared" si="175"/>
        <v>63.644455665552961</v>
      </c>
      <c r="DV56" s="1">
        <f t="shared" si="176"/>
        <v>62.563952597078007</v>
      </c>
      <c r="DW56" s="1">
        <f t="shared" si="177"/>
        <v>60.359932774171611</v>
      </c>
      <c r="DX56" s="1">
        <f t="shared" si="178"/>
        <v>60.234854956501614</v>
      </c>
      <c r="DY56" s="1">
        <f t="shared" si="179"/>
        <v>59.38068718400789</v>
      </c>
      <c r="DZ56" s="1">
        <f t="shared" si="180"/>
        <v>59.147341780466348</v>
      </c>
      <c r="EA56" s="1">
        <f t="shared" si="181"/>
        <v>59.11213830646264</v>
      </c>
      <c r="EB56" s="1">
        <f t="shared" si="182"/>
        <v>58.938793546555083</v>
      </c>
      <c r="EC56" s="1">
        <f t="shared" si="183"/>
        <v>58.132847301603803</v>
      </c>
      <c r="ED56" s="1">
        <f t="shared" si="184"/>
        <v>57.763373688504281</v>
      </c>
      <c r="EE56" s="1">
        <f t="shared" si="185"/>
        <v>56.641661297065568</v>
      </c>
      <c r="EF56" s="1">
        <f t="shared" si="186"/>
        <v>56.462131804475462</v>
      </c>
      <c r="EG56" s="1">
        <f t="shared" si="187"/>
        <v>56.287409292605012</v>
      </c>
      <c r="EH56" s="1">
        <f t="shared" si="188"/>
        <v>55.180978037198095</v>
      </c>
      <c r="EI56" s="1">
        <f t="shared" si="189"/>
        <v>55.018517933774802</v>
      </c>
      <c r="EJ56" s="1">
        <f t="shared" si="190"/>
        <v>57.924469215901297</v>
      </c>
      <c r="EK56" s="1">
        <f t="shared" si="191"/>
        <v>55.636670349777233</v>
      </c>
      <c r="EL56" s="1">
        <f t="shared" si="192"/>
        <v>52.350520815267913</v>
      </c>
      <c r="EM56" s="1">
        <f t="shared" si="193"/>
        <v>51.18696725712293</v>
      </c>
      <c r="EN56" s="1">
        <f t="shared" si="194"/>
        <v>49.575774686273334</v>
      </c>
      <c r="EO56" s="1">
        <f t="shared" si="195"/>
        <v>46.329335921550552</v>
      </c>
      <c r="EP56" s="1">
        <f t="shared" si="196"/>
        <v>40.202221534521598</v>
      </c>
      <c r="EQ56" s="1">
        <f t="shared" si="197"/>
        <v>39.873722086870401</v>
      </c>
      <c r="ER56" s="1">
        <f t="shared" si="198"/>
        <v>37.683673266052402</v>
      </c>
      <c r="ES56" s="1">
        <f t="shared" si="199"/>
        <v>37.101345258477693</v>
      </c>
      <c r="ET56" s="1">
        <f t="shared" si="200"/>
        <v>37.014080060829123</v>
      </c>
      <c r="EU56" s="1">
        <f t="shared" si="201"/>
        <v>36.586613903022879</v>
      </c>
      <c r="EV56" s="1">
        <f t="shared" si="202"/>
        <v>34.647405587241913</v>
      </c>
      <c r="EW56" s="1">
        <f t="shared" si="203"/>
        <v>33.784556781529119</v>
      </c>
      <c r="EX56" s="1">
        <f t="shared" si="204"/>
        <v>31.263123103637838</v>
      </c>
      <c r="EY56" s="1">
        <f t="shared" si="205"/>
        <v>30.873018857137815</v>
      </c>
      <c r="EZ56" s="1">
        <f t="shared" si="206"/>
        <v>30.496863386847807</v>
      </c>
      <c r="FA56" s="1">
        <f t="shared" si="207"/>
        <v>28.193748274157532</v>
      </c>
      <c r="FB56" s="1">
        <f t="shared" si="208"/>
        <v>27.866856950987472</v>
      </c>
      <c r="FC56" s="1">
        <f t="shared" si="209"/>
        <v>83.017971894056103</v>
      </c>
      <c r="FD56" s="1">
        <f t="shared" si="210"/>
        <v>103.80044703166463</v>
      </c>
      <c r="FE56" s="1">
        <f t="shared" si="211"/>
        <v>103.92364587468629</v>
      </c>
      <c r="FF56" s="83">
        <f t="shared" si="272"/>
        <v>0.86716746969088132</v>
      </c>
      <c r="FG56" s="79">
        <f t="shared" si="273"/>
        <v>0.85959030204864462</v>
      </c>
      <c r="FH56" s="79">
        <f t="shared" si="274"/>
        <v>0.96142552844734608</v>
      </c>
      <c r="FI56" s="79">
        <f t="shared" si="275"/>
        <v>0.68577304998478228</v>
      </c>
      <c r="FJ56" s="83">
        <f t="shared" si="212"/>
        <v>1.0404579468434687</v>
      </c>
      <c r="FK56" s="79">
        <f t="shared" si="288"/>
        <v>1.9649767468663635</v>
      </c>
      <c r="FL56" s="79">
        <f t="shared" si="288"/>
        <v>2.1598504738283171</v>
      </c>
      <c r="FM56" s="79">
        <f t="shared" si="214"/>
        <v>1.6111111111111112</v>
      </c>
      <c r="FN56" s="79">
        <f t="shared" si="215"/>
        <v>1.9593351848793299</v>
      </c>
      <c r="FO56" s="79">
        <f t="shared" si="276"/>
        <v>1.8809380232074187</v>
      </c>
      <c r="FP56" s="79">
        <f t="shared" si="277"/>
        <v>1.79016822548438</v>
      </c>
      <c r="FQ56" s="79">
        <f t="shared" si="278"/>
        <v>1.3153976569931856</v>
      </c>
      <c r="FR56" s="84">
        <f t="shared" si="216"/>
        <v>1.5241899016721134</v>
      </c>
      <c r="FS56" s="79">
        <f t="shared" si="217"/>
        <v>2.7282321774673477</v>
      </c>
      <c r="FT56" s="79">
        <f t="shared" si="218"/>
        <v>2.5505139044549896</v>
      </c>
      <c r="FU56" s="79">
        <f t="shared" si="219"/>
        <v>2.0370370370370372</v>
      </c>
      <c r="FV56" s="79">
        <f t="shared" si="220"/>
        <v>3.264013015175073</v>
      </c>
      <c r="FW56" s="79">
        <f t="shared" si="221"/>
        <v>2.1050615263621331</v>
      </c>
      <c r="FX56" s="79">
        <f t="shared" si="279"/>
        <v>2.6573918857359691</v>
      </c>
      <c r="FY56" s="79">
        <f t="shared" si="222"/>
        <v>2.9052946193092959</v>
      </c>
      <c r="FZ56" s="83">
        <f t="shared" si="223"/>
        <v>3.6990897024877003</v>
      </c>
      <c r="GA56" s="79">
        <f t="shared" si="280"/>
        <v>3.2339719921961114</v>
      </c>
      <c r="GB56" s="79">
        <f t="shared" si="281"/>
        <v>3.1602180427090234</v>
      </c>
      <c r="GC56" s="79">
        <f t="shared" si="282"/>
        <v>3.0836696459737172</v>
      </c>
      <c r="GD56" s="79">
        <f t="shared" si="224"/>
        <v>1.8911500536525914</v>
      </c>
      <c r="GE56" s="79">
        <f t="shared" si="225"/>
        <v>2.1748205435972441</v>
      </c>
      <c r="GF56" s="79">
        <f t="shared" si="226"/>
        <v>2.0038449346614953</v>
      </c>
      <c r="GG56" s="79">
        <f t="shared" si="227"/>
        <v>2.5476694125585317</v>
      </c>
      <c r="GH56" s="84">
        <f t="shared" si="228"/>
        <v>2.7655808711328329</v>
      </c>
      <c r="GI56" s="79">
        <f t="shared" si="283"/>
        <v>4.6860251411383649</v>
      </c>
      <c r="GJ56" s="79">
        <f t="shared" si="284"/>
        <v>6.0899220713280693</v>
      </c>
      <c r="GK56" s="79">
        <f t="shared" si="285"/>
        <v>5.8535418676295254</v>
      </c>
      <c r="GL56" s="79">
        <f t="shared" si="286"/>
        <v>3.2745834854517595</v>
      </c>
      <c r="GM56" s="84">
        <f t="shared" si="287"/>
        <v>2.6750408692860845</v>
      </c>
      <c r="GN56" s="79">
        <f t="shared" si="289"/>
        <v>4.2592592592592595</v>
      </c>
      <c r="GO56" s="79">
        <f t="shared" si="289"/>
        <v>3.7037037037037037</v>
      </c>
      <c r="GP56" s="79">
        <f t="shared" si="289"/>
        <v>5.1851851851851851</v>
      </c>
      <c r="GQ56" s="79">
        <f t="shared" si="289"/>
        <v>1.8888888888888888</v>
      </c>
      <c r="GR56" s="84">
        <f t="shared" si="289"/>
        <v>5.1851851851851851</v>
      </c>
      <c r="GS56" s="1">
        <f t="shared" si="230"/>
        <v>54</v>
      </c>
      <c r="GT56" s="1">
        <f t="shared" si="231"/>
        <v>31.740403623793551</v>
      </c>
      <c r="GU56" s="1">
        <f t="shared" si="232"/>
        <v>54</v>
      </c>
    </row>
    <row r="57" spans="1:203" x14ac:dyDescent="0.2">
      <c r="A57" s="42">
        <f t="shared" si="37"/>
        <v>30.973127562956492</v>
      </c>
      <c r="B57" s="5">
        <v>0</v>
      </c>
      <c r="C57" s="5">
        <v>55</v>
      </c>
      <c r="D57" s="5">
        <f t="shared" si="95"/>
        <v>30.973127562956492</v>
      </c>
      <c r="E57" s="5">
        <v>10</v>
      </c>
      <c r="F57" s="9">
        <f t="shared" si="96"/>
        <v>54.999999999999993</v>
      </c>
      <c r="G57" s="15">
        <v>0.01</v>
      </c>
      <c r="H57" s="18">
        <f t="shared" si="97"/>
        <v>2.4388289419650784</v>
      </c>
      <c r="I57" s="18">
        <f t="shared" si="98"/>
        <v>2.2139476456723726</v>
      </c>
      <c r="J57" s="18">
        <f t="shared" si="99"/>
        <v>2.1360777629625165</v>
      </c>
      <c r="K57" s="18">
        <f t="shared" si="100"/>
        <v>1.5486563781478246</v>
      </c>
      <c r="L57" s="18">
        <f t="shared" si="101"/>
        <v>1.2389251025182597</v>
      </c>
      <c r="M57" s="18">
        <f t="shared" si="102"/>
        <v>1.032437585431883</v>
      </c>
      <c r="N57" s="18">
        <f t="shared" si="103"/>
        <v>0.83711155575558083</v>
      </c>
      <c r="O57" s="18">
        <f t="shared" si="104"/>
        <v>0.77432818907391232</v>
      </c>
      <c r="P57" s="18">
        <f t="shared" si="105"/>
        <v>0.68829172362125535</v>
      </c>
      <c r="Q57" s="18">
        <f t="shared" si="106"/>
        <v>0.6590027141054573</v>
      </c>
      <c r="R57" s="18">
        <f t="shared" si="107"/>
        <v>0.61946255125912986</v>
      </c>
      <c r="S57" s="18">
        <f t="shared" si="108"/>
        <v>0.54338820285888578</v>
      </c>
      <c r="T57" s="18">
        <f t="shared" si="109"/>
        <v>0.41297503417275322</v>
      </c>
      <c r="U57" s="18">
        <f t="shared" si="110"/>
        <v>0.40647149032751301</v>
      </c>
      <c r="V57" s="18">
        <f t="shared" si="111"/>
        <v>0.36438973603478225</v>
      </c>
      <c r="W57" s="18">
        <f t="shared" si="112"/>
        <v>0.3535745155588641</v>
      </c>
      <c r="X57" s="18">
        <f t="shared" si="113"/>
        <v>0.35196735866996015</v>
      </c>
      <c r="Y57" s="18">
        <f t="shared" si="114"/>
        <v>0.34414586181062767</v>
      </c>
      <c r="Z57" s="18">
        <f t="shared" si="115"/>
        <v>0.30973127562956493</v>
      </c>
      <c r="AA57" s="18">
        <f t="shared" si="116"/>
        <v>0.29498216726625232</v>
      </c>
      <c r="AB57" s="18">
        <f t="shared" si="117"/>
        <v>0.2538780947783319</v>
      </c>
      <c r="AC57" s="18">
        <f t="shared" si="118"/>
        <v>0.24778502050365195</v>
      </c>
      <c r="AD57" s="18">
        <f t="shared" si="119"/>
        <v>0.24197755908559759</v>
      </c>
      <c r="AE57" s="18">
        <f t="shared" si="120"/>
        <v>0.20787333934870128</v>
      </c>
      <c r="AF57" s="18">
        <f t="shared" si="121"/>
        <v>0.2032357451637565</v>
      </c>
      <c r="AG57" s="16">
        <f t="shared" si="122"/>
        <v>2.49754088454173</v>
      </c>
      <c r="AH57" s="16" t="str">
        <f t="shared" si="123"/>
        <v>NA F G</v>
      </c>
      <c r="AI57" s="16">
        <f t="shared" si="124"/>
        <v>2.0684742313185267</v>
      </c>
      <c r="AJ57" s="16">
        <f t="shared" si="233"/>
        <v>0.2579090131040605</v>
      </c>
      <c r="AK57" s="16" t="str">
        <f t="shared" si="125"/>
        <v>NA F G</v>
      </c>
      <c r="AL57" s="16">
        <f t="shared" si="126"/>
        <v>0.55973283532790663</v>
      </c>
      <c r="AM57" s="19">
        <f t="shared" si="127"/>
        <v>1.7434467956210977</v>
      </c>
      <c r="AN57" s="41">
        <f t="shared" si="128"/>
        <v>54</v>
      </c>
      <c r="AO57" s="19">
        <f t="shared" si="129"/>
        <v>1.7434467956210979</v>
      </c>
      <c r="AP57" s="34">
        <f t="shared" si="234"/>
        <v>2.3856005871606993</v>
      </c>
      <c r="AQ57" s="34">
        <f t="shared" si="235"/>
        <v>2.3381123760636275</v>
      </c>
      <c r="AR57" s="34">
        <f t="shared" si="236"/>
        <v>2.2681547613137485</v>
      </c>
      <c r="AS57" s="34">
        <f t="shared" si="237"/>
        <v>2.2428590601514959</v>
      </c>
      <c r="AT57" s="34">
        <f t="shared" si="238"/>
        <v>2.2073510878209044</v>
      </c>
      <c r="AU57" s="34">
        <f t="shared" si="239"/>
        <v>2.1340035661502585</v>
      </c>
      <c r="AV57" s="34">
        <f t="shared" si="240"/>
        <v>1.988180875911578</v>
      </c>
      <c r="AW57" s="34">
        <f t="shared" si="241"/>
        <v>1.9800581404500381</v>
      </c>
      <c r="AX57" s="34">
        <f t="shared" si="242"/>
        <v>1.9250258289349444</v>
      </c>
      <c r="AY57" s="34">
        <f t="shared" si="243"/>
        <v>1.9101249397394098</v>
      </c>
      <c r="AZ57" s="34">
        <f t="shared" si="244"/>
        <v>1.9078818874326062</v>
      </c>
      <c r="BA57" s="34">
        <f t="shared" si="245"/>
        <v>1.8968558794227932</v>
      </c>
      <c r="BB57" s="34">
        <f t="shared" si="246"/>
        <v>1.8460058194874644</v>
      </c>
      <c r="BC57" s="34">
        <f t="shared" si="247"/>
        <v>1.8229222867547097</v>
      </c>
      <c r="BD57" s="34">
        <f t="shared" si="248"/>
        <v>1.7537193226077026</v>
      </c>
      <c r="BE57" s="34">
        <f t="shared" si="249"/>
        <v>1.7427660857899188</v>
      </c>
      <c r="BF57" s="34">
        <f t="shared" si="250"/>
        <v>1.7321386336960012</v>
      </c>
      <c r="BG57" s="34">
        <f t="shared" si="251"/>
        <v>1.6655848666512338</v>
      </c>
      <c r="BH57" s="34">
        <f t="shared" si="252"/>
        <v>1.6559209227575606</v>
      </c>
      <c r="BI57" s="39">
        <f t="shared" si="130"/>
        <v>2.1152235533706878</v>
      </c>
      <c r="BJ57" s="39">
        <f t="shared" si="131"/>
        <v>2.0936001566062137</v>
      </c>
      <c r="BK57" s="39">
        <f t="shared" si="132"/>
        <v>2.0613503980799739</v>
      </c>
      <c r="BL57" s="39">
        <f t="shared" si="133"/>
        <v>2.0495698623201259</v>
      </c>
      <c r="BM57" s="39">
        <f t="shared" si="134"/>
        <v>2.0329231805454473</v>
      </c>
      <c r="BN57" s="39">
        <f t="shared" si="135"/>
        <v>1.9981168782373928</v>
      </c>
      <c r="BO57" s="39">
        <f t="shared" si="136"/>
        <v>1.9271347268949426</v>
      </c>
      <c r="BP57" s="39">
        <f t="shared" si="137"/>
        <v>1.9231071576995928</v>
      </c>
      <c r="BQ57" s="39">
        <f t="shared" si="138"/>
        <v>1.8956044442708211</v>
      </c>
      <c r="BR57" s="39">
        <f t="shared" si="139"/>
        <v>1.8880917161218713</v>
      </c>
      <c r="BS57" s="39">
        <f t="shared" si="140"/>
        <v>1.8869583362038742</v>
      </c>
      <c r="BT57" s="39">
        <f t="shared" si="141"/>
        <v>1.8813775659751675</v>
      </c>
      <c r="BU57" s="39">
        <f t="shared" si="142"/>
        <v>1.8554322781762713</v>
      </c>
      <c r="BV57" s="39">
        <f t="shared" si="143"/>
        <v>1.8435390887000627</v>
      </c>
      <c r="BW57" s="39">
        <f t="shared" si="144"/>
        <v>1.8074356795810842</v>
      </c>
      <c r="BX57" s="39">
        <f t="shared" si="145"/>
        <v>1.8016579127273438</v>
      </c>
      <c r="BY57" s="39">
        <f t="shared" si="146"/>
        <v>1.7960349991629423</v>
      </c>
      <c r="BZ57" s="39">
        <f t="shared" si="147"/>
        <v>1.7604313577510708</v>
      </c>
      <c r="CA57" s="39">
        <f t="shared" si="148"/>
        <v>1.7552040967087983</v>
      </c>
      <c r="CB57" s="40">
        <f t="shared" si="253"/>
        <v>1.8725327117928481</v>
      </c>
      <c r="CC57" s="40">
        <f t="shared" si="254"/>
        <v>1.7925770391718356</v>
      </c>
      <c r="CD57" s="40">
        <f t="shared" si="255"/>
        <v>1.6782091432449262</v>
      </c>
      <c r="CE57" s="40">
        <f t="shared" si="256"/>
        <v>1.6378545655745935</v>
      </c>
      <c r="CF57" s="40">
        <f t="shared" si="257"/>
        <v>1.5821006645619462</v>
      </c>
      <c r="CG57" s="40">
        <f t="shared" si="258"/>
        <v>1.4702209236539916</v>
      </c>
      <c r="CH57" s="40">
        <f t="shared" si="259"/>
        <v>1.2608692498463159</v>
      </c>
      <c r="CI57" s="40">
        <f t="shared" si="260"/>
        <v>1.2497162545742058</v>
      </c>
      <c r="CJ57" s="40">
        <f t="shared" si="261"/>
        <v>1.1755586049003945</v>
      </c>
      <c r="CK57" s="40">
        <f t="shared" si="262"/>
        <v>1.1558995100400811</v>
      </c>
      <c r="CL57" s="40">
        <f t="shared" si="263"/>
        <v>1.1529556749739731</v>
      </c>
      <c r="CM57" s="40">
        <f t="shared" si="264"/>
        <v>1.1385437141023744</v>
      </c>
      <c r="CN57" s="40">
        <f t="shared" si="265"/>
        <v>1.0733410516589612</v>
      </c>
      <c r="CO57" s="40">
        <f t="shared" si="266"/>
        <v>1.0444253239567978</v>
      </c>
      <c r="CP57" s="40">
        <f t="shared" si="267"/>
        <v>0.96028314708872475</v>
      </c>
      <c r="CQ57" s="40">
        <f t="shared" si="268"/>
        <v>0.94731414830337934</v>
      </c>
      <c r="CR57" s="40">
        <f t="shared" si="269"/>
        <v>0.93482173137667002</v>
      </c>
      <c r="CS57" s="40">
        <f t="shared" si="270"/>
        <v>0.85861742697141907</v>
      </c>
      <c r="CT57" s="40">
        <f t="shared" si="271"/>
        <v>0.84784223217008536</v>
      </c>
      <c r="CU57" s="37">
        <f t="shared" si="149"/>
        <v>2.7413428102736512</v>
      </c>
      <c r="CV57" s="37">
        <f t="shared" si="150"/>
        <v>3.4103518207724046</v>
      </c>
      <c r="CW57" s="37">
        <f t="shared" si="151"/>
        <v>3.4523966324446618</v>
      </c>
      <c r="CX57" s="1">
        <f t="shared" si="152"/>
        <v>73.889511300392243</v>
      </c>
      <c r="CY57" s="1">
        <f t="shared" si="153"/>
        <v>72.418652880346031</v>
      </c>
      <c r="CZ57" s="1">
        <f t="shared" si="154"/>
        <v>70.251846754697866</v>
      </c>
      <c r="DA57" s="1">
        <f t="shared" si="155"/>
        <v>69.468359775804998</v>
      </c>
      <c r="DB57" s="1">
        <f t="shared" si="156"/>
        <v>68.368566819307645</v>
      </c>
      <c r="DC57" s="1">
        <f t="shared" si="157"/>
        <v>66.096764674176015</v>
      </c>
      <c r="DD57" s="1">
        <f t="shared" si="158"/>
        <v>61.580179887839876</v>
      </c>
      <c r="DE57" s="1">
        <f t="shared" si="159"/>
        <v>61.328593366229455</v>
      </c>
      <c r="DF57" s="1">
        <f t="shared" si="160"/>
        <v>59.624070561588098</v>
      </c>
      <c r="DG57" s="1">
        <f t="shared" si="161"/>
        <v>59.162543419733318</v>
      </c>
      <c r="DH57" s="1">
        <f t="shared" si="162"/>
        <v>59.093069074504314</v>
      </c>
      <c r="DI57" s="1">
        <f t="shared" si="163"/>
        <v>58.75155912190619</v>
      </c>
      <c r="DJ57" s="1">
        <f t="shared" si="164"/>
        <v>57.176573728945272</v>
      </c>
      <c r="DK57" s="1">
        <f t="shared" si="165"/>
        <v>56.461604525009975</v>
      </c>
      <c r="DL57" s="1">
        <f t="shared" si="166"/>
        <v>54.31817228875002</v>
      </c>
      <c r="DM57" s="1">
        <f t="shared" si="167"/>
        <v>53.978916287565532</v>
      </c>
      <c r="DN57" s="1">
        <f t="shared" si="168"/>
        <v>53.64975085819141</v>
      </c>
      <c r="DO57" s="1">
        <f t="shared" si="169"/>
        <v>51.588372541718542</v>
      </c>
      <c r="DP57" s="1">
        <f t="shared" si="170"/>
        <v>51.289049974738546</v>
      </c>
      <c r="DQ57" s="1">
        <f t="shared" si="171"/>
        <v>65.515088942720425</v>
      </c>
      <c r="DR57" s="1">
        <f t="shared" si="172"/>
        <v>64.845344716389945</v>
      </c>
      <c r="DS57" s="1">
        <f t="shared" si="173"/>
        <v>63.846468831682174</v>
      </c>
      <c r="DT57" s="1">
        <f t="shared" si="174"/>
        <v>63.481588794832433</v>
      </c>
      <c r="DU57" s="1">
        <f t="shared" si="175"/>
        <v>62.965988996725372</v>
      </c>
      <c r="DV57" s="1">
        <f t="shared" si="176"/>
        <v>61.88792895534317</v>
      </c>
      <c r="DW57" s="1">
        <f t="shared" si="177"/>
        <v>59.689389727120378</v>
      </c>
      <c r="DX57" s="1">
        <f t="shared" si="178"/>
        <v>59.564643312664174</v>
      </c>
      <c r="DY57" s="1">
        <f t="shared" si="179"/>
        <v>58.712798261307391</v>
      </c>
      <c r="DZ57" s="1">
        <f t="shared" si="180"/>
        <v>58.480105574004156</v>
      </c>
      <c r="EA57" s="1">
        <f t="shared" si="181"/>
        <v>58.445001253226742</v>
      </c>
      <c r="EB57" s="1">
        <f t="shared" si="182"/>
        <v>58.272147345033453</v>
      </c>
      <c r="EC57" s="1">
        <f t="shared" si="183"/>
        <v>57.468540636380624</v>
      </c>
      <c r="ED57" s="1">
        <f t="shared" si="184"/>
        <v>57.100171361603607</v>
      </c>
      <c r="EE57" s="1">
        <f t="shared" si="185"/>
        <v>55.981935865503878</v>
      </c>
      <c r="EF57" s="1">
        <f t="shared" si="186"/>
        <v>55.802980355713956</v>
      </c>
      <c r="EG57" s="1">
        <f t="shared" si="187"/>
        <v>55.628821136608266</v>
      </c>
      <c r="EH57" s="1">
        <f t="shared" si="188"/>
        <v>54.526065009452616</v>
      </c>
      <c r="EI57" s="1">
        <f t="shared" si="189"/>
        <v>54.364160386385436</v>
      </c>
      <c r="EJ57" s="1">
        <f t="shared" si="190"/>
        <v>57.998194548168726</v>
      </c>
      <c r="EK57" s="1">
        <f t="shared" si="191"/>
        <v>55.521717300696125</v>
      </c>
      <c r="EL57" s="1">
        <f t="shared" si="192"/>
        <v>51.979385871045025</v>
      </c>
      <c r="EM57" s="1">
        <f t="shared" si="193"/>
        <v>50.729478389112572</v>
      </c>
      <c r="EN57" s="1">
        <f t="shared" si="194"/>
        <v>49.002605700915396</v>
      </c>
      <c r="EO57" s="1">
        <f t="shared" si="195"/>
        <v>45.537340214062802</v>
      </c>
      <c r="EP57" s="1">
        <f t="shared" si="196"/>
        <v>39.0530641156992</v>
      </c>
      <c r="EQ57" s="1">
        <f t="shared" si="197"/>
        <v>38.707620970427087</v>
      </c>
      <c r="ER57" s="1">
        <f t="shared" si="198"/>
        <v>36.410726627311092</v>
      </c>
      <c r="ES57" s="1">
        <f t="shared" si="199"/>
        <v>35.801822974430337</v>
      </c>
      <c r="ET57" s="1">
        <f t="shared" si="200"/>
        <v>35.71064319540347</v>
      </c>
      <c r="EU57" s="1">
        <f t="shared" si="201"/>
        <v>35.264259692895109</v>
      </c>
      <c r="EV57" s="1">
        <f t="shared" si="202"/>
        <v>33.244729311590881</v>
      </c>
      <c r="EW57" s="1">
        <f t="shared" si="203"/>
        <v>32.349118788896057</v>
      </c>
      <c r="EX57" s="1">
        <f t="shared" si="204"/>
        <v>29.742972411336385</v>
      </c>
      <c r="EY57" s="1">
        <f t="shared" si="205"/>
        <v>29.341281957594052</v>
      </c>
      <c r="EZ57" s="1">
        <f t="shared" si="206"/>
        <v>28.954352734553449</v>
      </c>
      <c r="FA57" s="1">
        <f t="shared" si="207"/>
        <v>26.594067093363243</v>
      </c>
      <c r="FB57" s="1">
        <f t="shared" si="208"/>
        <v>26.260325610265827</v>
      </c>
      <c r="FC57" s="1">
        <f t="shared" si="209"/>
        <v>84.907960556399431</v>
      </c>
      <c r="FD57" s="1">
        <f t="shared" si="210"/>
        <v>105.62926197934462</v>
      </c>
      <c r="FE57" s="1">
        <f t="shared" si="211"/>
        <v>106.93152129462993</v>
      </c>
      <c r="FF57" s="83">
        <f t="shared" si="272"/>
        <v>0.86296967663417634</v>
      </c>
      <c r="FG57" s="79">
        <f t="shared" si="273"/>
        <v>0.8657278120145534</v>
      </c>
      <c r="FH57" s="79">
        <f t="shared" si="274"/>
        <v>0.97154237170824187</v>
      </c>
      <c r="FI57" s="79">
        <f t="shared" si="275"/>
        <v>0.69311434756626189</v>
      </c>
      <c r="FJ57" s="83">
        <f t="shared" si="212"/>
        <v>1.022443951384598</v>
      </c>
      <c r="FK57" s="79">
        <f t="shared" si="288"/>
        <v>1.9649179365891012</v>
      </c>
      <c r="FL57" s="79">
        <f t="shared" si="288"/>
        <v>2.1597858311268632</v>
      </c>
      <c r="FM57" s="79">
        <f t="shared" si="214"/>
        <v>1.6111111111111112</v>
      </c>
      <c r="FN57" s="79">
        <f t="shared" si="215"/>
        <v>1.9630051682329723</v>
      </c>
      <c r="FO57" s="79">
        <f t="shared" si="276"/>
        <v>1.9376029350215185</v>
      </c>
      <c r="FP57" s="79">
        <f t="shared" si="277"/>
        <v>1.8097228634168141</v>
      </c>
      <c r="FQ57" s="79">
        <f t="shared" si="278"/>
        <v>1.3153582881298942</v>
      </c>
      <c r="FR57" s="84">
        <f t="shared" si="216"/>
        <v>1.5413124580531441</v>
      </c>
      <c r="FS57" s="79">
        <f t="shared" si="217"/>
        <v>2.7281505235286696</v>
      </c>
      <c r="FT57" s="79">
        <f t="shared" si="218"/>
        <v>2.5552912103722312</v>
      </c>
      <c r="FU57" s="79">
        <f t="shared" si="219"/>
        <v>2.0370370370370372</v>
      </c>
      <c r="FV57" s="79">
        <f t="shared" si="220"/>
        <v>3.3781253875812438</v>
      </c>
      <c r="FW57" s="79">
        <f t="shared" si="221"/>
        <v>2.1290077070364548</v>
      </c>
      <c r="FX57" s="79">
        <f t="shared" si="279"/>
        <v>2.6578140970335027</v>
      </c>
      <c r="FY57" s="79">
        <f t="shared" si="222"/>
        <v>2.9379845201355019</v>
      </c>
      <c r="FZ57" s="83">
        <f t="shared" si="223"/>
        <v>3.7060183779570774</v>
      </c>
      <c r="GA57" s="79">
        <f t="shared" si="280"/>
        <v>3.271355039090484</v>
      </c>
      <c r="GB57" s="79">
        <f t="shared" si="281"/>
        <v>3.1974599883442041</v>
      </c>
      <c r="GC57" s="79">
        <f t="shared" si="282"/>
        <v>3.0150294309560532</v>
      </c>
      <c r="GD57" s="79">
        <f t="shared" si="224"/>
        <v>1.8914505230422474</v>
      </c>
      <c r="GE57" s="79">
        <f t="shared" si="225"/>
        <v>2.199291269358576</v>
      </c>
      <c r="GF57" s="79">
        <f t="shared" si="226"/>
        <v>1.9691513137777443</v>
      </c>
      <c r="GG57" s="79">
        <f t="shared" si="227"/>
        <v>2.5531237339379951</v>
      </c>
      <c r="GH57" s="84">
        <f t="shared" si="228"/>
        <v>2.7972197254867854</v>
      </c>
      <c r="GI57" s="79">
        <f t="shared" si="283"/>
        <v>4.7157721322646395</v>
      </c>
      <c r="GJ57" s="79">
        <f t="shared" si="284"/>
        <v>6.3468707482131368</v>
      </c>
      <c r="GK57" s="79">
        <f t="shared" si="285"/>
        <v>6.1527139073111083</v>
      </c>
      <c r="GL57" s="79">
        <f t="shared" si="286"/>
        <v>3.3120454418340466</v>
      </c>
      <c r="GM57" s="84">
        <f t="shared" si="287"/>
        <v>2.5997946782597685</v>
      </c>
      <c r="GN57" s="79">
        <f t="shared" si="289"/>
        <v>4.2592592592592595</v>
      </c>
      <c r="GO57" s="79">
        <f t="shared" si="289"/>
        <v>3.7037037037037037</v>
      </c>
      <c r="GP57" s="79">
        <f t="shared" si="289"/>
        <v>5.1851851851851851</v>
      </c>
      <c r="GQ57" s="79">
        <f t="shared" si="289"/>
        <v>1.8888888888888888</v>
      </c>
      <c r="GR57" s="84">
        <f t="shared" si="289"/>
        <v>5.1851851851851851</v>
      </c>
      <c r="GS57" s="1">
        <f t="shared" si="230"/>
        <v>54</v>
      </c>
      <c r="GT57" s="1">
        <f t="shared" si="231"/>
        <v>30.973127562956492</v>
      </c>
      <c r="GU57" s="1">
        <f t="shared" si="232"/>
        <v>54.999999999999993</v>
      </c>
    </row>
    <row r="58" spans="1:203" x14ac:dyDescent="0.2">
      <c r="A58" s="42">
        <f t="shared" si="37"/>
        <v>30.196416787420326</v>
      </c>
      <c r="B58" s="5">
        <v>0</v>
      </c>
      <c r="C58" s="5">
        <v>56</v>
      </c>
      <c r="D58" s="5">
        <f t="shared" si="95"/>
        <v>30.196416787420326</v>
      </c>
      <c r="E58" s="5">
        <v>10</v>
      </c>
      <c r="F58" s="9">
        <f t="shared" si="96"/>
        <v>56</v>
      </c>
      <c r="G58" s="15">
        <v>0.01</v>
      </c>
      <c r="H58" s="18">
        <f t="shared" si="97"/>
        <v>2.377670613182703</v>
      </c>
      <c r="I58" s="18">
        <f t="shared" si="98"/>
        <v>2.1584286481358346</v>
      </c>
      <c r="J58" s="18">
        <f t="shared" si="99"/>
        <v>2.0825115025807119</v>
      </c>
      <c r="K58" s="18">
        <f t="shared" si="100"/>
        <v>1.5098208393710162</v>
      </c>
      <c r="L58" s="18">
        <f t="shared" si="101"/>
        <v>1.2078566714968131</v>
      </c>
      <c r="M58" s="18">
        <f t="shared" si="102"/>
        <v>1.0065472262473443</v>
      </c>
      <c r="N58" s="18">
        <f t="shared" si="103"/>
        <v>0.81611937263298173</v>
      </c>
      <c r="O58" s="18">
        <f t="shared" si="104"/>
        <v>0.75491041968550809</v>
      </c>
      <c r="P58" s="18">
        <f t="shared" si="105"/>
        <v>0.67103148416489611</v>
      </c>
      <c r="Q58" s="18">
        <f t="shared" si="106"/>
        <v>0.64247695292383666</v>
      </c>
      <c r="R58" s="18">
        <f t="shared" si="107"/>
        <v>0.60392833574840654</v>
      </c>
      <c r="S58" s="18">
        <f t="shared" si="108"/>
        <v>0.52976169802491802</v>
      </c>
      <c r="T58" s="18">
        <f t="shared" si="109"/>
        <v>0.40261889049893768</v>
      </c>
      <c r="U58" s="18">
        <f t="shared" si="110"/>
        <v>0.39627843553045045</v>
      </c>
      <c r="V58" s="18">
        <f t="shared" si="111"/>
        <v>0.35525196220494498</v>
      </c>
      <c r="W58" s="18">
        <f t="shared" si="112"/>
        <v>0.34470795419429595</v>
      </c>
      <c r="X58" s="18">
        <f t="shared" si="113"/>
        <v>0.34314109985704916</v>
      </c>
      <c r="Y58" s="18">
        <f t="shared" si="114"/>
        <v>0.33551574208244805</v>
      </c>
      <c r="Z58" s="18">
        <f t="shared" si="115"/>
        <v>0.30196416787420327</v>
      </c>
      <c r="AA58" s="18">
        <f t="shared" si="116"/>
        <v>0.28758492178495548</v>
      </c>
      <c r="AB58" s="18">
        <f t="shared" si="117"/>
        <v>0.24751161301164201</v>
      </c>
      <c r="AC58" s="18">
        <f t="shared" si="118"/>
        <v>0.24157133429936262</v>
      </c>
      <c r="AD58" s="18">
        <f t="shared" si="119"/>
        <v>0.23590950615172129</v>
      </c>
      <c r="AE58" s="18">
        <f t="shared" si="120"/>
        <v>0.20266051535181426</v>
      </c>
      <c r="AF58" s="18">
        <f t="shared" si="121"/>
        <v>0.19813921776522522</v>
      </c>
      <c r="AG58" s="16">
        <f t="shared" si="122"/>
        <v>2.6453600000000002</v>
      </c>
      <c r="AH58" s="16" t="str">
        <f t="shared" si="123"/>
        <v>NA F G</v>
      </c>
      <c r="AI58" s="16">
        <f t="shared" si="124"/>
        <v>2.2936283756842109</v>
      </c>
      <c r="AJ58" s="16">
        <f t="shared" si="233"/>
        <v>0.24316000000000002</v>
      </c>
      <c r="AK58" s="16" t="str">
        <f t="shared" si="125"/>
        <v>NA F G</v>
      </c>
      <c r="AL58" s="16">
        <f t="shared" si="126"/>
        <v>0.6410365223786656</v>
      </c>
      <c r="AM58" s="19">
        <f t="shared" si="127"/>
        <v>1.7882916499714008</v>
      </c>
      <c r="AN58" s="41">
        <f t="shared" si="128"/>
        <v>54</v>
      </c>
      <c r="AO58" s="19">
        <f t="shared" si="129"/>
        <v>1.7882916499714008</v>
      </c>
      <c r="AP58" s="34">
        <f t="shared" si="234"/>
        <v>2.5178323482657654</v>
      </c>
      <c r="AQ58" s="34">
        <f t="shared" si="235"/>
        <v>2.4705510518530782</v>
      </c>
      <c r="AR58" s="34">
        <f t="shared" si="236"/>
        <v>2.4007978046596574</v>
      </c>
      <c r="AS58" s="34">
        <f t="shared" si="237"/>
        <v>2.3755458933434466</v>
      </c>
      <c r="AT58" s="34">
        <f t="shared" si="238"/>
        <v>2.3400718586804654</v>
      </c>
      <c r="AU58" s="34">
        <f t="shared" si="239"/>
        <v>2.2666904258443452</v>
      </c>
      <c r="AV58" s="34">
        <f t="shared" si="240"/>
        <v>2.1203660567320965</v>
      </c>
      <c r="AW58" s="34">
        <f t="shared" si="241"/>
        <v>2.1121977191151253</v>
      </c>
      <c r="AX58" s="34">
        <f t="shared" si="242"/>
        <v>2.056805543573172</v>
      </c>
      <c r="AY58" s="34">
        <f t="shared" si="243"/>
        <v>2.0417917358789586</v>
      </c>
      <c r="AZ58" s="34">
        <f t="shared" si="244"/>
        <v>2.0395311070008613</v>
      </c>
      <c r="BA58" s="34">
        <f t="shared" si="245"/>
        <v>2.0284164856031701</v>
      </c>
      <c r="BB58" s="34">
        <f t="shared" si="246"/>
        <v>1.977109578503802</v>
      </c>
      <c r="BC58" s="34">
        <f t="shared" si="247"/>
        <v>1.9537921042310995</v>
      </c>
      <c r="BD58" s="34">
        <f t="shared" si="248"/>
        <v>1.8837856475555941</v>
      </c>
      <c r="BE58" s="34">
        <f t="shared" si="249"/>
        <v>1.8726909054213234</v>
      </c>
      <c r="BF58" s="34">
        <f t="shared" si="250"/>
        <v>1.8619223448727906</v>
      </c>
      <c r="BG58" s="34">
        <f t="shared" si="251"/>
        <v>1.7943979611289762</v>
      </c>
      <c r="BH58" s="34">
        <f t="shared" si="252"/>
        <v>1.7845803865660832</v>
      </c>
      <c r="BI58" s="39">
        <f t="shared" si="130"/>
        <v>2.226511256209835</v>
      </c>
      <c r="BJ58" s="39">
        <f t="shared" si="131"/>
        <v>2.2035597959797499</v>
      </c>
      <c r="BK58" s="39">
        <f t="shared" si="132"/>
        <v>2.1693330346453052</v>
      </c>
      <c r="BL58" s="39">
        <f t="shared" si="133"/>
        <v>2.156831437269136</v>
      </c>
      <c r="BM58" s="39">
        <f t="shared" si="134"/>
        <v>2.1391668783157525</v>
      </c>
      <c r="BN58" s="39">
        <f t="shared" si="135"/>
        <v>2.1022362533685719</v>
      </c>
      <c r="BO58" s="39">
        <f t="shared" si="136"/>
        <v>2.0269387356729487</v>
      </c>
      <c r="BP58" s="39">
        <f t="shared" si="137"/>
        <v>2.0226670012016119</v>
      </c>
      <c r="BQ58" s="39">
        <f t="shared" si="138"/>
        <v>1.9934989963441663</v>
      </c>
      <c r="BR58" s="39">
        <f t="shared" si="139"/>
        <v>1.9855319885191989</v>
      </c>
      <c r="BS58" s="39">
        <f t="shared" si="140"/>
        <v>1.9843300984934455</v>
      </c>
      <c r="BT58" s="39">
        <f t="shared" si="141"/>
        <v>1.9784120726413228</v>
      </c>
      <c r="BU58" s="39">
        <f t="shared" si="142"/>
        <v>1.9509008113852424</v>
      </c>
      <c r="BV58" s="39">
        <f t="shared" si="143"/>
        <v>1.9382908660636979</v>
      </c>
      <c r="BW58" s="39">
        <f t="shared" si="144"/>
        <v>1.9000158544515211</v>
      </c>
      <c r="BX58" s="39">
        <f t="shared" si="145"/>
        <v>1.8938911511312528</v>
      </c>
      <c r="BY58" s="39">
        <f t="shared" si="146"/>
        <v>1.8879307581151104</v>
      </c>
      <c r="BZ58" s="39">
        <f t="shared" si="147"/>
        <v>1.8501938980897412</v>
      </c>
      <c r="CA58" s="39">
        <f t="shared" si="148"/>
        <v>1.8446539789888827</v>
      </c>
      <c r="CB58" s="40">
        <f t="shared" si="253"/>
        <v>2.0135107067333049</v>
      </c>
      <c r="CC58" s="40">
        <f t="shared" si="254"/>
        <v>1.9153562244939581</v>
      </c>
      <c r="CD58" s="40">
        <f t="shared" si="255"/>
        <v>1.7760652713369265</v>
      </c>
      <c r="CE58" s="40">
        <f t="shared" si="256"/>
        <v>1.7272401589411539</v>
      </c>
      <c r="CF58" s="40">
        <f t="shared" si="257"/>
        <v>1.660071140578298</v>
      </c>
      <c r="CG58" s="40">
        <f t="shared" si="258"/>
        <v>1.5263306020341052</v>
      </c>
      <c r="CH58" s="40">
        <f t="shared" si="259"/>
        <v>1.280105522994089</v>
      </c>
      <c r="CI58" s="40">
        <f t="shared" si="260"/>
        <v>1.2671459877053344</v>
      </c>
      <c r="CJ58" s="40">
        <f t="shared" si="261"/>
        <v>1.1814096787683834</v>
      </c>
      <c r="CK58" s="40">
        <f t="shared" si="262"/>
        <v>1.1588105647000888</v>
      </c>
      <c r="CL58" s="40">
        <f t="shared" si="263"/>
        <v>1.1554312593644385</v>
      </c>
      <c r="CM58" s="40">
        <f t="shared" si="264"/>
        <v>1.1389055274967486</v>
      </c>
      <c r="CN58" s="40">
        <f t="shared" si="265"/>
        <v>1.0645240513144347</v>
      </c>
      <c r="CO58" s="40">
        <f t="shared" si="266"/>
        <v>1.031744977743654</v>
      </c>
      <c r="CP58" s="40">
        <f t="shared" si="267"/>
        <v>0.93712100532053177</v>
      </c>
      <c r="CQ58" s="40">
        <f t="shared" si="268"/>
        <v>0.92264072522879081</v>
      </c>
      <c r="CR58" s="40">
        <f t="shared" si="269"/>
        <v>0.90871976035704904</v>
      </c>
      <c r="CS58" s="40">
        <f t="shared" si="270"/>
        <v>0.82439766853266794</v>
      </c>
      <c r="CT58" s="40">
        <f t="shared" si="271"/>
        <v>0.81255998460946199</v>
      </c>
      <c r="CU58" s="37">
        <f t="shared" si="149"/>
        <v>2.8771950758965361</v>
      </c>
      <c r="CV58" s="37">
        <f t="shared" si="150"/>
        <v>3.5577704106718677</v>
      </c>
      <c r="CW58" s="37">
        <f t="shared" si="151"/>
        <v>3.6445775612156432</v>
      </c>
      <c r="CX58" s="1">
        <f t="shared" si="152"/>
        <v>76.029514989082301</v>
      </c>
      <c r="CY58" s="1">
        <f t="shared" si="153"/>
        <v>74.601789256355232</v>
      </c>
      <c r="CZ58" s="1">
        <f t="shared" si="154"/>
        <v>72.495491131826739</v>
      </c>
      <c r="DA58" s="1">
        <f t="shared" si="155"/>
        <v>71.732973893043464</v>
      </c>
      <c r="DB58" s="1">
        <f t="shared" si="156"/>
        <v>70.661785157228692</v>
      </c>
      <c r="DC58" s="1">
        <f t="shared" si="157"/>
        <v>68.445928826851116</v>
      </c>
      <c r="DD58" s="1">
        <f t="shared" si="158"/>
        <v>64.027457190981323</v>
      </c>
      <c r="DE58" s="1">
        <f t="shared" si="159"/>
        <v>63.780802663838891</v>
      </c>
      <c r="DF58" s="1">
        <f t="shared" si="160"/>
        <v>62.108157444412122</v>
      </c>
      <c r="DG58" s="1">
        <f t="shared" si="161"/>
        <v>61.654794249711472</v>
      </c>
      <c r="DH58" s="1">
        <f t="shared" si="162"/>
        <v>61.586531357906765</v>
      </c>
      <c r="DI58" s="1">
        <f t="shared" si="163"/>
        <v>61.250909617747702</v>
      </c>
      <c r="DJ58" s="1">
        <f t="shared" si="164"/>
        <v>59.701624866901732</v>
      </c>
      <c r="DK58" s="1">
        <f t="shared" si="165"/>
        <v>58.997520695333257</v>
      </c>
      <c r="DL58" s="1">
        <f t="shared" si="166"/>
        <v>56.883576551749208</v>
      </c>
      <c r="DM58" s="1">
        <f t="shared" si="167"/>
        <v>56.548555094113823</v>
      </c>
      <c r="DN58" s="1">
        <f t="shared" si="168"/>
        <v>56.223383151589751</v>
      </c>
      <c r="DO58" s="1">
        <f t="shared" si="169"/>
        <v>54.184388716747819</v>
      </c>
      <c r="DP58" s="1">
        <f t="shared" si="170"/>
        <v>53.887933143405128</v>
      </c>
      <c r="DQ58" s="1">
        <f t="shared" si="171"/>
        <v>67.232661874394978</v>
      </c>
      <c r="DR58" s="1">
        <f t="shared" si="172"/>
        <v>66.539610015407433</v>
      </c>
      <c r="DS58" s="1">
        <f t="shared" si="173"/>
        <v>65.506084464868977</v>
      </c>
      <c r="DT58" s="1">
        <f t="shared" si="174"/>
        <v>65.128581019989639</v>
      </c>
      <c r="DU58" s="1">
        <f t="shared" si="175"/>
        <v>64.595174635467316</v>
      </c>
      <c r="DV58" s="1">
        <f t="shared" si="176"/>
        <v>63.480002092342353</v>
      </c>
      <c r="DW58" s="1">
        <f t="shared" si="177"/>
        <v>61.20628686494716</v>
      </c>
      <c r="DX58" s="1">
        <f t="shared" si="178"/>
        <v>61.077295790445483</v>
      </c>
      <c r="DY58" s="1">
        <f t="shared" si="179"/>
        <v>60.196526558912552</v>
      </c>
      <c r="DZ58" s="1">
        <f t="shared" si="180"/>
        <v>59.955951470081196</v>
      </c>
      <c r="EA58" s="1">
        <f t="shared" si="181"/>
        <v>59.919658697930906</v>
      </c>
      <c r="EB58" s="1">
        <f t="shared" si="182"/>
        <v>59.74095552274148</v>
      </c>
      <c r="EC58" s="1">
        <f t="shared" si="183"/>
        <v>58.910214011505268</v>
      </c>
      <c r="ED58" s="1">
        <f t="shared" si="184"/>
        <v>58.529438846909329</v>
      </c>
      <c r="EE58" s="1">
        <f t="shared" si="185"/>
        <v>57.373670643724687</v>
      </c>
      <c r="EF58" s="1">
        <f t="shared" si="186"/>
        <v>57.188726549566567</v>
      </c>
      <c r="EG58" s="1">
        <f t="shared" si="187"/>
        <v>57.008744037834298</v>
      </c>
      <c r="EH58" s="1">
        <f t="shared" si="188"/>
        <v>55.869226084259715</v>
      </c>
      <c r="EI58" s="1">
        <f t="shared" si="189"/>
        <v>55.701940378121598</v>
      </c>
      <c r="EJ58" s="1">
        <f t="shared" si="190"/>
        <v>60.800808506452135</v>
      </c>
      <c r="EK58" s="1">
        <f t="shared" si="191"/>
        <v>57.836894851199375</v>
      </c>
      <c r="EL58" s="1">
        <f t="shared" si="192"/>
        <v>53.630807174952601</v>
      </c>
      <c r="EM58" s="1">
        <f t="shared" si="193"/>
        <v>52.156463731357213</v>
      </c>
      <c r="EN58" s="1">
        <f t="shared" si="194"/>
        <v>50.128200057670526</v>
      </c>
      <c r="EO58" s="1">
        <f t="shared" si="195"/>
        <v>46.089715014416029</v>
      </c>
      <c r="EP58" s="1">
        <f t="shared" si="196"/>
        <v>38.654599904208183</v>
      </c>
      <c r="EQ58" s="1">
        <f t="shared" si="197"/>
        <v>38.263268375257667</v>
      </c>
      <c r="ER58" s="1">
        <f t="shared" si="198"/>
        <v>35.674339056782465</v>
      </c>
      <c r="ES58" s="1">
        <f t="shared" si="199"/>
        <v>34.99192678934979</v>
      </c>
      <c r="ET58" s="1">
        <f t="shared" si="200"/>
        <v>34.889883876982537</v>
      </c>
      <c r="EU58" s="1">
        <f t="shared" si="201"/>
        <v>34.390865989788622</v>
      </c>
      <c r="EV58" s="1">
        <f t="shared" si="202"/>
        <v>32.144811933723894</v>
      </c>
      <c r="EW58" s="1">
        <f t="shared" si="203"/>
        <v>31.155001366275084</v>
      </c>
      <c r="EX58" s="1">
        <f t="shared" si="204"/>
        <v>28.297696456905118</v>
      </c>
      <c r="EY58" s="1">
        <f t="shared" si="205"/>
        <v>27.860443884056323</v>
      </c>
      <c r="EZ58" s="1">
        <f t="shared" si="206"/>
        <v>27.44008062670617</v>
      </c>
      <c r="FA58" s="1">
        <f t="shared" si="207"/>
        <v>24.893855597590033</v>
      </c>
      <c r="FB58" s="1">
        <f t="shared" si="208"/>
        <v>24.536399960047159</v>
      </c>
      <c r="FC58" s="1">
        <f t="shared" si="209"/>
        <v>86.880981690485257</v>
      </c>
      <c r="FD58" s="1">
        <f t="shared" si="210"/>
        <v>107.43191815459929</v>
      </c>
      <c r="FE58" s="1">
        <f t="shared" si="211"/>
        <v>110.05318305254748</v>
      </c>
      <c r="FF58" s="83">
        <f t="shared" si="272"/>
        <v>0.83496333794454536</v>
      </c>
      <c r="FG58" s="79">
        <f t="shared" si="273"/>
        <v>0.83906997433774444</v>
      </c>
      <c r="FH58" s="79">
        <f t="shared" si="274"/>
        <v>0.94680446707475707</v>
      </c>
      <c r="FI58" s="79">
        <f t="shared" si="275"/>
        <v>0.67558665198763146</v>
      </c>
      <c r="FJ58" s="83">
        <f t="shared" si="212"/>
        <v>1.0052878311693478</v>
      </c>
      <c r="FK58" s="79">
        <f t="shared" si="288"/>
        <v>1.8898142345256783</v>
      </c>
      <c r="FL58" s="79">
        <f t="shared" si="288"/>
        <v>2.077233828032357</v>
      </c>
      <c r="FM58" s="79">
        <f t="shared" si="214"/>
        <v>1.6111111111111112</v>
      </c>
      <c r="FN58" s="79">
        <f t="shared" si="215"/>
        <v>1.8835287106181111</v>
      </c>
      <c r="FO58" s="79">
        <f t="shared" si="276"/>
        <v>1.9601043816867865</v>
      </c>
      <c r="FP58" s="79">
        <f t="shared" si="277"/>
        <v>1.7643351655388597</v>
      </c>
      <c r="FQ58" s="79">
        <f t="shared" si="278"/>
        <v>1.2650822561700821</v>
      </c>
      <c r="FR58" s="84">
        <f t="shared" si="216"/>
        <v>1.5031135641833617</v>
      </c>
      <c r="FS58" s="79">
        <f t="shared" si="217"/>
        <v>2.6238743090935035</v>
      </c>
      <c r="FT58" s="79">
        <f t="shared" si="218"/>
        <v>2.4518347870977135</v>
      </c>
      <c r="FU58" s="79">
        <f t="shared" si="219"/>
        <v>2.0370370370370372</v>
      </c>
      <c r="FV58" s="79">
        <f t="shared" si="220"/>
        <v>3.4478564495398838</v>
      </c>
      <c r="FW58" s="79">
        <f t="shared" si="221"/>
        <v>2.0765317726042918</v>
      </c>
      <c r="FX58" s="79">
        <f t="shared" si="279"/>
        <v>2.5556279192518589</v>
      </c>
      <c r="FY58" s="79">
        <f t="shared" si="222"/>
        <v>2.8652218100883209</v>
      </c>
      <c r="FZ58" s="83">
        <f t="shared" si="223"/>
        <v>3.5559723071152272</v>
      </c>
      <c r="GA58" s="79">
        <f t="shared" si="280"/>
        <v>3.1912971825782752</v>
      </c>
      <c r="GB58" s="79">
        <f t="shared" si="281"/>
        <v>3.1198979948754304</v>
      </c>
      <c r="GC58" s="79">
        <f t="shared" si="282"/>
        <v>2.9465597075318932</v>
      </c>
      <c r="GD58" s="79">
        <f t="shared" si="224"/>
        <v>1.8187290713694211</v>
      </c>
      <c r="GE58" s="79">
        <f t="shared" si="225"/>
        <v>2.144823183551829</v>
      </c>
      <c r="GF58" s="79">
        <f t="shared" si="226"/>
        <v>1.936109897066892</v>
      </c>
      <c r="GG58" s="79">
        <f t="shared" si="227"/>
        <v>2.4489432228209211</v>
      </c>
      <c r="GH58" s="84">
        <f t="shared" si="228"/>
        <v>2.7284464832162096</v>
      </c>
      <c r="GI58" s="79">
        <f t="shared" si="283"/>
        <v>4.4999070816827267</v>
      </c>
      <c r="GJ58" s="79">
        <f t="shared" si="284"/>
        <v>6.5640452473338264</v>
      </c>
      <c r="GK58" s="79">
        <f t="shared" si="285"/>
        <v>6.4669574881719711</v>
      </c>
      <c r="GL58" s="79">
        <f t="shared" si="286"/>
        <v>3.2306145476118311</v>
      </c>
      <c r="GM58" s="84">
        <f t="shared" si="287"/>
        <v>2.5260514261296954</v>
      </c>
      <c r="GN58" s="79">
        <f t="shared" si="289"/>
        <v>4.2592592592592595</v>
      </c>
      <c r="GO58" s="79">
        <f t="shared" si="289"/>
        <v>3.7037037037037037</v>
      </c>
      <c r="GP58" s="79">
        <f t="shared" si="289"/>
        <v>5.1851851851851851</v>
      </c>
      <c r="GQ58" s="79">
        <f t="shared" si="289"/>
        <v>1.8888888888888888</v>
      </c>
      <c r="GR58" s="84">
        <f t="shared" si="289"/>
        <v>5.1851851851851851</v>
      </c>
      <c r="GS58" s="1">
        <f t="shared" si="230"/>
        <v>54</v>
      </c>
      <c r="GT58" s="1">
        <f t="shared" si="231"/>
        <v>30.196416787420326</v>
      </c>
      <c r="GU58" s="1">
        <f t="shared" si="232"/>
        <v>56</v>
      </c>
    </row>
    <row r="59" spans="1:203" x14ac:dyDescent="0.2">
      <c r="A59" s="42">
        <f t="shared" si="37"/>
        <v>29.410507890811456</v>
      </c>
      <c r="B59" s="5">
        <v>0</v>
      </c>
      <c r="C59" s="5">
        <v>57</v>
      </c>
      <c r="D59" s="5">
        <f t="shared" si="95"/>
        <v>29.410507890811456</v>
      </c>
      <c r="E59" s="5">
        <v>10</v>
      </c>
      <c r="F59" s="9">
        <f t="shared" si="96"/>
        <v>57.000000000000007</v>
      </c>
      <c r="G59" s="15">
        <v>0.01</v>
      </c>
      <c r="H59" s="18">
        <f t="shared" si="97"/>
        <v>2.3157880228985399</v>
      </c>
      <c r="I59" s="18">
        <f t="shared" si="98"/>
        <v>2.1022521723239067</v>
      </c>
      <c r="J59" s="18">
        <f t="shared" si="99"/>
        <v>2.0283108890214798</v>
      </c>
      <c r="K59" s="18">
        <f t="shared" si="100"/>
        <v>1.4705253945405727</v>
      </c>
      <c r="L59" s="18">
        <f t="shared" si="101"/>
        <v>1.1764203156324582</v>
      </c>
      <c r="M59" s="18">
        <f t="shared" si="102"/>
        <v>0.98035026302704853</v>
      </c>
      <c r="N59" s="18">
        <f t="shared" si="103"/>
        <v>0.7948785916435529</v>
      </c>
      <c r="O59" s="18">
        <f t="shared" si="104"/>
        <v>0.73526269727028637</v>
      </c>
      <c r="P59" s="18">
        <f t="shared" si="105"/>
        <v>0.65356684201803239</v>
      </c>
      <c r="Q59" s="18">
        <f t="shared" si="106"/>
        <v>0.62575548703854156</v>
      </c>
      <c r="R59" s="18">
        <f t="shared" si="107"/>
        <v>0.5882101578162291</v>
      </c>
      <c r="S59" s="18">
        <f t="shared" si="108"/>
        <v>0.51597382264581504</v>
      </c>
      <c r="T59" s="18">
        <f t="shared" si="109"/>
        <v>0.39214010521081943</v>
      </c>
      <c r="U59" s="18">
        <f t="shared" si="110"/>
        <v>0.38596467048308997</v>
      </c>
      <c r="V59" s="18">
        <f t="shared" si="111"/>
        <v>0.34600597518601711</v>
      </c>
      <c r="W59" s="18">
        <f t="shared" si="112"/>
        <v>0.33573639144761935</v>
      </c>
      <c r="X59" s="18">
        <f t="shared" si="113"/>
        <v>0.33421031694103925</v>
      </c>
      <c r="Y59" s="18">
        <f t="shared" si="114"/>
        <v>0.3267834210090162</v>
      </c>
      <c r="Z59" s="18">
        <f t="shared" si="115"/>
        <v>0.29410507890811455</v>
      </c>
      <c r="AA59" s="18">
        <f t="shared" si="116"/>
        <v>0.28010007515058527</v>
      </c>
      <c r="AB59" s="18">
        <f t="shared" si="117"/>
        <v>0.24106973680992996</v>
      </c>
      <c r="AC59" s="18">
        <f t="shared" si="118"/>
        <v>0.23528406312649164</v>
      </c>
      <c r="AD59" s="18">
        <f t="shared" si="119"/>
        <v>0.2297695928969645</v>
      </c>
      <c r="AE59" s="18">
        <f t="shared" si="120"/>
        <v>0.1973859589987346</v>
      </c>
      <c r="AF59" s="18">
        <f t="shared" si="121"/>
        <v>0.19298233524154498</v>
      </c>
      <c r="AG59" s="16">
        <f t="shared" si="122"/>
        <v>2.7539200000000008</v>
      </c>
      <c r="AH59" s="16" t="str">
        <f t="shared" si="123"/>
        <v>NA F G</v>
      </c>
      <c r="AI59" s="16">
        <f t="shared" si="124"/>
        <v>2.5106375113332562</v>
      </c>
      <c r="AJ59" s="16">
        <f t="shared" si="233"/>
        <v>0.24362</v>
      </c>
      <c r="AK59" s="16" t="str">
        <f t="shared" si="125"/>
        <v>NA F G</v>
      </c>
      <c r="AL59" s="16">
        <f t="shared" si="126"/>
        <v>0.72905083690125649</v>
      </c>
      <c r="AM59" s="19">
        <f t="shared" si="127"/>
        <v>1.8360784587766634</v>
      </c>
      <c r="AN59" s="41">
        <f t="shared" si="128"/>
        <v>54</v>
      </c>
      <c r="AO59" s="19">
        <f t="shared" si="129"/>
        <v>1.8360784587766636</v>
      </c>
      <c r="AP59" s="34">
        <f t="shared" si="234"/>
        <v>2.6041296421686089</v>
      </c>
      <c r="AQ59" s="34">
        <f t="shared" si="235"/>
        <v>2.5551361710698401</v>
      </c>
      <c r="AR59" s="34">
        <f t="shared" si="236"/>
        <v>2.4828602320912379</v>
      </c>
      <c r="AS59" s="34">
        <f t="shared" si="237"/>
        <v>2.4566960350705909</v>
      </c>
      <c r="AT59" s="34">
        <f t="shared" si="238"/>
        <v>2.41994130606439</v>
      </c>
      <c r="AU59" s="34">
        <f t="shared" si="239"/>
        <v>2.3439139982953248</v>
      </c>
      <c r="AV59" s="34">
        <f t="shared" si="240"/>
        <v>2.1923277448496421</v>
      </c>
      <c r="AW59" s="34">
        <f t="shared" si="241"/>
        <v>2.1838662413921415</v>
      </c>
      <c r="AX59" s="34">
        <f t="shared" si="242"/>
        <v>2.1264876577165848</v>
      </c>
      <c r="AY59" s="34">
        <f t="shared" si="243"/>
        <v>2.1109359430559875</v>
      </c>
      <c r="AZ59" s="34">
        <f t="shared" si="244"/>
        <v>2.1085943402312162</v>
      </c>
      <c r="BA59" s="34">
        <f t="shared" si="245"/>
        <v>2.0970816733631241</v>
      </c>
      <c r="BB59" s="34">
        <f t="shared" si="246"/>
        <v>2.0439388806383567</v>
      </c>
      <c r="BC59" s="34">
        <f t="shared" si="247"/>
        <v>2.0197879088039934</v>
      </c>
      <c r="BD59" s="34">
        <f t="shared" si="248"/>
        <v>1.9472823305159044</v>
      </c>
      <c r="BE59" s="34">
        <f t="shared" si="249"/>
        <v>1.935791986482186</v>
      </c>
      <c r="BF59" s="34">
        <f t="shared" si="250"/>
        <v>1.9246395777431744</v>
      </c>
      <c r="BG59" s="34">
        <f t="shared" si="251"/>
        <v>1.8547110796342721</v>
      </c>
      <c r="BH59" s="34">
        <f t="shared" si="252"/>
        <v>1.8445443737453104</v>
      </c>
      <c r="BI59" s="39">
        <f t="shared" si="130"/>
        <v>2.313004410404599</v>
      </c>
      <c r="BJ59" s="39">
        <f t="shared" si="131"/>
        <v>2.2889654610395547</v>
      </c>
      <c r="BK59" s="39">
        <f t="shared" si="132"/>
        <v>2.2531208105156249</v>
      </c>
      <c r="BL59" s="39">
        <f t="shared" si="133"/>
        <v>2.240029426933476</v>
      </c>
      <c r="BM59" s="39">
        <f t="shared" si="134"/>
        <v>2.2215325786354714</v>
      </c>
      <c r="BN59" s="39">
        <f t="shared" si="135"/>
        <v>2.182866005615506</v>
      </c>
      <c r="BO59" s="39">
        <f t="shared" si="136"/>
        <v>2.1040465655676917</v>
      </c>
      <c r="BP59" s="39">
        <f t="shared" si="137"/>
        <v>2.0995757439928151</v>
      </c>
      <c r="BQ59" s="39">
        <f t="shared" si="138"/>
        <v>2.069050437023586</v>
      </c>
      <c r="BR59" s="39">
        <f t="shared" si="139"/>
        <v>2.0607133320642061</v>
      </c>
      <c r="BS59" s="39">
        <f t="shared" si="140"/>
        <v>2.0594556337351415</v>
      </c>
      <c r="BT59" s="39">
        <f t="shared" si="141"/>
        <v>2.0532629033733194</v>
      </c>
      <c r="BU59" s="39">
        <f t="shared" si="142"/>
        <v>2.0244766330588431</v>
      </c>
      <c r="BV59" s="39">
        <f t="shared" si="143"/>
        <v>2.0112833976569595</v>
      </c>
      <c r="BW59" s="39">
        <f t="shared" si="144"/>
        <v>1.9712422840709016</v>
      </c>
      <c r="BX59" s="39">
        <f t="shared" si="145"/>
        <v>1.9648355868960621</v>
      </c>
      <c r="BY59" s="39">
        <f t="shared" si="146"/>
        <v>1.9586009294947</v>
      </c>
      <c r="BZ59" s="39">
        <f t="shared" si="147"/>
        <v>1.9191314215261324</v>
      </c>
      <c r="CA59" s="39">
        <f t="shared" si="148"/>
        <v>1.9133376993559079</v>
      </c>
      <c r="CB59" s="40">
        <f t="shared" si="253"/>
        <v>2.1237247499980358</v>
      </c>
      <c r="CC59" s="40">
        <f t="shared" si="254"/>
        <v>2.0063829578605685</v>
      </c>
      <c r="CD59" s="40">
        <f t="shared" si="255"/>
        <v>1.8412851093235392</v>
      </c>
      <c r="CE59" s="40">
        <f t="shared" si="256"/>
        <v>1.7838267202945213</v>
      </c>
      <c r="CF59" s="40">
        <f t="shared" si="257"/>
        <v>1.7051457393317009</v>
      </c>
      <c r="CG59" s="40">
        <f t="shared" si="258"/>
        <v>1.5497975667904296</v>
      </c>
      <c r="CH59" s="40">
        <f t="shared" si="259"/>
        <v>1.2687674384388663</v>
      </c>
      <c r="CI59" s="40">
        <f t="shared" si="260"/>
        <v>1.2541692858737754</v>
      </c>
      <c r="CJ59" s="40">
        <f t="shared" si="261"/>
        <v>1.1581172360933376</v>
      </c>
      <c r="CK59" s="40">
        <f t="shared" si="262"/>
        <v>1.1329552688068787</v>
      </c>
      <c r="CL59" s="40">
        <f t="shared" si="263"/>
        <v>1.1291984887919704</v>
      </c>
      <c r="CM59" s="40">
        <f t="shared" si="264"/>
        <v>1.1108485966519621</v>
      </c>
      <c r="CN59" s="40">
        <f t="shared" si="265"/>
        <v>1.0287156193423943</v>
      </c>
      <c r="CO59" s="40">
        <f t="shared" si="266"/>
        <v>0.99276682880770395</v>
      </c>
      <c r="CP59" s="40">
        <f t="shared" si="267"/>
        <v>0.88988651789111894</v>
      </c>
      <c r="CQ59" s="40">
        <f t="shared" si="268"/>
        <v>0.87426482986881304</v>
      </c>
      <c r="CR59" s="40">
        <f t="shared" si="269"/>
        <v>0.85927824354089688</v>
      </c>
      <c r="CS59" s="40">
        <f t="shared" si="270"/>
        <v>0.76919019575448722</v>
      </c>
      <c r="CT59" s="40">
        <f t="shared" si="271"/>
        <v>0.75664120896992182</v>
      </c>
      <c r="CU59" s="37">
        <f t="shared" si="149"/>
        <v>3.0240161162980677</v>
      </c>
      <c r="CV59" s="37">
        <f t="shared" si="150"/>
        <v>3.7129704309632436</v>
      </c>
      <c r="CW59" s="37">
        <f t="shared" si="151"/>
        <v>3.8519735867229379</v>
      </c>
      <c r="CX59" s="1">
        <f t="shared" si="152"/>
        <v>76.588775389695883</v>
      </c>
      <c r="CY59" s="1">
        <f t="shared" si="153"/>
        <v>75.147852521347303</v>
      </c>
      <c r="CZ59" s="1">
        <f t="shared" si="154"/>
        <v>73.022180447701317</v>
      </c>
      <c r="DA59" s="1">
        <f t="shared" si="155"/>
        <v>72.252678124768835</v>
      </c>
      <c r="DB59" s="1">
        <f t="shared" si="156"/>
        <v>71.171702877307325</v>
      </c>
      <c r="DC59" s="1">
        <f t="shared" si="157"/>
        <v>68.935701142248078</v>
      </c>
      <c r="DD59" s="1">
        <f t="shared" si="158"/>
        <v>64.477472439145288</v>
      </c>
      <c r="DE59" s="1">
        <f t="shared" si="159"/>
        <v>64.228615324940336</v>
      </c>
      <c r="DF59" s="1">
        <f t="shared" si="160"/>
        <v>62.541082036986786</v>
      </c>
      <c r="DG59" s="1">
        <f t="shared" si="161"/>
        <v>62.083698210245643</v>
      </c>
      <c r="DH59" s="1">
        <f t="shared" si="162"/>
        <v>62.014830481890556</v>
      </c>
      <c r="DI59" s="1">
        <f t="shared" si="163"/>
        <v>61.676237102122251</v>
      </c>
      <c r="DJ59" s="1">
        <f t="shared" si="164"/>
        <v>60.113280577350722</v>
      </c>
      <c r="DK59" s="1">
        <f t="shared" si="165"/>
        <v>59.402988229645416</v>
      </c>
      <c r="DL59" s="1">
        <f t="shared" si="166"/>
        <v>57.270562347275728</v>
      </c>
      <c r="DM59" s="1">
        <f t="shared" si="167"/>
        <v>56.932625493403911</v>
      </c>
      <c r="DN59" s="1">
        <f t="shared" si="168"/>
        <v>56.60462748818366</v>
      </c>
      <c r="DO59" s="1">
        <f t="shared" si="169"/>
        <v>54.547994842759195</v>
      </c>
      <c r="DP59" s="1">
        <f t="shared" si="170"/>
        <v>54.248986858988324</v>
      </c>
      <c r="DQ59" s="1">
        <f t="shared" si="171"/>
        <v>68.026634463686165</v>
      </c>
      <c r="DR59" s="1">
        <f t="shared" si="172"/>
        <v>67.319636753698703</v>
      </c>
      <c r="DS59" s="1">
        <f t="shared" si="173"/>
        <v>66.26542737662129</v>
      </c>
      <c r="DT59" s="1">
        <f t="shared" si="174"/>
        <v>65.880403136476858</v>
      </c>
      <c r="DU59" s="1">
        <f t="shared" si="175"/>
        <v>65.336401433653251</v>
      </c>
      <c r="DV59" s="1">
        <f t="shared" si="176"/>
        <v>64.199197882738929</v>
      </c>
      <c r="DW59" s="1">
        <f t="shared" si="177"/>
        <v>61.881078119263336</v>
      </c>
      <c r="DX59" s="1">
        <f t="shared" si="178"/>
        <v>61.74958898605702</v>
      </c>
      <c r="DY59" s="1">
        <f t="shared" si="179"/>
        <v>60.85182420456907</v>
      </c>
      <c r="DZ59" s="1">
        <f t="shared" si="180"/>
        <v>60.606625713374704</v>
      </c>
      <c r="EA59" s="1">
        <f t="shared" si="181"/>
        <v>60.569636166743486</v>
      </c>
      <c r="EB59" s="1">
        <f t="shared" si="182"/>
        <v>60.387504821571447</v>
      </c>
      <c r="EC59" s="1">
        <f t="shared" si="183"/>
        <v>59.54088599134051</v>
      </c>
      <c r="ED59" s="1">
        <f t="shared" si="184"/>
        <v>59.15286623744808</v>
      </c>
      <c r="EE59" s="1">
        <f t="shared" si="185"/>
        <v>57.975236750368452</v>
      </c>
      <c r="EF59" s="1">
        <f t="shared" si="186"/>
        <v>57.786812532553789</v>
      </c>
      <c r="EG59" s="1">
        <f t="shared" si="187"/>
        <v>57.603448091854524</v>
      </c>
      <c r="EH59" s="1">
        <f t="shared" si="188"/>
        <v>56.44262981629852</v>
      </c>
      <c r="EI59" s="1">
        <f t="shared" si="189"/>
        <v>56.272233504693965</v>
      </c>
      <c r="EJ59" s="1">
        <f t="shared" si="190"/>
        <v>62.459823517728822</v>
      </c>
      <c r="EK59" s="1">
        <f t="shared" si="191"/>
        <v>59.008741814147882</v>
      </c>
      <c r="EL59" s="1">
        <f t="shared" si="192"/>
        <v>54.153130236993583</v>
      </c>
      <c r="EM59" s="1">
        <f t="shared" si="193"/>
        <v>52.463249833062335</v>
      </c>
      <c r="EN59" s="1">
        <f t="shared" si="194"/>
        <v>50.149202221598522</v>
      </c>
      <c r="EO59" s="1">
        <f t="shared" si="195"/>
        <v>45.580333567250321</v>
      </c>
      <c r="EP59" s="1">
        <f t="shared" si="196"/>
        <v>37.315094759810918</v>
      </c>
      <c r="EQ59" s="1">
        <f t="shared" si="197"/>
        <v>36.885755678604042</v>
      </c>
      <c r="ER59" s="1">
        <f t="shared" si="198"/>
        <v>34.06081611060786</v>
      </c>
      <c r="ES59" s="1">
        <f t="shared" si="199"/>
        <v>33.32078987318112</v>
      </c>
      <c r="ET59" s="1">
        <f t="shared" si="200"/>
        <v>33.210301064908613</v>
      </c>
      <c r="EU59" s="1">
        <f t="shared" si="201"/>
        <v>32.670621417329365</v>
      </c>
      <c r="EV59" s="1">
        <f t="shared" si="202"/>
        <v>30.255048840070483</v>
      </c>
      <c r="EW59" s="1">
        <f t="shared" si="203"/>
        <v>29.197776652384842</v>
      </c>
      <c r="EX59" s="1">
        <f t="shared" si="204"/>
        <v>26.172014456363485</v>
      </c>
      <c r="EY59" s="1">
        <f t="shared" si="205"/>
        <v>25.712572677515659</v>
      </c>
      <c r="EZ59" s="1">
        <f t="shared" si="206"/>
        <v>25.271809562062156</v>
      </c>
      <c r="FA59" s="1">
        <f t="shared" si="207"/>
        <v>22.622274321772153</v>
      </c>
      <c r="FB59" s="1">
        <f t="shared" si="208"/>
        <v>22.253202246923006</v>
      </c>
      <c r="FC59" s="1">
        <f t="shared" si="209"/>
        <v>88.937849850325335</v>
      </c>
      <c r="FD59" s="1">
        <f t="shared" si="210"/>
        <v>109.20034615819409</v>
      </c>
      <c r="FE59" s="1">
        <f t="shared" si="211"/>
        <v>113.28849956751228</v>
      </c>
      <c r="FF59" s="83">
        <f t="shared" si="272"/>
        <v>0.82898114861337402</v>
      </c>
      <c r="FG59" s="79">
        <f t="shared" si="273"/>
        <v>0.83097689465158908</v>
      </c>
      <c r="FH59" s="79">
        <f t="shared" si="274"/>
        <v>0.93583392659257969</v>
      </c>
      <c r="FI59" s="79">
        <f t="shared" si="275"/>
        <v>0.66787690884116568</v>
      </c>
      <c r="FJ59" s="83">
        <f t="shared" si="212"/>
        <v>0.98900785390867529</v>
      </c>
      <c r="FK59" s="79">
        <f t="shared" si="288"/>
        <v>1.8766244305590831</v>
      </c>
      <c r="FL59" s="79">
        <f t="shared" si="288"/>
        <v>2.0627359443335376</v>
      </c>
      <c r="FM59" s="79">
        <f t="shared" si="214"/>
        <v>1.6111111111111112</v>
      </c>
      <c r="FN59" s="79">
        <f t="shared" si="215"/>
        <v>1.870520311006479</v>
      </c>
      <c r="FO59" s="79">
        <f t="shared" si="276"/>
        <v>2.0333052317945195</v>
      </c>
      <c r="FP59" s="79">
        <f t="shared" si="277"/>
        <v>1.7445700833298596</v>
      </c>
      <c r="FQ59" s="79">
        <f t="shared" si="278"/>
        <v>1.256252717977568</v>
      </c>
      <c r="FR59" s="84">
        <f t="shared" si="216"/>
        <v>1.4867226427873235</v>
      </c>
      <c r="FS59" s="79">
        <f t="shared" si="217"/>
        <v>2.6055611928423632</v>
      </c>
      <c r="FT59" s="79">
        <f t="shared" si="218"/>
        <v>2.4349014393273993</v>
      </c>
      <c r="FU59" s="79">
        <f t="shared" si="219"/>
        <v>2.0370370370370372</v>
      </c>
      <c r="FV59" s="79">
        <f t="shared" si="220"/>
        <v>3.6111876944044519</v>
      </c>
      <c r="FW59" s="79">
        <f t="shared" si="221"/>
        <v>2.0541701359647053</v>
      </c>
      <c r="FX59" s="79">
        <f t="shared" si="279"/>
        <v>2.5378096534599615</v>
      </c>
      <c r="FY59" s="79">
        <f t="shared" si="222"/>
        <v>2.8340269607221966</v>
      </c>
      <c r="FZ59" s="83">
        <f t="shared" si="223"/>
        <v>3.5314133457794732</v>
      </c>
      <c r="GA59" s="79">
        <f t="shared" si="280"/>
        <v>3.1574941633777889</v>
      </c>
      <c r="GB59" s="79">
        <f t="shared" si="281"/>
        <v>3.0875251233685113</v>
      </c>
      <c r="GC59" s="79">
        <f t="shared" si="282"/>
        <v>2.8784145381390007</v>
      </c>
      <c r="GD59" s="79">
        <f t="shared" si="224"/>
        <v>1.8060485877383774</v>
      </c>
      <c r="GE59" s="79">
        <f t="shared" si="225"/>
        <v>2.1214716105977587</v>
      </c>
      <c r="GF59" s="79">
        <f t="shared" si="226"/>
        <v>1.9047558667870783</v>
      </c>
      <c r="GG59" s="79">
        <f t="shared" si="227"/>
        <v>2.4320549866171808</v>
      </c>
      <c r="GH59" s="84">
        <f t="shared" si="228"/>
        <v>2.6992338975028094</v>
      </c>
      <c r="GI59" s="79">
        <f t="shared" si="283"/>
        <v>4.4695992399705187</v>
      </c>
      <c r="GJ59" s="79">
        <f t="shared" si="284"/>
        <v>6.9740426173282772</v>
      </c>
      <c r="GK59" s="79">
        <f t="shared" si="285"/>
        <v>6.9922015481504225</v>
      </c>
      <c r="GL59" s="79">
        <f t="shared" si="286"/>
        <v>3.1960254123806271</v>
      </c>
      <c r="GM59" s="84">
        <f t="shared" si="287"/>
        <v>2.4539119245226724</v>
      </c>
      <c r="GN59" s="79">
        <f t="shared" si="289"/>
        <v>4.2592592592592595</v>
      </c>
      <c r="GO59" s="79">
        <f t="shared" si="289"/>
        <v>3.7037037037037037</v>
      </c>
      <c r="GP59" s="79">
        <f t="shared" si="289"/>
        <v>5.1851851851851851</v>
      </c>
      <c r="GQ59" s="79">
        <f t="shared" si="289"/>
        <v>1.8888888888888888</v>
      </c>
      <c r="GR59" s="84">
        <f t="shared" si="289"/>
        <v>5.1851851851851851</v>
      </c>
      <c r="GS59" s="1">
        <f t="shared" si="230"/>
        <v>54</v>
      </c>
      <c r="GT59" s="1">
        <f t="shared" si="231"/>
        <v>29.410507890811456</v>
      </c>
      <c r="GU59" s="1">
        <f t="shared" si="232"/>
        <v>57.000000000000007</v>
      </c>
    </row>
    <row r="60" spans="1:203" x14ac:dyDescent="0.2">
      <c r="A60" s="42">
        <f t="shared" si="37"/>
        <v>28.615640268593065</v>
      </c>
      <c r="B60" s="5">
        <v>0</v>
      </c>
      <c r="C60" s="5">
        <v>58</v>
      </c>
      <c r="D60" s="5">
        <f t="shared" si="95"/>
        <v>28.615640268593065</v>
      </c>
      <c r="E60" s="5">
        <v>10</v>
      </c>
      <c r="F60" s="9">
        <f t="shared" si="96"/>
        <v>58.000000000000007</v>
      </c>
      <c r="G60" s="15">
        <v>0.01</v>
      </c>
      <c r="H60" s="18">
        <f t="shared" si="97"/>
        <v>2.2532000211490604</v>
      </c>
      <c r="I60" s="18">
        <f t="shared" si="98"/>
        <v>2.0454353301353154</v>
      </c>
      <c r="J60" s="18">
        <f t="shared" si="99"/>
        <v>1.9734924323167631</v>
      </c>
      <c r="K60" s="18">
        <f t="shared" si="100"/>
        <v>1.4307820134296532</v>
      </c>
      <c r="L60" s="18">
        <f t="shared" si="101"/>
        <v>1.1446256107437227</v>
      </c>
      <c r="M60" s="18">
        <f t="shared" si="102"/>
        <v>0.95385467561976889</v>
      </c>
      <c r="N60" s="18">
        <f t="shared" si="103"/>
        <v>0.77339568293494776</v>
      </c>
      <c r="O60" s="18">
        <f t="shared" si="104"/>
        <v>0.71539100671482658</v>
      </c>
      <c r="P60" s="18">
        <f t="shared" si="105"/>
        <v>0.63590311707984593</v>
      </c>
      <c r="Q60" s="18">
        <f t="shared" si="106"/>
        <v>0.60884340997006525</v>
      </c>
      <c r="R60" s="18">
        <f t="shared" si="107"/>
        <v>0.57231280537186136</v>
      </c>
      <c r="S60" s="18">
        <f t="shared" si="108"/>
        <v>0.50202877664198364</v>
      </c>
      <c r="T60" s="18">
        <f t="shared" si="109"/>
        <v>0.38154187024790753</v>
      </c>
      <c r="U60" s="18">
        <f t="shared" si="110"/>
        <v>0.37553333685817669</v>
      </c>
      <c r="V60" s="18">
        <f t="shared" si="111"/>
        <v>0.33665459139521253</v>
      </c>
      <c r="W60" s="18">
        <f t="shared" si="112"/>
        <v>0.3266625601437565</v>
      </c>
      <c r="X60" s="18">
        <f t="shared" si="113"/>
        <v>0.3251777303249212</v>
      </c>
      <c r="Y60" s="18">
        <f t="shared" si="114"/>
        <v>0.31795155853992296</v>
      </c>
      <c r="Z60" s="18">
        <f t="shared" si="115"/>
        <v>0.28615640268593068</v>
      </c>
      <c r="AA60" s="18">
        <f t="shared" si="116"/>
        <v>0.27252990731993393</v>
      </c>
      <c r="AB60" s="18">
        <f t="shared" si="117"/>
        <v>0.2345544284310907</v>
      </c>
      <c r="AC60" s="18">
        <f t="shared" si="118"/>
        <v>0.22892512214874453</v>
      </c>
      <c r="AD60" s="18">
        <f t="shared" si="119"/>
        <v>0.22355968959838332</v>
      </c>
      <c r="AE60" s="18">
        <f t="shared" si="120"/>
        <v>0.19205127697042326</v>
      </c>
      <c r="AF60" s="18">
        <f t="shared" si="121"/>
        <v>0.18776666842908835</v>
      </c>
      <c r="AG60" s="16">
        <f t="shared" si="122"/>
        <v>2.8624800000000006</v>
      </c>
      <c r="AH60" s="16" t="str">
        <f t="shared" si="123"/>
        <v>NA F G</v>
      </c>
      <c r="AI60" s="16">
        <f t="shared" si="124"/>
        <v>2.775367461900379</v>
      </c>
      <c r="AJ60" s="16">
        <f t="shared" si="233"/>
        <v>0.24408000000000002</v>
      </c>
      <c r="AK60" s="16" t="str">
        <f t="shared" si="125"/>
        <v>NA F G</v>
      </c>
      <c r="AL60" s="16">
        <f t="shared" si="126"/>
        <v>0.82914951680779936</v>
      </c>
      <c r="AM60" s="19">
        <f t="shared" si="127"/>
        <v>1.8870799147998585</v>
      </c>
      <c r="AN60" s="41">
        <f t="shared" si="128"/>
        <v>54</v>
      </c>
      <c r="AO60" s="19">
        <f t="shared" si="129"/>
        <v>1.8870799147998585</v>
      </c>
      <c r="AP60" s="34">
        <f t="shared" si="234"/>
        <v>2.6884598717001511</v>
      </c>
      <c r="AQ60" s="34">
        <f t="shared" si="235"/>
        <v>2.6377852331042186</v>
      </c>
      <c r="AR60" s="34">
        <f t="shared" si="236"/>
        <v>2.5630325694852227</v>
      </c>
      <c r="AS60" s="34">
        <f t="shared" si="237"/>
        <v>2.5359727943625869</v>
      </c>
      <c r="AT60" s="34">
        <f t="shared" si="238"/>
        <v>2.4979609028578027</v>
      </c>
      <c r="AU60" s="34">
        <f t="shared" si="239"/>
        <v>2.4193366279643471</v>
      </c>
      <c r="AV60" s="34">
        <f t="shared" si="240"/>
        <v>2.2625869722257508</v>
      </c>
      <c r="AW60" s="34">
        <f t="shared" si="241"/>
        <v>2.2538378394057359</v>
      </c>
      <c r="AX60" s="34">
        <f t="shared" si="242"/>
        <v>2.1945105040817143</v>
      </c>
      <c r="AY60" s="34">
        <f t="shared" si="243"/>
        <v>2.1784311230506668</v>
      </c>
      <c r="AZ60" s="34">
        <f t="shared" si="244"/>
        <v>2.176010089474508</v>
      </c>
      <c r="BA60" s="34">
        <f t="shared" si="245"/>
        <v>2.1641069692705766</v>
      </c>
      <c r="BB60" s="34">
        <f t="shared" si="246"/>
        <v>2.1091634430247379</v>
      </c>
      <c r="BC60" s="34">
        <f t="shared" si="247"/>
        <v>2.0841950073573687</v>
      </c>
      <c r="BD60" s="34">
        <f t="shared" si="248"/>
        <v>2.0092386691853186</v>
      </c>
      <c r="BE60" s="34">
        <f t="shared" si="249"/>
        <v>1.9973604189953336</v>
      </c>
      <c r="BF60" s="34">
        <f t="shared" si="250"/>
        <v>1.9858316398703404</v>
      </c>
      <c r="BG60" s="34">
        <f t="shared" si="251"/>
        <v>1.9135461065848782</v>
      </c>
      <c r="BH60" s="34">
        <f t="shared" si="252"/>
        <v>1.9030371419912671</v>
      </c>
      <c r="BI60" s="39">
        <f t="shared" si="130"/>
        <v>2.4006425703819829</v>
      </c>
      <c r="BJ60" s="39">
        <f t="shared" si="131"/>
        <v>2.3754914019063902</v>
      </c>
      <c r="BK60" s="39">
        <f t="shared" si="132"/>
        <v>2.3379923011545007</v>
      </c>
      <c r="BL60" s="39">
        <f t="shared" si="133"/>
        <v>2.32429787286322</v>
      </c>
      <c r="BM60" s="39">
        <f t="shared" si="134"/>
        <v>2.3049500891485351</v>
      </c>
      <c r="BN60" s="39">
        <f t="shared" si="135"/>
        <v>2.2645089210602682</v>
      </c>
      <c r="BO60" s="39">
        <f t="shared" si="136"/>
        <v>2.1820901912942485</v>
      </c>
      <c r="BP60" s="39">
        <f t="shared" si="137"/>
        <v>2.177415951808658</v>
      </c>
      <c r="BQ60" s="39">
        <f t="shared" si="138"/>
        <v>2.1455039411593475</v>
      </c>
      <c r="BR60" s="39">
        <f t="shared" si="139"/>
        <v>2.136788760042049</v>
      </c>
      <c r="BS60" s="39">
        <f t="shared" si="140"/>
        <v>2.1354740516453572</v>
      </c>
      <c r="BT60" s="39">
        <f t="shared" si="141"/>
        <v>2.1290007067931835</v>
      </c>
      <c r="BU60" s="39">
        <f t="shared" si="142"/>
        <v>2.0989121163902236</v>
      </c>
      <c r="BV60" s="39">
        <f t="shared" si="143"/>
        <v>2.085123162863483</v>
      </c>
      <c r="BW60" s="39">
        <f t="shared" si="144"/>
        <v>2.0432785750216667</v>
      </c>
      <c r="BX60" s="39">
        <f t="shared" si="145"/>
        <v>2.0365839530743246</v>
      </c>
      <c r="BY60" s="39">
        <f t="shared" si="146"/>
        <v>2.0300692726387135</v>
      </c>
      <c r="BZ60" s="39">
        <f t="shared" si="147"/>
        <v>1.9888309604477512</v>
      </c>
      <c r="CA60" s="39">
        <f t="shared" si="148"/>
        <v>1.9827781717220652</v>
      </c>
      <c r="CB60" s="40">
        <f t="shared" si="253"/>
        <v>2.2427912440885027</v>
      </c>
      <c r="CC60" s="40">
        <f t="shared" si="254"/>
        <v>2.1023997004150701</v>
      </c>
      <c r="CD60" s="40">
        <f t="shared" si="255"/>
        <v>1.9067870630929584</v>
      </c>
      <c r="CE60" s="40">
        <f t="shared" si="256"/>
        <v>1.839261256843044</v>
      </c>
      <c r="CF60" s="40">
        <f t="shared" si="257"/>
        <v>1.7472795561813874</v>
      </c>
      <c r="CG60" s="40">
        <f t="shared" si="258"/>
        <v>1.5673997225098655</v>
      </c>
      <c r="CH60" s="40">
        <f t="shared" si="259"/>
        <v>1.2484076267183148</v>
      </c>
      <c r="CI60" s="40">
        <f t="shared" si="260"/>
        <v>1.2320845127958728</v>
      </c>
      <c r="CJ60" s="40">
        <f t="shared" si="261"/>
        <v>1.1253452540774387</v>
      </c>
      <c r="CK60" s="40">
        <f t="shared" si="262"/>
        <v>1.0975800705438492</v>
      </c>
      <c r="CL60" s="40">
        <f t="shared" si="263"/>
        <v>1.0934418342439995</v>
      </c>
      <c r="CM60" s="40">
        <f t="shared" si="264"/>
        <v>1.0732559906281474</v>
      </c>
      <c r="CN60" s="40">
        <f t="shared" si="265"/>
        <v>0.98347544268100717</v>
      </c>
      <c r="CO60" s="40">
        <f t="shared" si="266"/>
        <v>0.94448360382736973</v>
      </c>
      <c r="CP60" s="40">
        <f t="shared" si="267"/>
        <v>0.83398513191463786</v>
      </c>
      <c r="CQ60" s="40">
        <f t="shared" si="268"/>
        <v>0.81735482299759832</v>
      </c>
      <c r="CR60" s="40">
        <f t="shared" si="269"/>
        <v>0.80143891345595519</v>
      </c>
      <c r="CS60" s="40">
        <f t="shared" si="270"/>
        <v>0.7065879215552876</v>
      </c>
      <c r="CT60" s="40">
        <f t="shared" si="271"/>
        <v>0.69349226765435978</v>
      </c>
      <c r="CU60" s="37">
        <f t="shared" si="149"/>
        <v>3.1828357509048062</v>
      </c>
      <c r="CV60" s="37">
        <f t="shared" si="150"/>
        <v>3.8763987708216088</v>
      </c>
      <c r="CW60" s="37">
        <f t="shared" si="151"/>
        <v>4.0759683394815234</v>
      </c>
      <c r="CX60" s="1">
        <f t="shared" si="152"/>
        <v>76.932000565119395</v>
      </c>
      <c r="CY60" s="1">
        <f t="shared" si="153"/>
        <v>75.48191333631722</v>
      </c>
      <c r="CZ60" s="1">
        <f t="shared" si="154"/>
        <v>73.342818005076893</v>
      </c>
      <c r="DA60" s="1">
        <f t="shared" si="155"/>
        <v>72.56848521441853</v>
      </c>
      <c r="DB60" s="1">
        <f t="shared" si="156"/>
        <v>71.480750601188831</v>
      </c>
      <c r="DC60" s="1">
        <f t="shared" si="157"/>
        <v>69.230866634458735</v>
      </c>
      <c r="DD60" s="1">
        <f t="shared" si="158"/>
        <v>64.745374873617251</v>
      </c>
      <c r="DE60" s="1">
        <f t="shared" si="159"/>
        <v>64.495012836177565</v>
      </c>
      <c r="DF60" s="1">
        <f t="shared" si="160"/>
        <v>62.79732315045117</v>
      </c>
      <c r="DG60" s="1">
        <f t="shared" si="161"/>
        <v>62.337201367125076</v>
      </c>
      <c r="DH60" s="1">
        <f t="shared" si="162"/>
        <v>62.267921941231528</v>
      </c>
      <c r="DI60" s="1">
        <f t="shared" si="163"/>
        <v>61.927306535402003</v>
      </c>
      <c r="DJ60" s="1">
        <f t="shared" si="164"/>
        <v>60.355062353263087</v>
      </c>
      <c r="DK60" s="1">
        <f t="shared" si="165"/>
        <v>59.640574580136139</v>
      </c>
      <c r="DL60" s="1">
        <f t="shared" si="166"/>
        <v>57.495650971153744</v>
      </c>
      <c r="DM60" s="1">
        <f t="shared" si="167"/>
        <v>57.155747236696783</v>
      </c>
      <c r="DN60" s="1">
        <f t="shared" si="168"/>
        <v>56.825843840519916</v>
      </c>
      <c r="DO60" s="1">
        <f t="shared" si="169"/>
        <v>54.757347023399717</v>
      </c>
      <c r="DP60" s="1">
        <f t="shared" si="170"/>
        <v>54.45662627299356</v>
      </c>
      <c r="DQ60" s="1">
        <f t="shared" si="171"/>
        <v>68.695924207521429</v>
      </c>
      <c r="DR60" s="1">
        <f t="shared" si="172"/>
        <v>67.976207418089089</v>
      </c>
      <c r="DS60" s="1">
        <f t="shared" si="173"/>
        <v>66.90314664057729</v>
      </c>
      <c r="DT60" s="1">
        <f t="shared" si="174"/>
        <v>66.51127180690996</v>
      </c>
      <c r="DU60" s="1">
        <f t="shared" si="175"/>
        <v>65.95762258813599</v>
      </c>
      <c r="DV60" s="1">
        <f t="shared" si="176"/>
        <v>64.800372670080449</v>
      </c>
      <c r="DW60" s="1">
        <f t="shared" si="177"/>
        <v>62.441907947701644</v>
      </c>
      <c r="DX60" s="1">
        <f t="shared" si="178"/>
        <v>62.308151592052731</v>
      </c>
      <c r="DY60" s="1">
        <f t="shared" si="179"/>
        <v>61.39496897506455</v>
      </c>
      <c r="DZ60" s="1">
        <f t="shared" si="180"/>
        <v>61.145578487336302</v>
      </c>
      <c r="EA60" s="1">
        <f t="shared" si="181"/>
        <v>61.107957264798472</v>
      </c>
      <c r="EB60" s="1">
        <f t="shared" si="182"/>
        <v>60.922718357174119</v>
      </c>
      <c r="EC60" s="1">
        <f t="shared" si="183"/>
        <v>60.061714078013978</v>
      </c>
      <c r="ED60" s="1">
        <f t="shared" si="184"/>
        <v>59.667134344212421</v>
      </c>
      <c r="EE60" s="1">
        <f t="shared" si="185"/>
        <v>58.469724671343464</v>
      </c>
      <c r="EF60" s="1">
        <f t="shared" si="186"/>
        <v>58.278153777964093</v>
      </c>
      <c r="EG60" s="1">
        <f t="shared" si="187"/>
        <v>58.091732026153807</v>
      </c>
      <c r="EH60" s="1">
        <f t="shared" si="188"/>
        <v>56.911671319213291</v>
      </c>
      <c r="EI60" s="1">
        <f t="shared" si="189"/>
        <v>56.738466894417265</v>
      </c>
      <c r="EJ60" s="1">
        <f t="shared" si="190"/>
        <v>64.178907438386901</v>
      </c>
      <c r="EK60" s="1">
        <f t="shared" si="191"/>
        <v>60.161513527875478</v>
      </c>
      <c r="EL60" s="1">
        <f t="shared" si="192"/>
        <v>54.563932666275164</v>
      </c>
      <c r="EM60" s="1">
        <f t="shared" si="193"/>
        <v>52.631638485780904</v>
      </c>
      <c r="EN60" s="1">
        <f t="shared" si="194"/>
        <v>49.999523228353532</v>
      </c>
      <c r="EO60" s="1">
        <f t="shared" si="195"/>
        <v>44.852146616434901</v>
      </c>
      <c r="EP60" s="1">
        <f t="shared" si="196"/>
        <v>35.723983554739313</v>
      </c>
      <c r="EQ60" s="1">
        <f t="shared" si="197"/>
        <v>35.256887198671443</v>
      </c>
      <c r="ER60" s="1">
        <f t="shared" si="198"/>
        <v>32.202474968648445</v>
      </c>
      <c r="ES60" s="1">
        <f t="shared" si="199"/>
        <v>31.40795646465979</v>
      </c>
      <c r="ET60" s="1">
        <f t="shared" si="200"/>
        <v>31.289538183356857</v>
      </c>
      <c r="EU60" s="1">
        <f t="shared" si="201"/>
        <v>30.711907343927553</v>
      </c>
      <c r="EV60" s="1">
        <f t="shared" si="202"/>
        <v>28.142779480755021</v>
      </c>
      <c r="EW60" s="1">
        <f t="shared" si="203"/>
        <v>27.02700304670838</v>
      </c>
      <c r="EX60" s="1">
        <f t="shared" si="204"/>
        <v>23.865018524224411</v>
      </c>
      <c r="EY60" s="1">
        <f t="shared" si="205"/>
        <v>23.389131586698831</v>
      </c>
      <c r="EZ60" s="1">
        <f t="shared" si="206"/>
        <v>22.933687644707703</v>
      </c>
      <c r="FA60" s="1">
        <f t="shared" si="207"/>
        <v>20.219465781358966</v>
      </c>
      <c r="FB60" s="1">
        <f t="shared" si="208"/>
        <v>19.844725260248019</v>
      </c>
      <c r="FC60" s="1">
        <f t="shared" si="209"/>
        <v>91.078882881909223</v>
      </c>
      <c r="FD60" s="1">
        <f t="shared" si="210"/>
        <v>110.92563276344748</v>
      </c>
      <c r="FE60" s="1">
        <f t="shared" si="211"/>
        <v>116.63644374877789</v>
      </c>
      <c r="FF60" s="83">
        <f t="shared" si="272"/>
        <v>0.8253970405148312</v>
      </c>
      <c r="FG60" s="79">
        <f t="shared" si="273"/>
        <v>0.82472061306925493</v>
      </c>
      <c r="FH60" s="79">
        <f t="shared" si="274"/>
        <v>0.92679486533453059</v>
      </c>
      <c r="FI60" s="79">
        <f t="shared" si="275"/>
        <v>0.66154200340262881</v>
      </c>
      <c r="FJ60" s="83">
        <f t="shared" si="212"/>
        <v>0.97362527766971152</v>
      </c>
      <c r="FK60" s="79">
        <f t="shared" si="288"/>
        <v>1.8688593623280672</v>
      </c>
      <c r="FL60" s="79">
        <f t="shared" si="288"/>
        <v>2.0542007866911813</v>
      </c>
      <c r="FM60" s="79">
        <f t="shared" si="214"/>
        <v>1.6111111111111112</v>
      </c>
      <c r="FN60" s="79">
        <f t="shared" si="215"/>
        <v>1.8629174763448957</v>
      </c>
      <c r="FO60" s="79">
        <f t="shared" si="276"/>
        <v>2.1272439503061453</v>
      </c>
      <c r="FP60" s="79">
        <f t="shared" si="277"/>
        <v>1.728385121644717</v>
      </c>
      <c r="FQ60" s="79">
        <f t="shared" si="278"/>
        <v>1.2510546144510202</v>
      </c>
      <c r="FR60" s="84">
        <f t="shared" si="216"/>
        <v>1.4733694568887101</v>
      </c>
      <c r="FS60" s="79">
        <f t="shared" si="217"/>
        <v>2.5947799410835972</v>
      </c>
      <c r="FT60" s="79">
        <f t="shared" si="218"/>
        <v>2.4250046459317178</v>
      </c>
      <c r="FU60" s="79">
        <f t="shared" si="219"/>
        <v>2.0370370370370372</v>
      </c>
      <c r="FV60" s="79">
        <f t="shared" si="220"/>
        <v>3.8195821942179862</v>
      </c>
      <c r="FW60" s="79">
        <f t="shared" si="221"/>
        <v>2.0359974455035315</v>
      </c>
      <c r="FX60" s="79">
        <f t="shared" si="279"/>
        <v>2.5273271968180375</v>
      </c>
      <c r="FY60" s="79">
        <f t="shared" si="222"/>
        <v>2.8086212723139243</v>
      </c>
      <c r="FZ60" s="83">
        <f t="shared" si="223"/>
        <v>3.5170597182718288</v>
      </c>
      <c r="GA60" s="79">
        <f t="shared" si="280"/>
        <v>3.1301137985473968</v>
      </c>
      <c r="GB60" s="79">
        <f t="shared" si="281"/>
        <v>3.0614134238899453</v>
      </c>
      <c r="GC60" s="79">
        <f t="shared" si="282"/>
        <v>2.8107503287224516</v>
      </c>
      <c r="GD60" s="79">
        <f t="shared" si="224"/>
        <v>1.7985886799441249</v>
      </c>
      <c r="GE60" s="79">
        <f t="shared" si="225"/>
        <v>2.1024536381321375</v>
      </c>
      <c r="GF60" s="79">
        <f t="shared" si="226"/>
        <v>1.8751301644009257</v>
      </c>
      <c r="GG60" s="79">
        <f t="shared" si="227"/>
        <v>2.422194802130615</v>
      </c>
      <c r="GH60" s="84">
        <f t="shared" si="228"/>
        <v>2.6755207974203188</v>
      </c>
      <c r="GI60" s="79">
        <f t="shared" si="283"/>
        <v>4.4521996137890563</v>
      </c>
      <c r="GJ60" s="79">
        <f t="shared" si="284"/>
        <v>7.4974826187402313</v>
      </c>
      <c r="GK60" s="79">
        <f t="shared" si="285"/>
        <v>7.668127297460261</v>
      </c>
      <c r="GL60" s="79">
        <f t="shared" si="286"/>
        <v>3.1679479380498252</v>
      </c>
      <c r="GM60" s="84">
        <f t="shared" si="287"/>
        <v>2.383474590487185</v>
      </c>
      <c r="GN60" s="79">
        <f t="shared" si="289"/>
        <v>4.2592592592592595</v>
      </c>
      <c r="GO60" s="79">
        <f t="shared" si="289"/>
        <v>3.7037037037037037</v>
      </c>
      <c r="GP60" s="79">
        <f t="shared" si="289"/>
        <v>5.1851851851851851</v>
      </c>
      <c r="GQ60" s="79">
        <f t="shared" si="289"/>
        <v>1.8888888888888888</v>
      </c>
      <c r="GR60" s="84">
        <f t="shared" si="289"/>
        <v>5.1851851851851851</v>
      </c>
      <c r="GS60" s="1">
        <f t="shared" si="230"/>
        <v>54</v>
      </c>
      <c r="GT60" s="1">
        <f t="shared" si="231"/>
        <v>28.615640268593065</v>
      </c>
      <c r="GU60" s="1">
        <f t="shared" si="232"/>
        <v>58.000000000000007</v>
      </c>
    </row>
    <row r="61" spans="1:203" x14ac:dyDescent="0.2">
      <c r="A61" s="42">
        <f t="shared" si="37"/>
        <v>27.812056045142924</v>
      </c>
      <c r="B61" s="5">
        <v>0</v>
      </c>
      <c r="C61" s="5">
        <v>59</v>
      </c>
      <c r="D61" s="5">
        <f t="shared" si="95"/>
        <v>27.812056045142924</v>
      </c>
      <c r="E61" s="5">
        <v>10</v>
      </c>
      <c r="F61" s="9">
        <f t="shared" si="96"/>
        <v>59.000000000000007</v>
      </c>
      <c r="G61" s="15">
        <v>0.01</v>
      </c>
      <c r="H61" s="18">
        <f t="shared" si="97"/>
        <v>2.1899256728458996</v>
      </c>
      <c r="I61" s="18">
        <f t="shared" si="98"/>
        <v>1.9879954285305879</v>
      </c>
      <c r="J61" s="18">
        <f t="shared" si="99"/>
        <v>1.9180728306995121</v>
      </c>
      <c r="K61" s="18">
        <f t="shared" si="100"/>
        <v>1.3906028022571462</v>
      </c>
      <c r="L61" s="18">
        <f t="shared" si="101"/>
        <v>1.112482241805717</v>
      </c>
      <c r="M61" s="18">
        <f t="shared" si="102"/>
        <v>0.92706853483809748</v>
      </c>
      <c r="N61" s="18">
        <f t="shared" si="103"/>
        <v>0.75167719040926817</v>
      </c>
      <c r="O61" s="18">
        <f t="shared" si="104"/>
        <v>0.69530140112857308</v>
      </c>
      <c r="P61" s="18">
        <f t="shared" si="105"/>
        <v>0.61804568989206499</v>
      </c>
      <c r="Q61" s="18">
        <f t="shared" si="106"/>
        <v>0.59174587330091333</v>
      </c>
      <c r="R61" s="18">
        <f t="shared" si="107"/>
        <v>0.55624112090285849</v>
      </c>
      <c r="S61" s="18">
        <f t="shared" si="108"/>
        <v>0.48793080780952497</v>
      </c>
      <c r="T61" s="18">
        <f t="shared" si="109"/>
        <v>0.37082741393523899</v>
      </c>
      <c r="U61" s="18">
        <f t="shared" si="110"/>
        <v>0.36498761214098324</v>
      </c>
      <c r="V61" s="18">
        <f t="shared" si="111"/>
        <v>0.32720065935462261</v>
      </c>
      <c r="W61" s="18">
        <f t="shared" si="112"/>
        <v>0.31748922425962245</v>
      </c>
      <c r="X61" s="18">
        <f t="shared" si="113"/>
        <v>0.31604609142207868</v>
      </c>
      <c r="Y61" s="18">
        <f t="shared" si="114"/>
        <v>0.30902284494603249</v>
      </c>
      <c r="Z61" s="18">
        <f t="shared" si="115"/>
        <v>0.27812056045142924</v>
      </c>
      <c r="AA61" s="18">
        <f t="shared" si="116"/>
        <v>0.26487672423945641</v>
      </c>
      <c r="AB61" s="18">
        <f t="shared" si="117"/>
        <v>0.2279676725011715</v>
      </c>
      <c r="AC61" s="18">
        <f t="shared" si="118"/>
        <v>0.22249644836114341</v>
      </c>
      <c r="AD61" s="18">
        <f t="shared" si="119"/>
        <v>0.2172816878526791</v>
      </c>
      <c r="AE61" s="18">
        <f t="shared" si="120"/>
        <v>0.18665809426270419</v>
      </c>
      <c r="AF61" s="18">
        <f t="shared" si="121"/>
        <v>0.18249380607049162</v>
      </c>
      <c r="AG61" s="16">
        <f t="shared" si="122"/>
        <v>2.9710400000000012</v>
      </c>
      <c r="AH61" s="16" t="str">
        <f t="shared" si="123"/>
        <v>NA F G</v>
      </c>
      <c r="AI61" s="16">
        <f t="shared" si="124"/>
        <v>3.1016878868553821</v>
      </c>
      <c r="AJ61" s="16">
        <f t="shared" si="233"/>
        <v>0.24454000000000001</v>
      </c>
      <c r="AK61" s="16" t="str">
        <f t="shared" si="125"/>
        <v>NA F G</v>
      </c>
      <c r="AL61" s="16">
        <f t="shared" si="126"/>
        <v>0.9429917454655099</v>
      </c>
      <c r="AM61" s="19">
        <f t="shared" si="127"/>
        <v>1.9416040264103567</v>
      </c>
      <c r="AN61" s="41">
        <f t="shared" si="128"/>
        <v>54</v>
      </c>
      <c r="AO61" s="19">
        <f t="shared" si="129"/>
        <v>1.9416040264103567</v>
      </c>
      <c r="AP61" s="34">
        <f t="shared" si="234"/>
        <v>2.770723642482491</v>
      </c>
      <c r="AQ61" s="34">
        <f t="shared" si="235"/>
        <v>2.7184009285192192</v>
      </c>
      <c r="AR61" s="34">
        <f t="shared" si="236"/>
        <v>2.6412205766817114</v>
      </c>
      <c r="AS61" s="34">
        <f t="shared" si="237"/>
        <v>2.6132830402078526</v>
      </c>
      <c r="AT61" s="34">
        <f t="shared" si="238"/>
        <v>2.5740390743667541</v>
      </c>
      <c r="AU61" s="34">
        <f t="shared" si="239"/>
        <v>2.4928699526443703</v>
      </c>
      <c r="AV61" s="34">
        <f t="shared" si="240"/>
        <v>2.3310617533785734</v>
      </c>
      <c r="AW61" s="34">
        <f t="shared" si="241"/>
        <v>2.3220308824575961</v>
      </c>
      <c r="AX61" s="34">
        <f t="shared" si="242"/>
        <v>2.2607948544307277</v>
      </c>
      <c r="AY61" s="34">
        <f t="shared" si="243"/>
        <v>2.2441986977524446</v>
      </c>
      <c r="AZ61" s="34">
        <f t="shared" si="244"/>
        <v>2.241699874470549</v>
      </c>
      <c r="BA61" s="34">
        <f t="shared" si="245"/>
        <v>2.2294143740065895</v>
      </c>
      <c r="BB61" s="34">
        <f t="shared" si="246"/>
        <v>2.1727074831658051</v>
      </c>
      <c r="BC61" s="34">
        <f t="shared" si="247"/>
        <v>2.1469386230609673</v>
      </c>
      <c r="BD61" s="34">
        <f t="shared" si="248"/>
        <v>2.069582899056964</v>
      </c>
      <c r="BE61" s="34">
        <f t="shared" si="249"/>
        <v>2.0573249148661357</v>
      </c>
      <c r="BF61" s="34">
        <f t="shared" si="250"/>
        <v>2.0454277053026493</v>
      </c>
      <c r="BG61" s="34">
        <f t="shared" si="251"/>
        <v>1.9708351078861286</v>
      </c>
      <c r="BH61" s="34">
        <f t="shared" si="252"/>
        <v>1.9599911767846312</v>
      </c>
      <c r="BI61" s="39">
        <f t="shared" si="130"/>
        <v>2.4893404015038088</v>
      </c>
      <c r="BJ61" s="39">
        <f t="shared" si="131"/>
        <v>2.4630530544932454</v>
      </c>
      <c r="BK61" s="39">
        <f t="shared" si="132"/>
        <v>2.423864098965745</v>
      </c>
      <c r="BL61" s="39">
        <f t="shared" si="133"/>
        <v>2.4095537920875585</v>
      </c>
      <c r="BM61" s="39">
        <f t="shared" si="134"/>
        <v>2.3893370288877711</v>
      </c>
      <c r="BN61" s="39">
        <f t="shared" si="135"/>
        <v>2.3470838849472755</v>
      </c>
      <c r="BO61" s="39">
        <f t="shared" si="136"/>
        <v>2.2609911117352017</v>
      </c>
      <c r="BP61" s="39">
        <f t="shared" si="137"/>
        <v>2.256109273093176</v>
      </c>
      <c r="BQ61" s="39">
        <f t="shared" si="138"/>
        <v>2.2227821821121423</v>
      </c>
      <c r="BR61" s="39">
        <f t="shared" si="139"/>
        <v>2.2136812268803525</v>
      </c>
      <c r="BS61" s="39">
        <f t="shared" si="140"/>
        <v>2.2123083490947049</v>
      </c>
      <c r="BT61" s="39">
        <f t="shared" si="141"/>
        <v>2.2055486889172968</v>
      </c>
      <c r="BU61" s="39">
        <f t="shared" si="142"/>
        <v>2.1741314431339527</v>
      </c>
      <c r="BV61" s="39">
        <f t="shared" si="143"/>
        <v>2.1597347925855326</v>
      </c>
      <c r="BW61" s="39">
        <f t="shared" si="144"/>
        <v>2.1160507288635086</v>
      </c>
      <c r="BX61" s="39">
        <f t="shared" si="145"/>
        <v>2.1090624715828294</v>
      </c>
      <c r="BY61" s="39">
        <f t="shared" si="146"/>
        <v>2.1022622241812492</v>
      </c>
      <c r="BZ61" s="39">
        <f t="shared" si="147"/>
        <v>2.0592203171412362</v>
      </c>
      <c r="CA61" s="39">
        <f t="shared" si="148"/>
        <v>2.0529033997607518</v>
      </c>
      <c r="CB61" s="40">
        <f t="shared" si="253"/>
        <v>2.3697181828642591</v>
      </c>
      <c r="CC61" s="40">
        <f t="shared" si="254"/>
        <v>2.2017531906015435</v>
      </c>
      <c r="CD61" s="40">
        <f t="shared" si="255"/>
        <v>1.9702994128969435</v>
      </c>
      <c r="CE61" s="40">
        <f t="shared" si="256"/>
        <v>1.8911392321886238</v>
      </c>
      <c r="CF61" s="40">
        <f t="shared" si="257"/>
        <v>1.7839525225440378</v>
      </c>
      <c r="CG61" s="40">
        <f t="shared" si="258"/>
        <v>1.5766035022069131</v>
      </c>
      <c r="CH61" s="40">
        <f t="shared" si="259"/>
        <v>1.2171124034821854</v>
      </c>
      <c r="CI61" s="40">
        <f t="shared" si="260"/>
        <v>1.1990298046172605</v>
      </c>
      <c r="CJ61" s="40">
        <f t="shared" si="261"/>
        <v>1.081612907795106</v>
      </c>
      <c r="CK61" s="40">
        <f t="shared" si="262"/>
        <v>1.051314475591907</v>
      </c>
      <c r="CL61" s="40">
        <f t="shared" si="263"/>
        <v>1.0468076141098601</v>
      </c>
      <c r="CM61" s="40">
        <f t="shared" si="264"/>
        <v>1.0248573659970215</v>
      </c>
      <c r="CN61" s="40">
        <f t="shared" si="265"/>
        <v>0.92792845155958736</v>
      </c>
      <c r="CO61" s="40">
        <f t="shared" si="266"/>
        <v>0.88620287959131083</v>
      </c>
      <c r="CP61" s="40">
        <f t="shared" si="267"/>
        <v>0.76926838346675941</v>
      </c>
      <c r="CQ61" s="40">
        <f t="shared" si="268"/>
        <v>0.75184644172030968</v>
      </c>
      <c r="CR61" s="40">
        <f t="shared" si="269"/>
        <v>0.73521841212755523</v>
      </c>
      <c r="CS61" s="40">
        <f t="shared" si="270"/>
        <v>0.63709070584297645</v>
      </c>
      <c r="CT61" s="40">
        <f t="shared" si="271"/>
        <v>0.62367908109215042</v>
      </c>
      <c r="CU61" s="37">
        <f t="shared" si="149"/>
        <v>3.3547961950239999</v>
      </c>
      <c r="CV61" s="37">
        <f t="shared" si="150"/>
        <v>4.0485301115974552</v>
      </c>
      <c r="CW61" s="37">
        <f t="shared" si="151"/>
        <v>4.3180879461349679</v>
      </c>
      <c r="CX61" s="1">
        <f t="shared" si="152"/>
        <v>77.059521230325586</v>
      </c>
      <c r="CY61" s="1">
        <f t="shared" si="153"/>
        <v>75.604318977145084</v>
      </c>
      <c r="CZ61" s="1">
        <f t="shared" si="154"/>
        <v>73.457774706256473</v>
      </c>
      <c r="DA61" s="1">
        <f t="shared" si="155"/>
        <v>72.680774376082283</v>
      </c>
      <c r="DB61" s="1">
        <f t="shared" si="156"/>
        <v>71.589318998675978</v>
      </c>
      <c r="DC61" s="1">
        <f t="shared" si="157"/>
        <v>69.331838836198017</v>
      </c>
      <c r="DD61" s="1">
        <f t="shared" si="158"/>
        <v>64.831620129654013</v>
      </c>
      <c r="DE61" s="1">
        <f t="shared" si="159"/>
        <v>64.580453041463343</v>
      </c>
      <c r="DF61" s="1">
        <f t="shared" si="160"/>
        <v>62.87735319799814</v>
      </c>
      <c r="DG61" s="1">
        <f t="shared" si="161"/>
        <v>62.415779958327754</v>
      </c>
      <c r="DH61" s="1">
        <f t="shared" si="162"/>
        <v>62.346282545164769</v>
      </c>
      <c r="DI61" s="1">
        <f t="shared" si="163"/>
        <v>62.004597517718494</v>
      </c>
      <c r="DJ61" s="1">
        <f t="shared" si="164"/>
        <v>60.427462291508796</v>
      </c>
      <c r="DK61" s="1">
        <f t="shared" si="165"/>
        <v>59.710777310053601</v>
      </c>
      <c r="DL61" s="1">
        <f t="shared" si="166"/>
        <v>57.559355578641657</v>
      </c>
      <c r="DM61" s="1">
        <f t="shared" si="167"/>
        <v>57.218435835325863</v>
      </c>
      <c r="DN61" s="1">
        <f t="shared" si="168"/>
        <v>56.887549976165367</v>
      </c>
      <c r="DO61" s="1">
        <f t="shared" si="169"/>
        <v>54.812976476264311</v>
      </c>
      <c r="DP61" s="1">
        <f t="shared" si="170"/>
        <v>54.511384456719796</v>
      </c>
      <c r="DQ61" s="1">
        <f t="shared" si="171"/>
        <v>69.23367476206252</v>
      </c>
      <c r="DR61" s="1">
        <f t="shared" si="172"/>
        <v>68.502569593726605</v>
      </c>
      <c r="DS61" s="1">
        <f t="shared" si="173"/>
        <v>67.412644166245158</v>
      </c>
      <c r="DT61" s="1">
        <f t="shared" si="174"/>
        <v>67.014645109325841</v>
      </c>
      <c r="DU61" s="1">
        <f t="shared" si="175"/>
        <v>66.452375358161973</v>
      </c>
      <c r="DV61" s="1">
        <f t="shared" si="176"/>
        <v>65.277228550805418</v>
      </c>
      <c r="DW61" s="1">
        <f t="shared" si="177"/>
        <v>62.882811517149435</v>
      </c>
      <c r="DX61" s="1">
        <f t="shared" si="178"/>
        <v>62.747037547234072</v>
      </c>
      <c r="DY61" s="1">
        <f t="shared" si="179"/>
        <v>61.820142625047986</v>
      </c>
      <c r="DZ61" s="1">
        <f t="shared" si="180"/>
        <v>61.567026348077114</v>
      </c>
      <c r="EA61" s="1">
        <f t="shared" si="181"/>
        <v>61.528843794159549</v>
      </c>
      <c r="EB61" s="1">
        <f t="shared" si="182"/>
        <v>61.340843746459356</v>
      </c>
      <c r="EC61" s="1">
        <f t="shared" si="183"/>
        <v>60.467065545948955</v>
      </c>
      <c r="ED61" s="1">
        <f t="shared" si="184"/>
        <v>60.066665094033958</v>
      </c>
      <c r="EE61" s="1">
        <f t="shared" si="185"/>
        <v>58.851721465517436</v>
      </c>
      <c r="EF61" s="1">
        <f t="shared" si="186"/>
        <v>58.657363662369306</v>
      </c>
      <c r="EG61" s="1">
        <f t="shared" si="187"/>
        <v>58.468234800515724</v>
      </c>
      <c r="EH61" s="1">
        <f t="shared" si="188"/>
        <v>57.271150869629047</v>
      </c>
      <c r="EI61" s="1">
        <f t="shared" si="189"/>
        <v>57.095464409410475</v>
      </c>
      <c r="EJ61" s="1">
        <f t="shared" si="190"/>
        <v>65.906734913015015</v>
      </c>
      <c r="EK61" s="1">
        <f t="shared" si="191"/>
        <v>61.235283134582382</v>
      </c>
      <c r="EL61" s="1">
        <f t="shared" si="192"/>
        <v>54.79807769720199</v>
      </c>
      <c r="EM61" s="1">
        <f t="shared" si="193"/>
        <v>52.596470314798559</v>
      </c>
      <c r="EN61" s="1">
        <f t="shared" si="194"/>
        <v>49.615387538868873</v>
      </c>
      <c r="EO61" s="1">
        <f t="shared" si="195"/>
        <v>43.848584964347282</v>
      </c>
      <c r="EP61" s="1">
        <f t="shared" si="196"/>
        <v>33.850398378885146</v>
      </c>
      <c r="EQ61" s="1">
        <f t="shared" si="197"/>
        <v>33.347484125812016</v>
      </c>
      <c r="ER61" s="1">
        <f t="shared" si="198"/>
        <v>30.081878810747494</v>
      </c>
      <c r="ES61" s="1">
        <f t="shared" si="199"/>
        <v>29.239217116232162</v>
      </c>
      <c r="ET61" s="1">
        <f t="shared" si="200"/>
        <v>29.113872032105778</v>
      </c>
      <c r="EU61" s="1">
        <f t="shared" si="201"/>
        <v>28.503390501386715</v>
      </c>
      <c r="EV61" s="1">
        <f t="shared" si="202"/>
        <v>25.807598100657934</v>
      </c>
      <c r="EW61" s="1">
        <f t="shared" si="203"/>
        <v>24.647124154560583</v>
      </c>
      <c r="EX61" s="1">
        <f t="shared" si="204"/>
        <v>21.394935394734013</v>
      </c>
      <c r="EY61" s="1">
        <f t="shared" si="205"/>
        <v>20.910395374466535</v>
      </c>
      <c r="EZ61" s="1">
        <f t="shared" si="206"/>
        <v>20.447935683512554</v>
      </c>
      <c r="FA61" s="1">
        <f t="shared" si="207"/>
        <v>17.718802416744527</v>
      </c>
      <c r="FB61" s="1">
        <f t="shared" si="208"/>
        <v>17.345797557518125</v>
      </c>
      <c r="FC61" s="1">
        <f t="shared" si="209"/>
        <v>93.30377979603972</v>
      </c>
      <c r="FD61" s="1">
        <f t="shared" si="210"/>
        <v>112.59794636419716</v>
      </c>
      <c r="FE61" s="1">
        <f t="shared" si="211"/>
        <v>120.09490396576183</v>
      </c>
      <c r="FF61" s="83">
        <f t="shared" si="272"/>
        <v>0.82414528906317974</v>
      </c>
      <c r="FG61" s="79">
        <f t="shared" si="273"/>
        <v>0.82119668957470959</v>
      </c>
      <c r="FH61" s="79">
        <f t="shared" si="274"/>
        <v>0.91967353011191966</v>
      </c>
      <c r="FI61" s="79">
        <f t="shared" si="275"/>
        <v>0.65657290176228811</v>
      </c>
      <c r="FJ61" s="83">
        <f t="shared" si="212"/>
        <v>0.95916491807652393</v>
      </c>
      <c r="FK61" s="79">
        <f t="shared" si="288"/>
        <v>1.8663732258736898</v>
      </c>
      <c r="FL61" s="79">
        <f t="shared" si="288"/>
        <v>2.0514680912495931</v>
      </c>
      <c r="FM61" s="79">
        <f t="shared" si="214"/>
        <v>1.6111111111111112</v>
      </c>
      <c r="FN61" s="79">
        <f t="shared" si="215"/>
        <v>1.8605760482345923</v>
      </c>
      <c r="FO61" s="79">
        <f t="shared" si="276"/>
        <v>2.2490452268315981</v>
      </c>
      <c r="FP61" s="79">
        <f t="shared" si="277"/>
        <v>1.7157591167160251</v>
      </c>
      <c r="FQ61" s="79">
        <f>FQ$104/$DD61</f>
        <v>1.2493903412873459</v>
      </c>
      <c r="FR61" s="84">
        <f t="shared" si="216"/>
        <v>1.4630389096853551</v>
      </c>
      <c r="FS61" s="79">
        <f t="shared" si="217"/>
        <v>2.5913281152626437</v>
      </c>
      <c r="FT61" s="79">
        <f t="shared" si="218"/>
        <v>2.4219567524433052</v>
      </c>
      <c r="FU61" s="79">
        <f t="shared" si="219"/>
        <v>2.0370370370370372</v>
      </c>
      <c r="FV61" s="79">
        <f t="shared" si="220"/>
        <v>4.0888403538164386</v>
      </c>
      <c r="FW61" s="79">
        <f t="shared" si="221"/>
        <v>2.0219946880121418</v>
      </c>
      <c r="FX61" s="79">
        <f t="shared" si="279"/>
        <v>2.5239835325303028</v>
      </c>
      <c r="FY61" s="79">
        <f t="shared" si="222"/>
        <v>2.7889762902075703</v>
      </c>
      <c r="FZ61" s="83">
        <f t="shared" si="223"/>
        <v>3.5126392634773769</v>
      </c>
      <c r="GA61" s="79">
        <f t="shared" si="280"/>
        <v>3.109130537468181</v>
      </c>
      <c r="GB61" s="79">
        <f t="shared" si="281"/>
        <v>3.0415422954939419</v>
      </c>
      <c r="GC61" s="79">
        <f t="shared" si="282"/>
        <v>2.7437259300706907</v>
      </c>
      <c r="GD61" s="79">
        <f t="shared" si="224"/>
        <v>1.7962091397148168</v>
      </c>
      <c r="GE61" s="79">
        <f t="shared" si="225"/>
        <v>2.087747965812524</v>
      </c>
      <c r="GF61" s="79">
        <f t="shared" si="226"/>
        <v>1.8472805829621943</v>
      </c>
      <c r="GG61" s="79">
        <f t="shared" si="227"/>
        <v>2.4191754483550327</v>
      </c>
      <c r="GH61" s="84">
        <f t="shared" si="228"/>
        <v>2.6572833049660893</v>
      </c>
      <c r="GI61" s="79">
        <f t="shared" si="283"/>
        <v>4.4473702964181347</v>
      </c>
      <c r="GJ61" s="79">
        <f t="shared" si="284"/>
        <v>8.1758867747797428</v>
      </c>
      <c r="GK61" s="79">
        <f t="shared" si="285"/>
        <v>8.5534261554742645</v>
      </c>
      <c r="GL61" s="79">
        <f t="shared" si="286"/>
        <v>3.1463538518923637</v>
      </c>
      <c r="GM61" s="84">
        <f t="shared" si="287"/>
        <v>2.3148359407427956</v>
      </c>
      <c r="GN61" s="79">
        <f t="shared" si="289"/>
        <v>4.2592592592592595</v>
      </c>
      <c r="GO61" s="79">
        <f t="shared" si="289"/>
        <v>3.7037037037037037</v>
      </c>
      <c r="GP61" s="79">
        <f t="shared" si="289"/>
        <v>5.1851851851851851</v>
      </c>
      <c r="GQ61" s="79">
        <f t="shared" si="289"/>
        <v>1.8888888888888888</v>
      </c>
      <c r="GR61" s="84">
        <f t="shared" si="289"/>
        <v>5.1851851851851851</v>
      </c>
      <c r="GS61" s="1">
        <f t="shared" si="230"/>
        <v>54</v>
      </c>
      <c r="GT61" s="1">
        <f t="shared" si="231"/>
        <v>27.812056045142924</v>
      </c>
      <c r="GU61" s="1">
        <f t="shared" si="232"/>
        <v>59.000000000000007</v>
      </c>
    </row>
    <row r="62" spans="1:203" x14ac:dyDescent="0.2">
      <c r="A62" s="42">
        <f t="shared" si="37"/>
        <v>27.000000000000018</v>
      </c>
      <c r="B62" s="5">
        <v>0</v>
      </c>
      <c r="C62" s="5">
        <v>60</v>
      </c>
      <c r="D62" s="5">
        <f t="shared" si="95"/>
        <v>27.000000000000018</v>
      </c>
      <c r="E62" s="5">
        <v>10</v>
      </c>
      <c r="F62" s="9">
        <f t="shared" si="96"/>
        <v>59.999999999999986</v>
      </c>
      <c r="G62" s="15">
        <v>0.01</v>
      </c>
      <c r="H62" s="18">
        <f t="shared" si="97"/>
        <v>2.1259842519685055</v>
      </c>
      <c r="I62" s="18">
        <f t="shared" si="98"/>
        <v>1.9299499642601872</v>
      </c>
      <c r="J62" s="18">
        <f t="shared" si="99"/>
        <v>1.8620689655172427</v>
      </c>
      <c r="K62" s="18">
        <f t="shared" si="100"/>
        <v>1.350000000000001</v>
      </c>
      <c r="L62" s="18">
        <f t="shared" si="101"/>
        <v>1.0800000000000007</v>
      </c>
      <c r="M62" s="18">
        <f t="shared" si="102"/>
        <v>0.90000000000000058</v>
      </c>
      <c r="N62" s="18">
        <f t="shared" si="103"/>
        <v>0.72972972972973016</v>
      </c>
      <c r="O62" s="18">
        <f t="shared" si="104"/>
        <v>0.67500000000000049</v>
      </c>
      <c r="P62" s="18">
        <f t="shared" si="105"/>
        <v>0.60000000000000042</v>
      </c>
      <c r="Q62" s="18">
        <f t="shared" si="106"/>
        <v>0.57446808510638336</v>
      </c>
      <c r="R62" s="18">
        <f t="shared" si="107"/>
        <v>0.54000000000000037</v>
      </c>
      <c r="S62" s="18">
        <f t="shared" si="108"/>
        <v>0.4736842105263161</v>
      </c>
      <c r="T62" s="18">
        <f t="shared" si="109"/>
        <v>0.36000000000000026</v>
      </c>
      <c r="U62" s="18">
        <f t="shared" si="110"/>
        <v>0.35433070866141753</v>
      </c>
      <c r="V62" s="18">
        <f t="shared" si="111"/>
        <v>0.31764705882352962</v>
      </c>
      <c r="W62" s="18">
        <f t="shared" si="112"/>
        <v>0.30821917808219201</v>
      </c>
      <c r="X62" s="18">
        <f t="shared" si="113"/>
        <v>0.30681818181818205</v>
      </c>
      <c r="Y62" s="18">
        <f t="shared" si="114"/>
        <v>0.30000000000000021</v>
      </c>
      <c r="Z62" s="18">
        <f t="shared" si="115"/>
        <v>0.27000000000000018</v>
      </c>
      <c r="AA62" s="18">
        <f t="shared" si="116"/>
        <v>0.25714285714285734</v>
      </c>
      <c r="AB62" s="18">
        <f t="shared" si="117"/>
        <v>0.2213114754098362</v>
      </c>
      <c r="AC62" s="18">
        <f t="shared" si="118"/>
        <v>0.21600000000000014</v>
      </c>
      <c r="AD62" s="18">
        <f t="shared" si="119"/>
        <v>0.21093750000000014</v>
      </c>
      <c r="AE62" s="18">
        <f t="shared" si="120"/>
        <v>0.18120805369127529</v>
      </c>
      <c r="AF62" s="18">
        <f t="shared" si="121"/>
        <v>0.17716535433070876</v>
      </c>
      <c r="AG62" s="16">
        <f t="shared" si="122"/>
        <v>3.0795999999999983</v>
      </c>
      <c r="AH62" s="16" t="str">
        <f t="shared" si="123"/>
        <v>NA F G</v>
      </c>
      <c r="AI62" s="16">
        <f t="shared" si="124"/>
        <v>3.5085940812443406</v>
      </c>
      <c r="AJ62" s="16">
        <f t="shared" si="233"/>
        <v>0.245</v>
      </c>
      <c r="AK62" s="16" t="str">
        <f t="shared" si="125"/>
        <v>NA F G</v>
      </c>
      <c r="AL62" s="16">
        <f t="shared" si="126"/>
        <v>1.072464512117921</v>
      </c>
      <c r="AM62" s="19">
        <f t="shared" si="127"/>
        <v>1.9999999999999987</v>
      </c>
      <c r="AN62" s="41">
        <f t="shared" si="128"/>
        <v>54</v>
      </c>
      <c r="AO62" s="19">
        <f t="shared" si="129"/>
        <v>1.9999999999999987</v>
      </c>
      <c r="AP62" s="34">
        <f t="shared" si="234"/>
        <v>2.8508148394487036</v>
      </c>
      <c r="AQ62" s="34">
        <f t="shared" si="235"/>
        <v>2.7968793683133146</v>
      </c>
      <c r="AR62" s="34">
        <f t="shared" si="236"/>
        <v>2.7173236415649211</v>
      </c>
      <c r="AS62" s="34">
        <f t="shared" si="237"/>
        <v>2.6885273446205331</v>
      </c>
      <c r="AT62" s="34">
        <f t="shared" si="238"/>
        <v>2.6480780540966111</v>
      </c>
      <c r="AU62" s="34">
        <f t="shared" si="239"/>
        <v>2.5644196352817907</v>
      </c>
      <c r="AV62" s="34">
        <f t="shared" si="240"/>
        <v>2.3976645580619715</v>
      </c>
      <c r="AW62" s="34">
        <f t="shared" si="241"/>
        <v>2.3883582189913888</v>
      </c>
      <c r="AX62" s="34">
        <f t="shared" si="242"/>
        <v>2.3252561214896943</v>
      </c>
      <c r="AY62" s="34">
        <f t="shared" si="243"/>
        <v>2.3081547737864252</v>
      </c>
      <c r="AZ62" s="34">
        <f t="shared" si="244"/>
        <v>2.3055799062821767</v>
      </c>
      <c r="BA62" s="34">
        <f t="shared" si="245"/>
        <v>2.2929206119500232</v>
      </c>
      <c r="BB62" s="34">
        <f t="shared" si="246"/>
        <v>2.2344900914319603</v>
      </c>
      <c r="BC62" s="34">
        <f t="shared" si="247"/>
        <v>2.2079389195925976</v>
      </c>
      <c r="BD62" s="34">
        <f t="shared" si="248"/>
        <v>2.1282383986240601</v>
      </c>
      <c r="BE62" s="34">
        <f t="shared" si="249"/>
        <v>2.1156093610092563</v>
      </c>
      <c r="BF62" s="34">
        <f t="shared" si="250"/>
        <v>2.1033521541441118</v>
      </c>
      <c r="BG62" s="34">
        <f t="shared" si="251"/>
        <v>2.0265055496790807</v>
      </c>
      <c r="BH62" s="34">
        <f t="shared" si="252"/>
        <v>2.0153343920018902</v>
      </c>
      <c r="BI62" s="39">
        <f t="shared" si="130"/>
        <v>2.5790044994066808</v>
      </c>
      <c r="BJ62" s="39">
        <f t="shared" si="131"/>
        <v>2.5515578992176935</v>
      </c>
      <c r="BK62" s="39">
        <f t="shared" si="132"/>
        <v>2.5106450105670386</v>
      </c>
      <c r="BL62" s="39">
        <f t="shared" si="133"/>
        <v>2.4957064776444353</v>
      </c>
      <c r="BM62" s="39">
        <f t="shared" si="134"/>
        <v>2.4746033800320695</v>
      </c>
      <c r="BN62" s="39">
        <f t="shared" si="135"/>
        <v>2.4305023271604114</v>
      </c>
      <c r="BO62" s="39">
        <f t="shared" si="136"/>
        <v>2.3406637375338182</v>
      </c>
      <c r="BP62" s="39">
        <f t="shared" si="137"/>
        <v>2.3355702887582277</v>
      </c>
      <c r="BQ62" s="39">
        <f t="shared" si="138"/>
        <v>2.3008009067498594</v>
      </c>
      <c r="BR62" s="39">
        <f t="shared" si="139"/>
        <v>2.2913067989301443</v>
      </c>
      <c r="BS62" s="39">
        <f t="shared" si="140"/>
        <v>2.2898746406685682</v>
      </c>
      <c r="BT62" s="39">
        <f t="shared" si="141"/>
        <v>2.282823201977656</v>
      </c>
      <c r="BU62" s="39">
        <f t="shared" si="142"/>
        <v>2.2500520734126699</v>
      </c>
      <c r="BV62" s="39">
        <f t="shared" si="143"/>
        <v>2.2350362564775517</v>
      </c>
      <c r="BW62" s="39">
        <f t="shared" si="144"/>
        <v>2.1894782684547427</v>
      </c>
      <c r="BX62" s="39">
        <f t="shared" si="145"/>
        <v>2.1821909147436167</v>
      </c>
      <c r="BY62" s="39">
        <f t="shared" si="146"/>
        <v>2.17509979945957</v>
      </c>
      <c r="BZ62" s="39">
        <f t="shared" si="147"/>
        <v>2.1302210511140083</v>
      </c>
      <c r="CA62" s="39">
        <f t="shared" si="148"/>
        <v>2.123635170478662</v>
      </c>
      <c r="CB62" s="40">
        <f t="shared" si="253"/>
        <v>2.5025298735568531</v>
      </c>
      <c r="CC62" s="40">
        <f t="shared" si="254"/>
        <v>2.3017994418888694</v>
      </c>
      <c r="CD62" s="40">
        <f t="shared" si="255"/>
        <v>2.0286550919539779</v>
      </c>
      <c r="CE62" s="40">
        <f t="shared" si="256"/>
        <v>1.9362184492650472</v>
      </c>
      <c r="CF62" s="40">
        <f t="shared" si="257"/>
        <v>1.8119029438553693</v>
      </c>
      <c r="CG62" s="40">
        <f t="shared" si="258"/>
        <v>1.5743688812860015</v>
      </c>
      <c r="CH62" s="40">
        <f t="shared" si="259"/>
        <v>1.1729602760577069</v>
      </c>
      <c r="CI62" s="40">
        <f t="shared" si="260"/>
        <v>1.1531612685876511</v>
      </c>
      <c r="CJ62" s="40">
        <f t="shared" si="261"/>
        <v>1.0256203764302754</v>
      </c>
      <c r="CK62" s="40">
        <f t="shared" si="262"/>
        <v>0.99300914683473851</v>
      </c>
      <c r="CL62" s="40">
        <f t="shared" si="263"/>
        <v>0.98816918578235169</v>
      </c>
      <c r="CM62" s="40">
        <f t="shared" si="264"/>
        <v>0.96463769319148995</v>
      </c>
      <c r="CN62" s="40">
        <f t="shared" si="265"/>
        <v>0.86157074358264762</v>
      </c>
      <c r="CO62" s="40">
        <f t="shared" si="266"/>
        <v>0.81764761046960288</v>
      </c>
      <c r="CP62" s="40">
        <f t="shared" si="267"/>
        <v>0.69610233330781357</v>
      </c>
      <c r="CQ62" s="40">
        <f t="shared" si="268"/>
        <v>0.67820094932164254</v>
      </c>
      <c r="CR62" s="40">
        <f t="shared" si="269"/>
        <v>0.66116834935319169</v>
      </c>
      <c r="CS62" s="40">
        <f t="shared" si="270"/>
        <v>0.56176517944828996</v>
      </c>
      <c r="CT62" s="40">
        <f t="shared" si="271"/>
        <v>0.54833511641287869</v>
      </c>
      <c r="CU62" s="37">
        <f t="shared" si="149"/>
        <v>3.5411657439200139</v>
      </c>
      <c r="CV62" s="37">
        <f t="shared" si="150"/>
        <v>4.2298687505020123</v>
      </c>
      <c r="CW62" s="37">
        <f t="shared" si="151"/>
        <v>4.5800171293236129</v>
      </c>
      <c r="CX62" s="1">
        <f t="shared" si="152"/>
        <v>76.972000665115047</v>
      </c>
      <c r="CY62" s="1">
        <f t="shared" si="153"/>
        <v>75.515742944459546</v>
      </c>
      <c r="CZ62" s="1">
        <f t="shared" si="154"/>
        <v>73.367738322252919</v>
      </c>
      <c r="DA62" s="1">
        <f t="shared" si="155"/>
        <v>72.590238304754436</v>
      </c>
      <c r="DB62" s="1">
        <f t="shared" si="156"/>
        <v>71.498107460608551</v>
      </c>
      <c r="DC62" s="1">
        <f t="shared" si="157"/>
        <v>69.239330152608389</v>
      </c>
      <c r="DD62" s="1">
        <f t="shared" si="158"/>
        <v>64.73694306767328</v>
      </c>
      <c r="DE62" s="1">
        <f t="shared" si="159"/>
        <v>64.485671912767543</v>
      </c>
      <c r="DF62" s="1">
        <f t="shared" si="160"/>
        <v>62.781915280221789</v>
      </c>
      <c r="DG62" s="1">
        <f t="shared" si="161"/>
        <v>62.320178892233521</v>
      </c>
      <c r="DH62" s="1">
        <f t="shared" si="162"/>
        <v>62.250657469618808</v>
      </c>
      <c r="DI62" s="1">
        <f t="shared" si="163"/>
        <v>61.908856522650666</v>
      </c>
      <c r="DJ62" s="1">
        <f t="shared" si="164"/>
        <v>60.331232468662968</v>
      </c>
      <c r="DK62" s="1">
        <f t="shared" si="165"/>
        <v>59.614350829000173</v>
      </c>
      <c r="DL62" s="1">
        <f t="shared" si="166"/>
        <v>57.462436762849663</v>
      </c>
      <c r="DM62" s="1">
        <f t="shared" si="167"/>
        <v>57.121452747249961</v>
      </c>
      <c r="DN62" s="1">
        <f t="shared" si="168"/>
        <v>56.790508161891054</v>
      </c>
      <c r="DO62" s="1">
        <f t="shared" si="169"/>
        <v>54.715649841335214</v>
      </c>
      <c r="DP62" s="1">
        <f t="shared" si="170"/>
        <v>54.414028584051074</v>
      </c>
      <c r="DQ62" s="1">
        <f t="shared" si="171"/>
        <v>69.633121483980432</v>
      </c>
      <c r="DR62" s="1">
        <f t="shared" si="172"/>
        <v>68.892063278877771</v>
      </c>
      <c r="DS62" s="1">
        <f t="shared" si="173"/>
        <v>67.78741528531009</v>
      </c>
      <c r="DT62" s="1">
        <f t="shared" si="174"/>
        <v>67.384074896399795</v>
      </c>
      <c r="DU62" s="1">
        <f t="shared" si="175"/>
        <v>66.814291260865915</v>
      </c>
      <c r="DV62" s="1">
        <f t="shared" si="176"/>
        <v>65.62356283333115</v>
      </c>
      <c r="DW62" s="1">
        <f t="shared" si="177"/>
        <v>63.197920913413135</v>
      </c>
      <c r="DX62" s="1">
        <f t="shared" si="178"/>
        <v>63.060397796472188</v>
      </c>
      <c r="DY62" s="1">
        <f t="shared" si="179"/>
        <v>62.121624482246247</v>
      </c>
      <c r="DZ62" s="1">
        <f t="shared" si="180"/>
        <v>61.865283571113935</v>
      </c>
      <c r="EA62" s="1">
        <f t="shared" si="181"/>
        <v>61.826615298051379</v>
      </c>
      <c r="EB62" s="1">
        <f t="shared" si="182"/>
        <v>61.636226453396752</v>
      </c>
      <c r="EC62" s="1">
        <f t="shared" si="183"/>
        <v>60.751405982142124</v>
      </c>
      <c r="ED62" s="1">
        <f t="shared" si="184"/>
        <v>60.345978924893934</v>
      </c>
      <c r="EE62" s="1">
        <f t="shared" si="185"/>
        <v>59.11591324827809</v>
      </c>
      <c r="EF62" s="1">
        <f t="shared" si="186"/>
        <v>58.919154698077691</v>
      </c>
      <c r="EG62" s="1">
        <f t="shared" si="187"/>
        <v>58.727694585408429</v>
      </c>
      <c r="EH62" s="1">
        <f t="shared" si="188"/>
        <v>57.515968380078263</v>
      </c>
      <c r="EI62" s="1">
        <f t="shared" si="189"/>
        <v>57.338149602923913</v>
      </c>
      <c r="EJ62" s="1">
        <f t="shared" si="190"/>
        <v>67.568306586035078</v>
      </c>
      <c r="EK62" s="1">
        <f t="shared" si="191"/>
        <v>62.148584930999519</v>
      </c>
      <c r="EL62" s="1">
        <f t="shared" si="192"/>
        <v>54.773687482757438</v>
      </c>
      <c r="EM62" s="1">
        <f t="shared" si="193"/>
        <v>52.277898130156309</v>
      </c>
      <c r="EN62" s="1">
        <f t="shared" si="194"/>
        <v>48.921379484095006</v>
      </c>
      <c r="EO62" s="1">
        <f t="shared" si="195"/>
        <v>42.507959794722069</v>
      </c>
      <c r="EP62" s="1">
        <f t="shared" si="196"/>
        <v>31.669927453558106</v>
      </c>
      <c r="EQ62" s="1">
        <f t="shared" si="197"/>
        <v>31.135354251866602</v>
      </c>
      <c r="ER62" s="1">
        <f t="shared" si="198"/>
        <v>27.691750163617453</v>
      </c>
      <c r="ES62" s="1">
        <f t="shared" si="199"/>
        <v>26.811246964537958</v>
      </c>
      <c r="ET62" s="1">
        <f t="shared" si="200"/>
        <v>26.680568016123512</v>
      </c>
      <c r="EU62" s="1">
        <f t="shared" si="201"/>
        <v>26.045217716170246</v>
      </c>
      <c r="EV62" s="1">
        <f t="shared" si="202"/>
        <v>23.262410076731502</v>
      </c>
      <c r="EW62" s="1">
        <f t="shared" si="203"/>
        <v>22.076485482679292</v>
      </c>
      <c r="EX62" s="1">
        <f t="shared" si="204"/>
        <v>18.794762999310979</v>
      </c>
      <c r="EY62" s="1">
        <f t="shared" si="205"/>
        <v>18.311425631684362</v>
      </c>
      <c r="EZ62" s="1">
        <f t="shared" si="206"/>
        <v>17.851545432536188</v>
      </c>
      <c r="FA62" s="1">
        <f t="shared" si="207"/>
        <v>15.16765984510384</v>
      </c>
      <c r="FB62" s="1">
        <f t="shared" si="208"/>
        <v>14.805048143147735</v>
      </c>
      <c r="FC62" s="1">
        <f t="shared" si="209"/>
        <v>95.611475085840439</v>
      </c>
      <c r="FD62" s="1">
        <f t="shared" si="210"/>
        <v>114.2064562635544</v>
      </c>
      <c r="FE62" s="1">
        <f t="shared" si="211"/>
        <v>123.66046249173763</v>
      </c>
      <c r="FF62" s="83">
        <f t="shared" si="272"/>
        <v>0.82519666737340835</v>
      </c>
      <c r="FG62" s="79">
        <f t="shared" si="273"/>
        <v>0.82156236083549861</v>
      </c>
      <c r="FH62" s="79">
        <f t="shared" si="274"/>
        <v>0.91447399020368325</v>
      </c>
      <c r="FI62" s="79">
        <f t="shared" si="275"/>
        <v>0.65297327399163918</v>
      </c>
      <c r="FJ62" s="83">
        <f t="shared" si="212"/>
        <v>0.94565581958666367</v>
      </c>
      <c r="FK62" s="79">
        <f t="shared" si="288"/>
        <v>1.8691027760379677</v>
      </c>
      <c r="FL62" s="79">
        <f t="shared" si="288"/>
        <v>2.0544683406037167</v>
      </c>
      <c r="FM62" s="79">
        <f t="shared" si="214"/>
        <v>1.6111111111111112</v>
      </c>
      <c r="FN62" s="79">
        <f t="shared" si="215"/>
        <v>1.8634341341151834</v>
      </c>
      <c r="FO62" s="79">
        <f t="shared" si="276"/>
        <v>2.4088372142258074</v>
      </c>
      <c r="FP62" s="79">
        <f t="shared" si="277"/>
        <v>1.706704042943453</v>
      </c>
      <c r="FQ62" s="79">
        <f t="shared" si="278"/>
        <v>1.2512175608188048</v>
      </c>
      <c r="FR62" s="84">
        <f t="shared" si="216"/>
        <v>1.4557440920572104</v>
      </c>
      <c r="FS62" s="79">
        <f t="shared" si="217"/>
        <v>2.5951179039204844</v>
      </c>
      <c r="FT62" s="79">
        <f t="shared" si="218"/>
        <v>2.4256771918223508</v>
      </c>
      <c r="FU62" s="79">
        <f t="shared" si="219"/>
        <v>2.0370370370370372</v>
      </c>
      <c r="FV62" s="79">
        <f t="shared" si="220"/>
        <v>4.4417560924553765</v>
      </c>
      <c r="FW62" s="79">
        <f t="shared" si="221"/>
        <v>2.0121817650747973</v>
      </c>
      <c r="FX62" s="79">
        <f t="shared" si="279"/>
        <v>2.5276932869753903</v>
      </c>
      <c r="FY62" s="79">
        <f t="shared" si="222"/>
        <v>2.7751172862057349</v>
      </c>
      <c r="FZ62" s="83">
        <f t="shared" si="223"/>
        <v>3.5180351325105619</v>
      </c>
      <c r="GA62" s="79">
        <f t="shared" si="280"/>
        <v>3.0945785856423242</v>
      </c>
      <c r="GB62" s="79">
        <f t="shared" si="281"/>
        <v>3.0279495006399797</v>
      </c>
      <c r="GC62" s="79">
        <f t="shared" si="282"/>
        <v>2.6775028810104851</v>
      </c>
      <c r="GD62" s="79">
        <f t="shared" si="224"/>
        <v>1.7988492103628544</v>
      </c>
      <c r="GE62" s="79">
        <f t="shared" si="225"/>
        <v>2.0773735113882927</v>
      </c>
      <c r="GF62" s="79">
        <f t="shared" si="226"/>
        <v>1.8212630599446857</v>
      </c>
      <c r="GG62" s="79">
        <f t="shared" si="227"/>
        <v>2.4229166620953388</v>
      </c>
      <c r="GH62" s="84">
        <f t="shared" si="228"/>
        <v>2.6445486587866398</v>
      </c>
      <c r="GI62" s="79">
        <f t="shared" si="283"/>
        <v>4.4549698213437399</v>
      </c>
      <c r="GJ62" s="79">
        <f t="shared" si="284"/>
        <v>9.0704273247704119</v>
      </c>
      <c r="GK62" s="79">
        <f t="shared" si="285"/>
        <v>9.7367548612721979</v>
      </c>
      <c r="GL62" s="79">
        <f t="shared" si="286"/>
        <v>3.1312754058025858</v>
      </c>
      <c r="GM62" s="84">
        <f t="shared" si="287"/>
        <v>2.2480912200904517</v>
      </c>
      <c r="GN62" s="79">
        <f t="shared" si="289"/>
        <v>4.2592592592592595</v>
      </c>
      <c r="GO62" s="79">
        <f t="shared" si="289"/>
        <v>3.7037037037037037</v>
      </c>
      <c r="GP62" s="79">
        <f t="shared" si="289"/>
        <v>5.1851851851851851</v>
      </c>
      <c r="GQ62" s="79">
        <f t="shared" si="289"/>
        <v>1.8888888888888888</v>
      </c>
      <c r="GR62" s="84">
        <f t="shared" si="289"/>
        <v>5.1851851851851851</v>
      </c>
      <c r="GS62" s="1">
        <f t="shared" si="230"/>
        <v>54</v>
      </c>
      <c r="GT62" s="1">
        <f t="shared" si="231"/>
        <v>27.000000000000018</v>
      </c>
      <c r="GU62" s="1">
        <f t="shared" si="232"/>
        <v>59.999999999999986</v>
      </c>
    </row>
    <row r="63" spans="1:203" x14ac:dyDescent="0.2">
      <c r="A63" s="42">
        <f t="shared" si="37"/>
        <v>26.179719493302205</v>
      </c>
      <c r="B63" s="5">
        <v>0</v>
      </c>
      <c r="C63" s="5">
        <v>61</v>
      </c>
      <c r="D63" s="5">
        <f t="shared" si="95"/>
        <v>26.179719493302205</v>
      </c>
      <c r="E63" s="5">
        <v>10</v>
      </c>
      <c r="F63" s="9">
        <f t="shared" si="96"/>
        <v>61</v>
      </c>
      <c r="G63" s="15">
        <v>0.01</v>
      </c>
      <c r="H63" s="18">
        <f t="shared" si="97"/>
        <v>2.0613952356930869</v>
      </c>
      <c r="I63" s="18">
        <f t="shared" si="98"/>
        <v>1.8713166185348251</v>
      </c>
      <c r="J63" s="18">
        <f t="shared" si="99"/>
        <v>1.8054978960898072</v>
      </c>
      <c r="K63" s="18">
        <f t="shared" si="100"/>
        <v>1.3089859746651102</v>
      </c>
      <c r="L63" s="18">
        <f t="shared" si="101"/>
        <v>1.0471887797320882</v>
      </c>
      <c r="M63" s="18">
        <f t="shared" si="102"/>
        <v>0.87265731644340683</v>
      </c>
      <c r="N63" s="18">
        <f t="shared" si="103"/>
        <v>0.70755998630546502</v>
      </c>
      <c r="O63" s="18">
        <f t="shared" si="104"/>
        <v>0.65449298733255512</v>
      </c>
      <c r="P63" s="18">
        <f t="shared" si="105"/>
        <v>0.58177154429560451</v>
      </c>
      <c r="Q63" s="18">
        <f t="shared" si="106"/>
        <v>0.55701530836813207</v>
      </c>
      <c r="R63" s="18">
        <f t="shared" si="107"/>
        <v>0.52359438986604412</v>
      </c>
      <c r="S63" s="18">
        <f t="shared" si="108"/>
        <v>0.45929332444389831</v>
      </c>
      <c r="T63" s="18">
        <f t="shared" si="109"/>
        <v>0.34906292657736271</v>
      </c>
      <c r="U63" s="18">
        <f t="shared" si="110"/>
        <v>0.34356587261551447</v>
      </c>
      <c r="V63" s="18">
        <f t="shared" si="111"/>
        <v>0.30799669992120243</v>
      </c>
      <c r="W63" s="18">
        <f t="shared" si="112"/>
        <v>0.2988552453573311</v>
      </c>
      <c r="X63" s="18">
        <f t="shared" si="113"/>
        <v>0.2974968124238887</v>
      </c>
      <c r="Y63" s="18">
        <f t="shared" si="114"/>
        <v>0.29088577214780226</v>
      </c>
      <c r="Z63" s="18">
        <f t="shared" si="115"/>
        <v>0.26179719493302206</v>
      </c>
      <c r="AA63" s="18">
        <f t="shared" si="116"/>
        <v>0.24933066184097338</v>
      </c>
      <c r="AB63" s="18">
        <f t="shared" si="117"/>
        <v>0.21458786469919841</v>
      </c>
      <c r="AC63" s="18">
        <f t="shared" si="118"/>
        <v>0.20943775594641764</v>
      </c>
      <c r="AD63" s="18">
        <f t="shared" si="119"/>
        <v>0.20452905854142348</v>
      </c>
      <c r="AE63" s="18">
        <f t="shared" si="120"/>
        <v>0.17570281539128996</v>
      </c>
      <c r="AF63" s="18">
        <f t="shared" si="121"/>
        <v>0.17178293630775723</v>
      </c>
      <c r="AG63" s="16">
        <f t="shared" si="122"/>
        <v>3.2858801856053197</v>
      </c>
      <c r="AH63" s="16" t="str">
        <f t="shared" si="123"/>
        <v>NA F G</v>
      </c>
      <c r="AI63" s="16">
        <f t="shared" si="124"/>
        <v>3.7688629475844051</v>
      </c>
      <c r="AJ63" s="16">
        <f t="shared" si="233"/>
        <v>0.2656329623169239</v>
      </c>
      <c r="AK63" s="16" t="str">
        <f t="shared" si="125"/>
        <v>NA F G</v>
      </c>
      <c r="AL63" s="16">
        <f t="shared" si="126"/>
        <v>1.1540099999999995</v>
      </c>
      <c r="AM63" s="19">
        <f t="shared" si="127"/>
        <v>2.0626653396273138</v>
      </c>
      <c r="AN63" s="41">
        <f t="shared" si="128"/>
        <v>54</v>
      </c>
      <c r="AO63" s="19">
        <f t="shared" si="129"/>
        <v>2.0626653396273138</v>
      </c>
      <c r="AP63" s="34">
        <f t="shared" si="234"/>
        <v>2.9973944202881375</v>
      </c>
      <c r="AQ63" s="34">
        <f t="shared" si="235"/>
        <v>2.935959244933144</v>
      </c>
      <c r="AR63" s="34">
        <f t="shared" si="236"/>
        <v>2.8455238276601276</v>
      </c>
      <c r="AS63" s="34">
        <f t="shared" si="237"/>
        <v>2.8128440634768528</v>
      </c>
      <c r="AT63" s="34">
        <f t="shared" si="238"/>
        <v>2.7669896130890494</v>
      </c>
      <c r="AU63" s="34">
        <f t="shared" si="239"/>
        <v>2.6723400758042417</v>
      </c>
      <c r="AV63" s="34">
        <f t="shared" si="240"/>
        <v>2.4844592970225658</v>
      </c>
      <c r="AW63" s="34">
        <f t="shared" si="241"/>
        <v>2.4740056665386114</v>
      </c>
      <c r="AX63" s="34">
        <f t="shared" si="242"/>
        <v>2.4032154048941696</v>
      </c>
      <c r="AY63" s="34">
        <f t="shared" si="243"/>
        <v>2.3840581489659414</v>
      </c>
      <c r="AZ63" s="34">
        <f t="shared" si="244"/>
        <v>2.3811747663456662</v>
      </c>
      <c r="BA63" s="34">
        <f t="shared" si="245"/>
        <v>2.3670026117602943</v>
      </c>
      <c r="BB63" s="34">
        <f t="shared" si="246"/>
        <v>2.3016752055388734</v>
      </c>
      <c r="BC63" s="34">
        <f t="shared" si="247"/>
        <v>2.2720373323382934</v>
      </c>
      <c r="BD63" s="34">
        <f t="shared" si="248"/>
        <v>2.1832527794354317</v>
      </c>
      <c r="BE63" s="34">
        <f t="shared" si="249"/>
        <v>2.1692097386643696</v>
      </c>
      <c r="BF63" s="34">
        <f t="shared" si="250"/>
        <v>2.1555869095016074</v>
      </c>
      <c r="BG63" s="34">
        <f t="shared" si="251"/>
        <v>2.0703323004370633</v>
      </c>
      <c r="BH63" s="34">
        <f t="shared" si="252"/>
        <v>2.0579612854698981</v>
      </c>
      <c r="BI63" s="39">
        <f t="shared" si="130"/>
        <v>2.6695325596686486</v>
      </c>
      <c r="BJ63" s="39">
        <f t="shared" si="131"/>
        <v>2.6409046422642657</v>
      </c>
      <c r="BK63" s="39">
        <f t="shared" si="132"/>
        <v>2.5982352552607888</v>
      </c>
      <c r="BL63" s="39">
        <f t="shared" si="133"/>
        <v>2.5826567033117587</v>
      </c>
      <c r="BM63" s="39">
        <f t="shared" si="134"/>
        <v>2.560650701460244</v>
      </c>
      <c r="BN63" s="39">
        <f t="shared" si="135"/>
        <v>2.514667454133992</v>
      </c>
      <c r="BO63" s="39">
        <f t="shared" si="136"/>
        <v>2.4210146600590718</v>
      </c>
      <c r="BP63" s="39">
        <f t="shared" si="137"/>
        <v>2.4157057832354196</v>
      </c>
      <c r="BQ63" s="39">
        <f t="shared" si="138"/>
        <v>2.3794682207049758</v>
      </c>
      <c r="BR63" s="39">
        <f t="shared" si="139"/>
        <v>2.3695739435898888</v>
      </c>
      <c r="BS63" s="39">
        <f t="shared" si="140"/>
        <v>2.3680814483739514</v>
      </c>
      <c r="BT63" s="39">
        <f t="shared" si="141"/>
        <v>2.3607330369965234</v>
      </c>
      <c r="BU63" s="39">
        <f t="shared" si="142"/>
        <v>2.3265840515811078</v>
      </c>
      <c r="BV63" s="39">
        <f t="shared" si="143"/>
        <v>2.3109381748780899</v>
      </c>
      <c r="BW63" s="39">
        <f t="shared" si="144"/>
        <v>2.2634735682114933</v>
      </c>
      <c r="BX63" s="39">
        <f t="shared" si="145"/>
        <v>2.2558819384631259</v>
      </c>
      <c r="BY63" s="39">
        <f t="shared" si="146"/>
        <v>2.2484949285314801</v>
      </c>
      <c r="BZ63" s="39">
        <f t="shared" si="147"/>
        <v>2.2017478330031413</v>
      </c>
      <c r="CA63" s="39">
        <f t="shared" si="148"/>
        <v>2.1948884107397792</v>
      </c>
      <c r="CB63" s="40">
        <f t="shared" si="253"/>
        <v>2.5283410165678424</v>
      </c>
      <c r="CC63" s="40">
        <f t="shared" si="254"/>
        <v>2.3108027257861572</v>
      </c>
      <c r="CD63" s="40">
        <f t="shared" si="255"/>
        <v>2.0171228482382344</v>
      </c>
      <c r="CE63" s="40">
        <f t="shared" si="256"/>
        <v>1.9183969386413182</v>
      </c>
      <c r="CF63" s="40">
        <f t="shared" si="257"/>
        <v>1.7861903841789608</v>
      </c>
      <c r="CG63" s="40">
        <f t="shared" si="258"/>
        <v>1.5355323822849147</v>
      </c>
      <c r="CH63" s="40">
        <f t="shared" si="259"/>
        <v>1.1187078181506565</v>
      </c>
      <c r="CI63" s="40">
        <f t="shared" si="260"/>
        <v>1.0984018742216004</v>
      </c>
      <c r="CJ63" s="40">
        <f t="shared" si="261"/>
        <v>0.96824973609060161</v>
      </c>
      <c r="CK63" s="40">
        <f t="shared" si="262"/>
        <v>0.9351622305977404</v>
      </c>
      <c r="CL63" s="40">
        <f t="shared" si="263"/>
        <v>0.93025855632182797</v>
      </c>
      <c r="CM63" s="40">
        <f t="shared" si="264"/>
        <v>0.90644346742006499</v>
      </c>
      <c r="CN63" s="40">
        <f t="shared" si="265"/>
        <v>0.80266831874998024</v>
      </c>
      <c r="CO63" s="40">
        <f t="shared" si="266"/>
        <v>0.75872336551609842</v>
      </c>
      <c r="CP63" s="40">
        <f t="shared" si="267"/>
        <v>0.63808129477275954</v>
      </c>
      <c r="CQ63" s="40">
        <f t="shared" si="268"/>
        <v>0.62044172643449802</v>
      </c>
      <c r="CR63" s="40">
        <f t="shared" si="269"/>
        <v>0.60369106027475872</v>
      </c>
      <c r="CS63" s="40">
        <f t="shared" si="270"/>
        <v>0.50661429049707174</v>
      </c>
      <c r="CT63" s="40">
        <f t="shared" si="271"/>
        <v>0.49359373642498849</v>
      </c>
      <c r="CU63" s="37">
        <f t="shared" si="149"/>
        <v>3.7433542857621891</v>
      </c>
      <c r="CV63" s="37">
        <f t="shared" si="150"/>
        <v>4.4209505504803914</v>
      </c>
      <c r="CW63" s="37">
        <f t="shared" si="151"/>
        <v>4.8636172784007172</v>
      </c>
      <c r="CX63" s="1">
        <f t="shared" si="152"/>
        <v>78.470945133932616</v>
      </c>
      <c r="CY63" s="1">
        <f t="shared" si="153"/>
        <v>76.862589476117051</v>
      </c>
      <c r="CZ63" s="1">
        <f t="shared" si="154"/>
        <v>74.495015619649749</v>
      </c>
      <c r="DA63" s="1">
        <f t="shared" si="155"/>
        <v>73.639468560224344</v>
      </c>
      <c r="DB63" s="1">
        <f t="shared" si="156"/>
        <v>72.439011911552114</v>
      </c>
      <c r="DC63" s="1">
        <f t="shared" si="157"/>
        <v>69.961113575265003</v>
      </c>
      <c r="DD63" s="1">
        <f t="shared" si="158"/>
        <v>65.042447488577565</v>
      </c>
      <c r="DE63" s="1">
        <f t="shared" si="159"/>
        <v>64.768774374821007</v>
      </c>
      <c r="DF63" s="1">
        <f t="shared" si="160"/>
        <v>62.915505182112042</v>
      </c>
      <c r="DG63" s="1">
        <f t="shared" si="161"/>
        <v>62.41397359564963</v>
      </c>
      <c r="DH63" s="1">
        <f t="shared" si="162"/>
        <v>62.338487447458959</v>
      </c>
      <c r="DI63" s="1">
        <f t="shared" si="163"/>
        <v>61.967464415798204</v>
      </c>
      <c r="DJ63" s="1">
        <f t="shared" si="164"/>
        <v>60.257211245696404</v>
      </c>
      <c r="DK63" s="1">
        <f t="shared" si="165"/>
        <v>59.481300038927159</v>
      </c>
      <c r="DL63" s="1">
        <f t="shared" si="166"/>
        <v>57.156945348591989</v>
      </c>
      <c r="DM63" s="1">
        <f t="shared" si="167"/>
        <v>56.789302480372577</v>
      </c>
      <c r="DN63" s="1">
        <f t="shared" si="168"/>
        <v>56.432660634186284</v>
      </c>
      <c r="DO63" s="1">
        <f t="shared" si="169"/>
        <v>54.200718883365383</v>
      </c>
      <c r="DP63" s="1">
        <f t="shared" si="170"/>
        <v>53.876849181677557</v>
      </c>
      <c r="DQ63" s="1">
        <f t="shared" si="171"/>
        <v>69.88761359036225</v>
      </c>
      <c r="DR63" s="1">
        <f t="shared" si="172"/>
        <v>69.138142743038088</v>
      </c>
      <c r="DS63" s="1">
        <f t="shared" si="173"/>
        <v>68.021070160335896</v>
      </c>
      <c r="DT63" s="1">
        <f t="shared" si="174"/>
        <v>67.613228040198464</v>
      </c>
      <c r="DU63" s="1">
        <f t="shared" si="175"/>
        <v>67.037117084556712</v>
      </c>
      <c r="DV63" s="1">
        <f t="shared" si="176"/>
        <v>65.833288568164292</v>
      </c>
      <c r="DW63" s="1">
        <f t="shared" si="177"/>
        <v>63.381484689518892</v>
      </c>
      <c r="DX63" s="1">
        <f t="shared" si="178"/>
        <v>63.242499783451187</v>
      </c>
      <c r="DY63" s="1">
        <f t="shared" si="179"/>
        <v>62.293810561283166</v>
      </c>
      <c r="DZ63" s="1">
        <f t="shared" si="180"/>
        <v>62.034781161821194</v>
      </c>
      <c r="EA63" s="1">
        <f t="shared" si="181"/>
        <v>61.995708055722851</v>
      </c>
      <c r="EB63" s="1">
        <f t="shared" si="182"/>
        <v>61.803328707140395</v>
      </c>
      <c r="EC63" s="1">
        <f t="shared" si="183"/>
        <v>60.909317847983949</v>
      </c>
      <c r="ED63" s="1">
        <f t="shared" si="184"/>
        <v>60.499713184672153</v>
      </c>
      <c r="EE63" s="1">
        <f t="shared" si="185"/>
        <v>59.25710309628073</v>
      </c>
      <c r="EF63" s="1">
        <f t="shared" si="186"/>
        <v>59.058356358971459</v>
      </c>
      <c r="EG63" s="1">
        <f t="shared" si="187"/>
        <v>58.86496651106674</v>
      </c>
      <c r="EH63" s="1">
        <f t="shared" si="188"/>
        <v>57.641140663008223</v>
      </c>
      <c r="EI63" s="1">
        <f t="shared" si="189"/>
        <v>57.461562912267297</v>
      </c>
      <c r="EJ63" s="1">
        <f t="shared" si="190"/>
        <v>66.191258597156661</v>
      </c>
      <c r="EK63" s="1">
        <f t="shared" si="191"/>
        <v>60.496167165439729</v>
      </c>
      <c r="EL63" s="1">
        <f t="shared" si="192"/>
        <v>52.807710350407767</v>
      </c>
      <c r="EM63" s="1">
        <f t="shared" si="193"/>
        <v>50.223093730439395</v>
      </c>
      <c r="EN63" s="1">
        <f t="shared" si="194"/>
        <v>46.761963219438897</v>
      </c>
      <c r="EO63" s="1">
        <f t="shared" si="195"/>
        <v>40.199807041101153</v>
      </c>
      <c r="EP63" s="1">
        <f t="shared" si="196"/>
        <v>29.287456874148319</v>
      </c>
      <c r="EQ63" s="1">
        <f t="shared" si="197"/>
        <v>28.755852958038908</v>
      </c>
      <c r="ER63" s="1">
        <f t="shared" si="198"/>
        <v>25.348506490315838</v>
      </c>
      <c r="ES63" s="1">
        <f t="shared" si="199"/>
        <v>24.482284877779637</v>
      </c>
      <c r="ET63" s="1">
        <f t="shared" si="200"/>
        <v>24.353908060749728</v>
      </c>
      <c r="EU63" s="1">
        <f t="shared" si="201"/>
        <v>23.730435713593518</v>
      </c>
      <c r="EV63" s="1">
        <f t="shared" si="202"/>
        <v>21.013631431034966</v>
      </c>
      <c r="EW63" s="1">
        <f t="shared" si="203"/>
        <v>19.863164882225657</v>
      </c>
      <c r="EX63" s="1">
        <f t="shared" si="204"/>
        <v>16.704789311073924</v>
      </c>
      <c r="EY63" s="1">
        <f t="shared" si="205"/>
        <v>16.2429903599953</v>
      </c>
      <c r="EZ63" s="1">
        <f t="shared" si="206"/>
        <v>15.804462618607378</v>
      </c>
      <c r="FA63" s="1">
        <f t="shared" si="207"/>
        <v>13.263020016511655</v>
      </c>
      <c r="FB63" s="1">
        <f t="shared" si="208"/>
        <v>12.922145563257143</v>
      </c>
      <c r="FC63" s="1">
        <f t="shared" si="209"/>
        <v>97.999965165304729</v>
      </c>
      <c r="FD63" s="1">
        <f t="shared" si="210"/>
        <v>115.73924530533661</v>
      </c>
      <c r="FE63" s="1">
        <f t="shared" si="211"/>
        <v>127.32813607130868</v>
      </c>
      <c r="FF63" s="83">
        <f t="shared" si="272"/>
        <v>0.81447825478402269</v>
      </c>
      <c r="FG63" s="79">
        <f t="shared" si="273"/>
        <v>0.85214828860029379</v>
      </c>
      <c r="FH63" s="79">
        <f t="shared" si="274"/>
        <v>0.91121915487589267</v>
      </c>
      <c r="FI63" s="79">
        <f t="shared" si="275"/>
        <v>0.65076023250717208</v>
      </c>
      <c r="FJ63" s="83">
        <f t="shared" si="212"/>
        <v>0.93313205659049026</v>
      </c>
      <c r="FK63" s="79">
        <f t="shared" si="288"/>
        <v>1.8603235990043183</v>
      </c>
      <c r="FL63" s="79">
        <f t="shared" si="288"/>
        <v>2.0448185013849121</v>
      </c>
      <c r="FM63" s="79">
        <f t="shared" si="214"/>
        <v>1.6111111111111112</v>
      </c>
      <c r="FN63" s="79">
        <f t="shared" si="215"/>
        <v>1.860808703415668</v>
      </c>
      <c r="FO63" s="79">
        <f t="shared" si="276"/>
        <v>2.6081646790113107</v>
      </c>
      <c r="FP63" s="79">
        <f t="shared" si="277"/>
        <v>1.7012669796076545</v>
      </c>
      <c r="FQ63" s="79">
        <f t="shared" si="278"/>
        <v>1.2453405910690065</v>
      </c>
      <c r="FR63" s="84">
        <f t="shared" si="216"/>
        <v>1.4515280046005867</v>
      </c>
      <c r="FS63" s="79">
        <f t="shared" si="217"/>
        <v>2.5829286333283097</v>
      </c>
      <c r="FT63" s="79">
        <f t="shared" si="218"/>
        <v>2.4222596053083265</v>
      </c>
      <c r="FU63" s="79">
        <f t="shared" si="219"/>
        <v>2.0370370370370372</v>
      </c>
      <c r="FV63" s="79">
        <f t="shared" si="220"/>
        <v>4.852356885285964</v>
      </c>
      <c r="FW63" s="79">
        <f t="shared" si="221"/>
        <v>2.0066199012986687</v>
      </c>
      <c r="FX63" s="79">
        <f t="shared" si="279"/>
        <v>2.516644811845731</v>
      </c>
      <c r="FY63" s="79">
        <f t="shared" si="222"/>
        <v>2.7671265462184129</v>
      </c>
      <c r="FZ63" s="83">
        <f t="shared" si="223"/>
        <v>3.5130785004140628</v>
      </c>
      <c r="GA63" s="79">
        <f t="shared" si="280"/>
        <v>3.0865556640973391</v>
      </c>
      <c r="GB63" s="79">
        <f t="shared" si="281"/>
        <v>3.0207349101956846</v>
      </c>
      <c r="GC63" s="79">
        <f t="shared" si="282"/>
        <v>2.6122458264978299</v>
      </c>
      <c r="GD63" s="79">
        <f t="shared" si="224"/>
        <v>1.7909864918656735</v>
      </c>
      <c r="GE63" s="79">
        <f t="shared" si="225"/>
        <v>2.0713918717406403</v>
      </c>
      <c r="GF63" s="79">
        <f t="shared" si="226"/>
        <v>1.7971432201002036</v>
      </c>
      <c r="GG63" s="79">
        <f t="shared" si="227"/>
        <v>2.4206251040628097</v>
      </c>
      <c r="GH63" s="84">
        <f t="shared" si="228"/>
        <v>2.6373983960052936</v>
      </c>
      <c r="GI63" s="79">
        <f t="shared" si="283"/>
        <v>4.4832194186275061</v>
      </c>
      <c r="GJ63" s="79">
        <f t="shared" si="284"/>
        <v>10.041101210539686</v>
      </c>
      <c r="GK63" s="79">
        <f t="shared" si="285"/>
        <v>10.954942118227484</v>
      </c>
      <c r="GL63" s="79">
        <f t="shared" si="286"/>
        <v>3.1228091437363292</v>
      </c>
      <c r="GM63" s="84">
        <f t="shared" si="287"/>
        <v>2.1833351887308652</v>
      </c>
      <c r="GN63" s="79">
        <f t="shared" si="289"/>
        <v>4.2592592592592595</v>
      </c>
      <c r="GO63" s="79">
        <f t="shared" si="289"/>
        <v>3.7037037037037037</v>
      </c>
      <c r="GP63" s="79">
        <f t="shared" si="289"/>
        <v>5.1851851851851851</v>
      </c>
      <c r="GQ63" s="79">
        <f t="shared" si="289"/>
        <v>1.8888888888888888</v>
      </c>
      <c r="GR63" s="84">
        <f t="shared" si="289"/>
        <v>5.1851851851851851</v>
      </c>
      <c r="GS63" s="1">
        <f t="shared" si="230"/>
        <v>54</v>
      </c>
      <c r="GT63" s="1">
        <f t="shared" si="231"/>
        <v>26.179719493302205</v>
      </c>
      <c r="GU63" s="1">
        <f t="shared" si="232"/>
        <v>61</v>
      </c>
    </row>
    <row r="64" spans="1:203" x14ac:dyDescent="0.2">
      <c r="A64" s="42">
        <f t="shared" si="37"/>
        <v>25.351464390438114</v>
      </c>
      <c r="B64" s="5">
        <v>0</v>
      </c>
      <c r="C64" s="5">
        <v>62</v>
      </c>
      <c r="D64" s="5">
        <f t="shared" si="95"/>
        <v>25.351464390438114</v>
      </c>
      <c r="E64" s="5">
        <v>10</v>
      </c>
      <c r="F64" s="9">
        <f t="shared" si="96"/>
        <v>61.999999999999986</v>
      </c>
      <c r="G64" s="15">
        <v>0.01</v>
      </c>
      <c r="H64" s="18">
        <f t="shared" si="97"/>
        <v>1.9961782984596941</v>
      </c>
      <c r="I64" s="18">
        <f t="shared" si="98"/>
        <v>1.8121132516396079</v>
      </c>
      <c r="J64" s="18">
        <f t="shared" si="99"/>
        <v>1.7483768545129734</v>
      </c>
      <c r="K64" s="18">
        <f t="shared" si="100"/>
        <v>1.2675732195219056</v>
      </c>
      <c r="L64" s="18">
        <f t="shared" si="101"/>
        <v>1.0140585756175247</v>
      </c>
      <c r="M64" s="18">
        <f t="shared" si="102"/>
        <v>0.84504881301460377</v>
      </c>
      <c r="N64" s="18">
        <f t="shared" si="103"/>
        <v>0.68517471325508417</v>
      </c>
      <c r="O64" s="18">
        <f t="shared" si="104"/>
        <v>0.6337866097609528</v>
      </c>
      <c r="P64" s="18">
        <f t="shared" si="105"/>
        <v>0.56336587534306914</v>
      </c>
      <c r="Q64" s="18">
        <f t="shared" si="106"/>
        <v>0.53939285937102366</v>
      </c>
      <c r="R64" s="18">
        <f t="shared" si="107"/>
        <v>0.50702928780876233</v>
      </c>
      <c r="S64" s="18">
        <f t="shared" si="108"/>
        <v>0.44476253316558095</v>
      </c>
      <c r="T64" s="18">
        <f t="shared" si="109"/>
        <v>0.3380195252058415</v>
      </c>
      <c r="U64" s="18">
        <f t="shared" si="110"/>
        <v>0.33269638307661564</v>
      </c>
      <c r="V64" s="18">
        <f t="shared" si="111"/>
        <v>0.2982525222404484</v>
      </c>
      <c r="W64" s="18">
        <f t="shared" si="112"/>
        <v>0.28940027842965887</v>
      </c>
      <c r="X64" s="18">
        <f t="shared" si="113"/>
        <v>0.28808482261861496</v>
      </c>
      <c r="Y64" s="18">
        <f t="shared" si="114"/>
        <v>0.28168293767153457</v>
      </c>
      <c r="Z64" s="18">
        <f t="shared" si="115"/>
        <v>0.25351464390438117</v>
      </c>
      <c r="AA64" s="18">
        <f t="shared" si="116"/>
        <v>0.24144251800417252</v>
      </c>
      <c r="AB64" s="18">
        <f t="shared" si="117"/>
        <v>0.20779888844621405</v>
      </c>
      <c r="AC64" s="18">
        <f t="shared" si="118"/>
        <v>0.2028117151235049</v>
      </c>
      <c r="AD64" s="18">
        <f t="shared" si="119"/>
        <v>0.19805831555029776</v>
      </c>
      <c r="AE64" s="18">
        <f t="shared" si="120"/>
        <v>0.17014405631166518</v>
      </c>
      <c r="AF64" s="18">
        <f t="shared" si="121"/>
        <v>0.16634819153830782</v>
      </c>
      <c r="AG64" s="16">
        <f t="shared" si="122"/>
        <v>3.4641983508666772</v>
      </c>
      <c r="AH64" s="16" t="str">
        <f t="shared" si="123"/>
        <v>NA F G</v>
      </c>
      <c r="AI64" s="16">
        <f t="shared" si="124"/>
        <v>4.0829411009204284</v>
      </c>
      <c r="AJ64" s="16">
        <f t="shared" si="233"/>
        <v>0.27573311145782903</v>
      </c>
      <c r="AK64" s="16" t="str">
        <f t="shared" si="125"/>
        <v>NA F G</v>
      </c>
      <c r="AL64" s="16">
        <f t="shared" si="126"/>
        <v>1.2281199999999988</v>
      </c>
      <c r="AM64" s="19">
        <f t="shared" si="127"/>
        <v>2.1300544681895115</v>
      </c>
      <c r="AN64" s="41">
        <f t="shared" si="128"/>
        <v>54</v>
      </c>
      <c r="AO64" s="19">
        <f t="shared" si="129"/>
        <v>2.1300544681895115</v>
      </c>
      <c r="AP64" s="34">
        <f t="shared" si="234"/>
        <v>3.1212441367040076</v>
      </c>
      <c r="AQ64" s="34">
        <f t="shared" si="235"/>
        <v>3.0548640954643922</v>
      </c>
      <c r="AR64" s="34">
        <f t="shared" si="236"/>
        <v>2.9572459791939432</v>
      </c>
      <c r="AS64" s="34">
        <f t="shared" si="237"/>
        <v>2.9219994864685792</v>
      </c>
      <c r="AT64" s="34">
        <f t="shared" si="238"/>
        <v>2.8725698291730182</v>
      </c>
      <c r="AU64" s="34">
        <f t="shared" si="239"/>
        <v>2.770639637230127</v>
      </c>
      <c r="AV64" s="34">
        <f t="shared" si="240"/>
        <v>2.5687178519953697</v>
      </c>
      <c r="AW64" s="34">
        <f t="shared" si="241"/>
        <v>2.5574996351727277</v>
      </c>
      <c r="AX64" s="34">
        <f t="shared" si="242"/>
        <v>2.4815795215716592</v>
      </c>
      <c r="AY64" s="34">
        <f t="shared" si="243"/>
        <v>2.461048537630727</v>
      </c>
      <c r="AZ64" s="34">
        <f t="shared" si="244"/>
        <v>2.4579589353450975</v>
      </c>
      <c r="BA64" s="34">
        <f t="shared" si="245"/>
        <v>2.4427752585633828</v>
      </c>
      <c r="BB64" s="34">
        <f t="shared" si="246"/>
        <v>2.372830179352253</v>
      </c>
      <c r="BC64" s="34">
        <f t="shared" si="247"/>
        <v>2.3411221072027897</v>
      </c>
      <c r="BD64" s="34">
        <f t="shared" si="248"/>
        <v>2.2462308756987901</v>
      </c>
      <c r="BE64" s="34">
        <f t="shared" si="249"/>
        <v>2.2312352268235078</v>
      </c>
      <c r="BF64" s="34">
        <f t="shared" si="250"/>
        <v>2.2166918211339568</v>
      </c>
      <c r="BG64" s="34">
        <f t="shared" si="251"/>
        <v>2.1257562700860286</v>
      </c>
      <c r="BH64" s="34">
        <f t="shared" si="252"/>
        <v>2.1125726018529143</v>
      </c>
      <c r="BI64" s="39">
        <f t="shared" si="130"/>
        <v>2.7608124180360081</v>
      </c>
      <c r="BJ64" s="39">
        <f t="shared" si="131"/>
        <v>2.730982269150088</v>
      </c>
      <c r="BK64" s="39">
        <f t="shared" si="132"/>
        <v>2.6865255383971283</v>
      </c>
      <c r="BL64" s="39">
        <f t="shared" si="133"/>
        <v>2.670295804173163</v>
      </c>
      <c r="BM64" s="39">
        <f t="shared" si="134"/>
        <v>2.6473712194681438</v>
      </c>
      <c r="BN64" s="39">
        <f t="shared" si="135"/>
        <v>2.5994733606936897</v>
      </c>
      <c r="BO64" s="39">
        <f t="shared" si="136"/>
        <v>2.5019418058943317</v>
      </c>
      <c r="BP64" s="39">
        <f t="shared" si="137"/>
        <v>2.4964139013671094</v>
      </c>
      <c r="BQ64" s="39">
        <f t="shared" si="138"/>
        <v>2.4586837616191235</v>
      </c>
      <c r="BR64" s="39">
        <f t="shared" si="139"/>
        <v>2.4483827070017341</v>
      </c>
      <c r="BS64" s="39">
        <f t="shared" si="140"/>
        <v>2.446828880006731</v>
      </c>
      <c r="BT64" s="39">
        <f t="shared" si="141"/>
        <v>2.4391786054554929</v>
      </c>
      <c r="BU64" s="39">
        <f t="shared" si="142"/>
        <v>2.4036292031967892</v>
      </c>
      <c r="BV64" s="39">
        <f t="shared" si="143"/>
        <v>2.3873430227677837</v>
      </c>
      <c r="BW64" s="39">
        <f t="shared" si="144"/>
        <v>2.337941079172043</v>
      </c>
      <c r="BX64" s="39">
        <f t="shared" si="145"/>
        <v>2.3300403106595984</v>
      </c>
      <c r="BY64" s="39">
        <f t="shared" si="146"/>
        <v>2.3223526878717373</v>
      </c>
      <c r="BZ64" s="39">
        <f t="shared" si="147"/>
        <v>2.2737076968807499</v>
      </c>
      <c r="CA64" s="39">
        <f t="shared" si="148"/>
        <v>2.2665704425833799</v>
      </c>
      <c r="CB64" s="40">
        <f t="shared" si="253"/>
        <v>2.566359188844221</v>
      </c>
      <c r="CC64" s="40">
        <f t="shared" si="254"/>
        <v>2.332036938386941</v>
      </c>
      <c r="CD64" s="40">
        <f t="shared" si="255"/>
        <v>2.0179666719349321</v>
      </c>
      <c r="CE64" s="40">
        <f t="shared" si="256"/>
        <v>1.9130244488079597</v>
      </c>
      <c r="CF64" s="40">
        <f t="shared" si="257"/>
        <v>1.7730390468885582</v>
      </c>
      <c r="CG64" s="40">
        <f t="shared" si="258"/>
        <v>1.509497207608798</v>
      </c>
      <c r="CH64" s="40">
        <f t="shared" si="259"/>
        <v>1.0775988094978586</v>
      </c>
      <c r="CI64" s="40">
        <f t="shared" si="260"/>
        <v>1.056795127687417</v>
      </c>
      <c r="CJ64" s="40">
        <f t="shared" si="261"/>
        <v>0.92405829658991567</v>
      </c>
      <c r="CK64" s="40">
        <f t="shared" si="262"/>
        <v>0.89049031176644589</v>
      </c>
      <c r="CL64" s="40">
        <f t="shared" si="263"/>
        <v>0.88552185131039873</v>
      </c>
      <c r="CM64" s="40">
        <f t="shared" si="264"/>
        <v>0.86141619221005927</v>
      </c>
      <c r="CN64" s="40">
        <f t="shared" si="265"/>
        <v>0.75686311654791383</v>
      </c>
      <c r="CO64" s="40">
        <f t="shared" si="266"/>
        <v>0.71284373941130663</v>
      </c>
      <c r="CP64" s="40">
        <f t="shared" si="267"/>
        <v>0.59286676660305193</v>
      </c>
      <c r="CQ64" s="40">
        <f t="shared" si="268"/>
        <v>0.57544022425195163</v>
      </c>
      <c r="CR64" s="40">
        <f t="shared" si="269"/>
        <v>0.55892126561021416</v>
      </c>
      <c r="CS64" s="40">
        <f t="shared" si="270"/>
        <v>0.46379260719857679</v>
      </c>
      <c r="CT64" s="40">
        <f t="shared" si="271"/>
        <v>0.45111767577695233</v>
      </c>
      <c r="CU64" s="37">
        <f t="shared" si="149"/>
        <v>3.9629309084213644</v>
      </c>
      <c r="CV64" s="37">
        <f t="shared" si="150"/>
        <v>4.6223450253460605</v>
      </c>
      <c r="CW64" s="37">
        <f t="shared" si="151"/>
        <v>5.1709467494073689</v>
      </c>
      <c r="CX64" s="1">
        <f t="shared" si="152"/>
        <v>79.128109585515404</v>
      </c>
      <c r="CY64" s="1">
        <f t="shared" si="153"/>
        <v>77.445278333793482</v>
      </c>
      <c r="CZ64" s="1">
        <f t="shared" si="154"/>
        <v>74.970516135301537</v>
      </c>
      <c r="DA64" s="1">
        <f t="shared" si="155"/>
        <v>74.076965930086644</v>
      </c>
      <c r="DB64" s="1">
        <f t="shared" si="156"/>
        <v>72.823851733326663</v>
      </c>
      <c r="DC64" s="1">
        <f t="shared" si="157"/>
        <v>70.239772101975944</v>
      </c>
      <c r="DD64" s="1">
        <f t="shared" si="158"/>
        <v>65.120759153943297</v>
      </c>
      <c r="DE64" s="1">
        <f t="shared" si="159"/>
        <v>64.836360929639881</v>
      </c>
      <c r="DF64" s="1">
        <f t="shared" si="160"/>
        <v>62.911674873164365</v>
      </c>
      <c r="DG64" s="1">
        <f t="shared" si="161"/>
        <v>62.39118436488517</v>
      </c>
      <c r="DH64" s="1">
        <f t="shared" si="162"/>
        <v>62.312858422560417</v>
      </c>
      <c r="DI64" s="1">
        <f t="shared" si="163"/>
        <v>61.927929981312857</v>
      </c>
      <c r="DJ64" s="1">
        <f t="shared" si="164"/>
        <v>60.154719796405523</v>
      </c>
      <c r="DK64" s="1">
        <f t="shared" si="165"/>
        <v>59.350873734418961</v>
      </c>
      <c r="DL64" s="1">
        <f t="shared" si="166"/>
        <v>56.945242057980501</v>
      </c>
      <c r="DM64" s="1">
        <f t="shared" si="167"/>
        <v>56.565080399507266</v>
      </c>
      <c r="DN64" s="1">
        <f t="shared" si="168"/>
        <v>56.196383768052918</v>
      </c>
      <c r="DO64" s="1">
        <f t="shared" si="169"/>
        <v>53.891034383836498</v>
      </c>
      <c r="DP64" s="1">
        <f t="shared" si="170"/>
        <v>53.556809088089352</v>
      </c>
      <c r="DQ64" s="1">
        <f t="shared" si="171"/>
        <v>69.990637704519202</v>
      </c>
      <c r="DR64" s="1">
        <f t="shared" si="172"/>
        <v>69.234399747276328</v>
      </c>
      <c r="DS64" s="1">
        <f t="shared" si="173"/>
        <v>68.107356520677385</v>
      </c>
      <c r="DT64" s="1">
        <f t="shared" si="174"/>
        <v>67.695908991432248</v>
      </c>
      <c r="DU64" s="1">
        <f t="shared" si="175"/>
        <v>67.114737198617377</v>
      </c>
      <c r="DV64" s="1">
        <f t="shared" si="176"/>
        <v>65.900456337518563</v>
      </c>
      <c r="DW64" s="1">
        <f t="shared" si="177"/>
        <v>63.427888599078578</v>
      </c>
      <c r="DX64" s="1">
        <f t="shared" si="178"/>
        <v>63.287748124302958</v>
      </c>
      <c r="DY64" s="1">
        <f t="shared" si="179"/>
        <v>62.331233830035643</v>
      </c>
      <c r="DZ64" s="1">
        <f t="shared" si="180"/>
        <v>62.070087010718936</v>
      </c>
      <c r="EA64" s="1">
        <f t="shared" si="181"/>
        <v>62.030695220986217</v>
      </c>
      <c r="EB64" s="1">
        <f t="shared" si="182"/>
        <v>61.836749558123429</v>
      </c>
      <c r="EC64" s="1">
        <f t="shared" si="183"/>
        <v>60.935520152660537</v>
      </c>
      <c r="ED64" s="1">
        <f t="shared" si="184"/>
        <v>60.522641629458356</v>
      </c>
      <c r="EE64" s="1">
        <f t="shared" si="185"/>
        <v>59.270230015572501</v>
      </c>
      <c r="EF64" s="1">
        <f t="shared" si="186"/>
        <v>59.069933963972169</v>
      </c>
      <c r="EG64" s="1">
        <f t="shared" si="187"/>
        <v>58.875041468618591</v>
      </c>
      <c r="EH64" s="1">
        <f t="shared" si="188"/>
        <v>57.641819711737391</v>
      </c>
      <c r="EI64" s="1">
        <f t="shared" si="189"/>
        <v>57.46087986357211</v>
      </c>
      <c r="EJ64" s="1">
        <f t="shared" si="190"/>
        <v>65.060963589057906</v>
      </c>
      <c r="EK64" s="1">
        <f t="shared" si="191"/>
        <v>59.120551400702858</v>
      </c>
      <c r="EL64" s="1">
        <f t="shared" si="192"/>
        <v>51.158410224649344</v>
      </c>
      <c r="EM64" s="1">
        <f t="shared" si="193"/>
        <v>48.497971191992491</v>
      </c>
      <c r="EN64" s="1">
        <f t="shared" si="194"/>
        <v>44.949136260051617</v>
      </c>
      <c r="EO64" s="1">
        <f t="shared" si="195"/>
        <v>38.267964706160214</v>
      </c>
      <c r="EP64" s="1">
        <f t="shared" si="196"/>
        <v>27.318707846163466</v>
      </c>
      <c r="EQ64" s="1">
        <f t="shared" si="197"/>
        <v>26.791304047556054</v>
      </c>
      <c r="ER64" s="1">
        <f t="shared" si="198"/>
        <v>23.426231000688148</v>
      </c>
      <c r="ES64" s="1">
        <f t="shared" si="199"/>
        <v>22.575233428777189</v>
      </c>
      <c r="ET64" s="1">
        <f t="shared" si="200"/>
        <v>22.449275680450409</v>
      </c>
      <c r="EU64" s="1">
        <f t="shared" si="201"/>
        <v>21.838161922160111</v>
      </c>
      <c r="EV64" s="1">
        <f t="shared" si="202"/>
        <v>19.18758834760045</v>
      </c>
      <c r="EW64" s="1">
        <f t="shared" si="203"/>
        <v>18.071632675632486</v>
      </c>
      <c r="EX64" s="1">
        <f t="shared" si="204"/>
        <v>15.030040721811455</v>
      </c>
      <c r="EY64" s="1">
        <f t="shared" si="205"/>
        <v>14.588252353949075</v>
      </c>
      <c r="EZ64" s="1">
        <f t="shared" si="206"/>
        <v>14.169472562175947</v>
      </c>
      <c r="FA64" s="1">
        <f t="shared" si="207"/>
        <v>11.757821765943172</v>
      </c>
      <c r="FB64" s="1">
        <f t="shared" si="208"/>
        <v>11.436493693356613</v>
      </c>
      <c r="FC64" s="1">
        <f t="shared" si="209"/>
        <v>100.46610180661078</v>
      </c>
      <c r="FD64" s="1">
        <f t="shared" si="210"/>
        <v>117.18321531037941</v>
      </c>
      <c r="FE64" s="1">
        <f t="shared" si="211"/>
        <v>131.09107238245264</v>
      </c>
      <c r="FF64" s="83">
        <f t="shared" si="272"/>
        <v>0.81017412009532042</v>
      </c>
      <c r="FG64" s="79">
        <f t="shared" si="273"/>
        <v>0.87962076621211982</v>
      </c>
      <c r="FH64" s="79">
        <f t="shared" si="274"/>
        <v>0.90995228137987016</v>
      </c>
      <c r="FI64" s="79">
        <f t="shared" si="275"/>
        <v>0.6499654211832615</v>
      </c>
      <c r="FJ64" s="83">
        <f t="shared" si="212"/>
        <v>0.92163369740234447</v>
      </c>
      <c r="FK64" s="79">
        <f t="shared" si="288"/>
        <v>1.8580864469647851</v>
      </c>
      <c r="FL64" s="79">
        <f t="shared" si="288"/>
        <v>2.0423594830274081</v>
      </c>
      <c r="FM64" s="79">
        <f t="shared" si="214"/>
        <v>1.6111111111111112</v>
      </c>
      <c r="FN64" s="79">
        <f t="shared" si="215"/>
        <v>1.8615740464571935</v>
      </c>
      <c r="FO64" s="79">
        <f t="shared" si="276"/>
        <v>2.7994158054744491</v>
      </c>
      <c r="FP64" s="79">
        <f t="shared" si="277"/>
        <v>1.6995329960444594</v>
      </c>
      <c r="FQ64" s="79">
        <f t="shared" si="278"/>
        <v>1.2438429934227073</v>
      </c>
      <c r="FR64" s="84">
        <f t="shared" si="216"/>
        <v>1.4504660651960672</v>
      </c>
      <c r="FS64" s="79">
        <f t="shared" si="217"/>
        <v>2.5798225048767263</v>
      </c>
      <c r="FT64" s="79">
        <f t="shared" si="218"/>
        <v>2.4232558708192777</v>
      </c>
      <c r="FU64" s="79">
        <f t="shared" si="219"/>
        <v>2.0370370370370372</v>
      </c>
      <c r="FV64" s="79">
        <f t="shared" si="220"/>
        <v>5.2505245080348972</v>
      </c>
      <c r="FW64" s="79">
        <f t="shared" si="221"/>
        <v>2.0054151397170976</v>
      </c>
      <c r="FX64" s="79">
        <f t="shared" si="279"/>
        <v>2.5140214173476956</v>
      </c>
      <c r="FY64" s="79">
        <f t="shared" si="222"/>
        <v>2.7651481556317017</v>
      </c>
      <c r="FZ64" s="83">
        <f t="shared" si="223"/>
        <v>3.514523415294184</v>
      </c>
      <c r="GA64" s="79">
        <f t="shared" si="280"/>
        <v>3.0852284435909856</v>
      </c>
      <c r="GB64" s="79">
        <f t="shared" si="281"/>
        <v>3.0200658906329538</v>
      </c>
      <c r="GC64" s="79">
        <f t="shared" si="282"/>
        <v>2.5481231519540746</v>
      </c>
      <c r="GD64" s="79">
        <f t="shared" si="224"/>
        <v>1.7891195362719796</v>
      </c>
      <c r="GE64" s="79">
        <f t="shared" si="225"/>
        <v>2.0699109050728737</v>
      </c>
      <c r="GF64" s="79">
        <f t="shared" si="226"/>
        <v>1.7749982320341449</v>
      </c>
      <c r="GG64" s="79">
        <f t="shared" si="227"/>
        <v>2.4221704172134197</v>
      </c>
      <c r="GH64" s="84">
        <f t="shared" si="228"/>
        <v>2.6359729637274709</v>
      </c>
      <c r="GI64" s="79">
        <f t="shared" si="283"/>
        <v>4.5020690485039356</v>
      </c>
      <c r="GJ64" s="79">
        <f t="shared" si="284"/>
        <v>10.996692037453842</v>
      </c>
      <c r="GK64" s="79">
        <f t="shared" si="285"/>
        <v>12.175615714362777</v>
      </c>
      <c r="GL64" s="79">
        <f t="shared" si="286"/>
        <v>3.1211213619595211</v>
      </c>
      <c r="GM64" s="84">
        <f t="shared" si="287"/>
        <v>2.1206631004508592</v>
      </c>
      <c r="GN64" s="79">
        <f t="shared" si="289"/>
        <v>4.2592592592592595</v>
      </c>
      <c r="GO64" s="79">
        <f t="shared" si="289"/>
        <v>3.7037037037037037</v>
      </c>
      <c r="GP64" s="79">
        <f t="shared" si="289"/>
        <v>5.1851851851851851</v>
      </c>
      <c r="GQ64" s="79">
        <f t="shared" si="289"/>
        <v>1.8888888888888888</v>
      </c>
      <c r="GR64" s="84">
        <f t="shared" si="289"/>
        <v>5.1851851851851851</v>
      </c>
      <c r="GS64" s="1">
        <f t="shared" si="230"/>
        <v>54</v>
      </c>
      <c r="GT64" s="1">
        <f t="shared" si="231"/>
        <v>25.351464390438114</v>
      </c>
      <c r="GU64" s="1">
        <f t="shared" si="232"/>
        <v>61.999999999999986</v>
      </c>
    </row>
    <row r="65" spans="1:203" x14ac:dyDescent="0.2">
      <c r="A65" s="42">
        <f t="shared" si="37"/>
        <v>24.515486985935528</v>
      </c>
      <c r="B65" s="5">
        <v>0</v>
      </c>
      <c r="C65" s="5">
        <v>63</v>
      </c>
      <c r="D65" s="5">
        <f t="shared" si="95"/>
        <v>24.515486985935528</v>
      </c>
      <c r="E65" s="5">
        <v>10</v>
      </c>
      <c r="F65" s="9">
        <f t="shared" si="96"/>
        <v>63</v>
      </c>
      <c r="G65" s="15">
        <v>0.01</v>
      </c>
      <c r="H65" s="18">
        <f t="shared" si="97"/>
        <v>1.9303533059791755</v>
      </c>
      <c r="I65" s="18">
        <f t="shared" si="98"/>
        <v>1.7523578974936045</v>
      </c>
      <c r="J65" s="18">
        <f t="shared" si="99"/>
        <v>1.6907232404093469</v>
      </c>
      <c r="K65" s="18">
        <f t="shared" si="100"/>
        <v>1.2257743492967763</v>
      </c>
      <c r="L65" s="18">
        <f t="shared" si="101"/>
        <v>0.98061947943742112</v>
      </c>
      <c r="M65" s="18">
        <f t="shared" si="102"/>
        <v>0.81718289953118428</v>
      </c>
      <c r="N65" s="18">
        <f t="shared" si="103"/>
        <v>0.66258072934960888</v>
      </c>
      <c r="O65" s="18">
        <f t="shared" si="104"/>
        <v>0.61288717464838816</v>
      </c>
      <c r="P65" s="18">
        <f t="shared" si="105"/>
        <v>0.54478859968745619</v>
      </c>
      <c r="Q65" s="18">
        <f t="shared" si="106"/>
        <v>0.52160610608373459</v>
      </c>
      <c r="R65" s="18">
        <f t="shared" si="107"/>
        <v>0.49030973971871056</v>
      </c>
      <c r="S65" s="18">
        <f t="shared" si="108"/>
        <v>0.43009626291114961</v>
      </c>
      <c r="T65" s="18">
        <f t="shared" si="109"/>
        <v>0.32687315981247372</v>
      </c>
      <c r="U65" s="18">
        <f t="shared" si="110"/>
        <v>0.32172555099652922</v>
      </c>
      <c r="V65" s="18">
        <f t="shared" si="111"/>
        <v>0.28841749395218269</v>
      </c>
      <c r="W65" s="18">
        <f t="shared" si="112"/>
        <v>0.27985715737369327</v>
      </c>
      <c r="X65" s="18">
        <f t="shared" si="113"/>
        <v>0.27858507938563098</v>
      </c>
      <c r="Y65" s="18">
        <f t="shared" si="114"/>
        <v>0.27239429984372809</v>
      </c>
      <c r="Z65" s="18">
        <f t="shared" si="115"/>
        <v>0.24515486985935528</v>
      </c>
      <c r="AA65" s="18">
        <f t="shared" si="116"/>
        <v>0.23348082843748122</v>
      </c>
      <c r="AB65" s="18">
        <f t="shared" si="117"/>
        <v>0.2009466146388158</v>
      </c>
      <c r="AC65" s="18">
        <f t="shared" si="118"/>
        <v>0.19612389588748422</v>
      </c>
      <c r="AD65" s="18">
        <f t="shared" si="119"/>
        <v>0.19152724207762131</v>
      </c>
      <c r="AE65" s="18">
        <f t="shared" si="120"/>
        <v>0.1645334697042653</v>
      </c>
      <c r="AF65" s="18">
        <f t="shared" si="121"/>
        <v>0.16086277549826461</v>
      </c>
      <c r="AG65" s="16">
        <f t="shared" si="122"/>
        <v>3.649106558286507</v>
      </c>
      <c r="AH65" s="16" t="str">
        <f t="shared" si="123"/>
        <v>NA F G</v>
      </c>
      <c r="AI65" s="16">
        <f t="shared" si="124"/>
        <v>4.4446045141038963</v>
      </c>
      <c r="AJ65" s="16">
        <f t="shared" si="233"/>
        <v>0.28604644530363948</v>
      </c>
      <c r="AK65" s="16" t="str">
        <f t="shared" si="125"/>
        <v>NA F G</v>
      </c>
      <c r="AL65" s="16">
        <f t="shared" si="126"/>
        <v>1.3022299999999998</v>
      </c>
      <c r="AM65" s="19">
        <f t="shared" si="127"/>
        <v>2.2026892645852665</v>
      </c>
      <c r="AN65" s="41">
        <f t="shared" si="128"/>
        <v>54</v>
      </c>
      <c r="AO65" s="19">
        <f t="shared" si="129"/>
        <v>2.2026892645852665</v>
      </c>
      <c r="AP65" s="34">
        <f t="shared" si="234"/>
        <v>3.2437885749256155</v>
      </c>
      <c r="AQ65" s="34">
        <f t="shared" si="235"/>
        <v>3.172250706891333</v>
      </c>
      <c r="AR65" s="34">
        <f t="shared" si="236"/>
        <v>3.0671534591356755</v>
      </c>
      <c r="AS65" s="34">
        <f t="shared" si="237"/>
        <v>3.0292381666843267</v>
      </c>
      <c r="AT65" s="34">
        <f t="shared" si="238"/>
        <v>2.9760946428108568</v>
      </c>
      <c r="AU65" s="34">
        <f t="shared" si="239"/>
        <v>2.8666145947070127</v>
      </c>
      <c r="AV65" s="34">
        <f t="shared" si="240"/>
        <v>2.6501866344590748</v>
      </c>
      <c r="AW65" s="34">
        <f t="shared" si="241"/>
        <v>2.6381806992158663</v>
      </c>
      <c r="AX65" s="34">
        <f t="shared" si="242"/>
        <v>2.5569818381585638</v>
      </c>
      <c r="AY65" s="34">
        <f t="shared" si="243"/>
        <v>2.5350391686066369</v>
      </c>
      <c r="AZ65" s="34">
        <f t="shared" si="244"/>
        <v>2.5317377202697458</v>
      </c>
      <c r="BA65" s="34">
        <f t="shared" si="245"/>
        <v>2.5155151972972334</v>
      </c>
      <c r="BB65" s="34">
        <f t="shared" si="246"/>
        <v>2.4408336271166764</v>
      </c>
      <c r="BC65" s="34">
        <f t="shared" si="247"/>
        <v>2.4070053425498039</v>
      </c>
      <c r="BD65" s="34">
        <f t="shared" si="248"/>
        <v>2.3058723163419166</v>
      </c>
      <c r="BE65" s="34">
        <f t="shared" si="249"/>
        <v>2.2899047247035167</v>
      </c>
      <c r="BF65" s="34">
        <f t="shared" si="250"/>
        <v>2.274422521855302</v>
      </c>
      <c r="BG65" s="34">
        <f t="shared" si="251"/>
        <v>2.177704063267484</v>
      </c>
      <c r="BH65" s="34">
        <f t="shared" si="252"/>
        <v>2.1636946864614615</v>
      </c>
      <c r="BI65" s="39">
        <f t="shared" si="130"/>
        <v>2.8527209350962557</v>
      </c>
      <c r="BJ65" s="39">
        <f t="shared" si="131"/>
        <v>2.8216689448275245</v>
      </c>
      <c r="BK65" s="39">
        <f t="shared" si="132"/>
        <v>2.7753959743793497</v>
      </c>
      <c r="BL65" s="39">
        <f t="shared" si="133"/>
        <v>2.7585046079567133</v>
      </c>
      <c r="BM65" s="39">
        <f t="shared" si="134"/>
        <v>2.7346467708526077</v>
      </c>
      <c r="BN65" s="39">
        <f t="shared" si="135"/>
        <v>2.6848039975833791</v>
      </c>
      <c r="BO65" s="39">
        <f t="shared" si="136"/>
        <v>2.5833334537229797</v>
      </c>
      <c r="BP65" s="39">
        <f t="shared" si="137"/>
        <v>2.577583168072775</v>
      </c>
      <c r="BQ65" s="39">
        <f t="shared" si="138"/>
        <v>2.5383377377403811</v>
      </c>
      <c r="BR65" s="39">
        <f t="shared" si="139"/>
        <v>2.5276237578024396</v>
      </c>
      <c r="BS65" s="39">
        <f t="shared" si="140"/>
        <v>2.526007673679413</v>
      </c>
      <c r="BT65" s="39">
        <f t="shared" si="141"/>
        <v>2.5180509876458288</v>
      </c>
      <c r="BU65" s="39">
        <f t="shared" si="142"/>
        <v>2.4810802010865376</v>
      </c>
      <c r="BV65" s="39">
        <f t="shared" si="143"/>
        <v>2.4641442039263497</v>
      </c>
      <c r="BW65" s="39">
        <f t="shared" si="144"/>
        <v>2.412776427595114</v>
      </c>
      <c r="BX65" s="39">
        <f t="shared" si="145"/>
        <v>2.404562013756141</v>
      </c>
      <c r="BY65" s="39">
        <f t="shared" si="146"/>
        <v>2.3965694066510821</v>
      </c>
      <c r="BZ65" s="39">
        <f t="shared" si="147"/>
        <v>2.3459991704032168</v>
      </c>
      <c r="CA65" s="39">
        <f t="shared" si="148"/>
        <v>2.3385801168629117</v>
      </c>
      <c r="CB65" s="40">
        <f t="shared" si="253"/>
        <v>2.6004285550118698</v>
      </c>
      <c r="CC65" s="40">
        <f t="shared" si="254"/>
        <v>2.3493822051000586</v>
      </c>
      <c r="CD65" s="40">
        <f t="shared" si="255"/>
        <v>2.0153075209789142</v>
      </c>
      <c r="CE65" s="40">
        <f t="shared" si="256"/>
        <v>1.904356549638526</v>
      </c>
      <c r="CF65" s="40">
        <f t="shared" si="257"/>
        <v>1.7569303646429815</v>
      </c>
      <c r="CG65" s="40">
        <f t="shared" si="258"/>
        <v>1.4813283828094512</v>
      </c>
      <c r="CH65" s="40">
        <f t="shared" si="259"/>
        <v>1.0361991422227226</v>
      </c>
      <c r="CI65" s="40">
        <f t="shared" si="260"/>
        <v>1.0149999833764576</v>
      </c>
      <c r="CJ65" s="40">
        <f t="shared" si="261"/>
        <v>0.88035340806009099</v>
      </c>
      <c r="CK65" s="40">
        <f t="shared" si="262"/>
        <v>0.84648084573029869</v>
      </c>
      <c r="CL65" s="40">
        <f t="shared" si="263"/>
        <v>0.84147377852077321</v>
      </c>
      <c r="CM65" s="40">
        <f t="shared" si="264"/>
        <v>0.81720503619238671</v>
      </c>
      <c r="CN65" s="40">
        <f t="shared" si="265"/>
        <v>0.71243337668295881</v>
      </c>
      <c r="CO65" s="40">
        <f t="shared" si="266"/>
        <v>0.66857620621208769</v>
      </c>
      <c r="CP65" s="40">
        <f t="shared" si="267"/>
        <v>0.54990022219453105</v>
      </c>
      <c r="CQ65" s="40">
        <f t="shared" si="268"/>
        <v>0.53277658678193363</v>
      </c>
      <c r="CR65" s="40">
        <f t="shared" si="269"/>
        <v>0.51657361347658604</v>
      </c>
      <c r="CS65" s="40">
        <f t="shared" si="270"/>
        <v>0.42385362631268836</v>
      </c>
      <c r="CT65" s="40">
        <f t="shared" si="271"/>
        <v>0.41158140359022088</v>
      </c>
      <c r="CU65" s="37">
        <f t="shared" si="149"/>
        <v>4.2016439062994912</v>
      </c>
      <c r="CV65" s="37">
        <f t="shared" si="150"/>
        <v>4.8346575699314069</v>
      </c>
      <c r="CW65" s="37">
        <f t="shared" si="151"/>
        <v>5.5042836887276607</v>
      </c>
      <c r="CX65" s="1">
        <f t="shared" si="152"/>
        <v>79.523056593715282</v>
      </c>
      <c r="CY65" s="1">
        <f t="shared" si="153"/>
        <v>77.769270920919254</v>
      </c>
      <c r="CZ65" s="1">
        <f t="shared" si="154"/>
        <v>75.192760711307784</v>
      </c>
      <c r="DA65" s="1">
        <f t="shared" si="155"/>
        <v>74.263248852648815</v>
      </c>
      <c r="DB65" s="1">
        <f t="shared" si="156"/>
        <v>72.960409484742001</v>
      </c>
      <c r="DC65" s="1">
        <f t="shared" si="157"/>
        <v>70.276452790232625</v>
      </c>
      <c r="DD65" s="1">
        <f t="shared" si="158"/>
        <v>64.970615947381717</v>
      </c>
      <c r="DE65" s="1">
        <f t="shared" si="159"/>
        <v>64.676284598172856</v>
      </c>
      <c r="DF65" s="1">
        <f t="shared" si="160"/>
        <v>62.685654976649779</v>
      </c>
      <c r="DG65" s="1">
        <f t="shared" si="161"/>
        <v>62.147719746812825</v>
      </c>
      <c r="DH65" s="1">
        <f t="shared" si="162"/>
        <v>62.066783133075035</v>
      </c>
      <c r="DI65" s="1">
        <f t="shared" si="163"/>
        <v>61.66908008226337</v>
      </c>
      <c r="DJ65" s="1">
        <f t="shared" si="164"/>
        <v>59.838225020412693</v>
      </c>
      <c r="DK65" s="1">
        <f t="shared" si="165"/>
        <v>59.008908150357009</v>
      </c>
      <c r="DL65" s="1">
        <f t="shared" si="166"/>
        <v>56.529582762509264</v>
      </c>
      <c r="DM65" s="1">
        <f t="shared" si="167"/>
        <v>56.138129477501344</v>
      </c>
      <c r="DN65" s="1">
        <f t="shared" si="168"/>
        <v>55.758575735062323</v>
      </c>
      <c r="DO65" s="1">
        <f t="shared" si="169"/>
        <v>53.387475622252921</v>
      </c>
      <c r="DP65" s="1">
        <f t="shared" si="170"/>
        <v>53.044028927483808</v>
      </c>
      <c r="DQ65" s="1">
        <f t="shared" si="171"/>
        <v>69.935842958858089</v>
      </c>
      <c r="DR65" s="1">
        <f t="shared" si="172"/>
        <v>69.174588295537617</v>
      </c>
      <c r="DS65" s="1">
        <f t="shared" si="173"/>
        <v>68.0401838907148</v>
      </c>
      <c r="DT65" s="1">
        <f t="shared" si="174"/>
        <v>67.626083817005991</v>
      </c>
      <c r="DU65" s="1">
        <f t="shared" si="175"/>
        <v>67.041197321967715</v>
      </c>
      <c r="DV65" s="1">
        <f t="shared" si="176"/>
        <v>65.819277462543013</v>
      </c>
      <c r="DW65" s="1">
        <f t="shared" si="177"/>
        <v>63.331677665077592</v>
      </c>
      <c r="DX65" s="1">
        <f t="shared" si="178"/>
        <v>63.190706612054584</v>
      </c>
      <c r="DY65" s="1">
        <f t="shared" si="179"/>
        <v>62.228585775483339</v>
      </c>
      <c r="DZ65" s="1">
        <f t="shared" si="180"/>
        <v>61.965927339747161</v>
      </c>
      <c r="EA65" s="1">
        <f t="shared" si="181"/>
        <v>61.926308250460927</v>
      </c>
      <c r="EB65" s="1">
        <f t="shared" si="182"/>
        <v>61.731246217553419</v>
      </c>
      <c r="EC65" s="1">
        <f t="shared" si="183"/>
        <v>60.824889380799313</v>
      </c>
      <c r="ED65" s="1">
        <f t="shared" si="184"/>
        <v>60.409695162824889</v>
      </c>
      <c r="EE65" s="1">
        <f t="shared" si="185"/>
        <v>59.150389110680031</v>
      </c>
      <c r="EF65" s="1">
        <f t="shared" si="186"/>
        <v>58.949008755113603</v>
      </c>
      <c r="EG65" s="1">
        <f t="shared" si="187"/>
        <v>58.753066099645835</v>
      </c>
      <c r="EH65" s="1">
        <f t="shared" si="188"/>
        <v>57.513312131035605</v>
      </c>
      <c r="EI65" s="1">
        <f t="shared" si="189"/>
        <v>57.331430420520299</v>
      </c>
      <c r="EJ65" s="1">
        <f t="shared" si="190"/>
        <v>63.750772398248621</v>
      </c>
      <c r="EK65" s="1">
        <f t="shared" si="191"/>
        <v>57.596248874118999</v>
      </c>
      <c r="EL65" s="1">
        <f t="shared" si="192"/>
        <v>49.406245303216565</v>
      </c>
      <c r="EM65" s="1">
        <f t="shared" si="193"/>
        <v>46.686228209244369</v>
      </c>
      <c r="EN65" s="1">
        <f t="shared" si="194"/>
        <v>43.072003489599972</v>
      </c>
      <c r="EO65" s="1">
        <f t="shared" si="195"/>
        <v>36.31548669066202</v>
      </c>
      <c r="EP65" s="1">
        <f t="shared" si="196"/>
        <v>25.402926585998713</v>
      </c>
      <c r="EQ65" s="1">
        <f t="shared" si="197"/>
        <v>24.883218883190324</v>
      </c>
      <c r="ER65" s="1">
        <f t="shared" si="198"/>
        <v>21.58229251832115</v>
      </c>
      <c r="ES65" s="1">
        <f t="shared" si="199"/>
        <v>20.751890157344835</v>
      </c>
      <c r="ET65" s="1">
        <f t="shared" si="200"/>
        <v>20.62913946633201</v>
      </c>
      <c r="EU65" s="1">
        <f t="shared" si="201"/>
        <v>20.034179429615428</v>
      </c>
      <c r="EV65" s="1">
        <f t="shared" si="202"/>
        <v>17.465651174417179</v>
      </c>
      <c r="EW65" s="1">
        <f t="shared" si="203"/>
        <v>16.390471282498584</v>
      </c>
      <c r="EX65" s="1">
        <f t="shared" si="204"/>
        <v>13.481071740773082</v>
      </c>
      <c r="EY65" s="1">
        <f t="shared" si="205"/>
        <v>13.061277479663644</v>
      </c>
      <c r="EZ65" s="1">
        <f t="shared" si="206"/>
        <v>12.664053698462935</v>
      </c>
      <c r="FA65" s="1">
        <f t="shared" si="207"/>
        <v>10.390978059810292</v>
      </c>
      <c r="FB65" s="1">
        <f t="shared" si="208"/>
        <v>10.090118543369138</v>
      </c>
      <c r="FC65" s="1">
        <f t="shared" si="209"/>
        <v>103.00534650442049</v>
      </c>
      <c r="FD65" s="1">
        <f t="shared" si="210"/>
        <v>118.52398473710809</v>
      </c>
      <c r="FE65" s="1">
        <f t="shared" si="211"/>
        <v>134.94019513790016</v>
      </c>
      <c r="FF65" s="83">
        <f t="shared" si="272"/>
        <v>0.80865774214628683</v>
      </c>
      <c r="FG65" s="79">
        <f t="shared" si="273"/>
        <v>0.91081602586526245</v>
      </c>
      <c r="FH65" s="79">
        <f t="shared" si="274"/>
        <v>0.91073906693658002</v>
      </c>
      <c r="FI65" s="79">
        <f t="shared" si="275"/>
        <v>0.6506365224262074</v>
      </c>
      <c r="FJ65" s="83">
        <f t="shared" si="212"/>
        <v>0.91120797397715914</v>
      </c>
      <c r="FK65" s="79">
        <f t="shared" si="288"/>
        <v>1.8623803735829634</v>
      </c>
      <c r="FL65" s="79">
        <f t="shared" si="288"/>
        <v>2.0470792536077203</v>
      </c>
      <c r="FM65" s="79">
        <f t="shared" si="214"/>
        <v>1.6111111111111112</v>
      </c>
      <c r="FN65" s="79">
        <f t="shared" si="215"/>
        <v>1.8689546025172401</v>
      </c>
      <c r="FO65" s="79">
        <f t="shared" si="276"/>
        <v>3.0140795028196976</v>
      </c>
      <c r="FP65" s="79">
        <f t="shared" si="277"/>
        <v>1.7016291323425405</v>
      </c>
      <c r="FQ65" s="79">
        <f t="shared" si="278"/>
        <v>1.2467174401671077</v>
      </c>
      <c r="FR65" s="84">
        <f t="shared" si="216"/>
        <v>1.4526695548242317</v>
      </c>
      <c r="FS65" s="79">
        <f t="shared" si="217"/>
        <v>2.585784320346594</v>
      </c>
      <c r="FT65" s="79">
        <f t="shared" si="218"/>
        <v>2.4328633187939936</v>
      </c>
      <c r="FU65" s="79">
        <f t="shared" si="219"/>
        <v>2.0370370370370372</v>
      </c>
      <c r="FV65" s="79">
        <f t="shared" si="220"/>
        <v>5.6991165278473375</v>
      </c>
      <c r="FW65" s="79">
        <f t="shared" si="221"/>
        <v>2.0087231365178666</v>
      </c>
      <c r="FX65" s="79">
        <f t="shared" si="279"/>
        <v>2.5202437185856041</v>
      </c>
      <c r="FY65" s="79">
        <f t="shared" si="222"/>
        <v>2.7693945737048633</v>
      </c>
      <c r="FZ65" s="83">
        <f t="shared" si="223"/>
        <v>3.5284573961316861</v>
      </c>
      <c r="GA65" s="79">
        <f t="shared" si="280"/>
        <v>3.0908399820180561</v>
      </c>
      <c r="GB65" s="79">
        <f t="shared" si="281"/>
        <v>3.0261846572989026</v>
      </c>
      <c r="GC65" s="79">
        <f t="shared" si="282"/>
        <v>2.4853078863145588</v>
      </c>
      <c r="GD65" s="79">
        <f t="shared" si="224"/>
        <v>1.7935476770302459</v>
      </c>
      <c r="GE65" s="79">
        <f t="shared" si="225"/>
        <v>2.0730896523162121</v>
      </c>
      <c r="GF65" s="79">
        <f t="shared" si="226"/>
        <v>1.7549190609930472</v>
      </c>
      <c r="GG65" s="79">
        <f t="shared" si="227"/>
        <v>2.4323372393411371</v>
      </c>
      <c r="GH65" s="84">
        <f t="shared" si="228"/>
        <v>2.6404780396876322</v>
      </c>
      <c r="GI65" s="79">
        <f t="shared" si="283"/>
        <v>4.5374186242154595</v>
      </c>
      <c r="GJ65" s="79">
        <f t="shared" si="284"/>
        <v>12.080855039007211</v>
      </c>
      <c r="GK65" s="79">
        <f t="shared" si="285"/>
        <v>13.574588394669112</v>
      </c>
      <c r="GL65" s="79">
        <f t="shared" si="286"/>
        <v>3.126455593004374</v>
      </c>
      <c r="GM65" s="84">
        <f t="shared" si="287"/>
        <v>2.0601719133124266</v>
      </c>
      <c r="GN65" s="79">
        <f t="shared" si="289"/>
        <v>4.2592592592592595</v>
      </c>
      <c r="GO65" s="79">
        <f t="shared" si="289"/>
        <v>3.7037037037037037</v>
      </c>
      <c r="GP65" s="79">
        <f t="shared" si="289"/>
        <v>5.1851851851851851</v>
      </c>
      <c r="GQ65" s="79">
        <f t="shared" si="289"/>
        <v>1.8888888888888888</v>
      </c>
      <c r="GR65" s="84">
        <f t="shared" si="289"/>
        <v>5.1851851851851851</v>
      </c>
      <c r="GS65" s="1">
        <f t="shared" si="230"/>
        <v>54</v>
      </c>
      <c r="GT65" s="1">
        <f t="shared" si="231"/>
        <v>24.515486985935528</v>
      </c>
      <c r="GU65" s="1">
        <f t="shared" si="232"/>
        <v>63</v>
      </c>
    </row>
    <row r="66" spans="1:203" s="26" customFormat="1" x14ac:dyDescent="0.2">
      <c r="A66" s="42">
        <f t="shared" si="37"/>
        <v>23.672041926610184</v>
      </c>
      <c r="B66" s="20">
        <v>0</v>
      </c>
      <c r="C66" s="5">
        <v>64</v>
      </c>
      <c r="D66" s="5">
        <f t="shared" si="95"/>
        <v>23.672041926610184</v>
      </c>
      <c r="E66" s="20">
        <v>10</v>
      </c>
      <c r="F66" s="21">
        <f t="shared" si="96"/>
        <v>64</v>
      </c>
      <c r="G66" s="22">
        <v>0.01</v>
      </c>
      <c r="H66" s="23">
        <f t="shared" si="97"/>
        <v>1.8639403091819045</v>
      </c>
      <c r="I66" s="23">
        <f t="shared" si="98"/>
        <v>1.6920687581565534</v>
      </c>
      <c r="J66" s="23">
        <f t="shared" si="99"/>
        <v>1.6325546156282886</v>
      </c>
      <c r="K66" s="23">
        <f t="shared" si="100"/>
        <v>1.1836020963305092</v>
      </c>
      <c r="L66" s="23">
        <f t="shared" si="101"/>
        <v>0.9468816770644074</v>
      </c>
      <c r="M66" s="23">
        <f t="shared" si="102"/>
        <v>0.78906806422033948</v>
      </c>
      <c r="N66" s="23">
        <f t="shared" si="103"/>
        <v>0.6397849169354104</v>
      </c>
      <c r="O66" s="23">
        <f t="shared" si="104"/>
        <v>0.59180104816525458</v>
      </c>
      <c r="P66" s="23">
        <f t="shared" si="105"/>
        <v>0.52604537614689295</v>
      </c>
      <c r="Q66" s="23">
        <f t="shared" si="106"/>
        <v>0.50366046652362095</v>
      </c>
      <c r="R66" s="23">
        <f t="shared" si="107"/>
        <v>0.4734408385322037</v>
      </c>
      <c r="S66" s="23">
        <f t="shared" si="108"/>
        <v>0.4152989811685997</v>
      </c>
      <c r="T66" s="23">
        <f t="shared" si="109"/>
        <v>0.31562722568813578</v>
      </c>
      <c r="U66" s="23">
        <f t="shared" si="110"/>
        <v>0.31065671819698404</v>
      </c>
      <c r="V66" s="23">
        <f t="shared" si="111"/>
        <v>0.27849461090129629</v>
      </c>
      <c r="W66" s="23">
        <f t="shared" si="112"/>
        <v>0.27022878911655462</v>
      </c>
      <c r="X66" s="23">
        <f t="shared" si="113"/>
        <v>0.26900047643875208</v>
      </c>
      <c r="Y66" s="23">
        <f t="shared" si="114"/>
        <v>0.26302268807344648</v>
      </c>
      <c r="Z66" s="23">
        <f t="shared" si="115"/>
        <v>0.23672041926610185</v>
      </c>
      <c r="AA66" s="23">
        <f t="shared" si="116"/>
        <v>0.22544801834866843</v>
      </c>
      <c r="AB66" s="23">
        <f t="shared" si="117"/>
        <v>0.19403313054598512</v>
      </c>
      <c r="AC66" s="23">
        <f t="shared" si="118"/>
        <v>0.18937633541288149</v>
      </c>
      <c r="AD66" s="23">
        <f t="shared" si="119"/>
        <v>0.18493782755164206</v>
      </c>
      <c r="AE66" s="23">
        <f t="shared" si="120"/>
        <v>0.15887276460812205</v>
      </c>
      <c r="AF66" s="23">
        <f t="shared" si="121"/>
        <v>0.15532835909849202</v>
      </c>
      <c r="AG66" s="24">
        <f t="shared" si="122"/>
        <v>3.840737936981427</v>
      </c>
      <c r="AH66" s="24" t="str">
        <f t="shared" si="123"/>
        <v>NA F G</v>
      </c>
      <c r="AI66" s="24">
        <f t="shared" si="124"/>
        <v>4.8631413786237614</v>
      </c>
      <c r="AJ66" s="24">
        <f t="shared" si="233"/>
        <v>0.29657397251659712</v>
      </c>
      <c r="AK66" s="24" t="str">
        <f t="shared" si="125"/>
        <v>NA F G</v>
      </c>
      <c r="AL66" s="24">
        <f t="shared" si="126"/>
        <v>1.3763399999999999</v>
      </c>
      <c r="AM66" s="25">
        <f t="shared" si="127"/>
        <v>2.281172032704859</v>
      </c>
      <c r="AN66" s="41">
        <f t="shared" si="128"/>
        <v>54</v>
      </c>
      <c r="AO66" s="19">
        <f t="shared" si="129"/>
        <v>2.281172032704859</v>
      </c>
      <c r="AP66" s="34">
        <f t="shared" ref="AP66:AP95" si="290">$AG66*N66^$AJ66</f>
        <v>3.3642588786539416</v>
      </c>
      <c r="AQ66" s="34">
        <f t="shared" ref="AQ66:AQ95" si="291">$AG66*O66^$AJ66</f>
        <v>3.2873649956451514</v>
      </c>
      <c r="AR66" s="34">
        <f t="shared" ref="AR66:AR95" si="292">$AG66*P66^$AJ66</f>
        <v>3.1745152639506222</v>
      </c>
      <c r="AS66" s="34">
        <f t="shared" ref="AS66:AS95" si="293">$AG66*Q66^$AJ66</f>
        <v>3.1338378246804988</v>
      </c>
      <c r="AT66" s="34">
        <f t="shared" ref="AT66:AT95" si="294">$AG66*R66^$AJ66</f>
        <v>3.0768543533523651</v>
      </c>
      <c r="AU66" s="34">
        <f t="shared" ref="AU66:AU95" si="295">$AG66*S66^$AJ66</f>
        <v>2.9595824344692336</v>
      </c>
      <c r="AV66" s="34">
        <f t="shared" ref="AV66:AV95" si="296">$AG66*T66^$AJ66</f>
        <v>2.728241775437894</v>
      </c>
      <c r="AW66" s="34">
        <f t="shared" ref="AW66:AW95" si="297">$AG66*U66^$AJ66</f>
        <v>2.7154284277080825</v>
      </c>
      <c r="AX66" s="34">
        <f t="shared" ref="AX66:AX95" si="298">$AG66*V66^$AJ66</f>
        <v>2.6288256692915466</v>
      </c>
      <c r="AY66" s="34">
        <f t="shared" ref="AY66:AY95" si="299">$AG66*W66^$AJ66</f>
        <v>2.6054399189439659</v>
      </c>
      <c r="AZ66" s="34">
        <f t="shared" ref="AZ66:AZ95" si="300">$AG66*X66^$AJ66</f>
        <v>2.6019219908252014</v>
      </c>
      <c r="BA66" s="34">
        <f t="shared" ref="BA66:BA95" si="301">$AG66*Y66^$AJ66</f>
        <v>2.584638195323274</v>
      </c>
      <c r="BB66" s="34">
        <f t="shared" ref="BB66:BB95" si="302">$AG66*Z66^$AJ66</f>
        <v>2.5051242857230482</v>
      </c>
      <c r="BC66" s="34">
        <f t="shared" ref="BC66:BC95" si="303">$AG66*AA66^$AJ66</f>
        <v>2.4691364041533563</v>
      </c>
      <c r="BD66" s="34">
        <f t="shared" ref="BD66:BD95" si="304">$AG66*AB66^$AJ66</f>
        <v>2.3616590497707288</v>
      </c>
      <c r="BE66" s="34">
        <f t="shared" ref="BE66:BE95" si="305">$AG66*AC66^$AJ66</f>
        <v>2.3447054325961769</v>
      </c>
      <c r="BF66" s="34">
        <f t="shared" ref="BF66:BF95" si="306">$AG66*AD66^$AJ66</f>
        <v>2.3282713314720742</v>
      </c>
      <c r="BG66" s="34">
        <f t="shared" ref="BG66:BG95" si="307">$AG66*AE66^$AJ66</f>
        <v>2.2257005729913564</v>
      </c>
      <c r="BH66" s="34">
        <f t="shared" ref="BH66:BH95" si="308">$AG66*AF66^$AJ66</f>
        <v>2.2108572324792264</v>
      </c>
      <c r="BI66" s="39">
        <f t="shared" si="130"/>
        <v>2.9451226927698007</v>
      </c>
      <c r="BJ66" s="39">
        <f t="shared" si="131"/>
        <v>2.9128307281302885</v>
      </c>
      <c r="BK66" s="39">
        <f t="shared" si="132"/>
        <v>2.8647148277627461</v>
      </c>
      <c r="BL66" s="39">
        <f t="shared" si="133"/>
        <v>2.8471521858321811</v>
      </c>
      <c r="BM66" s="39">
        <f t="shared" si="134"/>
        <v>2.8223475673787957</v>
      </c>
      <c r="BN66" s="39">
        <f t="shared" si="135"/>
        <v>2.7705319643836375</v>
      </c>
      <c r="BO66" s="39">
        <f t="shared" si="136"/>
        <v>2.6650670847108509</v>
      </c>
      <c r="BP66" s="39">
        <f t="shared" si="137"/>
        <v>2.6590913419692823</v>
      </c>
      <c r="BQ66" s="39">
        <f t="shared" si="138"/>
        <v>2.6183098035875085</v>
      </c>
      <c r="BR66" s="39">
        <f t="shared" si="139"/>
        <v>2.6071772687891355</v>
      </c>
      <c r="BS66" s="39">
        <f t="shared" si="140"/>
        <v>2.6054980803915333</v>
      </c>
      <c r="BT66" s="39">
        <f t="shared" si="141"/>
        <v>2.5972308196904716</v>
      </c>
      <c r="BU66" s="39">
        <f t="shared" si="142"/>
        <v>2.5588194730012153</v>
      </c>
      <c r="BV66" s="39">
        <f t="shared" si="143"/>
        <v>2.541224968010424</v>
      </c>
      <c r="BW66" s="39">
        <f t="shared" si="144"/>
        <v>2.4878653605075396</v>
      </c>
      <c r="BX66" s="39">
        <f t="shared" si="145"/>
        <v>2.4793331947655295</v>
      </c>
      <c r="BY66" s="39">
        <f t="shared" si="146"/>
        <v>2.4710316212315013</v>
      </c>
      <c r="BZ66" s="39">
        <f t="shared" si="147"/>
        <v>2.4185112571164504</v>
      </c>
      <c r="CA66" s="39">
        <f t="shared" si="148"/>
        <v>2.4108067996172244</v>
      </c>
      <c r="CB66" s="40">
        <f t="shared" ref="CB66:CB95" si="309">$AI66*N66^$AL66</f>
        <v>2.6299877591979093</v>
      </c>
      <c r="CC66" s="40">
        <f t="shared" ref="CC66:CC95" si="310">$AI66*O66^$AL66</f>
        <v>2.3623989427021392</v>
      </c>
      <c r="CD66" s="40">
        <f t="shared" ref="CD66:CD95" si="311">$AI66*P66^$AL66</f>
        <v>2.0088614134470535</v>
      </c>
      <c r="CE66" s="40">
        <f t="shared" ref="CE66:CE95" si="312">$AI66*Q66^$AL66</f>
        <v>1.8921576688267698</v>
      </c>
      <c r="CF66" s="40">
        <f t="shared" ref="CF66:CF95" si="313">$AI66*R66^$AL66</f>
        <v>1.7376892414689424</v>
      </c>
      <c r="CG66" s="40">
        <f t="shared" ref="CG66:CG95" si="314">$AI66*S66^$AL66</f>
        <v>1.4509474687971347</v>
      </c>
      <c r="CH66" s="40">
        <f t="shared" ref="CH66:CH95" si="315">$AI66*T66^$AL66</f>
        <v>0.99451346788245254</v>
      </c>
      <c r="CI66" s="40">
        <f t="shared" ref="CI66:CI95" si="316">$AI66*U66^$AL66</f>
        <v>0.97302182755773847</v>
      </c>
      <c r="CJ66" s="40">
        <f t="shared" ref="CJ66:CJ95" si="317">$AI66*V66^$AL66</f>
        <v>0.83713604858616786</v>
      </c>
      <c r="CK66" s="40">
        <f t="shared" ref="CK66:CK95" si="318">$AI66*W66^$AL66</f>
        <v>0.8031309945158932</v>
      </c>
      <c r="CL66" s="40">
        <f t="shared" ref="CL66:CL95" si="319">$AI66*X66^$AL66</f>
        <v>0.79811083558312357</v>
      </c>
      <c r="CM66" s="40">
        <f t="shared" ref="CM66:CM95" si="320">$AI66*Y66^$AL66</f>
        <v>0.77380289929752433</v>
      </c>
      <c r="CN66" s="40">
        <f t="shared" ref="CN66:CN95" si="321">$AI66*Z66^$AL66</f>
        <v>0.66934879834219252</v>
      </c>
      <c r="CO66" s="40">
        <f t="shared" ref="CO66:CO95" si="322">$AI66*AA66^$AL66</f>
        <v>0.6258767347817269</v>
      </c>
      <c r="CP66" s="40">
        <f t="shared" ref="CP66:CP95" si="323">$AI66*AB66^$AL66</f>
        <v>0.50908699018491799</v>
      </c>
      <c r="CQ66" s="40">
        <f t="shared" ref="CQ66:CQ95" si="324">$AI66*AC66^$AL66</f>
        <v>0.49234707341131878</v>
      </c>
      <c r="CR66" s="40">
        <f t="shared" ref="CR66:CR95" si="325">$AI66*AD66^$AL66</f>
        <v>0.47653534532427538</v>
      </c>
      <c r="CS66" s="40">
        <f t="shared" ref="CS66:CS95" si="326">$AI66*AE66^$AL66</f>
        <v>0.38662443592310081</v>
      </c>
      <c r="CT66" s="40">
        <f t="shared" ref="CT66:CT95" si="327">$AI66*AF66^$AL66</f>
        <v>0.37480291383166536</v>
      </c>
      <c r="CU66" s="37">
        <f t="shared" si="149"/>
        <v>4.4614435414119855</v>
      </c>
      <c r="CV66" s="37">
        <f t="shared" si="150"/>
        <v>5.0585318457410136</v>
      </c>
      <c r="CW66" s="37">
        <f t="shared" si="151"/>
        <v>5.8661517161539214</v>
      </c>
      <c r="CX66" s="1">
        <f t="shared" si="152"/>
        <v>79.638877227466665</v>
      </c>
      <c r="CY66" s="1">
        <f t="shared" si="153"/>
        <v>77.818642004982735</v>
      </c>
      <c r="CZ66" s="1">
        <f t="shared" si="154"/>
        <v>75.147258424903129</v>
      </c>
      <c r="DA66" s="1">
        <f t="shared" si="155"/>
        <v>74.184340377033621</v>
      </c>
      <c r="DB66" s="1">
        <f t="shared" si="156"/>
        <v>72.835425254630252</v>
      </c>
      <c r="DC66" s="1">
        <f t="shared" si="157"/>
        <v>70.059359474014741</v>
      </c>
      <c r="DD66" s="1">
        <f t="shared" si="158"/>
        <v>64.583053694095241</v>
      </c>
      <c r="DE66" s="1">
        <f t="shared" si="159"/>
        <v>64.279735589414898</v>
      </c>
      <c r="DF66" s="1">
        <f t="shared" si="160"/>
        <v>62.229671461218572</v>
      </c>
      <c r="DG66" s="1">
        <f t="shared" si="161"/>
        <v>61.6760829985054</v>
      </c>
      <c r="DH66" s="1">
        <f t="shared" si="162"/>
        <v>61.592806456583205</v>
      </c>
      <c r="DI66" s="1">
        <f t="shared" si="163"/>
        <v>61.183663724810621</v>
      </c>
      <c r="DJ66" s="1">
        <f t="shared" si="164"/>
        <v>59.30140712300539</v>
      </c>
      <c r="DK66" s="1">
        <f t="shared" si="165"/>
        <v>58.449500481637763</v>
      </c>
      <c r="DL66" s="1">
        <f t="shared" si="166"/>
        <v>55.905292042531059</v>
      </c>
      <c r="DM66" s="1">
        <f t="shared" si="167"/>
        <v>55.50396530596737</v>
      </c>
      <c r="DN66" s="1">
        <f t="shared" si="168"/>
        <v>55.114936575131459</v>
      </c>
      <c r="DO66" s="1">
        <f t="shared" si="169"/>
        <v>52.6868772799317</v>
      </c>
      <c r="DP66" s="1">
        <f t="shared" si="170"/>
        <v>52.335505100997608</v>
      </c>
      <c r="DQ66" s="1">
        <f t="shared" si="171"/>
        <v>69.717067862257807</v>
      </c>
      <c r="DR66" s="1">
        <f t="shared" si="172"/>
        <v>68.952651121418668</v>
      </c>
      <c r="DS66" s="1">
        <f t="shared" si="173"/>
        <v>67.813649510581598</v>
      </c>
      <c r="DT66" s="1">
        <f t="shared" si="174"/>
        <v>67.397905914459216</v>
      </c>
      <c r="DU66" s="1">
        <f t="shared" si="175"/>
        <v>66.810729946457116</v>
      </c>
      <c r="DV66" s="1">
        <f t="shared" si="176"/>
        <v>65.584148819903135</v>
      </c>
      <c r="DW66" s="1">
        <f t="shared" si="177"/>
        <v>63.087579766504035</v>
      </c>
      <c r="DX66" s="1">
        <f t="shared" si="178"/>
        <v>62.946121733782988</v>
      </c>
      <c r="DY66" s="1">
        <f t="shared" si="179"/>
        <v>61.980739447377978</v>
      </c>
      <c r="DZ66" s="1">
        <f t="shared" si="180"/>
        <v>61.717209616881448</v>
      </c>
      <c r="EA66" s="1">
        <f t="shared" si="181"/>
        <v>61.67745979873073</v>
      </c>
      <c r="EB66" s="1">
        <f t="shared" si="182"/>
        <v>61.481756856796977</v>
      </c>
      <c r="EC66" s="1">
        <f t="shared" si="183"/>
        <v>60.572481847511341</v>
      </c>
      <c r="ED66" s="1">
        <f t="shared" si="184"/>
        <v>60.155983987691378</v>
      </c>
      <c r="EE66" s="1">
        <f t="shared" si="185"/>
        <v>58.892853121695637</v>
      </c>
      <c r="EF66" s="1">
        <f t="shared" si="186"/>
        <v>58.690879336525988</v>
      </c>
      <c r="EG66" s="1">
        <f t="shared" si="187"/>
        <v>58.494364139771633</v>
      </c>
      <c r="EH66" s="1">
        <f t="shared" si="188"/>
        <v>57.251099878439319</v>
      </c>
      <c r="EI66" s="1">
        <f t="shared" si="189"/>
        <v>57.068719637495853</v>
      </c>
      <c r="EJ66" s="1">
        <f t="shared" si="190"/>
        <v>62.257180502204477</v>
      </c>
      <c r="EK66" s="1">
        <f t="shared" si="191"/>
        <v>55.922806819024608</v>
      </c>
      <c r="EL66" s="1">
        <f t="shared" si="192"/>
        <v>47.553851603868047</v>
      </c>
      <c r="EM66" s="1">
        <f t="shared" si="193"/>
        <v>44.791235668224282</v>
      </c>
      <c r="EN66" s="1">
        <f t="shared" si="194"/>
        <v>41.134652579472252</v>
      </c>
      <c r="EO66" s="1">
        <f t="shared" si="195"/>
        <v>34.346889314674691</v>
      </c>
      <c r="EP66" s="1">
        <f t="shared" si="196"/>
        <v>23.542164508291908</v>
      </c>
      <c r="EQ66" s="1">
        <f t="shared" si="197"/>
        <v>23.033413497453651</v>
      </c>
      <c r="ER66" s="1">
        <f t="shared" si="198"/>
        <v>19.816719640408547</v>
      </c>
      <c r="ES66" s="1">
        <f t="shared" si="199"/>
        <v>19.011750574740358</v>
      </c>
      <c r="ET66" s="1">
        <f t="shared" si="200"/>
        <v>18.892913162005588</v>
      </c>
      <c r="EU66" s="1">
        <f t="shared" si="201"/>
        <v>18.317494675103514</v>
      </c>
      <c r="EV66" s="1">
        <f t="shared" si="202"/>
        <v>15.844852817882527</v>
      </c>
      <c r="EW66" s="1">
        <f t="shared" si="203"/>
        <v>14.815780306642921</v>
      </c>
      <c r="EX66" s="1">
        <f t="shared" si="204"/>
        <v>12.051128575949166</v>
      </c>
      <c r="EY66" s="1">
        <f t="shared" si="205"/>
        <v>11.654860564236561</v>
      </c>
      <c r="EZ66" s="1">
        <f t="shared" si="206"/>
        <v>11.280564674027909</v>
      </c>
      <c r="FA66" s="1">
        <f t="shared" si="207"/>
        <v>9.1521898570236555</v>
      </c>
      <c r="FB66" s="1">
        <f t="shared" si="208"/>
        <v>8.8723502904388472</v>
      </c>
      <c r="FC66" s="1">
        <f t="shared" si="209"/>
        <v>105.61147856550875</v>
      </c>
      <c r="FD66" s="1">
        <f t="shared" si="210"/>
        <v>119.74577793947407</v>
      </c>
      <c r="FE66" s="1">
        <f t="shared" si="211"/>
        <v>138.86378937265192</v>
      </c>
      <c r="FF66" s="83">
        <f t="shared" ref="FF66:FF95" si="328">FF$104/$DB66</f>
        <v>0.81004538373652568</v>
      </c>
      <c r="FG66" s="79">
        <f t="shared" ref="FG66:FG95" si="329">FG$104/$EL66</f>
        <v>0.9462955887329153</v>
      </c>
      <c r="FH66" s="79">
        <f t="shared" ref="FH66:FH95" si="330">FH$104/$DR66</f>
        <v>0.91367045320800433</v>
      </c>
      <c r="FI66" s="79">
        <f t="shared" ref="FI66:FI95" si="331">FI$104/$DT66</f>
        <v>0.65283927449978019</v>
      </c>
      <c r="FJ66" s="83">
        <f t="shared" si="212"/>
        <v>0.90191071333294925</v>
      </c>
      <c r="FK66" s="79">
        <f t="shared" si="288"/>
        <v>1.8735564994050893</v>
      </c>
      <c r="FL66" s="79">
        <f t="shared" si="288"/>
        <v>2.0593637555444371</v>
      </c>
      <c r="FM66" s="79">
        <f t="shared" si="214"/>
        <v>1.6111111111111112</v>
      </c>
      <c r="FN66" s="79">
        <f t="shared" si="215"/>
        <v>1.8833368159927646</v>
      </c>
      <c r="FO66" s="79">
        <f t="shared" ref="FO66:FO95" si="332">FO$104/$EQ66</f>
        <v>3.2561391740000354</v>
      </c>
      <c r="FP66" s="79">
        <f t="shared" ref="FP66:FP95" si="333">FP$104/$DV66</f>
        <v>1.7077297184653073</v>
      </c>
      <c r="FQ66" s="79">
        <f t="shared" ref="FQ66:FQ95" si="334">FQ$104/$DD66</f>
        <v>1.254198978940597</v>
      </c>
      <c r="FR66" s="84">
        <f t="shared" si="216"/>
        <v>1.4582902108545752</v>
      </c>
      <c r="FS66" s="79">
        <f t="shared" si="217"/>
        <v>2.6013015859508677</v>
      </c>
      <c r="FT66" s="79">
        <f t="shared" si="218"/>
        <v>2.4515849932319607</v>
      </c>
      <c r="FU66" s="79">
        <f t="shared" si="219"/>
        <v>2.0370370370370372</v>
      </c>
      <c r="FV66" s="79">
        <f t="shared" si="220"/>
        <v>6.206879959546332</v>
      </c>
      <c r="FW66" s="79">
        <f t="shared" si="221"/>
        <v>2.0167555455856694</v>
      </c>
      <c r="FX66" s="79">
        <f t="shared" ref="FX66:FX95" si="335">FX$104/$DE66</f>
        <v>2.5357913890803498</v>
      </c>
      <c r="FY66" s="79">
        <f t="shared" si="222"/>
        <v>2.7801553960722898</v>
      </c>
      <c r="FZ66" s="83">
        <f t="shared" si="223"/>
        <v>3.5556100232966847</v>
      </c>
      <c r="GA66" s="79">
        <f t="shared" ref="GA66:GA95" si="336">GA$104/$EC66</f>
        <v>3.1037196143503256</v>
      </c>
      <c r="GB66" s="79">
        <f t="shared" ref="GB66:GB95" si="337">GB$104/$EE66</f>
        <v>3.0394180365165209</v>
      </c>
      <c r="GC66" s="79">
        <f t="shared" ref="GC66:GC95" si="338">GC$104/$FC66</f>
        <v>2.423978941277753</v>
      </c>
      <c r="GD66" s="79">
        <f t="shared" si="224"/>
        <v>1.8046122768915374</v>
      </c>
      <c r="GE66" s="79">
        <f t="shared" si="225"/>
        <v>2.0811448964883996</v>
      </c>
      <c r="GF66" s="79">
        <f t="shared" si="226"/>
        <v>1.7370132256782727</v>
      </c>
      <c r="GG66" s="79">
        <f t="shared" si="227"/>
        <v>2.4516348134146373</v>
      </c>
      <c r="GH66" s="84">
        <f t="shared" si="228"/>
        <v>2.6511929445942615</v>
      </c>
      <c r="GI66" s="79">
        <f t="shared" ref="GI66:GI95" si="339">GI$104/$DN66</f>
        <v>4.5904071694814714</v>
      </c>
      <c r="GJ66" s="79">
        <f t="shared" ref="GJ66:GJ95" si="340">GJ$104/$EV66</f>
        <v>13.31662732530182</v>
      </c>
      <c r="GK66" s="79">
        <f t="shared" ref="GK66:GK95" si="341">GK$104/$EX66</f>
        <v>15.185299770613943</v>
      </c>
      <c r="GL66" s="79">
        <f t="shared" ref="GL66:GL95" si="342">GL$104/$EB66</f>
        <v>3.1391425662987267</v>
      </c>
      <c r="GM66" s="84">
        <f t="shared" ref="GM66:GM95" si="343">GM$104/$FE66</f>
        <v>2.0019617875612274</v>
      </c>
      <c r="GN66" s="79">
        <f t="shared" si="289"/>
        <v>4.2592592592592595</v>
      </c>
      <c r="GO66" s="79">
        <f t="shared" si="289"/>
        <v>3.7037037037037037</v>
      </c>
      <c r="GP66" s="79">
        <f t="shared" si="289"/>
        <v>5.1851851851851851</v>
      </c>
      <c r="GQ66" s="79">
        <f t="shared" si="289"/>
        <v>1.8888888888888888</v>
      </c>
      <c r="GR66" s="84">
        <f t="shared" si="289"/>
        <v>5.1851851851851851</v>
      </c>
      <c r="GS66" s="1">
        <f t="shared" si="230"/>
        <v>54</v>
      </c>
      <c r="GT66" s="1">
        <f t="shared" si="231"/>
        <v>23.672041926610184</v>
      </c>
      <c r="GU66" s="1">
        <f t="shared" si="232"/>
        <v>64</v>
      </c>
    </row>
    <row r="67" spans="1:203" x14ac:dyDescent="0.2">
      <c r="A67" s="42">
        <f t="shared" ref="A67:A95" si="344">$A$1*COS(RADIANS(F67))</f>
        <v>22.82138613399777</v>
      </c>
      <c r="B67" s="5">
        <v>0</v>
      </c>
      <c r="C67" s="5">
        <v>65</v>
      </c>
      <c r="D67" s="5">
        <f t="shared" ref="D67:D92" si="345">A67</f>
        <v>22.82138613399777</v>
      </c>
      <c r="E67" s="5">
        <v>10</v>
      </c>
      <c r="F67" s="9">
        <f t="shared" ref="F67:F91" si="346">DEGREES(ACOS((COS(RADIANS(B67))*COS(RADIANS(C67)))))</f>
        <v>65</v>
      </c>
      <c r="G67" s="15">
        <v>0.01</v>
      </c>
      <c r="H67" s="18">
        <f t="shared" ref="H67:H95" si="347">$D67/$C$107</f>
        <v>1.7969595381100607</v>
      </c>
      <c r="I67" s="18">
        <f t="shared" ref="I67:I95" si="348">$D67/$C$112</f>
        <v>1.6312641982843294</v>
      </c>
      <c r="J67" s="18">
        <f t="shared" ref="J67:J95" si="349">$D67/$C$113</f>
        <v>1.5738886988963978</v>
      </c>
      <c r="K67" s="18">
        <f t="shared" ref="K67:K95" si="350">$D67/$C$114</f>
        <v>1.1410693066998885</v>
      </c>
      <c r="L67" s="18">
        <f t="shared" ref="L67:L95" si="351">$D67/$C$115</f>
        <v>0.91285544535991081</v>
      </c>
      <c r="M67" s="18">
        <f t="shared" ref="M67:M95" si="352">$D67/$C$116</f>
        <v>0.76071287113325903</v>
      </c>
      <c r="N67" s="18">
        <f t="shared" ref="N67:N95" si="353">$D67/$C$117</f>
        <v>0.6167942198377776</v>
      </c>
      <c r="O67" s="18">
        <f t="shared" ref="O67:O95" si="354">$D67/$C$118</f>
        <v>0.57053465334994424</v>
      </c>
      <c r="P67" s="18">
        <f t="shared" ref="P67:P95" si="355">$D67/$C$119</f>
        <v>0.50714191408883935</v>
      </c>
      <c r="Q67" s="18">
        <f t="shared" ref="Q67:Q95" si="356">$D67/$C$120</f>
        <v>0.48556140710633555</v>
      </c>
      <c r="R67" s="18">
        <f t="shared" ref="R67:R95" si="357">$D67/$C$121</f>
        <v>0.45642772267995541</v>
      </c>
      <c r="S67" s="18">
        <f t="shared" ref="S67:S95" si="358">$D67/$C$122</f>
        <v>0.40037519533329419</v>
      </c>
      <c r="T67" s="18">
        <f t="shared" ref="T67:T95" si="359">$D67/$C$123</f>
        <v>0.30428514845330362</v>
      </c>
      <c r="U67" s="18">
        <f t="shared" ref="U67:U95" si="360">$D67/$C$124</f>
        <v>0.29949325635167678</v>
      </c>
      <c r="V67" s="18">
        <f t="shared" ref="V67:V95" si="361">$D67/$C$125</f>
        <v>0.2684868956940914</v>
      </c>
      <c r="W67" s="18">
        <f t="shared" ref="W67:W95" si="362">$D67/$C$126</f>
        <v>0.26051810655248597</v>
      </c>
      <c r="X67" s="18">
        <f t="shared" ref="X67:X95" si="363">$D67/$C$127</f>
        <v>0.25933393334088373</v>
      </c>
      <c r="Y67" s="18">
        <f t="shared" ref="Y67:Y95" si="364">$D67/$C$128</f>
        <v>0.25357095704441968</v>
      </c>
      <c r="Z67" s="18">
        <f t="shared" ref="Z67:Z95" si="365">$D67/$C$129</f>
        <v>0.2282138613399777</v>
      </c>
      <c r="AA67" s="18">
        <f t="shared" ref="AA67:AA95" si="366">$D67/$C$130</f>
        <v>0.21734653460950257</v>
      </c>
      <c r="AB67" s="18">
        <f t="shared" ref="AB67:AB95" si="367">$D67/$C$131</f>
        <v>0.18706054208194894</v>
      </c>
      <c r="AC67" s="18">
        <f t="shared" ref="AC67:AC95" si="368">$D67/$C$132</f>
        <v>0.18257108907198216</v>
      </c>
      <c r="AD67" s="18">
        <f t="shared" ref="AD67:AD95" si="369">$D67/$C$133</f>
        <v>0.17829207917185758</v>
      </c>
      <c r="AE67" s="18">
        <f t="shared" ref="AE67:AE95" si="370">$D67/$C$134</f>
        <v>0.1531636653288441</v>
      </c>
      <c r="AF67" s="18">
        <f t="shared" ref="AF67:AF95" si="371">$D67/$C$135</f>
        <v>0.14974662817583839</v>
      </c>
      <c r="AG67" s="16">
        <f t="shared" ref="AG67:AG95" si="372">IF($F67&lt;=55,  2.71828^(0.0000408*$F67^2.5),    IF($F67&lt;=60,  -3.434+0.10856*$F67,    IF($F67&lt;=70,  0.00000518*$F67^3.25,    IF($F67&lt;=85,  0.0678*1.0634^$F67,    "error"))))</f>
        <v>4.0392261454439815</v>
      </c>
      <c r="AH67" s="16" t="str">
        <f t="shared" ref="AH67:AH95" si="373">IF($F67&lt;=40,  0.95*2.71828^(0.0000539*$F67^2.5),   "NA F G")</f>
        <v>NA F G</v>
      </c>
      <c r="AI67" s="16">
        <f t="shared" ref="AI67:AI95" si="374">IF($F67&lt;=55,  2.71828^(0.019925*1.06758^$F67),    IF($F67&lt;=60,   2.71828^(0.002542*1.1089^$F67),    IF($F67&lt;90,  2.71828^(0.03723*1.06033^$F67),    "error")))</f>
        <v>5.3500592489804761</v>
      </c>
      <c r="AJ67" s="16">
        <f t="shared" ref="AJ67:AJ95" si="375">IF($F67&lt;=55,  0.0101*2.71828^(0.1313*$F67^0.8),    IF($F67&lt;=60,  0.2174 + 0.00046*$F67,    IF($F67&lt;=70,  0.00002123*$F67^2.295,    IF($F67&lt;=85,  0.1017*1.0178^$F67,    "error"))))</f>
        <v>0.30731669053301791</v>
      </c>
      <c r="AK67" s="16" t="str">
        <f t="shared" ref="AK67:AK95" si="376">IF($F67&lt;=40,  0.04433*2.71828^(0.04867*$F67),   "NA F G")</f>
        <v>NA F G</v>
      </c>
      <c r="AL67" s="16">
        <f t="shared" ref="AL67:AL95" si="377">IF($F67&lt;=55,  0.007012*1.08289^$F67,    IF($F67&lt;=60,   0.0004763*1.1373^$F67,    IF($F67&lt;90,  -3.3667+0.07411*$F67,    "error")))</f>
        <v>1.45045</v>
      </c>
      <c r="AM67" s="19">
        <f t="shared" ref="AM67:AM95" si="378">1/(COS(RADIANS($F67)))</f>
        <v>2.3662015831524985</v>
      </c>
      <c r="AN67" s="41">
        <f t="shared" ref="AN67:AN95" si="379">D67/COS(RADIANS($F67))</f>
        <v>54</v>
      </c>
      <c r="AO67" s="19">
        <f t="shared" ref="AO67:AO95" si="380">AN67/D67</f>
        <v>2.3662015831524985</v>
      </c>
      <c r="AP67" s="34">
        <f t="shared" si="290"/>
        <v>3.4818076797751503</v>
      </c>
      <c r="AQ67" s="34">
        <f t="shared" si="291"/>
        <v>3.3993788515712242</v>
      </c>
      <c r="AR67" s="34">
        <f t="shared" si="292"/>
        <v>3.2785328860686396</v>
      </c>
      <c r="AS67" s="34">
        <f t="shared" si="293"/>
        <v>3.235011008262076</v>
      </c>
      <c r="AT67" s="34">
        <f t="shared" si="294"/>
        <v>3.1740773335791235</v>
      </c>
      <c r="AU67" s="34">
        <f t="shared" si="295"/>
        <v>3.048805317012993</v>
      </c>
      <c r="AV67" s="34">
        <f t="shared" si="296"/>
        <v>2.8022167247248064</v>
      </c>
      <c r="AW67" s="34">
        <f t="shared" si="297"/>
        <v>2.7885803919012617</v>
      </c>
      <c r="AX67" s="34">
        <f t="shared" si="298"/>
        <v>2.6964768983724241</v>
      </c>
      <c r="AY67" s="34">
        <f t="shared" si="299"/>
        <v>2.671624451117053</v>
      </c>
      <c r="AZ67" s="34">
        <f t="shared" si="300"/>
        <v>2.6678865845323951</v>
      </c>
      <c r="BA67" s="34">
        <f t="shared" si="301"/>
        <v>2.6495248814819945</v>
      </c>
      <c r="BB67" s="34">
        <f t="shared" si="302"/>
        <v>2.5651098107941457</v>
      </c>
      <c r="BC67" s="34">
        <f t="shared" si="303"/>
        <v>2.5269353822596838</v>
      </c>
      <c r="BD67" s="34">
        <f t="shared" si="304"/>
        <v>2.4130490193141028</v>
      </c>
      <c r="BE67" s="34">
        <f t="shared" si="305"/>
        <v>2.3951013594203809</v>
      </c>
      <c r="BF67" s="34">
        <f t="shared" si="306"/>
        <v>2.3777081623758471</v>
      </c>
      <c r="BG67" s="34">
        <f t="shared" si="307"/>
        <v>2.2692530658919141</v>
      </c>
      <c r="BH67" s="34">
        <f t="shared" si="308"/>
        <v>2.2535729819122881</v>
      </c>
      <c r="BI67" s="39">
        <f t="shared" ref="BI67:BI95" si="381">IF($F67&lt;=40,  $AH67*N67^$AK67,    IF($F67&lt;=55,  0.04753*$F67^0.953*N67^(0.02047164*$F67^0.46471),    IF($F67&lt;=75, 0.0001675*$F67^2.3655*N67^(0.02047164*$F67^0.46471),    "ERR NO AP&gt;75")))</f>
        <v>3.0378684615296492</v>
      </c>
      <c r="BJ67" s="39">
        <f t="shared" ref="BJ67:BJ95" si="382">IF($F67&lt;=40,  $AH67*O67^$AK67,    IF($F67&lt;=55,  0.04753*$F67^0.953*O67^(0.02047164*$F67^0.46471),    IF($F67&lt;=75, 0.0001675*$F67^2.3655*O67^(0.02047164*$F67^0.46471),    "ERR NO AP&gt;75")))</f>
        <v>3.0043200600178119</v>
      </c>
      <c r="BK67" s="39">
        <f t="shared" ref="BK67:BK95" si="383">IF($F67&lt;=40,  $AH67*P67^$AK67,    IF($F67&lt;=55,  0.04753*$F67^0.953*P67^(0.02047164*$F67^0.46471),    IF($F67&lt;=75, 0.0001675*$F67^2.3655*P67^(0.02047164*$F67^0.46471),    "ERR NO AP&gt;75")))</f>
        <v>2.9543370327122123</v>
      </c>
      <c r="BL67" s="39">
        <f t="shared" ref="BL67:BL95" si="384">IF($F67&lt;=40,  $AH67*Q67^$AK67,    IF($F67&lt;=55,  0.04753*$F67^0.953*Q67^(0.02047164*$F67^0.46471),    IF($F67&lt;=75, 0.0001675*$F67^2.3655*Q67^(0.02047164*$F67^0.46471),    "ERR NO AP&gt;75")))</f>
        <v>2.9360943832273816</v>
      </c>
      <c r="BM67" s="39">
        <f t="shared" ref="BM67:BM95" si="385">IF($F67&lt;=40,  $AH67*R67^$AK67,    IF($F67&lt;=55,  0.04753*$F67^0.953*R67^(0.02047164*$F67^0.46471),    IF($F67&lt;=75, 0.0001675*$F67^2.3655*R67^(0.02047164*$F67^0.46471),    "ERR NO AP&gt;75")))</f>
        <v>2.9103307426075555</v>
      </c>
      <c r="BN67" s="39">
        <f t="shared" ref="BN67:BN95" si="386">IF($F67&lt;=40,  $AH67*S67^$AK67,    IF($F67&lt;=55,  0.04753*$F67^0.953*S67^(0.02047164*$F67^0.46471),    IF($F67&lt;=75, 0.0001675*$F67^2.3655*S67^(0.02047164*$F67^0.46471),    "ERR NO AP&gt;75")))</f>
        <v>2.8565170896653913</v>
      </c>
      <c r="BO67" s="39">
        <f t="shared" ref="BO67:BO95" si="387">IF($F67&lt;=40,  $AH67*T67^$AK67,    IF($F67&lt;=55,  0.04753*$F67^0.953*T67^(0.02047164*$F67^0.46471),    IF($F67&lt;=75, 0.0001675*$F67^2.3655*T67^(0.02047164*$F67^0.46471),    "ERR NO AP&gt;75")))</f>
        <v>2.7470080299825685</v>
      </c>
      <c r="BP67" s="39">
        <f t="shared" ref="BP67:BP95" si="388">IF($F67&lt;=40,  $AH67*U67^$AK67,    IF($F67&lt;=55,  0.04753*$F67^0.953*U67^(0.02047164*$F67^0.46471),    IF($F67&lt;=75, 0.0001675*$F67^2.3655*U67^(0.02047164*$F67^0.46471),    "ERR NO AP&gt;75")))</f>
        <v>2.7408040666410476</v>
      </c>
      <c r="BQ67" s="39">
        <f t="shared" ref="BQ67:BQ95" si="389">IF($F67&lt;=40,  $AH67*V67^$AK67,    IF($F67&lt;=55,  0.04753*$F67^0.953*V67^(0.02047164*$F67^0.46471),    IF($F67&lt;=75, 0.0001675*$F67^2.3655*V67^(0.02047164*$F67^0.46471),    "ERR NO AP&gt;75")))</f>
        <v>2.6984677370509291</v>
      </c>
      <c r="BR67" s="39">
        <f t="shared" ref="BR67:BR95" si="390">IF($F67&lt;=40,  $AH67*W67^$AK67,    IF($F67&lt;=55,  0.04753*$F67^0.953*W67^(0.02047164*$F67^0.46471),    IF($F67&lt;=75, 0.0001675*$F67^2.3655*W67^(0.02047164*$F67^0.46471),    "ERR NO AP&gt;75")))</f>
        <v>2.6869116010532452</v>
      </c>
      <c r="BS67" s="39">
        <f t="shared" ref="BS67:BS95" si="391">IF($F67&lt;=40,  $AH67*X67^$AK67,    IF($F67&lt;=55,  0.04753*$F67^0.953*X67^(0.02047164*$F67^0.46471),    IF($F67&lt;=75, 0.0001675*$F67^2.3655*X67^(0.02047164*$F67^0.46471),    "ERR NO AP&gt;75")))</f>
        <v>2.6851685492237194</v>
      </c>
      <c r="BT67" s="39">
        <f t="shared" ref="BT67:BT95" si="392">IF($F67&lt;=40,  $AH67*Y67^$AK67,    IF($F67&lt;=55,  0.04753*$F67^0.953*Y67^(0.02047164*$F67^0.46471),    IF($F67&lt;=75, 0.0001675*$F67^2.3655*Y67^(0.02047164*$F67^0.46471),    "ERR NO AP&gt;75")))</f>
        <v>2.6765869839549126</v>
      </c>
      <c r="BU67" s="39">
        <f t="shared" ref="BU67:BU95" si="393">IF($F67&lt;=40,  $AH67*Z67^$AK67,    IF($F67&lt;=55,  0.04753*$F67^0.953*Z67^(0.02047164*$F67^0.46471),    IF($F67&lt;=75, 0.0001675*$F67^2.3655*Z67^(0.02047164*$F67^0.46471),    "ERR NO AP&gt;75")))</f>
        <v>2.6367179162073726</v>
      </c>
      <c r="BV67" s="39">
        <f t="shared" ref="BV67:BV95" si="394">IF($F67&lt;=40,  $AH67*AA67^$AK67,    IF($F67&lt;=55,  0.04753*$F67^0.953*AA67^(0.02047164*$F67^0.46471),    IF($F67&lt;=75, 0.0001675*$F67^2.3655*AA67^(0.02047164*$F67^0.46471),    "ERR NO AP&gt;75")))</f>
        <v>2.6184571361895115</v>
      </c>
      <c r="BW67" s="39">
        <f t="shared" ref="BW67:BW95" si="395">IF($F67&lt;=40,  $AH67*AB67^$AK67,    IF($F67&lt;=55,  0.04753*$F67^0.953*AB67^(0.02047164*$F67^0.46471),    IF($F67&lt;=75, 0.0001675*$F67^2.3655*AB67^(0.02047164*$F67^0.46471),    "ERR NO AP&gt;75")))</f>
        <v>2.563082504711184</v>
      </c>
      <c r="BX67" s="39">
        <f t="shared" ref="BX67:BX95" si="396">IF($F67&lt;=40,  $AH67*AC67^$AK67,    IF($F67&lt;=55,  0.04753*$F67^0.953*AC67^(0.02047164*$F67^0.46471),    IF($F67&lt;=75, 0.0001675*$F67^2.3655*AC67^(0.02047164*$F67^0.46471),    "ERR NO AP&gt;75")))</f>
        <v>2.5542289296157596</v>
      </c>
      <c r="BY67" s="39">
        <f t="shared" ref="BY67:BY95" si="397">IF($F67&lt;=40,  $AH67*AD67^$AK67,    IF($F67&lt;=55,  0.04753*$F67^0.953*AD67^(0.02047164*$F67^0.46471),    IF($F67&lt;=75, 0.0001675*$F67^2.3655*AD67^(0.02047164*$F67^0.46471),    "ERR NO AP&gt;75")))</f>
        <v>2.5456148446620492</v>
      </c>
      <c r="BZ67" s="39">
        <f t="shared" ref="BZ67:BZ95" si="398">IF($F67&lt;=40,  $AH67*AE67^$AK67,    IF($F67&lt;=55,  0.04753*$F67^0.953*AE67^(0.02047164*$F67^0.46471),    IF($F67&lt;=75, 0.0001675*$F67^2.3655*AE67^(0.02047164*$F67^0.46471),    "ERR NO AP&gt;75")))</f>
        <v>2.4911222385552141</v>
      </c>
      <c r="CA67" s="39">
        <f t="shared" ref="CA67:CA95" si="399">IF($F67&lt;=40,  $AH67*AF67^$AK67,    IF($F67&lt;=55,  0.04753*$F67^0.953*AF67^(0.02047164*$F67^0.46471),    IF($F67&lt;=75, 0.0001675*$F67^2.3655*AF67^(0.02047164*$F67^0.46471),    "ERR NO AP&gt;75")))</f>
        <v>2.4831291789370922</v>
      </c>
      <c r="CB67" s="40">
        <f t="shared" si="309"/>
        <v>2.6544074202925318</v>
      </c>
      <c r="CC67" s="40">
        <f t="shared" si="310"/>
        <v>2.3705977015408082</v>
      </c>
      <c r="CD67" s="40">
        <f t="shared" si="311"/>
        <v>1.9983137781688147</v>
      </c>
      <c r="CE67" s="40">
        <f t="shared" si="312"/>
        <v>1.8761667515985589</v>
      </c>
      <c r="CF67" s="40">
        <f t="shared" si="313"/>
        <v>1.7151208662644768</v>
      </c>
      <c r="CG67" s="40">
        <f t="shared" si="314"/>
        <v>1.4182640317507849</v>
      </c>
      <c r="CH67" s="40">
        <f t="shared" si="315"/>
        <v>0.95253987250009631</v>
      </c>
      <c r="CI67" s="40">
        <f t="shared" si="316"/>
        <v>0.93085960690147918</v>
      </c>
      <c r="CJ67" s="40">
        <f t="shared" si="317"/>
        <v>0.79440156782033255</v>
      </c>
      <c r="CK67" s="40">
        <f t="shared" si="318"/>
        <v>0.76043253989741699</v>
      </c>
      <c r="CL67" s="40">
        <f t="shared" si="319"/>
        <v>0.75542417957589958</v>
      </c>
      <c r="CM67" s="40">
        <f t="shared" si="320"/>
        <v>0.73119754670049997</v>
      </c>
      <c r="CN67" s="40">
        <f t="shared" si="321"/>
        <v>0.62757520035548586</v>
      </c>
      <c r="CO67" s="40">
        <f t="shared" si="322"/>
        <v>0.58469819692149017</v>
      </c>
      <c r="CP67" s="40">
        <f t="shared" si="323"/>
        <v>0.47033268134731859</v>
      </c>
      <c r="CQ67" s="40">
        <f t="shared" si="324"/>
        <v>0.45404891795018676</v>
      </c>
      <c r="CR67" s="40">
        <f t="shared" si="325"/>
        <v>0.43869539227981946</v>
      </c>
      <c r="CS67" s="40">
        <f t="shared" si="326"/>
        <v>0.35193928743263814</v>
      </c>
      <c r="CT67" s="40">
        <f t="shared" si="327"/>
        <v>0.34060830102100903</v>
      </c>
      <c r="CU67" s="37">
        <f t="shared" ref="CU67:CU95" si="400">1*2.71828^(($F67^2.6)*0.00003011)</f>
        <v>4.7445079690084597</v>
      </c>
      <c r="CV67" s="37">
        <f t="shared" ref="CV67:CV95" si="401">IF($F67&lt;=25,  1*2.71828^(($F67^2.2)*0.0001727),    IF($F67&lt;=90,  0.7277*2.71828^(($F67^1.5)*0.003787),    "error"))</f>
        <v>5.2946523333846454</v>
      </c>
      <c r="CW67" s="37">
        <f t="shared" ref="CW67:CW95" si="402">IF($F67&lt;=30,  1*2.71828^(($F67^1.75)*0.000662),    IF($F67&lt;=90,  0.9043*2.71828^(($F67^2.2)*0.0001987),    "error"))</f>
        <v>6.2593488505215831</v>
      </c>
      <c r="CX67" s="1">
        <f t="shared" ref="CX67:CX68" si="403">$D67*AP67</f>
        <v>79.459677504467564</v>
      </c>
      <c r="CY67" s="1">
        <f t="shared" ref="CY67:CY68" si="404">$D67*AQ67</f>
        <v>77.578537387452798</v>
      </c>
      <c r="CZ67" s="1">
        <f t="shared" ref="CZ67:CZ68" si="405">$D67*AR67</f>
        <v>74.820664945982543</v>
      </c>
      <c r="DA67" s="1">
        <f t="shared" ref="DA67:DA68" si="406">$D67*AS67</f>
        <v>73.827435367282291</v>
      </c>
      <c r="DB67" s="1">
        <f t="shared" ref="DB67:DB68" si="407">$D67*AT67</f>
        <v>72.436844448779226</v>
      </c>
      <c r="DC67" s="1">
        <f t="shared" ref="DC67:DC68" si="408">$D67*AU67</f>
        <v>69.57796338693899</v>
      </c>
      <c r="DD67" s="1">
        <f t="shared" ref="DD67:DD68" si="409">$D67*AV67</f>
        <v>63.950469906091342</v>
      </c>
      <c r="DE67" s="1">
        <f t="shared" ref="DE67:DE68" si="410">$D67*AW67</f>
        <v>63.639269889273521</v>
      </c>
      <c r="DF67" s="1">
        <f t="shared" ref="DF67:DF68" si="411">$D67*AX67</f>
        <v>61.537340499161751</v>
      </c>
      <c r="DG67" s="1">
        <f t="shared" ref="DG67:DG68" si="412">$D67*AY67</f>
        <v>60.970173203972116</v>
      </c>
      <c r="DH67" s="1">
        <f t="shared" ref="DH67:DH68" si="413">$D67*AZ67</f>
        <v>60.884869907326269</v>
      </c>
      <c r="DI67" s="1">
        <f t="shared" ref="DI67:DI68" si="414">$D67*BA67</f>
        <v>60.46583039193527</v>
      </c>
      <c r="DJ67" s="1">
        <f t="shared" ref="DJ67:DJ68" si="415">$D67*BB67</f>
        <v>58.539361468239157</v>
      </c>
      <c r="DK67" s="1">
        <f t="shared" ref="DK67:DK68" si="416">$D67*BC67</f>
        <v>57.668168094209506</v>
      </c>
      <c r="DL67" s="1">
        <f t="shared" ref="DL67:DL68" si="417">$D67*BD67</f>
        <v>55.06912343003178</v>
      </c>
      <c r="DM67" s="1">
        <f t="shared" ref="DM67:DM68" si="418">$D67*BE67</f>
        <v>54.659532953395491</v>
      </c>
      <c r="DN67" s="1">
        <f t="shared" ref="DN67:DN68" si="419">$D67*BF67</f>
        <v>54.262596087537474</v>
      </c>
      <c r="DO67" s="1">
        <f t="shared" ref="DO67:DO68" si="420">$D67*BG67</f>
        <v>51.787500452477659</v>
      </c>
      <c r="DP67" s="1">
        <f t="shared" ref="DP67:DP68" si="421">$D67*BH67</f>
        <v>51.429659201365098</v>
      </c>
      <c r="DQ67" s="1">
        <f t="shared" ref="DQ67:DQ68" si="422">$D67*BI67</f>
        <v>69.32836918486187</v>
      </c>
      <c r="DR67" s="1">
        <f t="shared" ref="DR67:DR68" si="423">$D67*BJ67</f>
        <v>68.562748159781847</v>
      </c>
      <c r="DS67" s="1">
        <f t="shared" ref="DS67:DS68" si="424">$D67*BK67</f>
        <v>67.422066193494601</v>
      </c>
      <c r="DT67" s="1">
        <f t="shared" ref="DT67:DT68" si="425">$D67*BL67</f>
        <v>67.005743645494107</v>
      </c>
      <c r="DU67" s="1">
        <f t="shared" ref="DU67:DU68" si="426">$D67*BM67</f>
        <v>66.417781654691495</v>
      </c>
      <c r="DV67" s="1">
        <f t="shared" ref="DV67:DV68" si="427">$D67*BN67</f>
        <v>65.18967950161742</v>
      </c>
      <c r="DW67" s="1">
        <f t="shared" ref="DW67:DW68" si="428">$D67*BO67</f>
        <v>62.69053096542472</v>
      </c>
      <c r="DX67" s="1">
        <f t="shared" ref="DX67:DX68" si="429">$D67*BP67</f>
        <v>62.5489479224467</v>
      </c>
      <c r="DY67" s="1">
        <f t="shared" ref="DY67:DY68" si="430">$D67*BQ67</f>
        <v>61.582774197374412</v>
      </c>
      <c r="DZ67" s="1">
        <f t="shared" ref="DZ67:DZ68" si="431">$D67*BR67</f>
        <v>61.31904715555428</v>
      </c>
      <c r="EA67" s="1">
        <f t="shared" ref="EA67:EA68" si="432">$D67*BS67</f>
        <v>61.279268296701098</v>
      </c>
      <c r="EB67" s="1">
        <f t="shared" ref="EB67:EB68" si="433">$D67*BT67</f>
        <v>61.083425082067549</v>
      </c>
      <c r="EC67" s="1">
        <f t="shared" ref="EC67:EC68" si="434">$D67*BU67</f>
        <v>60.173557692198429</v>
      </c>
      <c r="ED67" s="1">
        <f t="shared" ref="ED67:ED68" si="435">$D67*BV67</f>
        <v>59.756821380302824</v>
      </c>
      <c r="EE67" s="1">
        <f t="shared" ref="EE67:EE68" si="436">$D67*BW67</f>
        <v>58.493095533308086</v>
      </c>
      <c r="EF67" s="1">
        <f t="shared" ref="EF67:EF68" si="437">$D67*BX67</f>
        <v>58.29104467738906</v>
      </c>
      <c r="EG67" s="1">
        <f t="shared" ref="EG67:EG68" si="438">$D67*BY67</f>
        <v>58.094459318469376</v>
      </c>
      <c r="EH67" s="1">
        <f t="shared" ref="EH67:EH68" si="439">$D67*BZ67</f>
        <v>56.85086251305745</v>
      </c>
      <c r="EI67" s="1">
        <f t="shared" ref="EI67:EI68" si="440">$D67*CA67</f>
        <v>56.668449813120219</v>
      </c>
      <c r="EJ67" s="1">
        <f t="shared" ref="EJ67:EJ68" si="441">$D67*CB67</f>
        <v>60.577256695444774</v>
      </c>
      <c r="EK67" s="1">
        <f t="shared" ref="EK67:EK68" si="442">$D67*CC67</f>
        <v>54.100325515230381</v>
      </c>
      <c r="EL67" s="1">
        <f t="shared" ref="EL67:EL68" si="443">$D67*CD67</f>
        <v>45.604290348478486</v>
      </c>
      <c r="EM67" s="1">
        <f t="shared" ref="EM67:EM68" si="444">$D67*CE67</f>
        <v>42.816725889998992</v>
      </c>
      <c r="EN67" s="1">
        <f t="shared" ref="EN67:EN68" si="445">$D67*CF67</f>
        <v>39.141435555498376</v>
      </c>
      <c r="EO67" s="1">
        <f t="shared" ref="EO67:EO68" si="446">$D67*CG67</f>
        <v>32.366751108545131</v>
      </c>
      <c r="EP67" s="1">
        <f t="shared" ref="EP67:EP68" si="447">$D67*CH67</f>
        <v>21.738280238353703</v>
      </c>
      <c r="EQ67" s="1">
        <f t="shared" ref="EQ67:EQ68" si="448">$D67*CI67</f>
        <v>21.243506525640033</v>
      </c>
      <c r="ER67" s="1">
        <f t="shared" ref="ER67:ER68" si="449">$D67*CJ67</f>
        <v>18.129344924681025</v>
      </c>
      <c r="ES67" s="1">
        <f t="shared" ref="ES67:ES68" si="450">$D67*CK67</f>
        <v>17.354124621855618</v>
      </c>
      <c r="ET67" s="1">
        <f t="shared" ref="ET67:ET68" si="451">$D67*CL67</f>
        <v>17.239826897060077</v>
      </c>
      <c r="EU67" s="1">
        <f t="shared" ref="EU67:EU68" si="452">$D67*CM67</f>
        <v>16.686941553483976</v>
      </c>
      <c r="EV67" s="1">
        <f t="shared" ref="EV67:EV68" si="453">$D67*CN67</f>
        <v>14.322135975433557</v>
      </c>
      <c r="EW67" s="1">
        <f t="shared" ref="EW67:EW68" si="454">$D67*CO67</f>
        <v>13.343623323797592</v>
      </c>
      <c r="EX67" s="1">
        <f t="shared" ref="EX67:EX68" si="455">$D67*CP67</f>
        <v>10.733643732465689</v>
      </c>
      <c r="EY67" s="1">
        <f t="shared" ref="EY67:EY68" si="456">$D67*CQ67</f>
        <v>10.362025680265083</v>
      </c>
      <c r="EZ67" s="1">
        <f t="shared" ref="EZ67:EZ68" si="457">$D67*CR67</f>
        <v>10.011636942423385</v>
      </c>
      <c r="FA67" s="1">
        <f t="shared" ref="FA67:FA68" si="458">$D67*CS67</f>
        <v>8.0317423742242635</v>
      </c>
      <c r="FB67" s="1">
        <f t="shared" ref="FB67:FB68" si="459">$D67*CT67</f>
        <v>7.7731535580453937</v>
      </c>
      <c r="FC67" s="1">
        <f t="shared" ref="FC67:FC68" si="460">$D67*CU67</f>
        <v>108.27624837657159</v>
      </c>
      <c r="FD67" s="1">
        <f t="shared" ref="FD67:FD68" si="461">$D67*CV67</f>
        <v>120.83130534544328</v>
      </c>
      <c r="FE67" s="1">
        <f t="shared" ref="FE67:FE68" si="462">$D67*CW67</f>
        <v>142.84701706514812</v>
      </c>
      <c r="FF67" s="83">
        <f t="shared" si="328"/>
        <v>0.81450262568684162</v>
      </c>
      <c r="FG67" s="79">
        <f t="shared" si="329"/>
        <v>0.9867492653901444</v>
      </c>
      <c r="FH67" s="79">
        <f t="shared" si="330"/>
        <v>0.91886631867762714</v>
      </c>
      <c r="FI67" s="79">
        <f t="shared" si="331"/>
        <v>0.656660125030324</v>
      </c>
      <c r="FJ67" s="83">
        <f t="shared" ref="FJ67:FJ95" si="463">FJ$104/$FD67</f>
        <v>0.89380810454078929</v>
      </c>
      <c r="FK67" s="79">
        <f t="shared" ref="FK67:FL95" si="464">FK$104/$DD67</f>
        <v>1.8920893025130787</v>
      </c>
      <c r="FL67" s="79">
        <f t="shared" si="464"/>
        <v>2.0797345225970205</v>
      </c>
      <c r="FM67" s="79">
        <f t="shared" ref="FM67:FM95" si="465">FM$104/$AN67</f>
        <v>1.6111111111111112</v>
      </c>
      <c r="FN67" s="79">
        <f t="shared" ref="FN67:FN95" si="466">FN$104/$DH67</f>
        <v>1.905235244430435</v>
      </c>
      <c r="FO67" s="79">
        <f t="shared" si="332"/>
        <v>3.5304905953015857</v>
      </c>
      <c r="FP67" s="79">
        <f t="shared" si="333"/>
        <v>1.7180633630392548</v>
      </c>
      <c r="FQ67" s="79">
        <f t="shared" si="334"/>
        <v>1.2666052355666064</v>
      </c>
      <c r="FR67" s="84">
        <f t="shared" ref="FR67:FR95" si="467">FR$104/$DW67</f>
        <v>1.4675262528999815</v>
      </c>
      <c r="FS67" s="79">
        <f t="shared" ref="FS67:FS95" si="468">FS$104/$DD67</f>
        <v>2.6270330811751839</v>
      </c>
      <c r="FT67" s="79">
        <f t="shared" ref="FT67:FT95" si="469">FT$104/$DH67</f>
        <v>2.4800907061120316</v>
      </c>
      <c r="FU67" s="79">
        <f t="shared" ref="FU67:FU95" si="470">FU$104/$AN67</f>
        <v>2.0370370370370372</v>
      </c>
      <c r="FV67" s="79">
        <f t="shared" ref="FV67:FV95" si="471">FV$104/$ER67</f>
        <v>6.7845804970343746</v>
      </c>
      <c r="FW67" s="79">
        <f t="shared" ref="FW67:FW95" si="472">FW$104/$DY67</f>
        <v>2.0297883885414403</v>
      </c>
      <c r="FX67" s="79">
        <f t="shared" si="335"/>
        <v>2.5613115971255644</v>
      </c>
      <c r="FY67" s="79">
        <f t="shared" ref="FY67:FY95" si="473">FY$104/$DX67</f>
        <v>2.7978088491109285</v>
      </c>
      <c r="FZ67" s="83">
        <f t="shared" ref="FZ67:FZ95" si="474">FZ$104/$DH67</f>
        <v>3.5969527459505626</v>
      </c>
      <c r="GA67" s="79">
        <f t="shared" si="336"/>
        <v>3.1242959068776219</v>
      </c>
      <c r="GB67" s="79">
        <f t="shared" si="337"/>
        <v>3.0601902390013009</v>
      </c>
      <c r="GC67" s="79">
        <f t="shared" si="338"/>
        <v>2.3643227747387701</v>
      </c>
      <c r="GD67" s="79">
        <f t="shared" ref="GD67:GD95" si="475">GD$104/$DE67</f>
        <v>1.8227738973408925</v>
      </c>
      <c r="GE67" s="79">
        <f t="shared" ref="GE67:GE95" si="476">GE$104/$DX67</f>
        <v>2.0943597670487519</v>
      </c>
      <c r="GF67" s="79">
        <f t="shared" ref="GF67:GF95" si="477">GF$104/$FD67</f>
        <v>1.7214082013378165</v>
      </c>
      <c r="GG67" s="79">
        <f t="shared" ref="GG67:GG95" si="478">GG$104/$DI67</f>
        <v>2.4807399324165487</v>
      </c>
      <c r="GH67" s="84">
        <f t="shared" ref="GH67:GH95" si="479">GH$104/$EB67</f>
        <v>2.6684816671790137</v>
      </c>
      <c r="GI67" s="79">
        <f t="shared" si="339"/>
        <v>4.6625119003126114</v>
      </c>
      <c r="GJ67" s="79">
        <f t="shared" si="340"/>
        <v>14.732439376495492</v>
      </c>
      <c r="GK67" s="79">
        <f t="shared" si="341"/>
        <v>17.049196392319796</v>
      </c>
      <c r="GL67" s="79">
        <f t="shared" si="342"/>
        <v>3.1596132623653355</v>
      </c>
      <c r="GM67" s="84">
        <f t="shared" si="343"/>
        <v>1.9461379433160495</v>
      </c>
      <c r="GN67" s="79">
        <f t="shared" ref="GN67:GR95" si="480">GN$104/$AN67</f>
        <v>4.2592592592592595</v>
      </c>
      <c r="GO67" s="79">
        <f t="shared" si="480"/>
        <v>3.7037037037037037</v>
      </c>
      <c r="GP67" s="79">
        <f t="shared" si="480"/>
        <v>5.1851851851851851</v>
      </c>
      <c r="GQ67" s="79">
        <f t="shared" si="480"/>
        <v>1.8888888888888888</v>
      </c>
      <c r="GR67" s="84">
        <f t="shared" si="480"/>
        <v>5.1851851851851851</v>
      </c>
      <c r="GS67" s="1">
        <f t="shared" ref="GS67:GS95" si="481">$A$1</f>
        <v>54</v>
      </c>
      <c r="GT67" s="1">
        <f t="shared" ref="GT67:GT95" si="482">D67</f>
        <v>22.82138613399777</v>
      </c>
      <c r="GU67" s="1">
        <f t="shared" ref="GU67:GU95" si="483">F67</f>
        <v>65</v>
      </c>
    </row>
    <row r="68" spans="1:203" x14ac:dyDescent="0.2">
      <c r="A68" s="42">
        <f t="shared" si="344"/>
        <v>21.96377872609321</v>
      </c>
      <c r="B68" s="5">
        <v>0</v>
      </c>
      <c r="C68" s="5">
        <v>66</v>
      </c>
      <c r="D68" s="5">
        <f t="shared" si="345"/>
        <v>21.96377872609321</v>
      </c>
      <c r="E68" s="5">
        <v>10</v>
      </c>
      <c r="F68" s="9">
        <f t="shared" si="346"/>
        <v>66</v>
      </c>
      <c r="G68" s="15">
        <v>0.01</v>
      </c>
      <c r="H68" s="18">
        <f t="shared" si="347"/>
        <v>1.7294313957553709</v>
      </c>
      <c r="I68" s="18">
        <f t="shared" si="348"/>
        <v>1.569962739534897</v>
      </c>
      <c r="J68" s="18">
        <f t="shared" si="349"/>
        <v>1.5147433604202214</v>
      </c>
      <c r="K68" s="18">
        <f t="shared" si="350"/>
        <v>1.0981889363046604</v>
      </c>
      <c r="L68" s="18">
        <f t="shared" si="351"/>
        <v>0.87855114904372844</v>
      </c>
      <c r="M68" s="18">
        <f t="shared" si="352"/>
        <v>0.73212595753644039</v>
      </c>
      <c r="N68" s="18">
        <f t="shared" si="353"/>
        <v>0.59361564124576238</v>
      </c>
      <c r="O68" s="18">
        <f t="shared" si="354"/>
        <v>0.54909446815233021</v>
      </c>
      <c r="P68" s="18">
        <f t="shared" si="355"/>
        <v>0.48808397169096024</v>
      </c>
      <c r="Q68" s="18">
        <f t="shared" si="356"/>
        <v>0.46731444098070657</v>
      </c>
      <c r="R68" s="18">
        <f t="shared" si="357"/>
        <v>0.43927557452186422</v>
      </c>
      <c r="S68" s="18">
        <f t="shared" si="358"/>
        <v>0.3853294513349686</v>
      </c>
      <c r="T68" s="18">
        <f t="shared" si="359"/>
        <v>0.29285038301457611</v>
      </c>
      <c r="U68" s="18">
        <f t="shared" si="360"/>
        <v>0.28823856595922848</v>
      </c>
      <c r="V68" s="18">
        <f t="shared" si="361"/>
        <v>0.25839739677756718</v>
      </c>
      <c r="W68" s="18">
        <f t="shared" si="362"/>
        <v>0.25072806764946587</v>
      </c>
      <c r="X68" s="18">
        <f t="shared" si="363"/>
        <v>0.24958839461469556</v>
      </c>
      <c r="Y68" s="18">
        <f t="shared" si="364"/>
        <v>0.24404198584548012</v>
      </c>
      <c r="Z68" s="18">
        <f t="shared" si="365"/>
        <v>0.21963778726093211</v>
      </c>
      <c r="AA68" s="18">
        <f t="shared" si="366"/>
        <v>0.20917884501041153</v>
      </c>
      <c r="AB68" s="18">
        <f t="shared" si="367"/>
        <v>0.18003097316469843</v>
      </c>
      <c r="AC68" s="18">
        <f t="shared" si="368"/>
        <v>0.17571022980874568</v>
      </c>
      <c r="AD68" s="18">
        <f t="shared" si="369"/>
        <v>0.1715920212976032</v>
      </c>
      <c r="AE68" s="18">
        <f t="shared" si="370"/>
        <v>0.14740791091337724</v>
      </c>
      <c r="AF68" s="18">
        <f t="shared" si="371"/>
        <v>0.14411928297961424</v>
      </c>
      <c r="AG68" s="16">
        <f t="shared" si="372"/>
        <v>4.2447053653259266</v>
      </c>
      <c r="AH68" s="16" t="str">
        <f t="shared" si="373"/>
        <v>NA F G</v>
      </c>
      <c r="AI68" s="16">
        <f t="shared" si="374"/>
        <v>5.9197104608959954</v>
      </c>
      <c r="AJ68" s="16">
        <f t="shared" si="375"/>
        <v>0.31827558586077842</v>
      </c>
      <c r="AK68" s="16" t="str">
        <f t="shared" si="376"/>
        <v>NA F G</v>
      </c>
      <c r="AL68" s="16">
        <f t="shared" si="377"/>
        <v>1.5245600000000001</v>
      </c>
      <c r="AM68" s="19">
        <f t="shared" si="378"/>
        <v>2.4585933355742382</v>
      </c>
      <c r="AN68" s="41">
        <f t="shared" si="379"/>
        <v>54</v>
      </c>
      <c r="AO68" s="19">
        <f t="shared" si="380"/>
        <v>2.4585933355742382</v>
      </c>
      <c r="AP68" s="34">
        <f t="shared" si="290"/>
        <v>3.5955044308222903</v>
      </c>
      <c r="AQ68" s="34">
        <f t="shared" si="291"/>
        <v>3.5073860347713715</v>
      </c>
      <c r="AR68" s="34">
        <f t="shared" si="292"/>
        <v>3.3783369977604321</v>
      </c>
      <c r="AS68" s="34">
        <f t="shared" si="293"/>
        <v>3.3319020477593213</v>
      </c>
      <c r="AT68" s="34">
        <f t="shared" si="294"/>
        <v>3.2669273540107024</v>
      </c>
      <c r="AU68" s="34">
        <f t="shared" si="295"/>
        <v>3.1334881190697734</v>
      </c>
      <c r="AV68" s="34">
        <f t="shared" si="296"/>
        <v>2.8714015377266353</v>
      </c>
      <c r="AW68" s="34">
        <f t="shared" si="297"/>
        <v>2.8569315142236547</v>
      </c>
      <c r="AX68" s="34">
        <f t="shared" si="298"/>
        <v>2.7592637270838436</v>
      </c>
      <c r="AY68" s="34">
        <f t="shared" si="299"/>
        <v>2.7329300648816544</v>
      </c>
      <c r="AZ68" s="34">
        <f t="shared" si="300"/>
        <v>2.7289701737642491</v>
      </c>
      <c r="BA68" s="34">
        <f t="shared" si="301"/>
        <v>2.7095206868829353</v>
      </c>
      <c r="BB68" s="34">
        <f t="shared" si="302"/>
        <v>2.6201670390206102</v>
      </c>
      <c r="BC68" s="34">
        <f t="shared" si="303"/>
        <v>2.5797934897743797</v>
      </c>
      <c r="BD68" s="34">
        <f t="shared" si="304"/>
        <v>2.4594769306691524</v>
      </c>
      <c r="BE68" s="34">
        <f t="shared" si="305"/>
        <v>2.4405341433742787</v>
      </c>
      <c r="BF68" s="34">
        <f t="shared" si="306"/>
        <v>2.4221813904493525</v>
      </c>
      <c r="BG68" s="34">
        <f t="shared" si="307"/>
        <v>2.307852337128665</v>
      </c>
      <c r="BH68" s="34">
        <f t="shared" si="308"/>
        <v>2.291338917321863</v>
      </c>
      <c r="BI68" s="39">
        <f t="shared" si="381"/>
        <v>3.1307933861547657</v>
      </c>
      <c r="BJ68" s="39">
        <f t="shared" si="382"/>
        <v>3.0959739741156707</v>
      </c>
      <c r="BK68" s="39">
        <f t="shared" si="383"/>
        <v>3.0441024403445671</v>
      </c>
      <c r="BL68" s="39">
        <f t="shared" si="384"/>
        <v>3.0251720805639253</v>
      </c>
      <c r="BM68" s="39">
        <f t="shared" si="385"/>
        <v>2.9984386315111036</v>
      </c>
      <c r="BN68" s="39">
        <f t="shared" si="386"/>
        <v>2.9426047499066037</v>
      </c>
      <c r="BO68" s="39">
        <f t="shared" si="387"/>
        <v>2.8290078689442897</v>
      </c>
      <c r="BP68" s="39">
        <f t="shared" si="388"/>
        <v>2.822573273438107</v>
      </c>
      <c r="BQ68" s="39">
        <f t="shared" si="389"/>
        <v>2.7786658726633289</v>
      </c>
      <c r="BR68" s="39">
        <f t="shared" si="390"/>
        <v>2.7666817455483299</v>
      </c>
      <c r="BS68" s="39">
        <f t="shared" si="391"/>
        <v>2.7648741701562676</v>
      </c>
      <c r="BT68" s="39">
        <f t="shared" si="392"/>
        <v>2.7559750580205562</v>
      </c>
      <c r="BU68" s="39">
        <f t="shared" si="393"/>
        <v>2.7146333749906648</v>
      </c>
      <c r="BV68" s="39">
        <f t="shared" si="394"/>
        <v>2.6956995916810489</v>
      </c>
      <c r="BW68" s="39">
        <f t="shared" si="395"/>
        <v>2.6382898966972492</v>
      </c>
      <c r="BX68" s="39">
        <f t="shared" si="396"/>
        <v>2.6291117593410576</v>
      </c>
      <c r="BY68" s="39">
        <f t="shared" si="397"/>
        <v>2.6201821089715875</v>
      </c>
      <c r="BZ68" s="39">
        <f t="shared" si="398"/>
        <v>2.5636982550161256</v>
      </c>
      <c r="CA68" s="39">
        <f t="shared" si="399"/>
        <v>2.5554138513651159</v>
      </c>
      <c r="CB68" s="40">
        <f t="shared" si="309"/>
        <v>2.6729803126005964</v>
      </c>
      <c r="CC68" s="40">
        <f t="shared" si="310"/>
        <v>2.3734320362162347</v>
      </c>
      <c r="CD68" s="40">
        <f t="shared" si="311"/>
        <v>1.9833150638525121</v>
      </c>
      <c r="CE68" s="40">
        <f t="shared" si="312"/>
        <v>1.8560935869299997</v>
      </c>
      <c r="CF68" s="40">
        <f t="shared" si="313"/>
        <v>1.6890078602309364</v>
      </c>
      <c r="CG68" s="40">
        <f t="shared" si="314"/>
        <v>1.3831739801385441</v>
      </c>
      <c r="CH68" s="40">
        <f t="shared" si="315"/>
        <v>0.91026947801277713</v>
      </c>
      <c r="CI68" s="40">
        <f t="shared" si="316"/>
        <v>0.88850547724008677</v>
      </c>
      <c r="CJ68" s="40">
        <f t="shared" si="317"/>
        <v>0.7521396143782848</v>
      </c>
      <c r="CK68" s="40">
        <f t="shared" si="318"/>
        <v>0.71837187412697578</v>
      </c>
      <c r="CL68" s="40">
        <f t="shared" si="319"/>
        <v>0.71339962683821934</v>
      </c>
      <c r="CM68" s="40">
        <f t="shared" si="320"/>
        <v>0.68937165152346702</v>
      </c>
      <c r="CN68" s="40">
        <f t="shared" si="321"/>
        <v>0.58707472113976966</v>
      </c>
      <c r="CO68" s="40">
        <f t="shared" si="322"/>
        <v>0.54499061388974535</v>
      </c>
      <c r="CP68" s="40">
        <f t="shared" si="323"/>
        <v>0.43354345775763758</v>
      </c>
      <c r="CQ68" s="40">
        <f t="shared" si="324"/>
        <v>0.41778058247192917</v>
      </c>
      <c r="CR68" s="40">
        <f t="shared" si="325"/>
        <v>0.40294460848392805</v>
      </c>
      <c r="CS68" s="40">
        <f t="shared" si="326"/>
        <v>0.3196395592269633</v>
      </c>
      <c r="CT68" s="40">
        <f t="shared" si="327"/>
        <v>0.30883166240005627</v>
      </c>
      <c r="CU68" s="37">
        <f t="shared" si="400"/>
        <v>5.0532728035338721</v>
      </c>
      <c r="CV68" s="37">
        <f t="shared" si="401"/>
        <v>5.5437470639170927</v>
      </c>
      <c r="CW68" s="37">
        <f t="shared" si="402"/>
        <v>6.6869801155740864</v>
      </c>
      <c r="CX68" s="1">
        <f t="shared" si="403"/>
        <v>78.970863727268494</v>
      </c>
      <c r="CY68" s="1">
        <f t="shared" si="404"/>
        <v>77.035450774707869</v>
      </c>
      <c r="CZ68" s="1">
        <f t="shared" si="405"/>
        <v>74.201046280984187</v>
      </c>
      <c r="DA68" s="1">
        <f t="shared" si="406"/>
        <v>73.181159314002585</v>
      </c>
      <c r="DB68" s="1">
        <f t="shared" si="407"/>
        <v>71.754069517712253</v>
      </c>
      <c r="DC68" s="1">
        <f t="shared" si="408"/>
        <v>68.82323968809051</v>
      </c>
      <c r="DD68" s="1">
        <f t="shared" si="409"/>
        <v>63.066828008391603</v>
      </c>
      <c r="DE68" s="1">
        <f t="shared" si="410"/>
        <v>62.749011614010769</v>
      </c>
      <c r="DF68" s="1">
        <f t="shared" si="411"/>
        <v>60.603857948604784</v>
      </c>
      <c r="DG68" s="1">
        <f t="shared" si="412"/>
        <v>60.025471218948219</v>
      </c>
      <c r="DH68" s="1">
        <f t="shared" si="413"/>
        <v>59.938497046666107</v>
      </c>
      <c r="DI68" s="1">
        <f t="shared" si="414"/>
        <v>59.511312820468881</v>
      </c>
      <c r="DJ68" s="1">
        <f t="shared" si="415"/>
        <v>57.548769070451513</v>
      </c>
      <c r="DK68" s="1">
        <f t="shared" si="416"/>
        <v>56.662013368420283</v>
      </c>
      <c r="DL68" s="1">
        <f t="shared" si="417"/>
        <v>54.019407087148153</v>
      </c>
      <c r="DM68" s="1">
        <f t="shared" si="418"/>
        <v>53.603351898548098</v>
      </c>
      <c r="DN68" s="1">
        <f t="shared" si="419"/>
        <v>53.20025609429036</v>
      </c>
      <c r="DO68" s="1">
        <f t="shared" si="420"/>
        <v>50.689158065191066</v>
      </c>
      <c r="DP68" s="1">
        <f t="shared" si="421"/>
        <v>50.326460966543387</v>
      </c>
      <c r="DQ68" s="1">
        <f t="shared" si="422"/>
        <v>68.764053170619363</v>
      </c>
      <c r="DR68" s="1">
        <f t="shared" si="423"/>
        <v>67.999287309220023</v>
      </c>
      <c r="DS68" s="1">
        <f t="shared" si="424"/>
        <v>66.859992419288432</v>
      </c>
      <c r="DT68" s="1">
        <f t="shared" si="425"/>
        <v>66.444210185861081</v>
      </c>
      <c r="DU68" s="1">
        <f t="shared" si="426"/>
        <v>65.857042626279608</v>
      </c>
      <c r="DV68" s="1">
        <f t="shared" si="427"/>
        <v>64.63071960529949</v>
      </c>
      <c r="DW68" s="1">
        <f t="shared" si="428"/>
        <v>62.135702847868878</v>
      </c>
      <c r="DX68" s="1">
        <f t="shared" si="429"/>
        <v>61.994374815979171</v>
      </c>
      <c r="DY68" s="1">
        <f t="shared" si="430"/>
        <v>61.030002380924046</v>
      </c>
      <c r="DZ68" s="1">
        <f t="shared" si="431"/>
        <v>60.766785664744837</v>
      </c>
      <c r="EA68" s="1">
        <f t="shared" si="432"/>
        <v>60.727084478802851</v>
      </c>
      <c r="EB68" s="1">
        <f t="shared" si="433"/>
        <v>60.531626348995395</v>
      </c>
      <c r="EC68" s="1">
        <f t="shared" si="434"/>
        <v>59.623606770762578</v>
      </c>
      <c r="ED68" s="1">
        <f t="shared" si="435"/>
        <v>59.207749343702375</v>
      </c>
      <c r="EE68" s="1">
        <f t="shared" si="436"/>
        <v>57.946815506345693</v>
      </c>
      <c r="EF68" s="1">
        <f t="shared" si="437"/>
        <v>57.745228928336608</v>
      </c>
      <c r="EG68" s="1">
        <f t="shared" si="438"/>
        <v>57.549100063520193</v>
      </c>
      <c r="EH68" s="1">
        <f t="shared" si="439"/>
        <v>56.308501193645462</v>
      </c>
      <c r="EI68" s="1">
        <f t="shared" si="440"/>
        <v>56.126544384977052</v>
      </c>
      <c r="EJ68" s="1">
        <f t="shared" si="441"/>
        <v>58.708748125162955</v>
      </c>
      <c r="EK68" s="1">
        <f t="shared" si="442"/>
        <v>52.129536064874223</v>
      </c>
      <c r="EL68" s="1">
        <f t="shared" si="443"/>
        <v>43.561093206584005</v>
      </c>
      <c r="EM68" s="1">
        <f t="shared" si="444"/>
        <v>40.766828838251165</v>
      </c>
      <c r="EN68" s="1">
        <f t="shared" si="445"/>
        <v>37.096994908744456</v>
      </c>
      <c r="EO68" s="1">
        <f t="shared" si="446"/>
        <v>30.379727239452627</v>
      </c>
      <c r="EP68" s="1">
        <f t="shared" si="447"/>
        <v>19.992957396189006</v>
      </c>
      <c r="EQ68" s="1">
        <f t="shared" si="448"/>
        <v>19.514937699023111</v>
      </c>
      <c r="ER68" s="1">
        <f t="shared" si="449"/>
        <v>16.519828061333723</v>
      </c>
      <c r="ES68" s="1">
        <f t="shared" si="450"/>
        <v>15.778160886373779</v>
      </c>
      <c r="ET68" s="1">
        <f t="shared" si="451"/>
        <v>15.668951547152117</v>
      </c>
      <c r="EU68" s="1">
        <f t="shared" si="452"/>
        <v>15.141206414102866</v>
      </c>
      <c r="EV68" s="1">
        <f t="shared" si="453"/>
        <v>12.894379270796776</v>
      </c>
      <c r="EW68" s="1">
        <f t="shared" si="454"/>
        <v>11.970053251272068</v>
      </c>
      <c r="EX68" s="1">
        <f t="shared" si="455"/>
        <v>9.5222525743340913</v>
      </c>
      <c r="EY68" s="1">
        <f t="shared" si="456"/>
        <v>9.1760402694717875</v>
      </c>
      <c r="EZ68" s="1">
        <f t="shared" si="457"/>
        <v>8.8501862196132564</v>
      </c>
      <c r="FA68" s="1">
        <f t="shared" si="458"/>
        <v>7.0204925509669875</v>
      </c>
      <c r="FB68" s="1">
        <f t="shared" si="459"/>
        <v>6.7831102965663561</v>
      </c>
      <c r="FC68" s="1">
        <f t="shared" si="460"/>
        <v>110.98896569940266</v>
      </c>
      <c r="FD68" s="1">
        <f t="shared" si="461"/>
        <v>121.76163382530393</v>
      </c>
      <c r="FE68" s="1">
        <f t="shared" si="462"/>
        <v>146.87135160425444</v>
      </c>
      <c r="FF68" s="83">
        <f t="shared" si="328"/>
        <v>0.82225301500754666</v>
      </c>
      <c r="FG68" s="79">
        <f t="shared" si="329"/>
        <v>1.0330319256817575</v>
      </c>
      <c r="FH68" s="79">
        <f t="shared" si="330"/>
        <v>0.92648029844068425</v>
      </c>
      <c r="FI68" s="79">
        <f t="shared" si="331"/>
        <v>0.66220969256645523</v>
      </c>
      <c r="FJ68" s="83">
        <f t="shared" si="463"/>
        <v>0.88697889973250299</v>
      </c>
      <c r="FK68" s="79">
        <f t="shared" si="464"/>
        <v>1.9185997428616495</v>
      </c>
      <c r="FL68" s="79">
        <f t="shared" si="464"/>
        <v>2.1088740975256148</v>
      </c>
      <c r="FM68" s="79">
        <f t="shared" si="465"/>
        <v>1.6111111111111112</v>
      </c>
      <c r="FN68" s="79">
        <f t="shared" si="466"/>
        <v>1.9353171286508282</v>
      </c>
      <c r="FO68" s="79">
        <f t="shared" si="332"/>
        <v>3.8432098096707934</v>
      </c>
      <c r="FP68" s="79">
        <f t="shared" si="333"/>
        <v>1.7329220637490226</v>
      </c>
      <c r="FQ68" s="79">
        <f t="shared" si="334"/>
        <v>1.2843518939817653</v>
      </c>
      <c r="FR68" s="84">
        <f t="shared" si="467"/>
        <v>1.4806302300184797</v>
      </c>
      <c r="FS68" s="79">
        <f t="shared" si="468"/>
        <v>2.6638409652955133</v>
      </c>
      <c r="FT68" s="79">
        <f t="shared" si="469"/>
        <v>2.5192490209161642</v>
      </c>
      <c r="FU68" s="79">
        <f t="shared" si="470"/>
        <v>2.0370370370370372</v>
      </c>
      <c r="FV68" s="79">
        <f t="shared" si="471"/>
        <v>7.4455980742253338</v>
      </c>
      <c r="FW68" s="79">
        <f t="shared" si="472"/>
        <v>2.0481729497534946</v>
      </c>
      <c r="FX68" s="79">
        <f t="shared" si="335"/>
        <v>2.5976504777902338</v>
      </c>
      <c r="FY68" s="79">
        <f t="shared" si="473"/>
        <v>2.8228367576810114</v>
      </c>
      <c r="FZ68" s="83">
        <f t="shared" si="474"/>
        <v>3.6537452687459604</v>
      </c>
      <c r="GA68" s="79">
        <f t="shared" si="336"/>
        <v>3.1531135096005114</v>
      </c>
      <c r="GB68" s="79">
        <f t="shared" si="337"/>
        <v>3.089039465514682</v>
      </c>
      <c r="GC68" s="79">
        <f t="shared" si="338"/>
        <v>2.306535594658468</v>
      </c>
      <c r="GD68" s="79">
        <f t="shared" si="475"/>
        <v>1.8486346958507185</v>
      </c>
      <c r="GE68" s="79">
        <f t="shared" si="476"/>
        <v>2.1130949443212144</v>
      </c>
      <c r="GF68" s="79">
        <f t="shared" si="477"/>
        <v>1.7082556587440798</v>
      </c>
      <c r="GG68" s="79">
        <f t="shared" si="478"/>
        <v>2.520529171529343</v>
      </c>
      <c r="GH68" s="84">
        <f t="shared" si="479"/>
        <v>2.6928072122203139</v>
      </c>
      <c r="GI68" s="79">
        <f t="shared" si="339"/>
        <v>4.7556162051474198</v>
      </c>
      <c r="GJ68" s="79">
        <f t="shared" si="340"/>
        <v>16.363719072377013</v>
      </c>
      <c r="GK68" s="79">
        <f t="shared" si="341"/>
        <v>19.218141775954471</v>
      </c>
      <c r="GL68" s="79">
        <f t="shared" si="342"/>
        <v>3.1884159015860161</v>
      </c>
      <c r="GM68" s="84">
        <f t="shared" si="343"/>
        <v>1.892812975188465</v>
      </c>
      <c r="GN68" s="79">
        <f t="shared" si="480"/>
        <v>4.2592592592592595</v>
      </c>
      <c r="GO68" s="79">
        <f t="shared" si="480"/>
        <v>3.7037037037037037</v>
      </c>
      <c r="GP68" s="79">
        <f t="shared" si="480"/>
        <v>5.1851851851851851</v>
      </c>
      <c r="GQ68" s="79">
        <f t="shared" si="480"/>
        <v>1.8888888888888888</v>
      </c>
      <c r="GR68" s="84">
        <f t="shared" si="480"/>
        <v>5.1851851851851851</v>
      </c>
      <c r="GS68" s="1">
        <f t="shared" si="481"/>
        <v>54</v>
      </c>
      <c r="GT68" s="1">
        <f t="shared" si="482"/>
        <v>21.96377872609321</v>
      </c>
      <c r="GU68" s="1">
        <f t="shared" si="483"/>
        <v>66</v>
      </c>
    </row>
    <row r="69" spans="1:203" x14ac:dyDescent="0.2">
      <c r="A69" s="42">
        <f t="shared" si="344"/>
        <v>21.099480938420779</v>
      </c>
      <c r="B69" s="5">
        <v>0</v>
      </c>
      <c r="C69" s="5">
        <v>67</v>
      </c>
      <c r="D69" s="5">
        <f t="shared" si="345"/>
        <v>21.099480938420779</v>
      </c>
      <c r="E69" s="5">
        <v>10</v>
      </c>
      <c r="F69" s="9">
        <f t="shared" si="346"/>
        <v>67</v>
      </c>
      <c r="G69" s="15">
        <v>0.01</v>
      </c>
      <c r="H69" s="18">
        <f t="shared" si="347"/>
        <v>1.6613764518441558</v>
      </c>
      <c r="I69" s="18">
        <f t="shared" si="348"/>
        <v>1.5081830549264317</v>
      </c>
      <c r="J69" s="18">
        <f t="shared" si="349"/>
        <v>1.4551366164428123</v>
      </c>
      <c r="K69" s="18">
        <f t="shared" si="350"/>
        <v>1.0549740469210389</v>
      </c>
      <c r="L69" s="18">
        <f t="shared" si="351"/>
        <v>0.84397923753683113</v>
      </c>
      <c r="M69" s="18">
        <f t="shared" si="352"/>
        <v>0.70331603128069264</v>
      </c>
      <c r="N69" s="18">
        <f t="shared" si="353"/>
        <v>0.57025624157893995</v>
      </c>
      <c r="O69" s="18">
        <f t="shared" si="354"/>
        <v>0.52748702346051946</v>
      </c>
      <c r="P69" s="18">
        <f t="shared" si="355"/>
        <v>0.46887735418712845</v>
      </c>
      <c r="Q69" s="18">
        <f t="shared" si="356"/>
        <v>0.44892512634937826</v>
      </c>
      <c r="R69" s="18">
        <f t="shared" si="357"/>
        <v>0.42198961876841556</v>
      </c>
      <c r="S69" s="18">
        <f t="shared" si="358"/>
        <v>0.37016633225299611</v>
      </c>
      <c r="T69" s="18">
        <f t="shared" si="359"/>
        <v>0.28132641251227708</v>
      </c>
      <c r="U69" s="18">
        <f t="shared" si="360"/>
        <v>0.27689607530735927</v>
      </c>
      <c r="V69" s="18">
        <f t="shared" si="361"/>
        <v>0.2482291875108327</v>
      </c>
      <c r="W69" s="18">
        <f t="shared" si="362"/>
        <v>0.24086165454818242</v>
      </c>
      <c r="X69" s="18">
        <f t="shared" si="363"/>
        <v>0.23976682884569067</v>
      </c>
      <c r="Y69" s="18">
        <f t="shared" si="364"/>
        <v>0.23443867709356422</v>
      </c>
      <c r="Z69" s="18">
        <f t="shared" si="365"/>
        <v>0.21099480938420778</v>
      </c>
      <c r="AA69" s="18">
        <f t="shared" si="366"/>
        <v>0.20094743750876931</v>
      </c>
      <c r="AB69" s="18">
        <f t="shared" si="367"/>
        <v>0.17294656506902278</v>
      </c>
      <c r="AC69" s="18">
        <f t="shared" si="368"/>
        <v>0.16879584750736623</v>
      </c>
      <c r="AD69" s="18">
        <f t="shared" si="369"/>
        <v>0.16483969483141234</v>
      </c>
      <c r="AE69" s="18">
        <f t="shared" si="370"/>
        <v>0.14160725462027368</v>
      </c>
      <c r="AF69" s="18">
        <f t="shared" si="371"/>
        <v>0.13844803765367963</v>
      </c>
      <c r="AG69" s="16">
        <f t="shared" si="372"/>
        <v>4.4573102953892425</v>
      </c>
      <c r="AH69" s="16" t="str">
        <f t="shared" si="373"/>
        <v>NA F G</v>
      </c>
      <c r="AI69" s="16">
        <f t="shared" si="374"/>
        <v>6.5901204517035197</v>
      </c>
      <c r="AJ69" s="16">
        <f t="shared" si="375"/>
        <v>0.32945163436447578</v>
      </c>
      <c r="AK69" s="16" t="str">
        <f t="shared" si="376"/>
        <v>NA F G</v>
      </c>
      <c r="AL69" s="16">
        <f t="shared" si="377"/>
        <v>1.5986700000000003</v>
      </c>
      <c r="AM69" s="19">
        <f t="shared" si="378"/>
        <v>2.5593046652474523</v>
      </c>
      <c r="AN69" s="41">
        <f t="shared" si="379"/>
        <v>53.999999999999993</v>
      </c>
      <c r="AO69" s="19">
        <f t="shared" si="380"/>
        <v>2.5593046652474523</v>
      </c>
      <c r="AP69" s="34">
        <f t="shared" si="290"/>
        <v>3.7043306665533899</v>
      </c>
      <c r="AQ69" s="34">
        <f t="shared" si="291"/>
        <v>3.6103980462019361</v>
      </c>
      <c r="AR69" s="34">
        <f t="shared" si="292"/>
        <v>3.4729841666736436</v>
      </c>
      <c r="AS69" s="34">
        <f t="shared" si="293"/>
        <v>3.423584061639775</v>
      </c>
      <c r="AT69" s="34">
        <f t="shared" si="294"/>
        <v>3.3545009817717375</v>
      </c>
      <c r="AU69" s="34">
        <f t="shared" si="295"/>
        <v>3.212776592976621</v>
      </c>
      <c r="AV69" s="34">
        <f t="shared" si="296"/>
        <v>2.9350423372980612</v>
      </c>
      <c r="AW69" s="34">
        <f t="shared" si="297"/>
        <v>2.9197335944114045</v>
      </c>
      <c r="AX69" s="34">
        <f t="shared" si="298"/>
        <v>2.8164766141026973</v>
      </c>
      <c r="AY69" s="34">
        <f t="shared" si="299"/>
        <v>2.7886577407868693</v>
      </c>
      <c r="AZ69" s="34">
        <f t="shared" si="300"/>
        <v>2.7844753247777292</v>
      </c>
      <c r="BA69" s="34">
        <f t="shared" si="301"/>
        <v>2.7639359792562819</v>
      </c>
      <c r="BB69" s="34">
        <f t="shared" si="302"/>
        <v>2.6696424489748272</v>
      </c>
      <c r="BC69" s="34">
        <f t="shared" si="303"/>
        <v>2.6270736599408693</v>
      </c>
      <c r="BD69" s="34">
        <f t="shared" si="304"/>
        <v>2.5003552175352057</v>
      </c>
      <c r="BE69" s="34">
        <f t="shared" si="305"/>
        <v>2.4804240699959306</v>
      </c>
      <c r="BF69" s="34">
        <f t="shared" si="306"/>
        <v>2.4611189224795016</v>
      </c>
      <c r="BG69" s="34">
        <f t="shared" si="307"/>
        <v>2.340974053035779</v>
      </c>
      <c r="BH69" s="34">
        <f t="shared" si="308"/>
        <v>2.3236376396055372</v>
      </c>
      <c r="BI69" s="39">
        <f t="shared" si="381"/>
        <v>3.2237148231061816</v>
      </c>
      <c r="BJ69" s="39">
        <f t="shared" si="382"/>
        <v>3.1876119635271145</v>
      </c>
      <c r="BK69" s="39">
        <f t="shared" si="383"/>
        <v>3.133833729246966</v>
      </c>
      <c r="BL69" s="39">
        <f t="shared" si="384"/>
        <v>3.1142091196830424</v>
      </c>
      <c r="BM69" s="39">
        <f t="shared" si="385"/>
        <v>3.086496719323566</v>
      </c>
      <c r="BN69" s="39">
        <f t="shared" si="386"/>
        <v>3.0286238650264141</v>
      </c>
      <c r="BO69" s="39">
        <f t="shared" si="387"/>
        <v>2.9109025191556346</v>
      </c>
      <c r="BP69" s="39">
        <f t="shared" si="388"/>
        <v>2.9042352766655597</v>
      </c>
      <c r="BQ69" s="39">
        <f t="shared" si="389"/>
        <v>2.8587432329979374</v>
      </c>
      <c r="BR69" s="39">
        <f t="shared" si="390"/>
        <v>2.8463274643480938</v>
      </c>
      <c r="BS69" s="39">
        <f t="shared" si="391"/>
        <v>2.8444548168134318</v>
      </c>
      <c r="BT69" s="39">
        <f t="shared" si="392"/>
        <v>2.8352354647430165</v>
      </c>
      <c r="BU69" s="39">
        <f t="shared" si="393"/>
        <v>2.7924088246193981</v>
      </c>
      <c r="BV69" s="39">
        <f t="shared" si="394"/>
        <v>2.7727964792018147</v>
      </c>
      <c r="BW69" s="39">
        <f t="shared" si="395"/>
        <v>2.7133352289029569</v>
      </c>
      <c r="BX69" s="39">
        <f t="shared" si="396"/>
        <v>2.703829943799442</v>
      </c>
      <c r="BY69" s="39">
        <f t="shared" si="397"/>
        <v>2.6945822261393988</v>
      </c>
      <c r="BZ69" s="39">
        <f t="shared" si="398"/>
        <v>2.6360916122725024</v>
      </c>
      <c r="CA69" s="39">
        <f t="shared" si="399"/>
        <v>2.627513635300156</v>
      </c>
      <c r="CB69" s="40">
        <f t="shared" si="309"/>
        <v>2.6849107592616464</v>
      </c>
      <c r="CC69" s="40">
        <f t="shared" si="310"/>
        <v>2.37029095428491</v>
      </c>
      <c r="CD69" s="40">
        <f t="shared" si="311"/>
        <v>1.9634762663063861</v>
      </c>
      <c r="CE69" s="40">
        <f t="shared" si="312"/>
        <v>1.8316151324023751</v>
      </c>
      <c r="CF69" s="40">
        <f t="shared" si="313"/>
        <v>1.6591075079196016</v>
      </c>
      <c r="CG69" s="40">
        <f t="shared" si="314"/>
        <v>1.3455580844805042</v>
      </c>
      <c r="CH69" s="40">
        <f t="shared" si="315"/>
        <v>0.86768625032385049</v>
      </c>
      <c r="CI69" s="40">
        <f t="shared" si="316"/>
        <v>0.84594465636721172</v>
      </c>
      <c r="CJ69" s="40">
        <f t="shared" si="317"/>
        <v>0.71033424354056685</v>
      </c>
      <c r="CK69" s="40">
        <f t="shared" si="318"/>
        <v>0.6769301630168213</v>
      </c>
      <c r="CL69" s="40">
        <f t="shared" si="319"/>
        <v>0.67201782389294407</v>
      </c>
      <c r="CM69" s="40">
        <f t="shared" si="320"/>
        <v>0.64830300239813121</v>
      </c>
      <c r="CN69" s="40">
        <f t="shared" si="321"/>
        <v>0.54780615235494723</v>
      </c>
      <c r="CO69" s="40">
        <f t="shared" si="322"/>
        <v>0.50670152190375617</v>
      </c>
      <c r="CP69" s="40">
        <f t="shared" si="323"/>
        <v>0.39862637928855782</v>
      </c>
      <c r="CQ69" s="40">
        <f t="shared" si="324"/>
        <v>0.38344208275934549</v>
      </c>
      <c r="CR69" s="40">
        <f t="shared" si="325"/>
        <v>0.36917607084653609</v>
      </c>
      <c r="CS69" s="40">
        <f t="shared" si="326"/>
        <v>0.28957376562527121</v>
      </c>
      <c r="CT69" s="40">
        <f t="shared" si="327"/>
        <v>0.27931504444268157</v>
      </c>
      <c r="CU69" s="37">
        <f t="shared" si="400"/>
        <v>5.3904648773861252</v>
      </c>
      <c r="CV69" s="37">
        <f t="shared" si="401"/>
        <v>5.8065905421293547</v>
      </c>
      <c r="CW69" s="37">
        <f t="shared" si="402"/>
        <v>7.1524943264002037</v>
      </c>
      <c r="CX69" s="1">
        <f t="shared" ref="CX69:CX95" si="484">$D69*AP69</f>
        <v>78.159454288550791</v>
      </c>
      <c r="CY69" s="1">
        <f t="shared" ref="CY69:CY95" si="485">$D69*AQ69</f>
        <v>76.177524755949378</v>
      </c>
      <c r="CZ69" s="1">
        <f t="shared" ref="CZ69:CZ95" si="486">$D69*AR69</f>
        <v>73.278163224167713</v>
      </c>
      <c r="DA69" s="1">
        <f t="shared" ref="DA69:DA95" si="487">$D69*AS69</f>
        <v>72.235846649649616</v>
      </c>
      <c r="DB69" s="1">
        <f t="shared" ref="DB69:DB95" si="488">$D69*AT69</f>
        <v>70.778229522806569</v>
      </c>
      <c r="DC69" s="1">
        <f t="shared" ref="DC69:DC95" si="489">$D69*AU69</f>
        <v>67.787918482914662</v>
      </c>
      <c r="DD69" s="1">
        <f t="shared" ref="DD69:DD95" si="490">$D69*AV69</f>
        <v>61.927869849278416</v>
      </c>
      <c r="DE69" s="1">
        <f t="shared" ref="DE69:DE95" si="491">$D69*AW69</f>
        <v>61.604863320550216</v>
      </c>
      <c r="DF69" s="1">
        <f t="shared" ref="DF69:DF95" si="492">$D69*AX69</f>
        <v>59.426194632767761</v>
      </c>
      <c r="DG69" s="1">
        <f t="shared" ref="DG69:DG95" si="493">$D69*AY69</f>
        <v>58.839230845512105</v>
      </c>
      <c r="DH69" s="1">
        <f t="shared" ref="DH69:DH95" si="494">$D69*AZ69</f>
        <v>58.750984038650707</v>
      </c>
      <c r="DI69" s="1">
        <f t="shared" ref="DI69:DI95" si="495">$D69*BA69</f>
        <v>58.317614509333289</v>
      </c>
      <c r="DJ69" s="1">
        <f t="shared" ref="DJ69:DJ95" si="496">$D69*BB69</f>
        <v>56.328069964543332</v>
      </c>
      <c r="DK69" s="1">
        <f t="shared" ref="DK69:DK95" si="497">$D69*BC69</f>
        <v>55.429890611749684</v>
      </c>
      <c r="DL69" s="1">
        <f t="shared" ref="DL69:DL95" si="498">$D69*BD69</f>
        <v>52.756197251665014</v>
      </c>
      <c r="DM69" s="1">
        <f t="shared" ref="DM69:DM95" si="499">$D69*BE69</f>
        <v>52.335660384079226</v>
      </c>
      <c r="DN69" s="1">
        <f t="shared" ref="DN69:DN95" si="500">$D69*BF69</f>
        <v>51.928331792042933</v>
      </c>
      <c r="DO69" s="1">
        <f t="shared" ref="DO69:DO95" si="501">$D69*BG69</f>
        <v>49.393337409366055</v>
      </c>
      <c r="DP69" s="1">
        <f t="shared" ref="DP69:DP95" si="502">$D69*BH69</f>
        <v>49.027548084654086</v>
      </c>
      <c r="DQ69" s="1">
        <f t="shared" ref="DQ69:DQ95" si="503">$D69*BI69</f>
        <v>68.018709461033396</v>
      </c>
      <c r="DR69" s="1">
        <f t="shared" ref="DR69:DR95" si="504">$D69*BJ69</f>
        <v>67.256957863522388</v>
      </c>
      <c r="DS69" s="1">
        <f t="shared" ref="DS69:DS95" si="505">$D69*BK69</f>
        <v>66.122265034426462</v>
      </c>
      <c r="DT69" s="1">
        <f t="shared" ref="DT69:DT95" si="506">$D69*BL69</f>
        <v>65.708195959008506</v>
      </c>
      <c r="DU69" s="1">
        <f t="shared" ref="DU69:DU95" si="507">$D69*BM69</f>
        <v>65.123478695865856</v>
      </c>
      <c r="DV69" s="1">
        <f t="shared" ref="DV69:DV95" si="508">$D69*BN69</f>
        <v>63.902391509771093</v>
      </c>
      <c r="DW69" s="1">
        <f t="shared" ref="DW69:DW95" si="509">$D69*BO69</f>
        <v>61.418532216525335</v>
      </c>
      <c r="DX69" s="1">
        <f t="shared" ref="DX69:DX95" si="510">$D69*BP69</f>
        <v>61.277856860694172</v>
      </c>
      <c r="DY69" s="1">
        <f t="shared" ref="DY69:DY95" si="511">$D69*BQ69</f>
        <v>60.317998352479371</v>
      </c>
      <c r="DZ69" s="1">
        <f t="shared" ref="DZ69:DZ95" si="512">$D69*BR69</f>
        <v>60.056032078516154</v>
      </c>
      <c r="EA69" s="1">
        <f t="shared" ref="EA69:EA95" si="513">$D69*BS69</f>
        <v>60.016520187554171</v>
      </c>
      <c r="EB69" s="1">
        <f t="shared" ref="EB69:EB95" si="514">$D69*BT69</f>
        <v>59.821996644279857</v>
      </c>
      <c r="EC69" s="1">
        <f t="shared" ref="EC69:EC95" si="515">$D69*BU69</f>
        <v>58.918376767334962</v>
      </c>
      <c r="ED69" s="1">
        <f t="shared" ref="ED69:ED95" si="516">$D69*BV69</f>
        <v>58.504566459038941</v>
      </c>
      <c r="EE69" s="1">
        <f t="shared" ref="EE69:EE95" si="517">$D69*BW69</f>
        <v>57.249964941783517</v>
      </c>
      <c r="EF69" s="1">
        <f t="shared" ref="EF69:EF95" si="518">$D69*BX69</f>
        <v>57.049408359927654</v>
      </c>
      <c r="EG69" s="1">
        <f t="shared" ref="EG69:EG95" si="519">$D69*BY69</f>
        <v>56.854286317435673</v>
      </c>
      <c r="EH69" s="1">
        <f t="shared" ref="EH69:EH95" si="520">$D69*BZ69</f>
        <v>55.620164725074567</v>
      </c>
      <c r="EI69" s="1">
        <f t="shared" ref="EI69:EI95" si="521">$D69*CA69</f>
        <v>55.439173863456325</v>
      </c>
      <c r="EJ69" s="1">
        <f t="shared" ref="EJ69:EJ95" si="522">$D69*CB69</f>
        <v>56.650223386401969</v>
      </c>
      <c r="EK69" s="1">
        <f t="shared" ref="EK69:EK95" si="523">$D69*CC69</f>
        <v>50.011908808445654</v>
      </c>
      <c r="EL69" s="1">
        <f t="shared" ref="EL69:EL95" si="524">$D69*CD69</f>
        <v>41.428330053973191</v>
      </c>
      <c r="EM69" s="1">
        <f t="shared" ref="EM69:EM95" si="525">$D69*CE69</f>
        <v>38.646128572646965</v>
      </c>
      <c r="EN69" s="1">
        <f t="shared" ref="EN69:EN95" si="526">$D69*CF69</f>
        <v>35.006307238140437</v>
      </c>
      <c r="EO69" s="1">
        <f t="shared" ref="EO69:EO95" si="527">$D69*CG69</f>
        <v>28.390577155034375</v>
      </c>
      <c r="EP69" s="1">
        <f t="shared" ref="EP69:EP95" si="528">$D69*CH69</f>
        <v>18.307729499237883</v>
      </c>
      <c r="EQ69" s="1">
        <f t="shared" ref="EQ69:EQ95" si="529">$D69*CI69</f>
        <v>17.848993151978899</v>
      </c>
      <c r="ER69" s="1">
        <f t="shared" ref="ER69:ER95" si="530">$D69*CJ69</f>
        <v>14.987683831491733</v>
      </c>
      <c r="ES69" s="1">
        <f t="shared" ref="ES69:ES95" si="531">$D69*CK69</f>
        <v>14.282875071215491</v>
      </c>
      <c r="ET69" s="1">
        <f t="shared" ref="ET69:ET95" si="532">$D69*CL69</f>
        <v>14.179227265508185</v>
      </c>
      <c r="EU69" s="1">
        <f t="shared" ref="EU69:EU95" si="533">$D69*CM69</f>
        <v>13.67885684142033</v>
      </c>
      <c r="EV69" s="1">
        <f t="shared" ref="EV69:EV95" si="534">$D69*CN69</f>
        <v>11.558425469562838</v>
      </c>
      <c r="EW69" s="1">
        <f t="shared" ref="EW69:EW95" si="535">$D69*CO69</f>
        <v>10.691139102877102</v>
      </c>
      <c r="EX69" s="1">
        <f t="shared" ref="EX69:EX95" si="536">$D69*CP69</f>
        <v>8.4108096913506181</v>
      </c>
      <c r="EY69" s="1">
        <f t="shared" ref="EY69:EY95" si="537">$D69*CQ69</f>
        <v>8.0904289161691736</v>
      </c>
      <c r="EZ69" s="1">
        <f t="shared" ref="EZ69:EZ95" si="538">$D69*CR69</f>
        <v>7.7894234697475673</v>
      </c>
      <c r="FA69" s="1">
        <f t="shared" ref="FA69:FA95" si="539">$D69*CS69</f>
        <v>6.1098561480771361</v>
      </c>
      <c r="FB69" s="1">
        <f t="shared" ref="FB69:FB95" si="540">$D69*CT69</f>
        <v>5.8934024560325122</v>
      </c>
      <c r="FC69" s="1">
        <f t="shared" ref="FC69:FC95" si="541">$D69*CU69</f>
        <v>113.73601092963526</v>
      </c>
      <c r="FD69" s="1">
        <f t="shared" ref="FD69:FD95" si="542">$D69*CV69</f>
        <v>122.5160464608727</v>
      </c>
      <c r="FE69" s="1">
        <f t="shared" ref="FE69:FE95" si="543">$D69*CW69</f>
        <v>150.91391770204388</v>
      </c>
      <c r="FF69" s="83">
        <f t="shared" si="328"/>
        <v>0.83358965599709833</v>
      </c>
      <c r="FG69" s="79">
        <f t="shared" si="329"/>
        <v>1.0862132251378129</v>
      </c>
      <c r="FH69" s="79">
        <f t="shared" si="330"/>
        <v>0.93670605988215239</v>
      </c>
      <c r="FI69" s="79">
        <f t="shared" si="331"/>
        <v>0.66962727187714943</v>
      </c>
      <c r="FJ69" s="83">
        <f t="shared" si="463"/>
        <v>0.88151718178803118</v>
      </c>
      <c r="FK69" s="79">
        <f t="shared" si="464"/>
        <v>1.9538860337759525</v>
      </c>
      <c r="FL69" s="79">
        <f t="shared" si="464"/>
        <v>2.147659855307452</v>
      </c>
      <c r="FM69" s="79">
        <f t="shared" si="465"/>
        <v>1.6111111111111114</v>
      </c>
      <c r="FN69" s="79">
        <f t="shared" si="466"/>
        <v>1.9744350141214093</v>
      </c>
      <c r="FO69" s="79">
        <f t="shared" si="332"/>
        <v>4.2019176858547249</v>
      </c>
      <c r="FP69" s="79">
        <f t="shared" si="333"/>
        <v>1.7526730589241635</v>
      </c>
      <c r="FQ69" s="79">
        <f t="shared" si="334"/>
        <v>1.3079732953376211</v>
      </c>
      <c r="FR69" s="84">
        <f t="shared" si="467"/>
        <v>1.4979192220950923</v>
      </c>
      <c r="FS69" s="79">
        <f t="shared" si="468"/>
        <v>2.7128335014409921</v>
      </c>
      <c r="FT69" s="79">
        <f t="shared" si="469"/>
        <v>2.5701697166580413</v>
      </c>
      <c r="FU69" s="79">
        <f t="shared" si="470"/>
        <v>2.0370370370370372</v>
      </c>
      <c r="FV69" s="79">
        <f t="shared" si="471"/>
        <v>8.2067383715124542</v>
      </c>
      <c r="FW69" s="79">
        <f t="shared" si="472"/>
        <v>2.0723499355787536</v>
      </c>
      <c r="FX69" s="79">
        <f t="shared" si="335"/>
        <v>2.645895002669802</v>
      </c>
      <c r="FY69" s="79">
        <f t="shared" si="473"/>
        <v>2.8558440024727973</v>
      </c>
      <c r="FZ69" s="83">
        <f t="shared" si="474"/>
        <v>3.7275971387292124</v>
      </c>
      <c r="GA69" s="79">
        <f t="shared" si="336"/>
        <v>3.1908550492217462</v>
      </c>
      <c r="GB69" s="79">
        <f t="shared" si="337"/>
        <v>3.1266394692472206</v>
      </c>
      <c r="GC69" s="79">
        <f t="shared" si="338"/>
        <v>2.2508262590498167</v>
      </c>
      <c r="GD69" s="79">
        <f t="shared" si="475"/>
        <v>1.8829682227588775</v>
      </c>
      <c r="GE69" s="79">
        <f t="shared" si="476"/>
        <v>2.1378032247082084</v>
      </c>
      <c r="GF69" s="79">
        <f t="shared" si="477"/>
        <v>1.6977367945547268</v>
      </c>
      <c r="GG69" s="79">
        <f t="shared" si="478"/>
        <v>2.572121669619968</v>
      </c>
      <c r="GH69" s="84">
        <f t="shared" si="479"/>
        <v>2.7247502447845156</v>
      </c>
      <c r="GI69" s="79">
        <f t="shared" si="339"/>
        <v>4.8720995123276349</v>
      </c>
      <c r="GJ69" s="79">
        <f t="shared" si="340"/>
        <v>18.255081590103504</v>
      </c>
      <c r="GK69" s="79">
        <f t="shared" si="341"/>
        <v>21.757714978165634</v>
      </c>
      <c r="GL69" s="79">
        <f t="shared" si="342"/>
        <v>3.2262380198982301</v>
      </c>
      <c r="GM69" s="84">
        <f t="shared" si="343"/>
        <v>1.8421097552372068</v>
      </c>
      <c r="GN69" s="79">
        <f t="shared" si="480"/>
        <v>4.2592592592592595</v>
      </c>
      <c r="GO69" s="79">
        <f t="shared" si="480"/>
        <v>3.7037037037037042</v>
      </c>
      <c r="GP69" s="79">
        <f t="shared" si="480"/>
        <v>5.185185185185186</v>
      </c>
      <c r="GQ69" s="79">
        <f t="shared" si="480"/>
        <v>1.8888888888888891</v>
      </c>
      <c r="GR69" s="84">
        <f t="shared" si="480"/>
        <v>5.185185185185186</v>
      </c>
      <c r="GS69" s="1">
        <f t="shared" si="481"/>
        <v>54</v>
      </c>
      <c r="GT69" s="1">
        <f t="shared" si="482"/>
        <v>21.099480938420779</v>
      </c>
      <c r="GU69" s="1">
        <f t="shared" si="483"/>
        <v>67</v>
      </c>
    </row>
    <row r="70" spans="1:203" x14ac:dyDescent="0.2">
      <c r="A70" s="42">
        <f t="shared" si="344"/>
        <v>20.228756044459246</v>
      </c>
      <c r="B70" s="5">
        <v>0</v>
      </c>
      <c r="C70" s="5">
        <v>68</v>
      </c>
      <c r="D70" s="5">
        <f t="shared" si="345"/>
        <v>20.228756044459246</v>
      </c>
      <c r="E70" s="5">
        <v>10</v>
      </c>
      <c r="F70" s="9">
        <f t="shared" si="346"/>
        <v>68</v>
      </c>
      <c r="G70" s="15">
        <v>0.01</v>
      </c>
      <c r="H70" s="18">
        <f t="shared" si="347"/>
        <v>1.5928154365715943</v>
      </c>
      <c r="I70" s="18">
        <f t="shared" si="348"/>
        <v>1.4459439631493385</v>
      </c>
      <c r="J70" s="18">
        <f t="shared" si="349"/>
        <v>1.3950866237558102</v>
      </c>
      <c r="K70" s="18">
        <f t="shared" si="350"/>
        <v>1.0114378022229622</v>
      </c>
      <c r="L70" s="18">
        <f t="shared" si="351"/>
        <v>0.80915024177836981</v>
      </c>
      <c r="M70" s="18">
        <f t="shared" si="352"/>
        <v>0.6742918681486415</v>
      </c>
      <c r="N70" s="18">
        <f t="shared" si="353"/>
        <v>0.54672313633673641</v>
      </c>
      <c r="O70" s="18">
        <f t="shared" si="354"/>
        <v>0.5057189011114811</v>
      </c>
      <c r="P70" s="18">
        <f t="shared" si="355"/>
        <v>0.44952791209909437</v>
      </c>
      <c r="Q70" s="18">
        <f t="shared" si="356"/>
        <v>0.43039906477572865</v>
      </c>
      <c r="R70" s="18">
        <f t="shared" si="357"/>
        <v>0.4045751208891849</v>
      </c>
      <c r="S70" s="18">
        <f t="shared" si="358"/>
        <v>0.35489045692033766</v>
      </c>
      <c r="T70" s="18">
        <f t="shared" si="359"/>
        <v>0.2697167472594566</v>
      </c>
      <c r="U70" s="18">
        <f t="shared" si="360"/>
        <v>0.26546923942859901</v>
      </c>
      <c r="V70" s="18">
        <f t="shared" si="361"/>
        <v>0.23798536522893229</v>
      </c>
      <c r="W70" s="18">
        <f t="shared" si="362"/>
        <v>0.23092187265364436</v>
      </c>
      <c r="X70" s="18">
        <f t="shared" si="363"/>
        <v>0.22987222777794597</v>
      </c>
      <c r="Y70" s="18">
        <f t="shared" si="364"/>
        <v>0.22476395604954719</v>
      </c>
      <c r="Z70" s="18">
        <f t="shared" si="365"/>
        <v>0.20228756044459245</v>
      </c>
      <c r="AA70" s="18">
        <f t="shared" si="366"/>
        <v>0.19265481947104043</v>
      </c>
      <c r="AB70" s="18">
        <f t="shared" si="367"/>
        <v>0.16580947577425612</v>
      </c>
      <c r="AC70" s="18">
        <f t="shared" si="368"/>
        <v>0.16183004835567397</v>
      </c>
      <c r="AD70" s="18">
        <f t="shared" si="369"/>
        <v>0.15803715659733786</v>
      </c>
      <c r="AE70" s="18">
        <f t="shared" si="370"/>
        <v>0.13576346338563253</v>
      </c>
      <c r="AF70" s="18">
        <f t="shared" si="371"/>
        <v>0.13273461971429951</v>
      </c>
      <c r="AG70" s="16">
        <f t="shared" si="372"/>
        <v>4.6771761456179206</v>
      </c>
      <c r="AH70" s="16" t="str">
        <f t="shared" si="373"/>
        <v>NA F G</v>
      </c>
      <c r="AI70" s="16">
        <f t="shared" si="374"/>
        <v>7.3840935212666823</v>
      </c>
      <c r="AJ70" s="16">
        <f t="shared" si="375"/>
        <v>0.34084580153897109</v>
      </c>
      <c r="AK70" s="16" t="str">
        <f t="shared" si="376"/>
        <v>NA F G</v>
      </c>
      <c r="AL70" s="16">
        <f t="shared" si="377"/>
        <v>1.6727799999999995</v>
      </c>
      <c r="AM70" s="19">
        <f t="shared" si="378"/>
        <v>2.6694671625540147</v>
      </c>
      <c r="AN70" s="41">
        <f t="shared" si="379"/>
        <v>54</v>
      </c>
      <c r="AO70" s="19">
        <f t="shared" si="380"/>
        <v>2.6694671625540147</v>
      </c>
      <c r="AP70" s="34">
        <f t="shared" si="290"/>
        <v>3.8071752045164109</v>
      </c>
      <c r="AQ70" s="34">
        <f t="shared" si="291"/>
        <v>3.7073399836561269</v>
      </c>
      <c r="AR70" s="34">
        <f t="shared" si="292"/>
        <v>3.5614536163681056</v>
      </c>
      <c r="AS70" s="34">
        <f t="shared" si="293"/>
        <v>3.5090560261717583</v>
      </c>
      <c r="AT70" s="34">
        <f t="shared" si="294"/>
        <v>3.4358250680617304</v>
      </c>
      <c r="AU70" s="34">
        <f t="shared" si="295"/>
        <v>3.2857556574577216</v>
      </c>
      <c r="AV70" s="34">
        <f t="shared" si="296"/>
        <v>2.9923409621270953</v>
      </c>
      <c r="AW70" s="34">
        <f t="shared" si="297"/>
        <v>2.9761950241537174</v>
      </c>
      <c r="AX70" s="34">
        <f t="shared" si="298"/>
        <v>2.8673684127131387</v>
      </c>
      <c r="AY70" s="34">
        <f t="shared" si="299"/>
        <v>2.8380723845477913</v>
      </c>
      <c r="AZ70" s="34">
        <f t="shared" si="300"/>
        <v>2.8336687578711661</v>
      </c>
      <c r="BA70" s="34">
        <f t="shared" si="301"/>
        <v>2.8120463996144935</v>
      </c>
      <c r="BB70" s="34">
        <f t="shared" si="302"/>
        <v>2.7128528272680423</v>
      </c>
      <c r="BC70" s="34">
        <f t="shared" si="303"/>
        <v>2.6681113494614181</v>
      </c>
      <c r="BD70" s="34">
        <f t="shared" si="304"/>
        <v>2.5350752084755972</v>
      </c>
      <c r="BE70" s="34">
        <f t="shared" si="305"/>
        <v>2.5141712901921531</v>
      </c>
      <c r="BF70" s="34">
        <f t="shared" si="306"/>
        <v>2.4939294621682264</v>
      </c>
      <c r="BG70" s="34">
        <f t="shared" si="307"/>
        <v>2.3680802806177921</v>
      </c>
      <c r="BH70" s="34">
        <f t="shared" si="308"/>
        <v>2.3499389304855693</v>
      </c>
      <c r="BI70" s="39">
        <f t="shared" si="381"/>
        <v>3.3164297428923972</v>
      </c>
      <c r="BJ70" s="39">
        <f t="shared" si="382"/>
        <v>3.2790334184278236</v>
      </c>
      <c r="BK70" s="39">
        <f t="shared" si="383"/>
        <v>3.2233338953855464</v>
      </c>
      <c r="BL70" s="39">
        <f t="shared" si="384"/>
        <v>3.2030098127954152</v>
      </c>
      <c r="BM70" s="39">
        <f t="shared" si="385"/>
        <v>3.1743111773342898</v>
      </c>
      <c r="BN70" s="39">
        <f t="shared" si="386"/>
        <v>3.1143844900651443</v>
      </c>
      <c r="BO70" s="39">
        <f t="shared" si="387"/>
        <v>2.992509940962647</v>
      </c>
      <c r="BP70" s="39">
        <f t="shared" si="388"/>
        <v>2.9856084845840334</v>
      </c>
      <c r="BQ70" s="39">
        <f t="shared" si="389"/>
        <v>2.9385212830297269</v>
      </c>
      <c r="BR70" s="39">
        <f t="shared" si="390"/>
        <v>2.9256710568154185</v>
      </c>
      <c r="BS70" s="39">
        <f t="shared" si="391"/>
        <v>2.92373291441243</v>
      </c>
      <c r="BT70" s="39">
        <f t="shared" si="392"/>
        <v>2.914191248960452</v>
      </c>
      <c r="BU70" s="39">
        <f t="shared" si="393"/>
        <v>2.8698701886602009</v>
      </c>
      <c r="BV70" s="39">
        <f t="shared" si="394"/>
        <v>2.8495750408340594</v>
      </c>
      <c r="BW70" s="39">
        <f t="shared" si="395"/>
        <v>2.7880497416426309</v>
      </c>
      <c r="BX70" s="39">
        <f t="shared" si="396"/>
        <v>2.7782153625413151</v>
      </c>
      <c r="BY70" s="39">
        <f t="shared" si="397"/>
        <v>2.7686476976524754</v>
      </c>
      <c r="BZ70" s="39">
        <f t="shared" si="398"/>
        <v>2.7081387459341149</v>
      </c>
      <c r="CA70" s="39">
        <f t="shared" si="399"/>
        <v>2.6992655433718808</v>
      </c>
      <c r="CB70" s="40">
        <f t="shared" si="309"/>
        <v>2.6893035692229876</v>
      </c>
      <c r="CC70" s="40">
        <f t="shared" si="310"/>
        <v>2.3604912556638578</v>
      </c>
      <c r="CD70" s="40">
        <f t="shared" si="311"/>
        <v>1.9383646432271286</v>
      </c>
      <c r="CE70" s="40">
        <f t="shared" si="312"/>
        <v>1.802372089120744</v>
      </c>
      <c r="CF70" s="40">
        <f t="shared" si="313"/>
        <v>1.6251492972425579</v>
      </c>
      <c r="CG70" s="40">
        <f t="shared" si="314"/>
        <v>1.3052808521554311</v>
      </c>
      <c r="CH70" s="40">
        <f t="shared" si="315"/>
        <v>0.82476709899312861</v>
      </c>
      <c r="CI70" s="40">
        <f t="shared" si="316"/>
        <v>0.80315556201223037</v>
      </c>
      <c r="CJ70" s="40">
        <f t="shared" si="317"/>
        <v>0.66896426286065414</v>
      </c>
      <c r="CK70" s="40">
        <f t="shared" si="318"/>
        <v>0.63608373345619962</v>
      </c>
      <c r="CL70" s="40">
        <f t="shared" si="319"/>
        <v>0.63125464076343485</v>
      </c>
      <c r="CM70" s="40">
        <f t="shared" si="320"/>
        <v>0.60796492335694052</v>
      </c>
      <c r="CN70" s="40">
        <f t="shared" si="321"/>
        <v>0.50972543860308306</v>
      </c>
      <c r="CO70" s="40">
        <f t="shared" si="322"/>
        <v>0.46977648335360961</v>
      </c>
      <c r="CP70" s="40">
        <f t="shared" si="323"/>
        <v>0.36548984157712522</v>
      </c>
      <c r="CQ70" s="40">
        <f t="shared" si="324"/>
        <v>0.35093539802141044</v>
      </c>
      <c r="CR70" s="40">
        <f t="shared" si="325"/>
        <v>0.33728545655911851</v>
      </c>
      <c r="CS70" s="40">
        <f t="shared" si="326"/>
        <v>0.26159761619325139</v>
      </c>
      <c r="CT70" s="40">
        <f t="shared" si="327"/>
        <v>0.25190843807877394</v>
      </c>
      <c r="CU70" s="37">
        <f t="shared" si="400"/>
        <v>5.7591408347222526</v>
      </c>
      <c r="CV70" s="37">
        <f t="shared" si="401"/>
        <v>6.0840068758233974</v>
      </c>
      <c r="CW70" s="37">
        <f t="shared" si="402"/>
        <v>7.6597256289352682</v>
      </c>
      <c r="CX70" s="1">
        <f t="shared" si="484"/>
        <v>77.014418430676713</v>
      </c>
      <c r="CY70" s="1">
        <f t="shared" si="485"/>
        <v>74.994876103249325</v>
      </c>
      <c r="CZ70" s="1">
        <f t="shared" si="486"/>
        <v>72.04377636916756</v>
      </c>
      <c r="DA70" s="1">
        <f t="shared" si="487"/>
        <v>70.983838299768095</v>
      </c>
      <c r="DB70" s="1">
        <f t="shared" si="488"/>
        <v>69.502467113258334</v>
      </c>
      <c r="DC70" s="1">
        <f t="shared" si="489"/>
        <v>66.466749616414049</v>
      </c>
      <c r="DD70" s="1">
        <f t="shared" si="490"/>
        <v>60.531335324711478</v>
      </c>
      <c r="DE70" s="1">
        <f t="shared" si="491"/>
        <v>60.204723084339044</v>
      </c>
      <c r="DF70" s="1">
        <f t="shared" si="492"/>
        <v>58.00329611036242</v>
      </c>
      <c r="DG70" s="1">
        <f t="shared" si="493"/>
        <v>57.410673903533997</v>
      </c>
      <c r="DH70" s="1">
        <f t="shared" si="494"/>
        <v>57.321594013781677</v>
      </c>
      <c r="DI70" s="1">
        <f t="shared" si="495"/>
        <v>56.884200603501547</v>
      </c>
      <c r="DJ70" s="1">
        <f t="shared" si="496"/>
        <v>54.877638027326768</v>
      </c>
      <c r="DK70" s="1">
        <f t="shared" si="497"/>
        <v>53.972573587707977</v>
      </c>
      <c r="DL70" s="1">
        <f t="shared" si="498"/>
        <v>51.281417946609523</v>
      </c>
      <c r="DM70" s="1">
        <f t="shared" si="499"/>
        <v>50.858557683280416</v>
      </c>
      <c r="DN70" s="1">
        <f t="shared" si="500"/>
        <v>50.449090682290503</v>
      </c>
      <c r="DO70" s="1">
        <f t="shared" si="501"/>
        <v>47.903318290311908</v>
      </c>
      <c r="DP70" s="1">
        <f t="shared" si="502"/>
        <v>47.536341344170054</v>
      </c>
      <c r="DQ70" s="1">
        <f t="shared" si="503"/>
        <v>67.087248207559</v>
      </c>
      <c r="DR70" s="1">
        <f t="shared" si="504"/>
        <v>66.330767083005696</v>
      </c>
      <c r="DS70" s="1">
        <f t="shared" si="505"/>
        <v>65.204035019590734</v>
      </c>
      <c r="DT70" s="1">
        <f t="shared" si="506"/>
        <v>64.792904111047534</v>
      </c>
      <c r="DU70" s="1">
        <f t="shared" si="507"/>
        <v>64.212366415495566</v>
      </c>
      <c r="DV70" s="1">
        <f t="shared" si="508"/>
        <v>63.000124078175411</v>
      </c>
      <c r="DW70" s="1">
        <f t="shared" si="509"/>
        <v>60.534753556352527</v>
      </c>
      <c r="DX70" s="1">
        <f t="shared" si="510"/>
        <v>60.395145678918077</v>
      </c>
      <c r="DY70" s="1">
        <f t="shared" si="511"/>
        <v>59.442630165859725</v>
      </c>
      <c r="DZ70" s="1">
        <f t="shared" si="512"/>
        <v>59.182686074654363</v>
      </c>
      <c r="EA70" s="1">
        <f t="shared" si="513"/>
        <v>59.143479864804888</v>
      </c>
      <c r="EB70" s="1">
        <f t="shared" si="514"/>
        <v>58.950463842118985</v>
      </c>
      <c r="EC70" s="1">
        <f t="shared" si="515"/>
        <v>58.053903925673438</v>
      </c>
      <c r="ED70" s="1">
        <f t="shared" si="516"/>
        <v>57.64335833141218</v>
      </c>
      <c r="EE70" s="1">
        <f t="shared" si="517"/>
        <v>56.398778063506406</v>
      </c>
      <c r="EF70" s="1">
        <f t="shared" si="518"/>
        <v>56.199840807817161</v>
      </c>
      <c r="EG70" s="1">
        <f t="shared" si="519"/>
        <v>56.00629884886569</v>
      </c>
      <c r="EH70" s="1">
        <f t="shared" si="520"/>
        <v>54.782278026049006</v>
      </c>
      <c r="EI70" s="1">
        <f t="shared" si="521"/>
        <v>54.602784176084505</v>
      </c>
      <c r="EJ70" s="1">
        <f t="shared" si="522"/>
        <v>54.401265831305338</v>
      </c>
      <c r="EK70" s="1">
        <f t="shared" si="523"/>
        <v>47.749801755903455</v>
      </c>
      <c r="EL70" s="1">
        <f t="shared" si="524"/>
        <v>39.210705493046866</v>
      </c>
      <c r="EM70" s="1">
        <f t="shared" si="525"/>
        <v>36.459745292165891</v>
      </c>
      <c r="EN70" s="1">
        <f t="shared" si="526"/>
        <v>32.874748669744086</v>
      </c>
      <c r="EO70" s="1">
        <f t="shared" si="527"/>
        <v>26.404207927756094</v>
      </c>
      <c r="EP70" s="1">
        <f t="shared" si="528"/>
        <v>16.684012439028368</v>
      </c>
      <c r="EQ70" s="1">
        <f t="shared" si="529"/>
        <v>16.246837929695968</v>
      </c>
      <c r="ER70" s="1">
        <f t="shared" si="530"/>
        <v>13.53231487586968</v>
      </c>
      <c r="ES70" s="1">
        <f t="shared" si="531"/>
        <v>12.867182667934301</v>
      </c>
      <c r="ET70" s="1">
        <f t="shared" si="532"/>
        <v>12.769496129936282</v>
      </c>
      <c r="EU70" s="1">
        <f t="shared" si="533"/>
        <v>12.298374118175913</v>
      </c>
      <c r="EV70" s="1">
        <f t="shared" si="534"/>
        <v>10.311111547156756</v>
      </c>
      <c r="EW70" s="1">
        <f t="shared" si="535"/>
        <v>9.5029938771841387</v>
      </c>
      <c r="EX70" s="1">
        <f t="shared" si="536"/>
        <v>7.3934048419917238</v>
      </c>
      <c r="EY70" s="1">
        <f t="shared" si="537"/>
        <v>7.0989865539403176</v>
      </c>
      <c r="EZ70" s="1">
        <f t="shared" si="538"/>
        <v>6.8228652180784648</v>
      </c>
      <c r="FA70" s="1">
        <f t="shared" si="539"/>
        <v>5.2917943597853636</v>
      </c>
      <c r="FB70" s="1">
        <f t="shared" si="540"/>
        <v>5.0957943394362859</v>
      </c>
      <c r="FC70" s="1">
        <f t="shared" si="541"/>
        <v>116.50025497127983</v>
      </c>
      <c r="FD70" s="1">
        <f t="shared" si="542"/>
        <v>123.07189086384416</v>
      </c>
      <c r="FE70" s="1">
        <f t="shared" si="543"/>
        <v>154.94672111522371</v>
      </c>
      <c r="FF70" s="83">
        <f t="shared" si="328"/>
        <v>0.84889072935865784</v>
      </c>
      <c r="FG70" s="79">
        <f t="shared" si="329"/>
        <v>1.1476457624048548</v>
      </c>
      <c r="FH70" s="79">
        <f t="shared" si="330"/>
        <v>0.94978548825106146</v>
      </c>
      <c r="FI70" s="79">
        <f t="shared" si="331"/>
        <v>0.67908670870175991</v>
      </c>
      <c r="FJ70" s="83">
        <f t="shared" si="463"/>
        <v>0.87753587957368462</v>
      </c>
      <c r="FK70" s="79">
        <f t="shared" si="464"/>
        <v>1.9989646577415356</v>
      </c>
      <c r="FL70" s="79">
        <f t="shared" si="464"/>
        <v>2.1972090866084648</v>
      </c>
      <c r="FM70" s="79">
        <f t="shared" si="465"/>
        <v>1.6111111111111112</v>
      </c>
      <c r="FN70" s="79">
        <f t="shared" si="466"/>
        <v>2.0236701717002221</v>
      </c>
      <c r="FO70" s="79">
        <f t="shared" si="332"/>
        <v>4.6162828929877495</v>
      </c>
      <c r="FP70" s="79">
        <f t="shared" si="333"/>
        <v>1.7777742764604998</v>
      </c>
      <c r="FQ70" s="79">
        <f t="shared" si="334"/>
        <v>1.3381498948517718</v>
      </c>
      <c r="FR70" s="84">
        <f t="shared" si="467"/>
        <v>1.5197881315293718</v>
      </c>
      <c r="FS70" s="79">
        <f t="shared" si="468"/>
        <v>2.7754220041370079</v>
      </c>
      <c r="FT70" s="79">
        <f t="shared" si="469"/>
        <v>2.6342603097132202</v>
      </c>
      <c r="FU70" s="79">
        <f t="shared" si="470"/>
        <v>2.0370370370370372</v>
      </c>
      <c r="FV70" s="79">
        <f t="shared" si="471"/>
        <v>9.0893539744134255</v>
      </c>
      <c r="FW70" s="79">
        <f t="shared" si="472"/>
        <v>2.1028679190543706</v>
      </c>
      <c r="FX70" s="79">
        <f t="shared" si="335"/>
        <v>2.7074287804904946</v>
      </c>
      <c r="FY70" s="79">
        <f t="shared" si="473"/>
        <v>2.8975838709018404</v>
      </c>
      <c r="FZ70" s="83">
        <f t="shared" si="474"/>
        <v>3.8205497207099022</v>
      </c>
      <c r="GA70" s="79">
        <f t="shared" si="336"/>
        <v>3.2383696407514106</v>
      </c>
      <c r="GB70" s="79">
        <f t="shared" si="337"/>
        <v>3.1738276279397688</v>
      </c>
      <c r="GC70" s="79">
        <f t="shared" si="338"/>
        <v>2.1974200834419655</v>
      </c>
      <c r="GD70" s="79">
        <f t="shared" si="475"/>
        <v>1.9267591321282049</v>
      </c>
      <c r="GE70" s="79">
        <f t="shared" si="476"/>
        <v>2.1690484976465205</v>
      </c>
      <c r="GF70" s="79">
        <f t="shared" si="477"/>
        <v>1.6900691014011704</v>
      </c>
      <c r="GG70" s="79">
        <f t="shared" si="478"/>
        <v>2.6369360632408472</v>
      </c>
      <c r="GH70" s="84">
        <f t="shared" si="479"/>
        <v>2.7650333750815985</v>
      </c>
      <c r="GI70" s="79">
        <f t="shared" si="339"/>
        <v>5.01495659442703</v>
      </c>
      <c r="GJ70" s="79">
        <f t="shared" si="340"/>
        <v>20.463361203592289</v>
      </c>
      <c r="GK70" s="79">
        <f t="shared" si="341"/>
        <v>24.751789454383683</v>
      </c>
      <c r="GL70" s="79">
        <f t="shared" si="342"/>
        <v>3.2739352232561258</v>
      </c>
      <c r="GM70" s="84">
        <f t="shared" si="343"/>
        <v>1.7941651039731885</v>
      </c>
      <c r="GN70" s="79">
        <f t="shared" si="480"/>
        <v>4.2592592592592595</v>
      </c>
      <c r="GO70" s="79">
        <f t="shared" si="480"/>
        <v>3.7037037037037037</v>
      </c>
      <c r="GP70" s="79">
        <f t="shared" si="480"/>
        <v>5.1851851851851851</v>
      </c>
      <c r="GQ70" s="79">
        <f t="shared" si="480"/>
        <v>1.8888888888888888</v>
      </c>
      <c r="GR70" s="84">
        <f t="shared" si="480"/>
        <v>5.1851851851851851</v>
      </c>
      <c r="GS70" s="1">
        <f t="shared" si="481"/>
        <v>54</v>
      </c>
      <c r="GT70" s="1">
        <f t="shared" si="482"/>
        <v>20.228756044459246</v>
      </c>
      <c r="GU70" s="1">
        <f t="shared" si="483"/>
        <v>68</v>
      </c>
    </row>
    <row r="71" spans="1:203" x14ac:dyDescent="0.2">
      <c r="A71" s="42">
        <f t="shared" si="344"/>
        <v>19.351869275446219</v>
      </c>
      <c r="B71" s="5">
        <v>0</v>
      </c>
      <c r="C71" s="5">
        <v>69</v>
      </c>
      <c r="D71" s="5">
        <f t="shared" si="345"/>
        <v>19.351869275446219</v>
      </c>
      <c r="E71" s="5">
        <v>10</v>
      </c>
      <c r="F71" s="9">
        <f t="shared" si="346"/>
        <v>69</v>
      </c>
      <c r="G71" s="15">
        <v>0.01</v>
      </c>
      <c r="H71" s="18">
        <f t="shared" si="347"/>
        <v>1.5237692342871039</v>
      </c>
      <c r="I71" s="18">
        <f t="shared" si="348"/>
        <v>1.3832644228338971</v>
      </c>
      <c r="J71" s="18">
        <f t="shared" si="349"/>
        <v>1.3346116741687049</v>
      </c>
      <c r="K71" s="18">
        <f t="shared" si="350"/>
        <v>0.96759346377231092</v>
      </c>
      <c r="L71" s="18">
        <f t="shared" si="351"/>
        <v>0.77407477101784883</v>
      </c>
      <c r="M71" s="18">
        <f t="shared" si="352"/>
        <v>0.64506230918154062</v>
      </c>
      <c r="N71" s="18">
        <f t="shared" si="353"/>
        <v>0.52302349393097891</v>
      </c>
      <c r="O71" s="18">
        <f t="shared" si="354"/>
        <v>0.48379673188615546</v>
      </c>
      <c r="P71" s="18">
        <f t="shared" si="355"/>
        <v>0.43004153945436041</v>
      </c>
      <c r="Q71" s="18">
        <f t="shared" si="356"/>
        <v>0.41174189947757911</v>
      </c>
      <c r="R71" s="18">
        <f t="shared" si="357"/>
        <v>0.38703738550892441</v>
      </c>
      <c r="S71" s="18">
        <f t="shared" si="358"/>
        <v>0.33950647851660032</v>
      </c>
      <c r="T71" s="18">
        <f t="shared" si="359"/>
        <v>0.25802492367261626</v>
      </c>
      <c r="U71" s="18">
        <f t="shared" si="360"/>
        <v>0.25396153904785063</v>
      </c>
      <c r="V71" s="18">
        <f t="shared" si="361"/>
        <v>0.22766905029936729</v>
      </c>
      <c r="W71" s="18">
        <f t="shared" si="362"/>
        <v>0.2209117497197057</v>
      </c>
      <c r="X71" s="18">
        <f t="shared" si="363"/>
        <v>0.21990760540279794</v>
      </c>
      <c r="Y71" s="18">
        <f t="shared" si="364"/>
        <v>0.21502076972718021</v>
      </c>
      <c r="Z71" s="18">
        <f t="shared" si="365"/>
        <v>0.19351869275446221</v>
      </c>
      <c r="AA71" s="18">
        <f t="shared" si="366"/>
        <v>0.18430351690901162</v>
      </c>
      <c r="AB71" s="18">
        <f t="shared" si="367"/>
        <v>0.15862187930693622</v>
      </c>
      <c r="AC71" s="18">
        <f t="shared" si="368"/>
        <v>0.15481495420356975</v>
      </c>
      <c r="AD71" s="18">
        <f t="shared" si="369"/>
        <v>0.15118647871442359</v>
      </c>
      <c r="AE71" s="18">
        <f t="shared" si="370"/>
        <v>0.12987831728487395</v>
      </c>
      <c r="AF71" s="18">
        <f t="shared" si="371"/>
        <v>0.12698076952392531</v>
      </c>
      <c r="AG71" s="16">
        <f t="shared" si="372"/>
        <v>4.9044386314837585</v>
      </c>
      <c r="AH71" s="16" t="str">
        <f t="shared" si="373"/>
        <v>NA F G</v>
      </c>
      <c r="AI71" s="16">
        <f t="shared" si="374"/>
        <v>8.330701202094188</v>
      </c>
      <c r="AJ71" s="16">
        <f t="shared" si="375"/>
        <v>0.35245904277193313</v>
      </c>
      <c r="AK71" s="16" t="str">
        <f t="shared" si="376"/>
        <v>NA F G</v>
      </c>
      <c r="AL71" s="16">
        <f t="shared" si="377"/>
        <v>1.7468899999999996</v>
      </c>
      <c r="AM71" s="19">
        <f t="shared" si="378"/>
        <v>2.7904281096253349</v>
      </c>
      <c r="AN71" s="41">
        <f t="shared" si="379"/>
        <v>54</v>
      </c>
      <c r="AO71" s="19">
        <f t="shared" si="380"/>
        <v>2.7904281096253354</v>
      </c>
      <c r="AP71" s="34">
        <f t="shared" si="290"/>
        <v>3.9028292877559916</v>
      </c>
      <c r="AQ71" s="34">
        <f t="shared" si="291"/>
        <v>3.7970463881857426</v>
      </c>
      <c r="AR71" s="34">
        <f t="shared" si="292"/>
        <v>3.6426440387642378</v>
      </c>
      <c r="AS71" s="34">
        <f t="shared" si="293"/>
        <v>3.5872399164684969</v>
      </c>
      <c r="AT71" s="34">
        <f t="shared" si="294"/>
        <v>3.5098543319247564</v>
      </c>
      <c r="AU71" s="34">
        <f t="shared" si="295"/>
        <v>3.3514478275410533</v>
      </c>
      <c r="AV71" s="34">
        <f t="shared" si="296"/>
        <v>3.0424548069788391</v>
      </c>
      <c r="AW71" s="34">
        <f t="shared" si="297"/>
        <v>3.0254806953438367</v>
      </c>
      <c r="AX71" s="34">
        <f t="shared" si="298"/>
        <v>2.9111547107775539</v>
      </c>
      <c r="AY71" s="34">
        <f t="shared" si="299"/>
        <v>2.8804032752459743</v>
      </c>
      <c r="AZ71" s="34">
        <f t="shared" si="300"/>
        <v>2.8757818115583271</v>
      </c>
      <c r="BA71" s="34">
        <f t="shared" si="301"/>
        <v>2.8530934037378639</v>
      </c>
      <c r="BB71" s="34">
        <f t="shared" si="302"/>
        <v>2.749086140706877</v>
      </c>
      <c r="BC71" s="34">
        <f t="shared" si="303"/>
        <v>2.702215546819144</v>
      </c>
      <c r="BD71" s="34">
        <f t="shared" si="304"/>
        <v>2.5630084919266078</v>
      </c>
      <c r="BE71" s="34">
        <f t="shared" si="305"/>
        <v>2.541157234690687</v>
      </c>
      <c r="BF71" s="34">
        <f t="shared" si="306"/>
        <v>2.5200039707433053</v>
      </c>
      <c r="BG71" s="34">
        <f t="shared" si="307"/>
        <v>2.388621197026231</v>
      </c>
      <c r="BH71" s="34">
        <f t="shared" si="308"/>
        <v>2.3697014924220081</v>
      </c>
      <c r="BI71" s="39">
        <f t="shared" si="381"/>
        <v>3.4087115840430813</v>
      </c>
      <c r="BJ71" s="39">
        <f t="shared" si="382"/>
        <v>3.3700145225601701</v>
      </c>
      <c r="BK71" s="39">
        <f t="shared" si="383"/>
        <v>3.3123832117451744</v>
      </c>
      <c r="BL71" s="39">
        <f t="shared" si="384"/>
        <v>3.2913559251059405</v>
      </c>
      <c r="BM71" s="39">
        <f t="shared" si="385"/>
        <v>3.2616658779171996</v>
      </c>
      <c r="BN71" s="39">
        <f t="shared" si="386"/>
        <v>3.1996748976830318</v>
      </c>
      <c r="BO71" s="39">
        <f t="shared" si="387"/>
        <v>3.0736273563794749</v>
      </c>
      <c r="BP71" s="39">
        <f t="shared" si="388"/>
        <v>3.0664906259805167</v>
      </c>
      <c r="BQ71" s="39">
        <f t="shared" si="389"/>
        <v>3.0178012090693649</v>
      </c>
      <c r="BR71" s="39">
        <f t="shared" si="390"/>
        <v>3.0045146527963738</v>
      </c>
      <c r="BS71" s="39">
        <f t="shared" si="391"/>
        <v>3.0025107351071143</v>
      </c>
      <c r="BT71" s="39">
        <f t="shared" si="392"/>
        <v>2.9926453834159323</v>
      </c>
      <c r="BU71" s="39">
        <f t="shared" si="393"/>
        <v>2.9468236939443551</v>
      </c>
      <c r="BV71" s="39">
        <f t="shared" si="394"/>
        <v>2.9258429933976444</v>
      </c>
      <c r="BW71" s="39">
        <f t="shared" si="395"/>
        <v>2.8622456682016901</v>
      </c>
      <c r="BX71" s="39">
        <f t="shared" si="396"/>
        <v>2.8520809706999151</v>
      </c>
      <c r="BY71" s="39">
        <f t="shared" si="397"/>
        <v>2.8421921808920638</v>
      </c>
      <c r="BZ71" s="39">
        <f t="shared" si="398"/>
        <v>2.7796577540402443</v>
      </c>
      <c r="CA71" s="39">
        <f t="shared" si="399"/>
        <v>2.7704883247170669</v>
      </c>
      <c r="CB71" s="40">
        <f t="shared" si="309"/>
        <v>2.6851530981467131</v>
      </c>
      <c r="CC71" s="40">
        <f t="shared" si="310"/>
        <v>2.3432702792919549</v>
      </c>
      <c r="CD71" s="40">
        <f t="shared" si="311"/>
        <v>1.9075000336042671</v>
      </c>
      <c r="CE71" s="40">
        <f t="shared" si="312"/>
        <v>1.7679661084393878</v>
      </c>
      <c r="CF71" s="40">
        <f t="shared" si="313"/>
        <v>1.5868331024814577</v>
      </c>
      <c r="CG71" s="40">
        <f t="shared" si="314"/>
        <v>1.2621900022957275</v>
      </c>
      <c r="CH71" s="40">
        <f t="shared" si="315"/>
        <v>0.78148238285456417</v>
      </c>
      <c r="CI71" s="40">
        <f t="shared" si="316"/>
        <v>0.76011034381167131</v>
      </c>
      <c r="CJ71" s="40">
        <f t="shared" si="317"/>
        <v>0.62800389211229291</v>
      </c>
      <c r="CK71" s="40">
        <f t="shared" si="318"/>
        <v>0.59580475435742453</v>
      </c>
      <c r="CL71" s="40">
        <f t="shared" si="319"/>
        <v>0.59108185460574214</v>
      </c>
      <c r="CM71" s="40">
        <f t="shared" si="320"/>
        <v>0.56832696887543854</v>
      </c>
      <c r="CN71" s="40">
        <f t="shared" si="321"/>
        <v>0.47278638603242745</v>
      </c>
      <c r="CO71" s="40">
        <f t="shared" si="322"/>
        <v>0.43415977931156841</v>
      </c>
      <c r="CP71" s="40">
        <f t="shared" si="323"/>
        <v>0.33404412488877672</v>
      </c>
      <c r="CQ71" s="40">
        <f t="shared" si="324"/>
        <v>0.32016498241317848</v>
      </c>
      <c r="CR71" s="40">
        <f t="shared" si="325"/>
        <v>0.30717151420962086</v>
      </c>
      <c r="CS71" s="40">
        <f t="shared" si="326"/>
        <v>0.23557413333165692</v>
      </c>
      <c r="CT71" s="40">
        <f t="shared" si="327"/>
        <v>0.22646982967182283</v>
      </c>
      <c r="CU71" s="37">
        <f t="shared" si="400"/>
        <v>6.1627313078870758</v>
      </c>
      <c r="CV71" s="37">
        <f t="shared" si="401"/>
        <v>6.3768731261687241</v>
      </c>
      <c r="CW71" s="37">
        <f t="shared" si="402"/>
        <v>8.2129404481396975</v>
      </c>
      <c r="CX71" s="1">
        <f t="shared" si="484"/>
        <v>75.527042181036819</v>
      </c>
      <c r="CY71" s="1">
        <f t="shared" si="485"/>
        <v>73.479945336975717</v>
      </c>
      <c r="CZ71" s="1">
        <f t="shared" si="486"/>
        <v>70.491971255148982</v>
      </c>
      <c r="DA71" s="1">
        <f t="shared" si="487"/>
        <v>69.419797923160971</v>
      </c>
      <c r="DB71" s="1">
        <f t="shared" si="488"/>
        <v>67.922242207266507</v>
      </c>
      <c r="DC71" s="1">
        <f t="shared" si="489"/>
        <v>64.856780242052693</v>
      </c>
      <c r="DD71" s="1">
        <f t="shared" si="490"/>
        <v>58.877187701107452</v>
      </c>
      <c r="DE71" s="1">
        <f t="shared" si="491"/>
        <v>58.548706911680057</v>
      </c>
      <c r="DF71" s="1">
        <f t="shared" si="492"/>
        <v>56.33628540356667</v>
      </c>
      <c r="DG71" s="1">
        <f t="shared" si="493"/>
        <v>55.741187643127226</v>
      </c>
      <c r="DH71" s="1">
        <f t="shared" si="494"/>
        <v>55.651753681982662</v>
      </c>
      <c r="DI71" s="1">
        <f t="shared" si="495"/>
        <v>55.212690579773046</v>
      </c>
      <c r="DJ71" s="1">
        <f t="shared" si="496"/>
        <v>53.199955621900436</v>
      </c>
      <c r="DK71" s="1">
        <f t="shared" si="497"/>
        <v>52.292922016122496</v>
      </c>
      <c r="DL71" s="1">
        <f t="shared" si="498"/>
        <v>49.599005287622269</v>
      </c>
      <c r="DM71" s="1">
        <f t="shared" si="499"/>
        <v>49.176142614088583</v>
      </c>
      <c r="DN71" s="1">
        <f t="shared" si="500"/>
        <v>48.766787415429846</v>
      </c>
      <c r="DO71" s="1">
        <f t="shared" si="501"/>
        <v>46.224285153411493</v>
      </c>
      <c r="DP71" s="1">
        <f t="shared" si="502"/>
        <v>45.85815350318051</v>
      </c>
      <c r="DQ71" s="1">
        <f t="shared" si="503"/>
        <v>65.964940972100919</v>
      </c>
      <c r="DR71" s="1">
        <f t="shared" si="504"/>
        <v>65.216080496939711</v>
      </c>
      <c r="DS71" s="1">
        <f t="shared" si="505"/>
        <v>64.100806903875309</v>
      </c>
      <c r="DT71" s="1">
        <f t="shared" si="506"/>
        <v>63.693889601615517</v>
      </c>
      <c r="DU71" s="1">
        <f t="shared" si="507"/>
        <v>63.119331689637178</v>
      </c>
      <c r="DV71" s="1">
        <f t="shared" si="508"/>
        <v>61.919690343888789</v>
      </c>
      <c r="DW71" s="1">
        <f t="shared" si="509"/>
        <v>59.480434802090947</v>
      </c>
      <c r="DX71" s="1">
        <f t="shared" si="510"/>
        <v>59.342325728356208</v>
      </c>
      <c r="DY71" s="1">
        <f t="shared" si="511"/>
        <v>58.400094497193898</v>
      </c>
      <c r="DZ71" s="1">
        <f t="shared" si="512"/>
        <v>58.142974797078111</v>
      </c>
      <c r="EA71" s="1">
        <f t="shared" si="513"/>
        <v>58.104195243916806</v>
      </c>
      <c r="EB71" s="1">
        <f t="shared" si="514"/>
        <v>57.91328224763275</v>
      </c>
      <c r="EC71" s="1">
        <f t="shared" si="515"/>
        <v>57.026546902998696</v>
      </c>
      <c r="ED71" s="1">
        <f t="shared" si="516"/>
        <v>56.62053112871147</v>
      </c>
      <c r="EE71" s="1">
        <f t="shared" si="517"/>
        <v>55.389804005251321</v>
      </c>
      <c r="EF71" s="1">
        <f t="shared" si="518"/>
        <v>55.193098107972517</v>
      </c>
      <c r="EG71" s="1">
        <f t="shared" si="519"/>
        <v>55.001731540318616</v>
      </c>
      <c r="EH71" s="1">
        <f t="shared" si="520"/>
        <v>53.791573486667247</v>
      </c>
      <c r="EI71" s="1">
        <f t="shared" si="521"/>
        <v>53.614127889074673</v>
      </c>
      <c r="EJ71" s="1">
        <f t="shared" si="522"/>
        <v>51.962731739894608</v>
      </c>
      <c r="EK71" s="1">
        <f t="shared" si="523"/>
        <v>45.346660121896264</v>
      </c>
      <c r="EL71" s="1">
        <f t="shared" si="524"/>
        <v>36.913691293219046</v>
      </c>
      <c r="EM71" s="1">
        <f t="shared" si="525"/>
        <v>34.213449013938408</v>
      </c>
      <c r="EN71" s="1">
        <f t="shared" si="526"/>
        <v>30.708186761171923</v>
      </c>
      <c r="EO71" s="1">
        <f t="shared" si="527"/>
        <v>24.425735925202083</v>
      </c>
      <c r="EP71" s="1">
        <f t="shared" si="528"/>
        <v>15.12314491406574</v>
      </c>
      <c r="EQ71" s="1">
        <f t="shared" si="529"/>
        <v>14.709556008357945</v>
      </c>
      <c r="ER71" s="1">
        <f t="shared" si="530"/>
        <v>12.153049224628523</v>
      </c>
      <c r="ES71" s="1">
        <f t="shared" si="531"/>
        <v>11.529935720014226</v>
      </c>
      <c r="ET71" s="1">
        <f t="shared" si="532"/>
        <v>11.438538781418631</v>
      </c>
      <c r="EU71" s="1">
        <f t="shared" si="533"/>
        <v>10.998189207388078</v>
      </c>
      <c r="EV71" s="1">
        <f t="shared" si="534"/>
        <v>9.1493003377101889</v>
      </c>
      <c r="EW71" s="1">
        <f t="shared" si="535"/>
        <v>8.4018032938940514</v>
      </c>
      <c r="EX71" s="1">
        <f t="shared" si="536"/>
        <v>6.4643782370784377</v>
      </c>
      <c r="EY71" s="1">
        <f t="shared" si="537"/>
        <v>6.1957908862353674</v>
      </c>
      <c r="EZ71" s="1">
        <f t="shared" si="538"/>
        <v>5.9443429881254533</v>
      </c>
      <c r="FA71" s="1">
        <f t="shared" si="539"/>
        <v>4.5587998329107622</v>
      </c>
      <c r="FB71" s="1">
        <f t="shared" si="540"/>
        <v>4.382614538641687</v>
      </c>
      <c r="FC71" s="1">
        <f t="shared" si="541"/>
        <v>119.26037064993039</v>
      </c>
      <c r="FD71" s="1">
        <f t="shared" si="542"/>
        <v>123.40441512372321</v>
      </c>
      <c r="FE71" s="1">
        <f t="shared" si="543"/>
        <v>158.93574991942413</v>
      </c>
      <c r="FF71" s="83">
        <f t="shared" si="328"/>
        <v>0.86864034641200372</v>
      </c>
      <c r="FG71" s="79">
        <f t="shared" si="329"/>
        <v>1.2190598778796851</v>
      </c>
      <c r="FH71" s="79">
        <f t="shared" si="330"/>
        <v>0.96601941606957353</v>
      </c>
      <c r="FI71" s="79">
        <f t="shared" si="331"/>
        <v>0.69080409871662152</v>
      </c>
      <c r="FJ71" s="83">
        <f t="shared" si="463"/>
        <v>0.87517128047421155</v>
      </c>
      <c r="FK71" s="79">
        <f t="shared" si="464"/>
        <v>2.0551253333338821</v>
      </c>
      <c r="FL71" s="79">
        <f t="shared" si="464"/>
        <v>2.2589394159785647</v>
      </c>
      <c r="FM71" s="79">
        <f t="shared" si="465"/>
        <v>1.6111111111111112</v>
      </c>
      <c r="FN71" s="79">
        <f t="shared" si="466"/>
        <v>2.0843907392904883</v>
      </c>
      <c r="FO71" s="79">
        <f t="shared" si="332"/>
        <v>5.0987262944840159</v>
      </c>
      <c r="FP71" s="79">
        <f t="shared" si="333"/>
        <v>1.8087945753277483</v>
      </c>
      <c r="FQ71" s="79">
        <f t="shared" si="334"/>
        <v>1.3757450578516071</v>
      </c>
      <c r="FR71" s="84">
        <f t="shared" si="467"/>
        <v>1.5467270928013774</v>
      </c>
      <c r="FS71" s="79">
        <f t="shared" si="468"/>
        <v>2.8533971570255554</v>
      </c>
      <c r="FT71" s="79">
        <f t="shared" si="469"/>
        <v>2.7133017382143425</v>
      </c>
      <c r="FU71" s="79">
        <f t="shared" si="470"/>
        <v>2.0370370370370372</v>
      </c>
      <c r="FV71" s="79">
        <f t="shared" si="471"/>
        <v>10.120916794341355</v>
      </c>
      <c r="FW71" s="79">
        <f t="shared" si="472"/>
        <v>2.1404074955051007</v>
      </c>
      <c r="FX71" s="79">
        <f t="shared" si="335"/>
        <v>2.7840068311992496</v>
      </c>
      <c r="FY71" s="79">
        <f t="shared" si="473"/>
        <v>2.9489912613313334</v>
      </c>
      <c r="FZ71" s="83">
        <f t="shared" si="474"/>
        <v>3.9351859646949738</v>
      </c>
      <c r="GA71" s="79">
        <f t="shared" si="336"/>
        <v>3.2967102202380443</v>
      </c>
      <c r="GB71" s="79">
        <f t="shared" si="337"/>
        <v>3.2316416931720795</v>
      </c>
      <c r="GC71" s="79">
        <f t="shared" si="338"/>
        <v>2.1465638468577861</v>
      </c>
      <c r="GD71" s="79">
        <f t="shared" si="475"/>
        <v>1.9812563952092819</v>
      </c>
      <c r="GE71" s="79">
        <f t="shared" si="476"/>
        <v>2.2075306013394553</v>
      </c>
      <c r="GF71" s="79">
        <f t="shared" si="477"/>
        <v>1.6855150586910741</v>
      </c>
      <c r="GG71" s="79">
        <f t="shared" si="478"/>
        <v>2.7167667147695918</v>
      </c>
      <c r="GH71" s="84">
        <f t="shared" si="479"/>
        <v>2.8145529604594763</v>
      </c>
      <c r="GI71" s="79">
        <f t="shared" si="339"/>
        <v>5.1879570791647147</v>
      </c>
      <c r="GJ71" s="79">
        <f t="shared" si="340"/>
        <v>23.06187273471966</v>
      </c>
      <c r="GK71" s="79">
        <f t="shared" si="341"/>
        <v>28.308987080976635</v>
      </c>
      <c r="GL71" s="79">
        <f t="shared" si="342"/>
        <v>3.3325688427526314</v>
      </c>
      <c r="GM71" s="84">
        <f t="shared" si="343"/>
        <v>1.7491344781834046</v>
      </c>
      <c r="GN71" s="79">
        <f t="shared" si="480"/>
        <v>4.2592592592592595</v>
      </c>
      <c r="GO71" s="79">
        <f t="shared" si="480"/>
        <v>3.7037037037037037</v>
      </c>
      <c r="GP71" s="79">
        <f t="shared" si="480"/>
        <v>5.1851851851851851</v>
      </c>
      <c r="GQ71" s="79">
        <f t="shared" si="480"/>
        <v>1.8888888888888888</v>
      </c>
      <c r="GR71" s="84">
        <f t="shared" si="480"/>
        <v>5.1851851851851851</v>
      </c>
      <c r="GS71" s="1">
        <f t="shared" si="481"/>
        <v>54</v>
      </c>
      <c r="GT71" s="1">
        <f t="shared" si="482"/>
        <v>19.351869275446219</v>
      </c>
      <c r="GU71" s="1">
        <f t="shared" si="483"/>
        <v>69</v>
      </c>
    </row>
    <row r="72" spans="1:203" x14ac:dyDescent="0.2">
      <c r="A72" s="42">
        <f t="shared" si="344"/>
        <v>18.469087739586115</v>
      </c>
      <c r="B72" s="5">
        <v>0</v>
      </c>
      <c r="C72" s="5">
        <v>70</v>
      </c>
      <c r="D72" s="5">
        <f t="shared" si="345"/>
        <v>18.469087739586115</v>
      </c>
      <c r="E72" s="5">
        <v>10</v>
      </c>
      <c r="F72" s="9">
        <f t="shared" si="346"/>
        <v>70</v>
      </c>
      <c r="G72" s="15">
        <v>0.01</v>
      </c>
      <c r="H72" s="18">
        <f t="shared" si="347"/>
        <v>1.4542588771327651</v>
      </c>
      <c r="I72" s="18">
        <f t="shared" si="348"/>
        <v>1.3201635267752763</v>
      </c>
      <c r="J72" s="18">
        <f t="shared" si="349"/>
        <v>1.2737301889369734</v>
      </c>
      <c r="K72" s="18">
        <f t="shared" si="350"/>
        <v>0.92345438697930571</v>
      </c>
      <c r="L72" s="18">
        <f t="shared" si="351"/>
        <v>0.73876350958344461</v>
      </c>
      <c r="M72" s="18">
        <f t="shared" si="352"/>
        <v>0.61563625798620381</v>
      </c>
      <c r="N72" s="18">
        <f t="shared" si="353"/>
        <v>0.49916453350232742</v>
      </c>
      <c r="O72" s="18">
        <f t="shared" si="354"/>
        <v>0.46172719348965285</v>
      </c>
      <c r="P72" s="18">
        <f t="shared" si="355"/>
        <v>0.41042417199080256</v>
      </c>
      <c r="Q72" s="18">
        <f t="shared" si="356"/>
        <v>0.39295931360821523</v>
      </c>
      <c r="R72" s="18">
        <f t="shared" si="357"/>
        <v>0.36938175479172231</v>
      </c>
      <c r="S72" s="18">
        <f t="shared" si="358"/>
        <v>0.3240190831506336</v>
      </c>
      <c r="T72" s="18">
        <f t="shared" si="359"/>
        <v>0.24625450319448153</v>
      </c>
      <c r="U72" s="18">
        <f t="shared" si="360"/>
        <v>0.24237647952212749</v>
      </c>
      <c r="V72" s="18">
        <f t="shared" si="361"/>
        <v>0.21728338517160134</v>
      </c>
      <c r="W72" s="18">
        <f t="shared" si="362"/>
        <v>0.21083433492678214</v>
      </c>
      <c r="X72" s="18">
        <f t="shared" si="363"/>
        <v>0.2098759970407513</v>
      </c>
      <c r="Y72" s="18">
        <f t="shared" si="364"/>
        <v>0.20521208599540128</v>
      </c>
      <c r="Z72" s="18">
        <f t="shared" si="365"/>
        <v>0.18469087739586115</v>
      </c>
      <c r="AA72" s="18">
        <f t="shared" si="366"/>
        <v>0.17589607371034396</v>
      </c>
      <c r="AB72" s="18">
        <f t="shared" si="367"/>
        <v>0.15138596507857471</v>
      </c>
      <c r="AC72" s="18">
        <f t="shared" si="368"/>
        <v>0.14775270191668893</v>
      </c>
      <c r="AD72" s="18">
        <f t="shared" si="369"/>
        <v>0.14428974796551652</v>
      </c>
      <c r="AE72" s="18">
        <f t="shared" si="370"/>
        <v>0.12395360899051083</v>
      </c>
      <c r="AF72" s="18">
        <f t="shared" si="371"/>
        <v>0.12118823976106374</v>
      </c>
      <c r="AG72" s="16">
        <f t="shared" si="372"/>
        <v>5.1392339683601964</v>
      </c>
      <c r="AH72" s="16" t="str">
        <f t="shared" si="373"/>
        <v>NA F G</v>
      </c>
      <c r="AI72" s="16">
        <f t="shared" si="374"/>
        <v>9.4673029863689031</v>
      </c>
      <c r="AJ72" s="16">
        <f t="shared" si="375"/>
        <v>0.36429230359599818</v>
      </c>
      <c r="AK72" s="16" t="str">
        <f t="shared" si="376"/>
        <v>NA F G</v>
      </c>
      <c r="AL72" s="16">
        <f t="shared" si="377"/>
        <v>1.8209999999999997</v>
      </c>
      <c r="AM72" s="19">
        <f t="shared" si="378"/>
        <v>2.9238044001630863</v>
      </c>
      <c r="AN72" s="41">
        <f t="shared" si="379"/>
        <v>53.999999999999993</v>
      </c>
      <c r="AO72" s="19">
        <f t="shared" si="380"/>
        <v>2.9238044001630863</v>
      </c>
      <c r="AP72" s="34">
        <f t="shared" si="290"/>
        <v>3.9899816611087719</v>
      </c>
      <c r="AQ72" s="34">
        <f t="shared" si="291"/>
        <v>3.8782570746390115</v>
      </c>
      <c r="AR72" s="34">
        <f t="shared" si="292"/>
        <v>3.7153704544579123</v>
      </c>
      <c r="AS72" s="34">
        <f t="shared" si="293"/>
        <v>3.6569779154154447</v>
      </c>
      <c r="AT72" s="34">
        <f t="shared" si="294"/>
        <v>3.575469037365322</v>
      </c>
      <c r="AU72" s="34">
        <f t="shared" si="295"/>
        <v>3.4088117810082079</v>
      </c>
      <c r="AV72" s="34">
        <f t="shared" si="296"/>
        <v>3.0844968503416923</v>
      </c>
      <c r="AW72" s="34">
        <f t="shared" si="297"/>
        <v>3.0667120972955995</v>
      </c>
      <c r="AX72" s="34">
        <f t="shared" si="298"/>
        <v>2.9470143669989723</v>
      </c>
      <c r="AY72" s="34">
        <f t="shared" si="299"/>
        <v>2.9148447108573179</v>
      </c>
      <c r="AZ72" s="34">
        <f t="shared" si="300"/>
        <v>2.9100111041919781</v>
      </c>
      <c r="BA72" s="34">
        <f t="shared" si="301"/>
        <v>2.8862850015822921</v>
      </c>
      <c r="BB72" s="34">
        <f t="shared" si="302"/>
        <v>2.7776026058954892</v>
      </c>
      <c r="BC72" s="34">
        <f t="shared" si="303"/>
        <v>2.7286699764476459</v>
      </c>
      <c r="BD72" s="34">
        <f t="shared" si="304"/>
        <v>2.5835084674776323</v>
      </c>
      <c r="BE72" s="34">
        <f t="shared" si="305"/>
        <v>2.560746212629279</v>
      </c>
      <c r="BF72" s="34">
        <f t="shared" si="306"/>
        <v>2.5387173094828981</v>
      </c>
      <c r="BG72" s="34">
        <f t="shared" si="307"/>
        <v>2.4020369638210823</v>
      </c>
      <c r="BH72" s="34">
        <f t="shared" si="308"/>
        <v>2.3823748503934099</v>
      </c>
      <c r="BI72" s="39">
        <f t="shared" si="381"/>
        <v>3.500306408563139</v>
      </c>
      <c r="BJ72" s="39">
        <f t="shared" si="382"/>
        <v>3.4603044604789592</v>
      </c>
      <c r="BK72" s="39">
        <f t="shared" si="383"/>
        <v>3.4007355124940206</v>
      </c>
      <c r="BL72" s="39">
        <f t="shared" si="384"/>
        <v>3.3790029869784077</v>
      </c>
      <c r="BM72" s="39">
        <f t="shared" si="385"/>
        <v>3.3483187461718287</v>
      </c>
      <c r="BN72" s="39">
        <f t="shared" si="386"/>
        <v>3.2842580120002167</v>
      </c>
      <c r="BO72" s="39">
        <f t="shared" si="387"/>
        <v>3.1540278491090024</v>
      </c>
      <c r="BP72" s="39">
        <f t="shared" si="388"/>
        <v>3.1466553595590647</v>
      </c>
      <c r="BQ72" s="39">
        <f t="shared" si="389"/>
        <v>3.0963605919668438</v>
      </c>
      <c r="BR72" s="39">
        <f t="shared" si="390"/>
        <v>3.0826369032028822</v>
      </c>
      <c r="BS72" s="39">
        <f t="shared" si="391"/>
        <v>3.0805670911905048</v>
      </c>
      <c r="BT72" s="39">
        <f t="shared" si="392"/>
        <v>3.0703774748527137</v>
      </c>
      <c r="BU72" s="39">
        <f t="shared" si="393"/>
        <v>3.0230526364379058</v>
      </c>
      <c r="BV72" s="39">
        <f t="shared" si="394"/>
        <v>3.001385321629825</v>
      </c>
      <c r="BW72" s="39">
        <f t="shared" si="395"/>
        <v>2.9357131105659491</v>
      </c>
      <c r="BX72" s="39">
        <f t="shared" si="396"/>
        <v>2.9252176878817622</v>
      </c>
      <c r="BY72" s="39">
        <f t="shared" si="397"/>
        <v>2.9150073908193002</v>
      </c>
      <c r="BZ72" s="39">
        <f t="shared" si="398"/>
        <v>2.8504453794588342</v>
      </c>
      <c r="CA72" s="39">
        <f t="shared" si="399"/>
        <v>2.8409794591844801</v>
      </c>
      <c r="CB72" s="40">
        <f t="shared" si="309"/>
        <v>2.6713333809180742</v>
      </c>
      <c r="CC72" s="40">
        <f t="shared" si="310"/>
        <v>2.3177798686604136</v>
      </c>
      <c r="CD72" s="40">
        <f t="shared" si="311"/>
        <v>1.8703524076727305</v>
      </c>
      <c r="CE72" s="40">
        <f t="shared" si="312"/>
        <v>1.7279581953268979</v>
      </c>
      <c r="CF72" s="40">
        <f t="shared" si="313"/>
        <v>1.54382849551622</v>
      </c>
      <c r="CG72" s="40">
        <f t="shared" si="314"/>
        <v>1.2161168851215742</v>
      </c>
      <c r="CH72" s="40">
        <f t="shared" si="315"/>
        <v>0.73779697454959969</v>
      </c>
      <c r="CI72" s="40">
        <f t="shared" si="316"/>
        <v>0.71677595466081412</v>
      </c>
      <c r="CJ72" s="40">
        <f t="shared" si="317"/>
        <v>0.58742383860475622</v>
      </c>
      <c r="CK72" s="40">
        <f t="shared" si="318"/>
        <v>0.55606230204635587</v>
      </c>
      <c r="CL72" s="40">
        <f t="shared" si="319"/>
        <v>0.55146821323250828</v>
      </c>
      <c r="CM72" s="40">
        <f t="shared" si="320"/>
        <v>0.52935597682158875</v>
      </c>
      <c r="CN72" s="40">
        <f t="shared" si="321"/>
        <v>0.43694163620527154</v>
      </c>
      <c r="CO72" s="40">
        <f t="shared" si="322"/>
        <v>0.39979533018858748</v>
      </c>
      <c r="CP72" s="40">
        <f t="shared" si="323"/>
        <v>0.30420207981696273</v>
      </c>
      <c r="CQ72" s="40">
        <f t="shared" si="324"/>
        <v>0.29103840186559687</v>
      </c>
      <c r="CR72" s="40">
        <f t="shared" si="325"/>
        <v>0.27873664983772634</v>
      </c>
      <c r="CS72" s="40">
        <f t="shared" si="326"/>
        <v>0.21137383932631915</v>
      </c>
      <c r="CT72" s="40">
        <f t="shared" si="327"/>
        <v>0.20286531783270945</v>
      </c>
      <c r="CU72" s="37">
        <f t="shared" si="400"/>
        <v>6.6050915477260359</v>
      </c>
      <c r="CV72" s="37">
        <f t="shared" si="401"/>
        <v>6.6861228953877756</v>
      </c>
      <c r="CW72" s="37">
        <f t="shared" si="402"/>
        <v>8.8168905963098929</v>
      </c>
      <c r="CX72" s="1">
        <f t="shared" si="484"/>
        <v>73.691321378357458</v>
      </c>
      <c r="CY72" s="1">
        <f t="shared" si="485"/>
        <v>71.627870188178477</v>
      </c>
      <c r="CZ72" s="1">
        <f t="shared" si="486"/>
        <v>68.619502908449121</v>
      </c>
      <c r="DA72" s="1">
        <f t="shared" si="487"/>
        <v>67.541045981536584</v>
      </c>
      <c r="DB72" s="1">
        <f t="shared" si="488"/>
        <v>66.035651361273636</v>
      </c>
      <c r="DC72" s="1">
        <f t="shared" si="489"/>
        <v>62.957643871175399</v>
      </c>
      <c r="DD72" s="1">
        <f t="shared" si="490"/>
        <v>56.967842961437739</v>
      </c>
      <c r="DE72" s="1">
        <f t="shared" si="491"/>
        <v>56.639374797002574</v>
      </c>
      <c r="DF72" s="1">
        <f t="shared" si="492"/>
        <v>54.428666913924857</v>
      </c>
      <c r="DG72" s="1">
        <f t="shared" si="493"/>
        <v>53.834522712092323</v>
      </c>
      <c r="DH72" s="1">
        <f t="shared" si="494"/>
        <v>53.745250406491515</v>
      </c>
      <c r="DI72" s="1">
        <f t="shared" si="495"/>
        <v>53.307050935674802</v>
      </c>
      <c r="DJ72" s="1">
        <f t="shared" si="496"/>
        <v>51.299786233986822</v>
      </c>
      <c r="DK72" s="1">
        <f t="shared" si="497"/>
        <v>50.396045207385953</v>
      </c>
      <c r="DL72" s="1">
        <f t="shared" si="498"/>
        <v>47.71504456180805</v>
      </c>
      <c r="DM72" s="1">
        <f t="shared" si="499"/>
        <v>47.294646479862998</v>
      </c>
      <c r="DN72" s="1">
        <f t="shared" si="500"/>
        <v>46.88779273484564</v>
      </c>
      <c r="DO72" s="1">
        <f t="shared" si="501"/>
        <v>44.363431438540609</v>
      </c>
      <c r="DP72" s="1">
        <f t="shared" si="502"/>
        <v>44.000290140499231</v>
      </c>
      <c r="DQ72" s="1">
        <f t="shared" si="503"/>
        <v>64.647466175188171</v>
      </c>
      <c r="DR72" s="1">
        <f t="shared" si="504"/>
        <v>63.90866668626709</v>
      </c>
      <c r="DS72" s="1">
        <f t="shared" si="505"/>
        <v>62.808482559378419</v>
      </c>
      <c r="DT72" s="1">
        <f t="shared" si="506"/>
        <v>62.407102638827773</v>
      </c>
      <c r="DU72" s="1">
        <f t="shared" si="507"/>
        <v>61.840392703148474</v>
      </c>
      <c r="DV72" s="1">
        <f t="shared" si="508"/>
        <v>60.65724938307067</v>
      </c>
      <c r="DW72" s="1">
        <f t="shared" si="509"/>
        <v>58.252017078292241</v>
      </c>
      <c r="DX72" s="1">
        <f t="shared" si="510"/>
        <v>58.115853921935262</v>
      </c>
      <c r="DY72" s="1">
        <f t="shared" si="511"/>
        <v>57.186955446432442</v>
      </c>
      <c r="DZ72" s="1">
        <f t="shared" si="512"/>
        <v>56.933491434540059</v>
      </c>
      <c r="EA72" s="1">
        <f t="shared" si="513"/>
        <v>56.895263894879015</v>
      </c>
      <c r="EB72" s="1">
        <f t="shared" si="514"/>
        <v>56.707070976703633</v>
      </c>
      <c r="EC72" s="1">
        <f t="shared" si="515"/>
        <v>55.833024383758804</v>
      </c>
      <c r="ED72" s="1">
        <f t="shared" si="516"/>
        <v>55.432848845487129</v>
      </c>
      <c r="EE72" s="1">
        <f t="shared" si="517"/>
        <v>54.21994301729579</v>
      </c>
      <c r="EF72" s="1">
        <f t="shared" si="518"/>
        <v>54.026102134877497</v>
      </c>
      <c r="EG72" s="1">
        <f t="shared" si="519"/>
        <v>53.837527262583649</v>
      </c>
      <c r="EH72" s="1">
        <f t="shared" si="520"/>
        <v>52.645125810123048</v>
      </c>
      <c r="EI72" s="1">
        <f t="shared" si="521"/>
        <v>52.47029889804007</v>
      </c>
      <c r="EJ72" s="1">
        <f t="shared" si="522"/>
        <v>49.337090593861127</v>
      </c>
      <c r="EK72" s="1">
        <f t="shared" si="523"/>
        <v>42.807279755335564</v>
      </c>
      <c r="EL72" s="1">
        <f t="shared" si="524"/>
        <v>34.543702721253794</v>
      </c>
      <c r="EM72" s="1">
        <f t="shared" si="525"/>
        <v>31.913811519829359</v>
      </c>
      <c r="EN72" s="1">
        <f t="shared" si="526"/>
        <v>28.513103938562296</v>
      </c>
      <c r="EO72" s="1">
        <f t="shared" si="527"/>
        <v>22.460569452902522</v>
      </c>
      <c r="EP72" s="1">
        <f t="shared" si="528"/>
        <v>13.626437056957741</v>
      </c>
      <c r="EQ72" s="1">
        <f t="shared" si="529"/>
        <v>13.238197996256176</v>
      </c>
      <c r="ER72" s="1">
        <f t="shared" si="530"/>
        <v>10.849182415515717</v>
      </c>
      <c r="ES72" s="1">
        <f t="shared" si="531"/>
        <v>10.269963445170383</v>
      </c>
      <c r="ET72" s="1">
        <f t="shared" si="532"/>
        <v>10.185114815783979</v>
      </c>
      <c r="EU72" s="1">
        <f t="shared" si="533"/>
        <v>9.776721981392237</v>
      </c>
      <c r="EV72" s="1">
        <f t="shared" si="534"/>
        <v>8.0699134161534776</v>
      </c>
      <c r="EW72" s="1">
        <f t="shared" si="535"/>
        <v>7.3838550311298237</v>
      </c>
      <c r="EX72" s="1">
        <f t="shared" si="536"/>
        <v>5.6183349027040634</v>
      </c>
      <c r="EY72" s="1">
        <f t="shared" si="537"/>
        <v>5.375213779644632</v>
      </c>
      <c r="EZ72" s="1">
        <f t="shared" si="538"/>
        <v>5.1480116420912596</v>
      </c>
      <c r="FA72" s="1">
        <f t="shared" si="539"/>
        <v>3.9038819843709662</v>
      </c>
      <c r="FB72" s="1">
        <f t="shared" si="540"/>
        <v>3.7467373543713345</v>
      </c>
      <c r="FC72" s="1">
        <f t="shared" si="541"/>
        <v>121.99001532295081</v>
      </c>
      <c r="FD72" s="1">
        <f t="shared" si="542"/>
        <v>123.48659039257238</v>
      </c>
      <c r="FE72" s="1">
        <f t="shared" si="543"/>
        <v>162.83992601357915</v>
      </c>
      <c r="FF72" s="83">
        <f t="shared" si="328"/>
        <v>0.89345677348160957</v>
      </c>
      <c r="FG72" s="79">
        <f t="shared" si="329"/>
        <v>1.3026976396572778</v>
      </c>
      <c r="FH72" s="79">
        <f t="shared" si="330"/>
        <v>0.98578179246442721</v>
      </c>
      <c r="FI72" s="79">
        <f t="shared" si="331"/>
        <v>0.70504795351009542</v>
      </c>
      <c r="FJ72" s="83">
        <f t="shared" si="463"/>
        <v>0.87458888982731287</v>
      </c>
      <c r="FK72" s="79">
        <f t="shared" si="464"/>
        <v>2.1240052933355127</v>
      </c>
      <c r="FL72" s="79">
        <f t="shared" si="464"/>
        <v>2.3346504463935802</v>
      </c>
      <c r="FM72" s="79">
        <f t="shared" si="465"/>
        <v>1.6111111111111114</v>
      </c>
      <c r="FN72" s="79">
        <f t="shared" si="466"/>
        <v>2.1583302547231069</v>
      </c>
      <c r="FO72" s="79">
        <f t="shared" si="332"/>
        <v>5.6654236491409442</v>
      </c>
      <c r="FP72" s="79">
        <f t="shared" si="333"/>
        <v>1.8464404690143927</v>
      </c>
      <c r="FQ72" s="79">
        <f t="shared" si="334"/>
        <v>1.421854783141955</v>
      </c>
      <c r="FR72" s="84">
        <f t="shared" si="467"/>
        <v>1.5793444521646278</v>
      </c>
      <c r="FS72" s="79">
        <f t="shared" si="468"/>
        <v>2.9490321428129436</v>
      </c>
      <c r="FT72" s="79">
        <f t="shared" si="469"/>
        <v>2.8095505901999065</v>
      </c>
      <c r="FU72" s="79">
        <f t="shared" si="470"/>
        <v>2.0370370370370372</v>
      </c>
      <c r="FV72" s="79">
        <f t="shared" si="471"/>
        <v>11.337259831127394</v>
      </c>
      <c r="FW72" s="79">
        <f t="shared" si="472"/>
        <v>2.1858131635821856</v>
      </c>
      <c r="FX72" s="79">
        <f t="shared" si="335"/>
        <v>2.8778566250810056</v>
      </c>
      <c r="FY72" s="79">
        <f t="shared" si="473"/>
        <v>3.0112265103266074</v>
      </c>
      <c r="FZ72" s="83">
        <f t="shared" si="474"/>
        <v>4.0747786705548315</v>
      </c>
      <c r="GA72" s="79">
        <f t="shared" si="336"/>
        <v>3.3671828111587501</v>
      </c>
      <c r="GB72" s="79">
        <f t="shared" si="337"/>
        <v>3.3013682796180777</v>
      </c>
      <c r="GC72" s="79">
        <f t="shared" si="338"/>
        <v>2.098532403019028</v>
      </c>
      <c r="GD72" s="79">
        <f t="shared" si="475"/>
        <v>2.0480452055791205</v>
      </c>
      <c r="GE72" s="79">
        <f t="shared" si="476"/>
        <v>2.2541181305873463</v>
      </c>
      <c r="GF72" s="79">
        <f t="shared" si="477"/>
        <v>1.6843934174451951</v>
      </c>
      <c r="GG72" s="79">
        <f t="shared" si="478"/>
        <v>2.8138866691575908</v>
      </c>
      <c r="GH72" s="84">
        <f t="shared" si="479"/>
        <v>2.8744210764644071</v>
      </c>
      <c r="GI72" s="79">
        <f t="shared" si="339"/>
        <v>5.3958607399315213</v>
      </c>
      <c r="GJ72" s="79">
        <f t="shared" si="340"/>
        <v>26.146501098468178</v>
      </c>
      <c r="GK72" s="79">
        <f t="shared" si="341"/>
        <v>32.571928012323269</v>
      </c>
      <c r="GL72" s="79">
        <f t="shared" si="342"/>
        <v>3.4034556304149115</v>
      </c>
      <c r="GM72" s="84">
        <f t="shared" si="343"/>
        <v>1.7071980244993339</v>
      </c>
      <c r="GN72" s="79">
        <f t="shared" si="480"/>
        <v>4.2592592592592595</v>
      </c>
      <c r="GO72" s="79">
        <f t="shared" si="480"/>
        <v>3.7037037037037042</v>
      </c>
      <c r="GP72" s="79">
        <f t="shared" si="480"/>
        <v>5.185185185185186</v>
      </c>
      <c r="GQ72" s="79">
        <f t="shared" si="480"/>
        <v>1.8888888888888891</v>
      </c>
      <c r="GR72" s="84">
        <f t="shared" si="480"/>
        <v>5.185185185185186</v>
      </c>
      <c r="GS72" s="1">
        <f t="shared" si="481"/>
        <v>54</v>
      </c>
      <c r="GT72" s="1">
        <f t="shared" si="482"/>
        <v>18.469087739586115</v>
      </c>
      <c r="GU72" s="1">
        <f t="shared" si="483"/>
        <v>70</v>
      </c>
    </row>
    <row r="73" spans="1:203" x14ac:dyDescent="0.2">
      <c r="A73" s="42">
        <f t="shared" si="344"/>
        <v>17.580680340686463</v>
      </c>
      <c r="B73" s="5">
        <v>0</v>
      </c>
      <c r="C73" s="5">
        <v>71</v>
      </c>
      <c r="D73" s="5">
        <f t="shared" si="345"/>
        <v>17.580680340686463</v>
      </c>
      <c r="E73" s="5">
        <v>10</v>
      </c>
      <c r="F73" s="9">
        <f t="shared" si="346"/>
        <v>71</v>
      </c>
      <c r="G73" s="15">
        <v>0.01</v>
      </c>
      <c r="H73" s="18">
        <f t="shared" si="347"/>
        <v>1.3843055386367296</v>
      </c>
      <c r="I73" s="18">
        <f t="shared" si="348"/>
        <v>1.2566604961176886</v>
      </c>
      <c r="J73" s="18">
        <f t="shared" si="349"/>
        <v>1.2124607131507905</v>
      </c>
      <c r="K73" s="18">
        <f t="shared" si="350"/>
        <v>0.87903401703432316</v>
      </c>
      <c r="L73" s="18">
        <f t="shared" si="351"/>
        <v>0.70322721362745855</v>
      </c>
      <c r="M73" s="18">
        <f t="shared" si="352"/>
        <v>0.5860226780228821</v>
      </c>
      <c r="N73" s="18">
        <f t="shared" si="353"/>
        <v>0.47515352272125577</v>
      </c>
      <c r="O73" s="18">
        <f t="shared" si="354"/>
        <v>0.43951700851716158</v>
      </c>
      <c r="P73" s="18">
        <f t="shared" si="355"/>
        <v>0.39068178534858805</v>
      </c>
      <c r="Q73" s="18">
        <f t="shared" si="356"/>
        <v>0.37405702852524392</v>
      </c>
      <c r="R73" s="18">
        <f t="shared" si="357"/>
        <v>0.35161360681372927</v>
      </c>
      <c r="S73" s="18">
        <f t="shared" si="358"/>
        <v>0.30843298843309586</v>
      </c>
      <c r="T73" s="18">
        <f t="shared" si="359"/>
        <v>0.23440907120915283</v>
      </c>
      <c r="U73" s="18">
        <f t="shared" si="360"/>
        <v>0.23071758977278822</v>
      </c>
      <c r="V73" s="18">
        <f t="shared" si="361"/>
        <v>0.20683153341984073</v>
      </c>
      <c r="W73" s="18">
        <f t="shared" si="362"/>
        <v>0.20069269795304184</v>
      </c>
      <c r="X73" s="18">
        <f t="shared" si="363"/>
        <v>0.19978045841689163</v>
      </c>
      <c r="Y73" s="18">
        <f t="shared" si="364"/>
        <v>0.19534089267429403</v>
      </c>
      <c r="Z73" s="18">
        <f t="shared" si="365"/>
        <v>0.17580680340686464</v>
      </c>
      <c r="AA73" s="18">
        <f t="shared" si="366"/>
        <v>0.1674350508636806</v>
      </c>
      <c r="AB73" s="18">
        <f t="shared" si="367"/>
        <v>0.14410393721874151</v>
      </c>
      <c r="AC73" s="18">
        <f t="shared" si="368"/>
        <v>0.1406454427254917</v>
      </c>
      <c r="AD73" s="18">
        <f t="shared" si="369"/>
        <v>0.13734906516161299</v>
      </c>
      <c r="AE73" s="18">
        <f t="shared" si="370"/>
        <v>0.11799114322608364</v>
      </c>
      <c r="AF73" s="18">
        <f t="shared" si="371"/>
        <v>0.11535879488639411</v>
      </c>
      <c r="AG73" s="16">
        <f t="shared" si="372"/>
        <v>5.3295711976515232</v>
      </c>
      <c r="AH73" s="16" t="str">
        <f t="shared" si="373"/>
        <v>NA F G</v>
      </c>
      <c r="AI73" s="16">
        <f t="shared" si="374"/>
        <v>10.842314672821143</v>
      </c>
      <c r="AJ73" s="16">
        <f t="shared" si="375"/>
        <v>0.35592185570444612</v>
      </c>
      <c r="AK73" s="16" t="str">
        <f t="shared" si="376"/>
        <v>NA F G</v>
      </c>
      <c r="AL73" s="16">
        <f t="shared" si="377"/>
        <v>1.8951099999999999</v>
      </c>
      <c r="AM73" s="19">
        <f t="shared" si="378"/>
        <v>3.0715534867572414</v>
      </c>
      <c r="AN73" s="41">
        <f t="shared" si="379"/>
        <v>53.999999999999993</v>
      </c>
      <c r="AO73" s="19">
        <f t="shared" si="380"/>
        <v>3.0715534867572414</v>
      </c>
      <c r="AP73" s="34">
        <f t="shared" si="290"/>
        <v>4.0895018530279605</v>
      </c>
      <c r="AQ73" s="34">
        <f t="shared" si="291"/>
        <v>3.9775853921457194</v>
      </c>
      <c r="AR73" s="34">
        <f t="shared" si="292"/>
        <v>3.8142856258917832</v>
      </c>
      <c r="AS73" s="34">
        <f t="shared" si="293"/>
        <v>3.7557052785940703</v>
      </c>
      <c r="AT73" s="34">
        <f t="shared" si="294"/>
        <v>3.6738982174010895</v>
      </c>
      <c r="AU73" s="34">
        <f t="shared" si="295"/>
        <v>3.5064967446556126</v>
      </c>
      <c r="AV73" s="34">
        <f t="shared" si="296"/>
        <v>3.1801850573187909</v>
      </c>
      <c r="AW73" s="34">
        <f t="shared" si="297"/>
        <v>3.1622687135893712</v>
      </c>
      <c r="AX73" s="34">
        <f t="shared" si="298"/>
        <v>3.0416225029540609</v>
      </c>
      <c r="AY73" s="34">
        <f t="shared" si="299"/>
        <v>3.0091789204017134</v>
      </c>
      <c r="AZ73" s="34">
        <f t="shared" si="300"/>
        <v>3.0043034465149874</v>
      </c>
      <c r="BA73" s="34">
        <f t="shared" si="301"/>
        <v>2.9803691312564289</v>
      </c>
      <c r="BB73" s="34">
        <f t="shared" si="302"/>
        <v>2.8706745934791411</v>
      </c>
      <c r="BC73" s="34">
        <f t="shared" si="303"/>
        <v>2.8212542804698293</v>
      </c>
      <c r="BD73" s="34">
        <f t="shared" si="304"/>
        <v>2.6745247084881898</v>
      </c>
      <c r="BE73" s="34">
        <f t="shared" si="305"/>
        <v>2.6514996491457445</v>
      </c>
      <c r="BF73" s="34">
        <f t="shared" si="306"/>
        <v>2.6292119305487587</v>
      </c>
      <c r="BG73" s="34">
        <f t="shared" si="307"/>
        <v>2.4908248371418482</v>
      </c>
      <c r="BH73" s="34">
        <f t="shared" si="308"/>
        <v>2.47090254456658</v>
      </c>
      <c r="BI73" s="39">
        <f t="shared" si="381"/>
        <v>3.5909281575398655</v>
      </c>
      <c r="BJ73" s="39">
        <f t="shared" si="382"/>
        <v>3.5496207368730008</v>
      </c>
      <c r="BK73" s="39">
        <f t="shared" si="383"/>
        <v>3.4881136069372123</v>
      </c>
      <c r="BL73" s="39">
        <f t="shared" si="384"/>
        <v>3.4656757423390809</v>
      </c>
      <c r="BM73" s="39">
        <f t="shared" si="385"/>
        <v>3.4339972568983397</v>
      </c>
      <c r="BN73" s="39">
        <f t="shared" si="386"/>
        <v>3.3678670067151733</v>
      </c>
      <c r="BO73" s="39">
        <f t="shared" si="387"/>
        <v>3.2334561671688369</v>
      </c>
      <c r="BP73" s="39">
        <f t="shared" si="388"/>
        <v>3.2258480880990215</v>
      </c>
      <c r="BQ73" s="39">
        <f t="shared" si="389"/>
        <v>3.1739492998108259</v>
      </c>
      <c r="BR73" s="39">
        <f t="shared" si="390"/>
        <v>3.1597888941032042</v>
      </c>
      <c r="BS73" s="39">
        <f t="shared" si="391"/>
        <v>3.1576532524099932</v>
      </c>
      <c r="BT73" s="39">
        <f t="shared" si="392"/>
        <v>3.1471396971989205</v>
      </c>
      <c r="BU73" s="39">
        <f t="shared" si="393"/>
        <v>3.0983133880052836</v>
      </c>
      <c r="BV73" s="39">
        <f t="shared" si="394"/>
        <v>3.0759603185670086</v>
      </c>
      <c r="BW73" s="39">
        <f t="shared" si="395"/>
        <v>3.0082161814282191</v>
      </c>
      <c r="BX73" s="39">
        <f t="shared" si="396"/>
        <v>2.9973905563765615</v>
      </c>
      <c r="BY73" s="39">
        <f t="shared" si="397"/>
        <v>2.9868592739381401</v>
      </c>
      <c r="BZ73" s="39">
        <f t="shared" si="398"/>
        <v>2.9202732832269085</v>
      </c>
      <c r="CA73" s="39">
        <f t="shared" si="399"/>
        <v>2.9105114452117724</v>
      </c>
      <c r="CB73" s="40">
        <f t="shared" si="309"/>
        <v>2.6465908150765354</v>
      </c>
      <c r="CC73" s="40">
        <f t="shared" si="310"/>
        <v>2.2830827887587466</v>
      </c>
      <c r="CD73" s="40">
        <f t="shared" si="311"/>
        <v>1.8263415654464985</v>
      </c>
      <c r="CE73" s="40">
        <f t="shared" si="312"/>
        <v>1.6818691274824642</v>
      </c>
      <c r="CF73" s="40">
        <f t="shared" si="313"/>
        <v>1.4957758785169875</v>
      </c>
      <c r="CG73" s="40">
        <f t="shared" si="314"/>
        <v>1.1668783242223657</v>
      </c>
      <c r="CH73" s="40">
        <f t="shared" si="315"/>
        <v>0.69367208750783216</v>
      </c>
      <c r="CI73" s="40">
        <f t="shared" si="316"/>
        <v>0.67311595449163608</v>
      </c>
      <c r="CJ73" s="40">
        <f t="shared" si="317"/>
        <v>0.54719292054013002</v>
      </c>
      <c r="CK73" s="40">
        <f t="shared" si="318"/>
        <v>0.51682392933646493</v>
      </c>
      <c r="CL73" s="40">
        <f t="shared" si="319"/>
        <v>0.51238099584338936</v>
      </c>
      <c r="CM73" s="40">
        <f t="shared" si="320"/>
        <v>0.49101758752671304</v>
      </c>
      <c r="CN73" s="40">
        <f t="shared" si="321"/>
        <v>0.40214397856651968</v>
      </c>
      <c r="CO73" s="40">
        <f t="shared" si="322"/>
        <v>0.36662790544789792</v>
      </c>
      <c r="CP73" s="40">
        <f t="shared" si="323"/>
        <v>0.27587998362792082</v>
      </c>
      <c r="CQ73" s="40">
        <f t="shared" si="324"/>
        <v>0.2634671269006772</v>
      </c>
      <c r="CR73" s="40">
        <f t="shared" si="325"/>
        <v>0.25188765581382783</v>
      </c>
      <c r="CS73" s="40">
        <f t="shared" si="326"/>
        <v>0.18887502773618225</v>
      </c>
      <c r="CT73" s="40">
        <f t="shared" si="327"/>
        <v>0.18096930954940049</v>
      </c>
      <c r="CU73" s="37">
        <f t="shared" si="400"/>
        <v>7.0905595244826509</v>
      </c>
      <c r="CV73" s="37">
        <f t="shared" si="401"/>
        <v>7.012750169255848</v>
      </c>
      <c r="CW73" s="37">
        <f t="shared" si="402"/>
        <v>9.4768734035820223</v>
      </c>
      <c r="CX73" s="1">
        <f t="shared" si="484"/>
        <v>71.896224830729523</v>
      </c>
      <c r="CY73" s="1">
        <f t="shared" si="485"/>
        <v>69.928657307097907</v>
      </c>
      <c r="CZ73" s="1">
        <f t="shared" si="486"/>
        <v>67.057736316878632</v>
      </c>
      <c r="DA73" s="1">
        <f t="shared" si="487"/>
        <v>66.027853956791148</v>
      </c>
      <c r="DB73" s="1">
        <f t="shared" si="488"/>
        <v>64.589630164346374</v>
      </c>
      <c r="DC73" s="1">
        <f t="shared" si="489"/>
        <v>61.646598383448008</v>
      </c>
      <c r="DD73" s="1">
        <f t="shared" si="490"/>
        <v>55.909816916949318</v>
      </c>
      <c r="DE73" s="1">
        <f t="shared" si="491"/>
        <v>55.594835404968528</v>
      </c>
      <c r="DF73" s="1">
        <f t="shared" si="492"/>
        <v>53.473792941474009</v>
      </c>
      <c r="DG73" s="1">
        <f t="shared" si="493"/>
        <v>52.903412687514518</v>
      </c>
      <c r="DH73" s="1">
        <f t="shared" si="494"/>
        <v>52.817698539602624</v>
      </c>
      <c r="DI73" s="1">
        <f t="shared" si="495"/>
        <v>52.396916993868693</v>
      </c>
      <c r="DJ73" s="1">
        <f t="shared" si="496"/>
        <v>50.46841239008684</v>
      </c>
      <c r="DK73" s="1">
        <f t="shared" si="497"/>
        <v>49.599569664733458</v>
      </c>
      <c r="DL73" s="1">
        <f t="shared" si="498"/>
        <v>47.019963963198514</v>
      </c>
      <c r="DM73" s="1">
        <f t="shared" si="499"/>
        <v>46.615167755073642</v>
      </c>
      <c r="DN73" s="1">
        <f t="shared" si="500"/>
        <v>46.223334498896861</v>
      </c>
      <c r="DO73" s="1">
        <f t="shared" si="501"/>
        <v>43.790395246433249</v>
      </c>
      <c r="DP73" s="1">
        <f t="shared" si="502"/>
        <v>43.440147789013828</v>
      </c>
      <c r="DQ73" s="1">
        <f t="shared" si="503"/>
        <v>63.130960064078579</v>
      </c>
      <c r="DR73" s="1">
        <f t="shared" si="504"/>
        <v>62.404747505636159</v>
      </c>
      <c r="DS73" s="1">
        <f t="shared" si="505"/>
        <v>61.323410315562001</v>
      </c>
      <c r="DT73" s="1">
        <f t="shared" si="506"/>
        <v>60.928937390534642</v>
      </c>
      <c r="DU73" s="1">
        <f t="shared" si="507"/>
        <v>60.372008064323879</v>
      </c>
      <c r="DV73" s="1">
        <f t="shared" si="508"/>
        <v>59.209393275004011</v>
      </c>
      <c r="DW73" s="1">
        <f t="shared" si="509"/>
        <v>56.846359270616574</v>
      </c>
      <c r="DX73" s="1">
        <f t="shared" si="510"/>
        <v>56.712604064483479</v>
      </c>
      <c r="DY73" s="1">
        <f t="shared" si="511"/>
        <v>55.800188057519748</v>
      </c>
      <c r="DZ73" s="1">
        <f t="shared" si="512"/>
        <v>55.551238491279619</v>
      </c>
      <c r="EA73" s="1">
        <f t="shared" si="513"/>
        <v>55.513692457349038</v>
      </c>
      <c r="EB73" s="1">
        <f t="shared" si="514"/>
        <v>55.328857003939007</v>
      </c>
      <c r="EC73" s="1">
        <f t="shared" si="515"/>
        <v>54.47045726979016</v>
      </c>
      <c r="ED73" s="1">
        <f t="shared" si="516"/>
        <v>54.07747510136268</v>
      </c>
      <c r="EE73" s="1">
        <f t="shared" si="517"/>
        <v>52.886487081369992</v>
      </c>
      <c r="EF73" s="1">
        <f t="shared" si="518"/>
        <v>52.696165227848674</v>
      </c>
      <c r="EG73" s="1">
        <f t="shared" si="519"/>
        <v>52.511018117721299</v>
      </c>
      <c r="EH73" s="1">
        <f t="shared" si="520"/>
        <v>51.340391099859225</v>
      </c>
      <c r="EI73" s="1">
        <f t="shared" si="521"/>
        <v>51.16877134617755</v>
      </c>
      <c r="EJ73" s="1">
        <f t="shared" si="522"/>
        <v>46.528867112457405</v>
      </c>
      <c r="EK73" s="1">
        <f t="shared" si="523"/>
        <v>40.138148700490518</v>
      </c>
      <c r="EL73" s="1">
        <f t="shared" si="524"/>
        <v>32.108327255023795</v>
      </c>
      <c r="EM73" s="1">
        <f t="shared" si="525"/>
        <v>29.568403505138452</v>
      </c>
      <c r="EN73" s="1">
        <f t="shared" si="526"/>
        <v>26.296757581516626</v>
      </c>
      <c r="EO73" s="1">
        <f t="shared" si="527"/>
        <v>20.514514814629308</v>
      </c>
      <c r="EP73" s="1">
        <f t="shared" si="528"/>
        <v>12.195227231731884</v>
      </c>
      <c r="EQ73" s="1">
        <f t="shared" si="529"/>
        <v>11.833836428133511</v>
      </c>
      <c r="ER73" s="1">
        <f t="shared" si="530"/>
        <v>9.6200238207026736</v>
      </c>
      <c r="ES73" s="1">
        <f t="shared" si="531"/>
        <v>9.0861162940819185</v>
      </c>
      <c r="ET73" s="1">
        <f t="shared" si="532"/>
        <v>9.0080065005652283</v>
      </c>
      <c r="EU73" s="1">
        <f t="shared" si="533"/>
        <v>8.6324232479621781</v>
      </c>
      <c r="EV73" s="1">
        <f t="shared" si="534"/>
        <v>7.0699647381098512</v>
      </c>
      <c r="EW73" s="1">
        <f t="shared" si="535"/>
        <v>6.4455680096549139</v>
      </c>
      <c r="EX73" s="1">
        <f t="shared" si="536"/>
        <v>4.8501578045562912</v>
      </c>
      <c r="EY73" s="1">
        <f t="shared" si="537"/>
        <v>4.6319313383198812</v>
      </c>
      <c r="EZ73" s="1">
        <f t="shared" si="538"/>
        <v>4.4283563586277612</v>
      </c>
      <c r="FA73" s="1">
        <f t="shared" si="539"/>
        <v>3.3205514869681099</v>
      </c>
      <c r="FB73" s="1">
        <f t="shared" si="540"/>
        <v>3.1815635826627484</v>
      </c>
      <c r="FC73" s="1">
        <f t="shared" si="541"/>
        <v>124.6568604365393</v>
      </c>
      <c r="FD73" s="1">
        <f t="shared" si="542"/>
        <v>123.28891903478196</v>
      </c>
      <c r="FE73" s="1">
        <f t="shared" si="543"/>
        <v>166.60988193752888</v>
      </c>
      <c r="FF73" s="83">
        <f t="shared" si="328"/>
        <v>0.91345932543469088</v>
      </c>
      <c r="FG73" s="79">
        <f t="shared" si="329"/>
        <v>1.4015055858432839</v>
      </c>
      <c r="FH73" s="79">
        <f t="shared" si="330"/>
        <v>1.0095385770819774</v>
      </c>
      <c r="FI73" s="79">
        <f t="shared" si="331"/>
        <v>0.72215275506898036</v>
      </c>
      <c r="FJ73" s="83">
        <f t="shared" si="463"/>
        <v>0.87599113404126216</v>
      </c>
      <c r="FK73" s="79">
        <f t="shared" si="464"/>
        <v>2.1641995390494349</v>
      </c>
      <c r="FL73" s="79">
        <f t="shared" si="464"/>
        <v>2.378830898294007</v>
      </c>
      <c r="FM73" s="79">
        <f t="shared" si="465"/>
        <v>1.6111111111111114</v>
      </c>
      <c r="FN73" s="79">
        <f t="shared" si="466"/>
        <v>2.1962335203421137</v>
      </c>
      <c r="FO73" s="79">
        <f t="shared" si="332"/>
        <v>6.3377587188628528</v>
      </c>
      <c r="FP73" s="79">
        <f t="shared" si="333"/>
        <v>1.8915917526768884</v>
      </c>
      <c r="FQ73" s="79">
        <f t="shared" si="334"/>
        <v>1.4487616749008612</v>
      </c>
      <c r="FR73" s="84">
        <f t="shared" si="467"/>
        <v>1.6183973992430165</v>
      </c>
      <c r="FS73" s="79">
        <f t="shared" si="468"/>
        <v>3.0048390294240086</v>
      </c>
      <c r="FT73" s="79">
        <f t="shared" si="469"/>
        <v>2.8588901859625793</v>
      </c>
      <c r="FU73" s="79">
        <f t="shared" si="470"/>
        <v>2.0370370370370372</v>
      </c>
      <c r="FV73" s="79">
        <f t="shared" si="471"/>
        <v>12.785831126041405</v>
      </c>
      <c r="FW73" s="79">
        <f t="shared" si="472"/>
        <v>2.2401358194554462</v>
      </c>
      <c r="FX73" s="79">
        <f t="shared" si="335"/>
        <v>2.9319270182681869</v>
      </c>
      <c r="FY73" s="79">
        <f t="shared" si="473"/>
        <v>3.0857338132634706</v>
      </c>
      <c r="FZ73" s="83">
        <f t="shared" si="474"/>
        <v>4.1463374220251978</v>
      </c>
      <c r="GA73" s="79">
        <f t="shared" si="336"/>
        <v>3.4514121860377078</v>
      </c>
      <c r="GB73" s="79">
        <f t="shared" si="337"/>
        <v>3.3846074844145826</v>
      </c>
      <c r="GC73" s="79">
        <f t="shared" si="338"/>
        <v>2.0536374741310386</v>
      </c>
      <c r="GD73" s="79">
        <f t="shared" si="475"/>
        <v>2.0865247491969918</v>
      </c>
      <c r="GE73" s="79">
        <f t="shared" si="476"/>
        <v>2.3098921687857978</v>
      </c>
      <c r="GF73" s="79">
        <f t="shared" si="477"/>
        <v>1.6870940359313198</v>
      </c>
      <c r="GG73" s="79">
        <f t="shared" si="478"/>
        <v>2.8627638534067277</v>
      </c>
      <c r="GH73" s="84">
        <f t="shared" si="479"/>
        <v>2.9460214583575368</v>
      </c>
      <c r="GI73" s="79">
        <f t="shared" si="339"/>
        <v>5.4734259815470034</v>
      </c>
      <c r="GJ73" s="79">
        <f t="shared" si="340"/>
        <v>29.84456186360141</v>
      </c>
      <c r="GK73" s="79">
        <f t="shared" si="341"/>
        <v>37.730731117261342</v>
      </c>
      <c r="GL73" s="79">
        <f t="shared" si="342"/>
        <v>3.4882339967055498</v>
      </c>
      <c r="GM73" s="84">
        <f t="shared" si="343"/>
        <v>1.6685684952603073</v>
      </c>
      <c r="GN73" s="79">
        <f t="shared" si="480"/>
        <v>4.2592592592592595</v>
      </c>
      <c r="GO73" s="79">
        <f t="shared" si="480"/>
        <v>3.7037037037037042</v>
      </c>
      <c r="GP73" s="79">
        <f t="shared" si="480"/>
        <v>5.185185185185186</v>
      </c>
      <c r="GQ73" s="79">
        <f t="shared" si="480"/>
        <v>1.8888888888888891</v>
      </c>
      <c r="GR73" s="84">
        <f t="shared" si="480"/>
        <v>5.185185185185186</v>
      </c>
      <c r="GS73" s="1">
        <f t="shared" si="481"/>
        <v>54</v>
      </c>
      <c r="GT73" s="1">
        <f t="shared" si="482"/>
        <v>17.580680340686463</v>
      </c>
      <c r="GU73" s="1">
        <f t="shared" si="483"/>
        <v>71</v>
      </c>
    </row>
    <row r="74" spans="1:203" x14ac:dyDescent="0.2">
      <c r="A74" s="42">
        <f t="shared" si="344"/>
        <v>16.686917696247164</v>
      </c>
      <c r="B74" s="5">
        <v>0</v>
      </c>
      <c r="C74" s="5">
        <v>72</v>
      </c>
      <c r="D74" s="5">
        <f t="shared" si="345"/>
        <v>16.686917696247164</v>
      </c>
      <c r="E74" s="5">
        <v>10</v>
      </c>
      <c r="F74" s="9">
        <f t="shared" si="346"/>
        <v>72</v>
      </c>
      <c r="G74" s="15">
        <v>0.01</v>
      </c>
      <c r="H74" s="18">
        <f t="shared" si="347"/>
        <v>1.3139305272635564</v>
      </c>
      <c r="I74" s="18">
        <f t="shared" si="348"/>
        <v>1.1927746744994399</v>
      </c>
      <c r="J74" s="18">
        <f t="shared" si="349"/>
        <v>1.1508219100860113</v>
      </c>
      <c r="K74" s="18">
        <f t="shared" si="350"/>
        <v>0.83434588481235816</v>
      </c>
      <c r="L74" s="18">
        <f t="shared" si="351"/>
        <v>0.66747670784988655</v>
      </c>
      <c r="M74" s="18">
        <f t="shared" si="352"/>
        <v>0.55623058987490548</v>
      </c>
      <c r="N74" s="18">
        <f t="shared" si="353"/>
        <v>0.45099777557424769</v>
      </c>
      <c r="O74" s="18">
        <f t="shared" si="354"/>
        <v>0.41717294240617908</v>
      </c>
      <c r="P74" s="18">
        <f t="shared" si="355"/>
        <v>0.37082039324993699</v>
      </c>
      <c r="Q74" s="18">
        <f t="shared" si="356"/>
        <v>0.35504080204781202</v>
      </c>
      <c r="R74" s="18">
        <f t="shared" si="357"/>
        <v>0.33373835392494328</v>
      </c>
      <c r="S74" s="18">
        <f t="shared" si="358"/>
        <v>0.29275294203942392</v>
      </c>
      <c r="T74" s="18">
        <f t="shared" si="359"/>
        <v>0.22249223594996217</v>
      </c>
      <c r="U74" s="18">
        <f t="shared" si="360"/>
        <v>0.2189884212105927</v>
      </c>
      <c r="V74" s="18">
        <f t="shared" si="361"/>
        <v>0.19631667877937839</v>
      </c>
      <c r="W74" s="18">
        <f t="shared" si="362"/>
        <v>0.19048992803935119</v>
      </c>
      <c r="X74" s="18">
        <f t="shared" si="363"/>
        <v>0.18962406473008142</v>
      </c>
      <c r="Y74" s="18">
        <f t="shared" si="364"/>
        <v>0.18541019662496849</v>
      </c>
      <c r="Z74" s="18">
        <f t="shared" si="365"/>
        <v>0.16686917696247164</v>
      </c>
      <c r="AA74" s="18">
        <f t="shared" si="366"/>
        <v>0.15892302567854441</v>
      </c>
      <c r="AB74" s="18">
        <f t="shared" si="367"/>
        <v>0.13677801390366529</v>
      </c>
      <c r="AC74" s="18">
        <f t="shared" si="368"/>
        <v>0.1334953415699773</v>
      </c>
      <c r="AD74" s="18">
        <f t="shared" si="369"/>
        <v>0.13036654450193097</v>
      </c>
      <c r="AE74" s="18">
        <f t="shared" si="370"/>
        <v>0.11199273621642392</v>
      </c>
      <c r="AF74" s="18">
        <f t="shared" si="371"/>
        <v>0.10949421060529635</v>
      </c>
      <c r="AG74" s="16">
        <f t="shared" si="372"/>
        <v>5.6674660115826301</v>
      </c>
      <c r="AH74" s="16" t="str">
        <f t="shared" si="373"/>
        <v>NA F G</v>
      </c>
      <c r="AI74" s="16">
        <f t="shared" si="374"/>
        <v>12.519036862551447</v>
      </c>
      <c r="AJ74" s="16">
        <f t="shared" si="375"/>
        <v>0.36225726473598524</v>
      </c>
      <c r="AK74" s="16" t="str">
        <f t="shared" si="376"/>
        <v>NA F G</v>
      </c>
      <c r="AL74" s="16">
        <f t="shared" si="377"/>
        <v>1.96922</v>
      </c>
      <c r="AM74" s="19">
        <f t="shared" si="378"/>
        <v>3.2360679774997894</v>
      </c>
      <c r="AN74" s="41">
        <f t="shared" si="379"/>
        <v>54.000000000000007</v>
      </c>
      <c r="AO74" s="19">
        <f t="shared" si="380"/>
        <v>3.2360679774997894</v>
      </c>
      <c r="AP74" s="34">
        <f t="shared" si="290"/>
        <v>4.2472819139435334</v>
      </c>
      <c r="AQ74" s="34">
        <f t="shared" si="291"/>
        <v>4.129007626292692</v>
      </c>
      <c r="AR74" s="34">
        <f t="shared" si="292"/>
        <v>3.9565377353507087</v>
      </c>
      <c r="AS74" s="34">
        <f t="shared" si="293"/>
        <v>3.8946995378498599</v>
      </c>
      <c r="AT74" s="34">
        <f t="shared" si="294"/>
        <v>3.8083716958382769</v>
      </c>
      <c r="AU74" s="34">
        <f t="shared" si="295"/>
        <v>3.631826832857576</v>
      </c>
      <c r="AV74" s="34">
        <f t="shared" si="296"/>
        <v>3.2881300862558733</v>
      </c>
      <c r="AW74" s="34">
        <f t="shared" si="297"/>
        <v>3.2692768194210271</v>
      </c>
      <c r="AX74" s="34">
        <f t="shared" si="298"/>
        <v>3.1423715405667414</v>
      </c>
      <c r="AY74" s="34">
        <f t="shared" si="299"/>
        <v>3.1082599401028301</v>
      </c>
      <c r="AZ74" s="34">
        <f t="shared" si="300"/>
        <v>3.1031343681360224</v>
      </c>
      <c r="BA74" s="34">
        <f t="shared" si="301"/>
        <v>3.0779744418545074</v>
      </c>
      <c r="BB74" s="34">
        <f t="shared" si="302"/>
        <v>2.9627091990399728</v>
      </c>
      <c r="BC74" s="34">
        <f t="shared" si="303"/>
        <v>2.9108045721978235</v>
      </c>
      <c r="BD74" s="34">
        <f t="shared" si="304"/>
        <v>2.7567954918274467</v>
      </c>
      <c r="BE74" s="34">
        <f t="shared" si="305"/>
        <v>2.7326415637440387</v>
      </c>
      <c r="BF74" s="34">
        <f t="shared" si="306"/>
        <v>2.7092646821504833</v>
      </c>
      <c r="BG74" s="34">
        <f t="shared" si="307"/>
        <v>2.5641949590019291</v>
      </c>
      <c r="BH74" s="34">
        <f t="shared" si="308"/>
        <v>2.5433222596658362</v>
      </c>
      <c r="BI74" s="39">
        <f t="shared" si="381"/>
        <v>3.6802527331376038</v>
      </c>
      <c r="BJ74" s="39">
        <f t="shared" si="382"/>
        <v>3.6376433377979636</v>
      </c>
      <c r="BK74" s="39">
        <f t="shared" si="383"/>
        <v>3.5742035584456935</v>
      </c>
      <c r="BL74" s="39">
        <f t="shared" si="384"/>
        <v>3.5510624704538665</v>
      </c>
      <c r="BM74" s="39">
        <f t="shared" si="385"/>
        <v>3.5183928167890772</v>
      </c>
      <c r="BN74" s="39">
        <f t="shared" si="386"/>
        <v>3.4501998131085547</v>
      </c>
      <c r="BO74" s="39">
        <f t="shared" si="387"/>
        <v>3.3116234853140538</v>
      </c>
      <c r="BP74" s="39">
        <f t="shared" si="388"/>
        <v>3.3037807352258142</v>
      </c>
      <c r="BQ74" s="39">
        <f t="shared" si="389"/>
        <v>3.2502843624216644</v>
      </c>
      <c r="BR74" s="39">
        <f t="shared" si="390"/>
        <v>3.2356890478313347</v>
      </c>
      <c r="BS74" s="39">
        <f t="shared" si="391"/>
        <v>3.2334878510892184</v>
      </c>
      <c r="BT74" s="39">
        <f t="shared" si="392"/>
        <v>3.2226517164357311</v>
      </c>
      <c r="BU74" s="39">
        <f t="shared" si="393"/>
        <v>3.172330412835032</v>
      </c>
      <c r="BV74" s="39">
        <f t="shared" si="394"/>
        <v>3.1492946438050189</v>
      </c>
      <c r="BW74" s="39">
        <f t="shared" si="395"/>
        <v>3.0794881889186612</v>
      </c>
      <c r="BX74" s="39">
        <f t="shared" si="396"/>
        <v>3.0683339460533499</v>
      </c>
      <c r="BY74" s="39">
        <f t="shared" si="397"/>
        <v>3.0574832327971682</v>
      </c>
      <c r="BZ74" s="39">
        <f t="shared" si="398"/>
        <v>2.9888833927408855</v>
      </c>
      <c r="CA74" s="39">
        <f t="shared" si="399"/>
        <v>2.9788271661093586</v>
      </c>
      <c r="CB74" s="40">
        <f t="shared" si="309"/>
        <v>2.609541632013805</v>
      </c>
      <c r="CC74" s="40">
        <f t="shared" si="310"/>
        <v>2.2381534188397327</v>
      </c>
      <c r="CD74" s="40">
        <f t="shared" si="311"/>
        <v>1.7748403049280239</v>
      </c>
      <c r="CE74" s="40">
        <f t="shared" si="312"/>
        <v>1.6291830578730579</v>
      </c>
      <c r="CF74" s="40">
        <f t="shared" si="313"/>
        <v>1.4422904138920043</v>
      </c>
      <c r="CG74" s="40">
        <f t="shared" si="314"/>
        <v>1.1142805391597603</v>
      </c>
      <c r="CH74" s="40">
        <f t="shared" si="315"/>
        <v>0.6490681338249833</v>
      </c>
      <c r="CI74" s="40">
        <f t="shared" si="316"/>
        <v>0.62909330060723412</v>
      </c>
      <c r="CJ74" s="40">
        <f t="shared" si="317"/>
        <v>0.50728041100618149</v>
      </c>
      <c r="CK74" s="40">
        <f t="shared" si="318"/>
        <v>0.47805789296391921</v>
      </c>
      <c r="CL74" s="40">
        <f t="shared" si="319"/>
        <v>0.47378822308051016</v>
      </c>
      <c r="CM74" s="40">
        <f t="shared" si="320"/>
        <v>0.45327836902124635</v>
      </c>
      <c r="CN74" s="40">
        <f t="shared" si="321"/>
        <v>0.36834809568428073</v>
      </c>
      <c r="CO74" s="40">
        <f t="shared" si="322"/>
        <v>0.33460470036767398</v>
      </c>
      <c r="CP74" s="40">
        <f t="shared" si="323"/>
        <v>0.24899861026979001</v>
      </c>
      <c r="CQ74" s="40">
        <f t="shared" si="324"/>
        <v>0.23736752043397563</v>
      </c>
      <c r="CR74" s="40">
        <f t="shared" si="325"/>
        <v>0.22653661796984526</v>
      </c>
      <c r="CS74" s="40">
        <f t="shared" si="326"/>
        <v>0.1679641379980204</v>
      </c>
      <c r="CT74" s="40">
        <f t="shared" si="327"/>
        <v>0.1606648127550854</v>
      </c>
      <c r="CU74" s="37">
        <f t="shared" si="400"/>
        <v>7.6240226872174315</v>
      </c>
      <c r="CV74" s="37">
        <f t="shared" si="401"/>
        <v>7.3578134332387402</v>
      </c>
      <c r="CW74" s="37">
        <f t="shared" si="402"/>
        <v>10.198799860445325</v>
      </c>
      <c r="CX74" s="1">
        <f t="shared" si="484"/>
        <v>70.874043730734869</v>
      </c>
      <c r="CY74" s="1">
        <f t="shared" si="485"/>
        <v>68.90041042712302</v>
      </c>
      <c r="CZ74" s="1">
        <f t="shared" si="486"/>
        <v>66.022419551893421</v>
      </c>
      <c r="DA74" s="1">
        <f t="shared" si="487"/>
        <v>64.990530639712475</v>
      </c>
      <c r="DB74" s="1">
        <f t="shared" si="488"/>
        <v>63.549985045170565</v>
      </c>
      <c r="DC74" s="1">
        <f t="shared" si="489"/>
        <v>60.603995446916379</v>
      </c>
      <c r="DD74" s="1">
        <f t="shared" si="490"/>
        <v>54.868756123905847</v>
      </c>
      <c r="DE74" s="1">
        <f t="shared" si="491"/>
        <v>54.554153211927378</v>
      </c>
      <c r="DF74" s="1">
        <f t="shared" si="492"/>
        <v>52.436495268466622</v>
      </c>
      <c r="DG74" s="1">
        <f t="shared" si="493"/>
        <v>51.867277799038064</v>
      </c>
      <c r="DH74" s="1">
        <f t="shared" si="494"/>
        <v>51.781747801481757</v>
      </c>
      <c r="DI74" s="1">
        <f t="shared" si="495"/>
        <v>51.361906182378469</v>
      </c>
      <c r="DJ74" s="1">
        <f t="shared" si="496"/>
        <v>49.438484562294384</v>
      </c>
      <c r="DK74" s="1">
        <f t="shared" si="497"/>
        <v>48.572356326125018</v>
      </c>
      <c r="DL74" s="1">
        <f t="shared" si="498"/>
        <v>46.002419477509825</v>
      </c>
      <c r="DM74" s="1">
        <f t="shared" si="499"/>
        <v>45.59936486754092</v>
      </c>
      <c r="DN74" s="1">
        <f t="shared" si="500"/>
        <v>45.209276768394346</v>
      </c>
      <c r="DO74" s="1">
        <f t="shared" si="501"/>
        <v>42.788510237997059</v>
      </c>
      <c r="DP74" s="1">
        <f t="shared" si="502"/>
        <v>42.440209222077165</v>
      </c>
      <c r="DQ74" s="1">
        <f t="shared" si="503"/>
        <v>61.412074459255876</v>
      </c>
      <c r="DR74" s="1">
        <f t="shared" si="504"/>
        <v>60.701054986136441</v>
      </c>
      <c r="DS74" s="1">
        <f t="shared" si="505"/>
        <v>59.642440609417029</v>
      </c>
      <c r="DT74" s="1">
        <f t="shared" si="506"/>
        <v>59.2562871786958</v>
      </c>
      <c r="DU74" s="1">
        <f t="shared" si="507"/>
        <v>58.711131356826556</v>
      </c>
      <c r="DV74" s="1">
        <f t="shared" si="508"/>
        <v>57.573200316949801</v>
      </c>
      <c r="DW74" s="1">
        <f t="shared" si="509"/>
        <v>55.260788540394792</v>
      </c>
      <c r="DX74" s="1">
        <f t="shared" si="510"/>
        <v>55.129917215160106</v>
      </c>
      <c r="DY74" s="1">
        <f t="shared" si="511"/>
        <v>54.237227645129501</v>
      </c>
      <c r="DZ74" s="1">
        <f t="shared" si="512"/>
        <v>53.993676831809836</v>
      </c>
      <c r="EA74" s="1">
        <f t="shared" si="513"/>
        <v>53.956945642940894</v>
      </c>
      <c r="EB74" s="1">
        <f t="shared" si="514"/>
        <v>53.776123955832702</v>
      </c>
      <c r="EC74" s="1">
        <f t="shared" si="515"/>
        <v>52.936416504279968</v>
      </c>
      <c r="ED74" s="1">
        <f t="shared" si="516"/>
        <v>52.55202052240638</v>
      </c>
      <c r="EE74" s="1">
        <f t="shared" si="517"/>
        <v>51.387165955050939</v>
      </c>
      <c r="EF74" s="1">
        <f t="shared" si="518"/>
        <v>51.201036022393538</v>
      </c>
      <c r="EG74" s="1">
        <f t="shared" si="519"/>
        <v>51.019971063342055</v>
      </c>
      <c r="EH74" s="1">
        <f t="shared" si="520"/>
        <v>49.875251178347149</v>
      </c>
      <c r="EI74" s="1">
        <f t="shared" si="521"/>
        <v>49.707443752212043</v>
      </c>
      <c r="EJ74" s="1">
        <f t="shared" si="522"/>
        <v>43.54520643834487</v>
      </c>
      <c r="EK74" s="1">
        <f t="shared" si="523"/>
        <v>37.347881891752827</v>
      </c>
      <c r="EL74" s="1">
        <f t="shared" si="524"/>
        <v>29.616614092316155</v>
      </c>
      <c r="EM74" s="1">
        <f t="shared" si="525"/>
        <v>27.186043598847998</v>
      </c>
      <c r="EN74" s="1">
        <f t="shared" si="526"/>
        <v>24.067381430702135</v>
      </c>
      <c r="EO74" s="1">
        <f t="shared" si="527"/>
        <v>18.593907647488837</v>
      </c>
      <c r="EP74" s="1">
        <f t="shared" si="528"/>
        <v>10.830946528394236</v>
      </c>
      <c r="EQ74" s="1">
        <f t="shared" si="529"/>
        <v>10.497628130493393</v>
      </c>
      <c r="ER74" s="1">
        <f t="shared" si="530"/>
        <v>8.464946467378585</v>
      </c>
      <c r="ES74" s="1">
        <f t="shared" si="531"/>
        <v>7.9773127139302558</v>
      </c>
      <c r="ET74" s="1">
        <f t="shared" si="532"/>
        <v>7.9060650839956645</v>
      </c>
      <c r="EU74" s="1">
        <f t="shared" si="533"/>
        <v>7.5638188373466884</v>
      </c>
      <c r="EV74" s="1">
        <f t="shared" si="534"/>
        <v>6.1465943562529679</v>
      </c>
      <c r="EW74" s="1">
        <f t="shared" si="535"/>
        <v>5.5835210958128192</v>
      </c>
      <c r="EX74" s="1">
        <f t="shared" si="536"/>
        <v>4.1550193160519093</v>
      </c>
      <c r="EY74" s="1">
        <f t="shared" si="537"/>
        <v>3.9609322772440185</v>
      </c>
      <c r="EZ74" s="1">
        <f t="shared" si="538"/>
        <v>3.7801978992489942</v>
      </c>
      <c r="FA74" s="1">
        <f t="shared" si="539"/>
        <v>2.8028037466940674</v>
      </c>
      <c r="FB74" s="1">
        <f t="shared" si="540"/>
        <v>2.6810005071270715</v>
      </c>
      <c r="FC74" s="1">
        <f t="shared" si="541"/>
        <v>127.22143909591841</v>
      </c>
      <c r="FD74" s="1">
        <f t="shared" si="542"/>
        <v>122.77922718479664</v>
      </c>
      <c r="FE74" s="1">
        <f t="shared" si="543"/>
        <v>170.1865338717482</v>
      </c>
      <c r="FF74" s="83">
        <f t="shared" si="328"/>
        <v>0.92840305089078323</v>
      </c>
      <c r="FG74" s="79">
        <f t="shared" si="329"/>
        <v>1.519417441161006</v>
      </c>
      <c r="FH74" s="79">
        <f t="shared" si="330"/>
        <v>1.0378732299527351</v>
      </c>
      <c r="FI74" s="79">
        <f t="shared" si="331"/>
        <v>0.7425372411084703</v>
      </c>
      <c r="FJ74" s="83">
        <f t="shared" si="463"/>
        <v>0.87962762493567226</v>
      </c>
      <c r="FK74" s="79">
        <f t="shared" si="464"/>
        <v>2.2052623122484336</v>
      </c>
      <c r="FL74" s="79">
        <f t="shared" si="464"/>
        <v>2.4239660126367077</v>
      </c>
      <c r="FM74" s="79">
        <f t="shared" si="465"/>
        <v>1.6111111111111109</v>
      </c>
      <c r="FN74" s="79">
        <f t="shared" si="466"/>
        <v>2.2401715841016978</v>
      </c>
      <c r="FO74" s="79">
        <f t="shared" si="332"/>
        <v>7.1444710240917031</v>
      </c>
      <c r="FP74" s="79">
        <f t="shared" si="333"/>
        <v>1.9453495616610132</v>
      </c>
      <c r="FQ74" s="79">
        <f t="shared" si="334"/>
        <v>1.4762499776208522</v>
      </c>
      <c r="FR74" s="84">
        <f t="shared" si="467"/>
        <v>1.6648332828756036</v>
      </c>
      <c r="FS74" s="79">
        <f t="shared" si="468"/>
        <v>3.0618518054358415</v>
      </c>
      <c r="FT74" s="79">
        <f t="shared" si="469"/>
        <v>2.9160854241323828</v>
      </c>
      <c r="FU74" s="79">
        <f t="shared" si="470"/>
        <v>2.0370370370370368</v>
      </c>
      <c r="FV74" s="79">
        <f t="shared" si="471"/>
        <v>14.530511264779504</v>
      </c>
      <c r="FW74" s="79">
        <f t="shared" si="472"/>
        <v>2.3046900704045297</v>
      </c>
      <c r="FX74" s="79">
        <f t="shared" si="335"/>
        <v>2.9878568432139589</v>
      </c>
      <c r="FY74" s="79">
        <f t="shared" si="473"/>
        <v>3.1743200215050744</v>
      </c>
      <c r="FZ74" s="83">
        <f t="shared" si="474"/>
        <v>4.2292894561919985</v>
      </c>
      <c r="GA74" s="79">
        <f t="shared" si="336"/>
        <v>3.5514304219062502</v>
      </c>
      <c r="GB74" s="79">
        <f t="shared" si="337"/>
        <v>3.4833600311130946</v>
      </c>
      <c r="GC74" s="79">
        <f t="shared" si="338"/>
        <v>2.0122394607326299</v>
      </c>
      <c r="GD74" s="79">
        <f t="shared" si="475"/>
        <v>2.1263275694037991</v>
      </c>
      <c r="GE74" s="79">
        <f t="shared" si="476"/>
        <v>2.3762052732409416</v>
      </c>
      <c r="GF74" s="79">
        <f t="shared" si="477"/>
        <v>1.6940976480242578</v>
      </c>
      <c r="GG74" s="79">
        <f t="shared" si="478"/>
        <v>2.9204523575774695</v>
      </c>
      <c r="GH74" s="84">
        <f t="shared" si="479"/>
        <v>3.0310849501513877</v>
      </c>
      <c r="GI74" s="79">
        <f t="shared" si="339"/>
        <v>5.5961965792133936</v>
      </c>
      <c r="GJ74" s="79">
        <f t="shared" si="340"/>
        <v>34.327952646712141</v>
      </c>
      <c r="GK74" s="79">
        <f t="shared" si="341"/>
        <v>44.043116548946927</v>
      </c>
      <c r="GL74" s="79">
        <f t="shared" si="342"/>
        <v>3.5889533458847716</v>
      </c>
      <c r="GM74" s="84">
        <f t="shared" si="343"/>
        <v>1.6335017446768119</v>
      </c>
      <c r="GN74" s="79">
        <f t="shared" si="480"/>
        <v>4.2592592592592586</v>
      </c>
      <c r="GO74" s="79">
        <f t="shared" si="480"/>
        <v>3.7037037037037033</v>
      </c>
      <c r="GP74" s="79">
        <f t="shared" si="480"/>
        <v>5.1851851851851842</v>
      </c>
      <c r="GQ74" s="79">
        <f t="shared" si="480"/>
        <v>1.8888888888888886</v>
      </c>
      <c r="GR74" s="84">
        <f t="shared" si="480"/>
        <v>5.1851851851851842</v>
      </c>
      <c r="GS74" s="1">
        <f t="shared" si="481"/>
        <v>54</v>
      </c>
      <c r="GT74" s="1">
        <f t="shared" si="482"/>
        <v>16.686917696247164</v>
      </c>
      <c r="GU74" s="1">
        <f t="shared" si="483"/>
        <v>72</v>
      </c>
    </row>
    <row r="75" spans="1:203" x14ac:dyDescent="0.2">
      <c r="A75" s="42">
        <f t="shared" si="344"/>
        <v>15.788072055027786</v>
      </c>
      <c r="B75" s="5">
        <v>0</v>
      </c>
      <c r="C75" s="5">
        <v>73</v>
      </c>
      <c r="D75" s="5">
        <f t="shared" si="345"/>
        <v>15.788072055027786</v>
      </c>
      <c r="E75" s="5">
        <v>10</v>
      </c>
      <c r="F75" s="9">
        <f t="shared" si="346"/>
        <v>73</v>
      </c>
      <c r="G75" s="15">
        <v>0.01</v>
      </c>
      <c r="H75" s="18">
        <f t="shared" si="347"/>
        <v>1.2431552799234478</v>
      </c>
      <c r="I75" s="18">
        <f t="shared" si="348"/>
        <v>1.1285255221606709</v>
      </c>
      <c r="J75" s="18">
        <f t="shared" si="349"/>
        <v>1.0888325555191576</v>
      </c>
      <c r="K75" s="18">
        <f t="shared" si="350"/>
        <v>0.78940360275138932</v>
      </c>
      <c r="L75" s="18">
        <f t="shared" si="351"/>
        <v>0.63152288220111141</v>
      </c>
      <c r="M75" s="18">
        <f t="shared" si="352"/>
        <v>0.52626906850092625</v>
      </c>
      <c r="N75" s="18">
        <f t="shared" si="353"/>
        <v>0.4267046501358861</v>
      </c>
      <c r="O75" s="18">
        <f t="shared" si="354"/>
        <v>0.39470180137569466</v>
      </c>
      <c r="P75" s="18">
        <f t="shared" si="355"/>
        <v>0.35084604566728417</v>
      </c>
      <c r="Q75" s="18">
        <f t="shared" si="356"/>
        <v>0.33591642670271887</v>
      </c>
      <c r="R75" s="18">
        <f t="shared" si="357"/>
        <v>0.31576144110055571</v>
      </c>
      <c r="S75" s="18">
        <f t="shared" si="358"/>
        <v>0.27698372026364537</v>
      </c>
      <c r="T75" s="18">
        <f t="shared" si="359"/>
        <v>0.21050762740037049</v>
      </c>
      <c r="U75" s="18">
        <f t="shared" si="360"/>
        <v>0.20719254665390796</v>
      </c>
      <c r="V75" s="18">
        <f t="shared" si="361"/>
        <v>0.1857420241767975</v>
      </c>
      <c r="W75" s="18">
        <f t="shared" si="362"/>
        <v>0.18022913304826241</v>
      </c>
      <c r="X75" s="18">
        <f t="shared" si="363"/>
        <v>0.17940990971622484</v>
      </c>
      <c r="Y75" s="18">
        <f t="shared" si="364"/>
        <v>0.17542302283364208</v>
      </c>
      <c r="Z75" s="18">
        <f t="shared" si="365"/>
        <v>0.15788072055027785</v>
      </c>
      <c r="AA75" s="18">
        <f t="shared" si="366"/>
        <v>0.15036259100026464</v>
      </c>
      <c r="AB75" s="18">
        <f t="shared" si="367"/>
        <v>0.12941042668055563</v>
      </c>
      <c r="AC75" s="18">
        <f t="shared" si="368"/>
        <v>0.1263045764402223</v>
      </c>
      <c r="AD75" s="18">
        <f t="shared" si="369"/>
        <v>0.12334431292990458</v>
      </c>
      <c r="AE75" s="18">
        <f t="shared" si="370"/>
        <v>0.10596021513441467</v>
      </c>
      <c r="AF75" s="18">
        <f t="shared" si="371"/>
        <v>0.10359627332695398</v>
      </c>
      <c r="AG75" s="16">
        <f t="shared" si="372"/>
        <v>6.026783356716968</v>
      </c>
      <c r="AH75" s="16" t="str">
        <f t="shared" si="373"/>
        <v>NA F G</v>
      </c>
      <c r="AI75" s="16">
        <f t="shared" si="374"/>
        <v>14.581002073404584</v>
      </c>
      <c r="AJ75" s="16">
        <f t="shared" si="375"/>
        <v>0.36870544404828576</v>
      </c>
      <c r="AK75" s="16" t="str">
        <f t="shared" si="376"/>
        <v>NA F G</v>
      </c>
      <c r="AL75" s="16">
        <f t="shared" si="377"/>
        <v>2.0433300000000001</v>
      </c>
      <c r="AM75" s="19">
        <f t="shared" si="378"/>
        <v>3.4203036198332684</v>
      </c>
      <c r="AN75" s="41">
        <f t="shared" si="379"/>
        <v>54</v>
      </c>
      <c r="AO75" s="19">
        <f t="shared" si="380"/>
        <v>3.4203036198332679</v>
      </c>
      <c r="AP75" s="34">
        <f t="shared" si="290"/>
        <v>4.4026233246063473</v>
      </c>
      <c r="AQ75" s="34">
        <f t="shared" si="291"/>
        <v>4.2778721665979393</v>
      </c>
      <c r="AR75" s="34">
        <f t="shared" si="292"/>
        <v>4.0960720674309137</v>
      </c>
      <c r="AS75" s="34">
        <f t="shared" si="293"/>
        <v>4.0309226076704689</v>
      </c>
      <c r="AT75" s="34">
        <f t="shared" si="294"/>
        <v>3.9400030068099077</v>
      </c>
      <c r="AU75" s="34">
        <f t="shared" si="295"/>
        <v>3.7541828791436256</v>
      </c>
      <c r="AV75" s="34">
        <f t="shared" si="296"/>
        <v>3.3928975598396169</v>
      </c>
      <c r="AW75" s="34">
        <f t="shared" si="297"/>
        <v>3.3730983156111614</v>
      </c>
      <c r="AX75" s="34">
        <f t="shared" si="298"/>
        <v>3.2398789290433228</v>
      </c>
      <c r="AY75" s="34">
        <f t="shared" si="299"/>
        <v>3.2040862932752066</v>
      </c>
      <c r="AZ75" s="34">
        <f t="shared" si="300"/>
        <v>3.1987087331124173</v>
      </c>
      <c r="BA75" s="34">
        <f t="shared" si="301"/>
        <v>3.1723141685286049</v>
      </c>
      <c r="BB75" s="34">
        <f t="shared" si="302"/>
        <v>3.0514422492541233</v>
      </c>
      <c r="BC75" s="34">
        <f t="shared" si="303"/>
        <v>2.9970400401284163</v>
      </c>
      <c r="BD75" s="34">
        <f t="shared" si="304"/>
        <v>2.8357230628568062</v>
      </c>
      <c r="BE75" s="34">
        <f t="shared" si="305"/>
        <v>2.8104373316814919</v>
      </c>
      <c r="BF75" s="34">
        <f t="shared" si="306"/>
        <v>2.7859688455925413</v>
      </c>
      <c r="BG75" s="34">
        <f t="shared" si="307"/>
        <v>2.6342102483554353</v>
      </c>
      <c r="BH75" s="34">
        <f t="shared" si="308"/>
        <v>2.6123875269520602</v>
      </c>
      <c r="BI75" s="39">
        <f t="shared" si="381"/>
        <v>3.7679105289862327</v>
      </c>
      <c r="BJ75" s="39">
        <f t="shared" si="382"/>
        <v>3.7240073607924336</v>
      </c>
      <c r="BK75" s="39">
        <f t="shared" si="383"/>
        <v>3.6586474627106491</v>
      </c>
      <c r="BL75" s="39">
        <f t="shared" si="384"/>
        <v>3.6348078181164141</v>
      </c>
      <c r="BM75" s="39">
        <f t="shared" si="385"/>
        <v>3.601153672663381</v>
      </c>
      <c r="BN75" s="39">
        <f t="shared" si="386"/>
        <v>3.5309121866534281</v>
      </c>
      <c r="BO75" s="39">
        <f t="shared" si="387"/>
        <v>3.3882007919539161</v>
      </c>
      <c r="BP75" s="39">
        <f t="shared" si="388"/>
        <v>3.380125150393039</v>
      </c>
      <c r="BQ75" s="39">
        <f t="shared" si="389"/>
        <v>3.3250434993782152</v>
      </c>
      <c r="BR75" s="39">
        <f t="shared" si="390"/>
        <v>3.3100166845286068</v>
      </c>
      <c r="BS75" s="39">
        <f t="shared" si="391"/>
        <v>3.3077504487221399</v>
      </c>
      <c r="BT75" s="39">
        <f t="shared" si="392"/>
        <v>3.2965942820560361</v>
      </c>
      <c r="BU75" s="39">
        <f t="shared" si="393"/>
        <v>3.2447899741921868</v>
      </c>
      <c r="BV75" s="39">
        <f t="shared" si="394"/>
        <v>3.2210770829339519</v>
      </c>
      <c r="BW75" s="39">
        <f t="shared" si="395"/>
        <v>3.1492255553133912</v>
      </c>
      <c r="BX75" s="39">
        <f t="shared" si="396"/>
        <v>3.137745498466753</v>
      </c>
      <c r="BY75" s="39">
        <f t="shared" si="397"/>
        <v>3.1265780947884307</v>
      </c>
      <c r="BZ75" s="39">
        <f t="shared" si="398"/>
        <v>3.0559820263441835</v>
      </c>
      <c r="CA75" s="39">
        <f t="shared" si="399"/>
        <v>3.0456340374384818</v>
      </c>
      <c r="CB75" s="40">
        <f t="shared" si="309"/>
        <v>2.5586774543001645</v>
      </c>
      <c r="CC75" s="40">
        <f t="shared" si="310"/>
        <v>2.1818853643131626</v>
      </c>
      <c r="CD75" s="40">
        <f t="shared" si="311"/>
        <v>1.7151829285454601</v>
      </c>
      <c r="CE75" s="40">
        <f t="shared" si="312"/>
        <v>1.5693559386362272</v>
      </c>
      <c r="CF75" s="40">
        <f t="shared" si="313"/>
        <v>1.3829701049288923</v>
      </c>
      <c r="CG75" s="40">
        <f t="shared" si="314"/>
        <v>1.0581260401557695</v>
      </c>
      <c r="CH75" s="40">
        <f t="shared" si="315"/>
        <v>0.60394896297387168</v>
      </c>
      <c r="CI75" s="40">
        <f t="shared" si="316"/>
        <v>0.5846744551692995</v>
      </c>
      <c r="CJ75" s="40">
        <f t="shared" si="317"/>
        <v>0.46765932419416001</v>
      </c>
      <c r="CK75" s="40">
        <f t="shared" si="318"/>
        <v>0.43973623730066647</v>
      </c>
      <c r="CL75" s="40">
        <f t="shared" si="319"/>
        <v>0.43566171095396572</v>
      </c>
      <c r="CM75" s="40">
        <f t="shared" si="320"/>
        <v>0.41610872710008462</v>
      </c>
      <c r="CN75" s="40">
        <f t="shared" si="321"/>
        <v>0.33551286011658782</v>
      </c>
      <c r="CO75" s="40">
        <f t="shared" si="322"/>
        <v>0.30367737782568843</v>
      </c>
      <c r="CP75" s="40">
        <f t="shared" si="323"/>
        <v>0.22348456732606753</v>
      </c>
      <c r="CQ75" s="40">
        <f t="shared" si="324"/>
        <v>0.21266206875469593</v>
      </c>
      <c r="CR75" s="40">
        <f t="shared" si="325"/>
        <v>0.20260204465350654</v>
      </c>
      <c r="CS75" s="40">
        <f t="shared" si="326"/>
        <v>0.14853625616190688</v>
      </c>
      <c r="CT75" s="40">
        <f t="shared" si="327"/>
        <v>0.14184384607579459</v>
      </c>
      <c r="CU75" s="37">
        <f t="shared" si="400"/>
        <v>8.2109947715508067</v>
      </c>
      <c r="CV75" s="37">
        <f t="shared" si="401"/>
        <v>7.7224400825322439</v>
      </c>
      <c r="CW75" s="37">
        <f t="shared" si="402"/>
        <v>10.989271909773365</v>
      </c>
      <c r="CX75" s="1">
        <f t="shared" si="484"/>
        <v>69.508934280030999</v>
      </c>
      <c r="CY75" s="1">
        <f t="shared" si="485"/>
        <v>67.539354008446097</v>
      </c>
      <c r="CZ75" s="1">
        <f t="shared" si="486"/>
        <v>64.669080943185904</v>
      </c>
      <c r="DA75" s="1">
        <f t="shared" si="487"/>
        <v>63.640496578141864</v>
      </c>
      <c r="DB75" s="1">
        <f t="shared" si="488"/>
        <v>62.205051368540957</v>
      </c>
      <c r="DC75" s="1">
        <f t="shared" si="489"/>
        <v>59.27130980367123</v>
      </c>
      <c r="DD75" s="1">
        <f t="shared" si="490"/>
        <v>53.567311150075824</v>
      </c>
      <c r="DE75" s="1">
        <f t="shared" si="491"/>
        <v>53.254719255561874</v>
      </c>
      <c r="DF75" s="1">
        <f t="shared" si="492"/>
        <v>51.151441981302234</v>
      </c>
      <c r="DG75" s="1">
        <f t="shared" si="493"/>
        <v>50.586345268755856</v>
      </c>
      <c r="DH75" s="1">
        <f t="shared" si="494"/>
        <v>50.501443961425487</v>
      </c>
      <c r="DI75" s="1">
        <f t="shared" si="495"/>
        <v>50.084724673915176</v>
      </c>
      <c r="DJ75" s="1">
        <f t="shared" si="496"/>
        <v>48.176390102980157</v>
      </c>
      <c r="DK75" s="1">
        <f t="shared" si="497"/>
        <v>47.317484105350808</v>
      </c>
      <c r="DL75" s="1">
        <f t="shared" si="498"/>
        <v>44.770600044487345</v>
      </c>
      <c r="DM75" s="1">
        <f t="shared" si="499"/>
        <v>44.371387098727418</v>
      </c>
      <c r="DN75" s="1">
        <f t="shared" si="500"/>
        <v>43.985076877277621</v>
      </c>
      <c r="DO75" s="1">
        <f t="shared" si="501"/>
        <v>41.589101209128252</v>
      </c>
      <c r="DP75" s="1">
        <f t="shared" si="502"/>
        <v>41.244562511174969</v>
      </c>
      <c r="DQ75" s="1">
        <f t="shared" si="503"/>
        <v>59.488042928532508</v>
      </c>
      <c r="DR75" s="1">
        <f t="shared" si="504"/>
        <v>58.794896545644797</v>
      </c>
      <c r="DS75" s="1">
        <f t="shared" si="505"/>
        <v>57.762989765220311</v>
      </c>
      <c r="DT75" s="1">
        <f t="shared" si="506"/>
        <v>57.386607738600276</v>
      </c>
      <c r="DU75" s="1">
        <f t="shared" si="507"/>
        <v>56.855273665237405</v>
      </c>
      <c r="DV75" s="1">
        <f t="shared" si="508"/>
        <v>55.746296022860044</v>
      </c>
      <c r="DW75" s="1">
        <f t="shared" si="509"/>
        <v>53.493158240270638</v>
      </c>
      <c r="DX75" s="1">
        <f t="shared" si="510"/>
        <v>53.36565942941693</v>
      </c>
      <c r="DY75" s="1">
        <f t="shared" si="511"/>
        <v>52.496026354285</v>
      </c>
      <c r="DZ75" s="1">
        <f t="shared" si="512"/>
        <v>52.258781918681819</v>
      </c>
      <c r="EA75" s="1">
        <f t="shared" si="513"/>
        <v>52.223002424475638</v>
      </c>
      <c r="EB75" s="1">
        <f t="shared" si="514"/>
        <v>52.046868061293296</v>
      </c>
      <c r="EC75" s="1">
        <f t="shared" si="515"/>
        <v>51.228977915978</v>
      </c>
      <c r="ED75" s="1">
        <f t="shared" si="516"/>
        <v>50.854597080159948</v>
      </c>
      <c r="EE75" s="1">
        <f t="shared" si="517"/>
        <v>49.720199984822713</v>
      </c>
      <c r="EF75" s="1">
        <f t="shared" si="518"/>
        <v>49.538952020132172</v>
      </c>
      <c r="EG75" s="1">
        <f t="shared" si="519"/>
        <v>49.362640246191241</v>
      </c>
      <c r="EH75" s="1">
        <f t="shared" si="520"/>
        <v>48.248064430791793</v>
      </c>
      <c r="EI75" s="1">
        <f t="shared" si="521"/>
        <v>48.084689636323944</v>
      </c>
      <c r="EJ75" s="1">
        <f t="shared" si="522"/>
        <v>40.396584014066065</v>
      </c>
      <c r="EK75" s="1">
        <f t="shared" si="523"/>
        <v>34.447763347586765</v>
      </c>
      <c r="EL75" s="1">
        <f t="shared" si="524"/>
        <v>27.079431663429297</v>
      </c>
      <c r="EM75" s="1">
        <f t="shared" si="525"/>
        <v>24.777104639174521</v>
      </c>
      <c r="EN75" s="1">
        <f t="shared" si="526"/>
        <v>21.83443166656669</v>
      </c>
      <c r="EO75" s="1">
        <f t="shared" si="527"/>
        <v>16.705770165280512</v>
      </c>
      <c r="EP75" s="1">
        <f t="shared" si="528"/>
        <v>9.5351897449907952</v>
      </c>
      <c r="EQ75" s="1">
        <f t="shared" si="529"/>
        <v>9.230882426947014</v>
      </c>
      <c r="ER75" s="1">
        <f t="shared" si="530"/>
        <v>7.3834391075829977</v>
      </c>
      <c r="ES75" s="1">
        <f t="shared" si="531"/>
        <v>6.9425873997097192</v>
      </c>
      <c r="ET75" s="1">
        <f t="shared" si="532"/>
        <v>6.8782584841578993</v>
      </c>
      <c r="EU75" s="1">
        <f t="shared" si="533"/>
        <v>6.5695545661820294</v>
      </c>
      <c r="EV75" s="1">
        <f t="shared" si="534"/>
        <v>5.2971012109091467</v>
      </c>
      <c r="EW75" s="1">
        <f t="shared" si="535"/>
        <v>4.7944803225938664</v>
      </c>
      <c r="EX75" s="1">
        <f t="shared" si="536"/>
        <v>3.5283904521306626</v>
      </c>
      <c r="EY75" s="1">
        <f t="shared" si="537"/>
        <v>3.3575240648704123</v>
      </c>
      <c r="EZ75" s="1">
        <f t="shared" si="538"/>
        <v>3.1986956794855184</v>
      </c>
      <c r="FA75" s="1">
        <f t="shared" si="539"/>
        <v>2.345101115068251</v>
      </c>
      <c r="FB75" s="1">
        <f t="shared" si="540"/>
        <v>2.2394408624069153</v>
      </c>
      <c r="FC75" s="1">
        <f t="shared" si="541"/>
        <v>129.63577709670056</v>
      </c>
      <c r="FD75" s="1">
        <f t="shared" si="542"/>
        <v>121.92244046365379</v>
      </c>
      <c r="FE75" s="1">
        <f t="shared" si="543"/>
        <v>173.49941674379468</v>
      </c>
      <c r="FF75" s="83">
        <f t="shared" si="328"/>
        <v>0.94847602729957958</v>
      </c>
      <c r="FG75" s="79">
        <f t="shared" si="329"/>
        <v>1.6617778600121946</v>
      </c>
      <c r="FH75" s="79">
        <f t="shared" si="330"/>
        <v>1.0715215724733969</v>
      </c>
      <c r="FI75" s="79">
        <f t="shared" si="331"/>
        <v>0.76672941185899779</v>
      </c>
      <c r="FJ75" s="83">
        <f t="shared" si="463"/>
        <v>0.88580904047926934</v>
      </c>
      <c r="FK75" s="79">
        <f t="shared" si="464"/>
        <v>2.2588402778142567</v>
      </c>
      <c r="FL75" s="79">
        <f t="shared" si="464"/>
        <v>2.4828574954487284</v>
      </c>
      <c r="FM75" s="79">
        <f t="shared" si="465"/>
        <v>1.6111111111111112</v>
      </c>
      <c r="FN75" s="79">
        <f t="shared" si="466"/>
        <v>2.2969640251990473</v>
      </c>
      <c r="FO75" s="79">
        <f t="shared" si="332"/>
        <v>8.12490036500283</v>
      </c>
      <c r="FP75" s="79">
        <f t="shared" si="333"/>
        <v>2.0091020927035554</v>
      </c>
      <c r="FQ75" s="79">
        <f t="shared" si="334"/>
        <v>1.5121162190326842</v>
      </c>
      <c r="FR75" s="84">
        <f t="shared" si="467"/>
        <v>1.7198461079222782</v>
      </c>
      <c r="FS75" s="79">
        <f t="shared" si="468"/>
        <v>3.1362410468826041</v>
      </c>
      <c r="FT75" s="79">
        <f t="shared" si="469"/>
        <v>2.9900135155608285</v>
      </c>
      <c r="FU75" s="79">
        <f t="shared" si="470"/>
        <v>2.0370370370370372</v>
      </c>
      <c r="FV75" s="79">
        <f t="shared" si="471"/>
        <v>16.658903555346665</v>
      </c>
      <c r="FW75" s="79">
        <f t="shared" si="472"/>
        <v>2.3811326052833111</v>
      </c>
      <c r="FX75" s="79">
        <f t="shared" si="335"/>
        <v>3.0607616053290232</v>
      </c>
      <c r="FY75" s="79">
        <f t="shared" si="473"/>
        <v>3.2792623921655162</v>
      </c>
      <c r="FZ75" s="83">
        <f t="shared" si="474"/>
        <v>4.3365096682637185</v>
      </c>
      <c r="GA75" s="79">
        <f t="shared" si="336"/>
        <v>3.6697979863729424</v>
      </c>
      <c r="GB75" s="79">
        <f t="shared" si="337"/>
        <v>3.6001464204617126</v>
      </c>
      <c r="GC75" s="79">
        <f t="shared" si="338"/>
        <v>1.9747634930212148</v>
      </c>
      <c r="GD75" s="79">
        <f t="shared" si="475"/>
        <v>2.1782107129948876</v>
      </c>
      <c r="GE75" s="79">
        <f t="shared" si="476"/>
        <v>2.4547621335639009</v>
      </c>
      <c r="GF75" s="79">
        <f t="shared" si="477"/>
        <v>1.7060025964785928</v>
      </c>
      <c r="GG75" s="79">
        <f t="shared" si="478"/>
        <v>2.994925118917986</v>
      </c>
      <c r="GH75" s="84">
        <f t="shared" si="479"/>
        <v>3.131792672097812</v>
      </c>
      <c r="GI75" s="79">
        <f t="shared" si="339"/>
        <v>5.7519508424617083</v>
      </c>
      <c r="GJ75" s="79">
        <f t="shared" si="340"/>
        <v>39.83310712762195</v>
      </c>
      <c r="GK75" s="79">
        <f t="shared" si="341"/>
        <v>51.865008275797017</v>
      </c>
      <c r="GL75" s="79">
        <f t="shared" si="342"/>
        <v>3.7081962313796177</v>
      </c>
      <c r="GM75" s="84">
        <f t="shared" si="343"/>
        <v>1.6023108620043407</v>
      </c>
      <c r="GN75" s="79">
        <f t="shared" si="480"/>
        <v>4.2592592592592595</v>
      </c>
      <c r="GO75" s="79">
        <f t="shared" si="480"/>
        <v>3.7037037037037037</v>
      </c>
      <c r="GP75" s="79">
        <f t="shared" si="480"/>
        <v>5.1851851851851851</v>
      </c>
      <c r="GQ75" s="79">
        <f t="shared" si="480"/>
        <v>1.8888888888888888</v>
      </c>
      <c r="GR75" s="84">
        <f t="shared" si="480"/>
        <v>5.1851851851851851</v>
      </c>
      <c r="GS75" s="1">
        <f t="shared" si="481"/>
        <v>54</v>
      </c>
      <c r="GT75" s="1">
        <f t="shared" si="482"/>
        <v>15.788072055027786</v>
      </c>
      <c r="GU75" s="1">
        <f t="shared" si="483"/>
        <v>73</v>
      </c>
    </row>
    <row r="76" spans="1:203" x14ac:dyDescent="0.2">
      <c r="A76" s="42">
        <f t="shared" si="344"/>
        <v>14.884417214117954</v>
      </c>
      <c r="B76" s="5">
        <v>0</v>
      </c>
      <c r="C76" s="5">
        <v>74</v>
      </c>
      <c r="D76" s="5">
        <f t="shared" si="345"/>
        <v>14.884417214117954</v>
      </c>
      <c r="E76" s="5">
        <v>10</v>
      </c>
      <c r="F76" s="9">
        <f t="shared" si="346"/>
        <v>74</v>
      </c>
      <c r="G76" s="15">
        <v>0.01</v>
      </c>
      <c r="H76" s="18">
        <f t="shared" si="347"/>
        <v>1.1720013554423587</v>
      </c>
      <c r="I76" s="18">
        <f t="shared" si="348"/>
        <v>1.0639326100155793</v>
      </c>
      <c r="J76" s="18">
        <f t="shared" si="349"/>
        <v>1.0265115320081348</v>
      </c>
      <c r="K76" s="18">
        <f t="shared" si="350"/>
        <v>0.74422086070589777</v>
      </c>
      <c r="L76" s="18">
        <f t="shared" si="351"/>
        <v>0.59537668856471815</v>
      </c>
      <c r="M76" s="18">
        <f t="shared" si="352"/>
        <v>0.49614724047059849</v>
      </c>
      <c r="N76" s="18">
        <f t="shared" si="353"/>
        <v>0.40228154632751228</v>
      </c>
      <c r="O76" s="18">
        <f t="shared" si="354"/>
        <v>0.37211043035294888</v>
      </c>
      <c r="P76" s="18">
        <f t="shared" si="355"/>
        <v>0.330764826980399</v>
      </c>
      <c r="Q76" s="18">
        <f t="shared" si="356"/>
        <v>0.31668972795995648</v>
      </c>
      <c r="R76" s="18">
        <f t="shared" si="357"/>
        <v>0.29768834428235907</v>
      </c>
      <c r="S76" s="18">
        <f t="shared" si="358"/>
        <v>0.2611301265634729</v>
      </c>
      <c r="T76" s="18">
        <f t="shared" si="359"/>
        <v>0.19845889618823939</v>
      </c>
      <c r="U76" s="18">
        <f t="shared" si="360"/>
        <v>0.19533355924039308</v>
      </c>
      <c r="V76" s="18">
        <f t="shared" si="361"/>
        <v>0.17511079075432887</v>
      </c>
      <c r="W76" s="18">
        <f t="shared" si="362"/>
        <v>0.16991343851732826</v>
      </c>
      <c r="X76" s="18">
        <f t="shared" si="363"/>
        <v>0.16914110470588584</v>
      </c>
      <c r="Y76" s="18">
        <f t="shared" si="364"/>
        <v>0.1653824134901995</v>
      </c>
      <c r="Z76" s="18">
        <f t="shared" si="365"/>
        <v>0.14884417214117954</v>
      </c>
      <c r="AA76" s="18">
        <f t="shared" si="366"/>
        <v>0.14175635442017098</v>
      </c>
      <c r="AB76" s="18">
        <f t="shared" si="367"/>
        <v>0.12200341978785209</v>
      </c>
      <c r="AC76" s="18">
        <f t="shared" si="368"/>
        <v>0.11907533771294364</v>
      </c>
      <c r="AD76" s="18">
        <f t="shared" si="369"/>
        <v>0.11628450948529652</v>
      </c>
      <c r="AE76" s="18">
        <f t="shared" si="370"/>
        <v>9.9895417544415804E-2</v>
      </c>
      <c r="AF76" s="18">
        <f t="shared" si="371"/>
        <v>9.7666779620196542E-2</v>
      </c>
      <c r="AG76" s="16">
        <f t="shared" si="372"/>
        <v>6.4088814215328229</v>
      </c>
      <c r="AH76" s="16" t="str">
        <f t="shared" si="373"/>
        <v>NA F G</v>
      </c>
      <c r="AI76" s="16">
        <f t="shared" si="374"/>
        <v>17.139520343729856</v>
      </c>
      <c r="AJ76" s="16">
        <f t="shared" si="375"/>
        <v>0.37526840095234532</v>
      </c>
      <c r="AK76" s="16" t="str">
        <f t="shared" si="376"/>
        <v>NA F G</v>
      </c>
      <c r="AL76" s="16">
        <f t="shared" si="377"/>
        <v>2.1174400000000002</v>
      </c>
      <c r="AM76" s="19">
        <f t="shared" si="378"/>
        <v>3.6279552785433005</v>
      </c>
      <c r="AN76" s="41">
        <f t="shared" si="379"/>
        <v>54</v>
      </c>
      <c r="AO76" s="19">
        <f t="shared" si="380"/>
        <v>3.6279552785433005</v>
      </c>
      <c r="AP76" s="34">
        <f t="shared" si="290"/>
        <v>4.5538097574189349</v>
      </c>
      <c r="AQ76" s="34">
        <f t="shared" si="291"/>
        <v>4.4225112414913301</v>
      </c>
      <c r="AR76" s="34">
        <f t="shared" si="292"/>
        <v>4.2312922272654925</v>
      </c>
      <c r="AS76" s="34">
        <f t="shared" si="293"/>
        <v>4.1628038475952858</v>
      </c>
      <c r="AT76" s="34">
        <f t="shared" si="294"/>
        <v>4.0672576051261773</v>
      </c>
      <c r="AU76" s="34">
        <f t="shared" si="295"/>
        <v>3.8721046589531869</v>
      </c>
      <c r="AV76" s="34">
        <f t="shared" si="296"/>
        <v>3.4931738043504335</v>
      </c>
      <c r="AW76" s="34">
        <f t="shared" si="297"/>
        <v>3.4724276355432271</v>
      </c>
      <c r="AX76" s="34">
        <f t="shared" si="298"/>
        <v>3.3328938478013348</v>
      </c>
      <c r="AY76" s="34">
        <f t="shared" si="299"/>
        <v>3.2954219258089958</v>
      </c>
      <c r="AZ76" s="34">
        <f t="shared" si="300"/>
        <v>3.2897927079550358</v>
      </c>
      <c r="BA76" s="34">
        <f t="shared" si="301"/>
        <v>3.2621653850233279</v>
      </c>
      <c r="BB76" s="34">
        <f t="shared" si="302"/>
        <v>3.135700929829206</v>
      </c>
      <c r="BC76" s="34">
        <f t="shared" si="303"/>
        <v>3.0788105098364835</v>
      </c>
      <c r="BD76" s="34">
        <f t="shared" si="304"/>
        <v>2.9102246787271633</v>
      </c>
      <c r="BE76" s="34">
        <f t="shared" si="305"/>
        <v>2.8838148187382204</v>
      </c>
      <c r="BF76" s="34">
        <f t="shared" si="306"/>
        <v>2.8582625621293603</v>
      </c>
      <c r="BG76" s="34">
        <f t="shared" si="307"/>
        <v>2.6998727824859938</v>
      </c>
      <c r="BH76" s="34">
        <f t="shared" si="308"/>
        <v>2.6771096455297516</v>
      </c>
      <c r="BI76" s="39">
        <f t="shared" si="381"/>
        <v>3.8534768781960329</v>
      </c>
      <c r="BJ76" s="39">
        <f t="shared" si="382"/>
        <v>3.8082935900734105</v>
      </c>
      <c r="BK76" s="39">
        <f t="shared" si="383"/>
        <v>3.7410342118672926</v>
      </c>
      <c r="BL76" s="39">
        <f t="shared" si="384"/>
        <v>3.7165036325593732</v>
      </c>
      <c r="BM76" s="39">
        <f t="shared" si="385"/>
        <v>3.6818758413722783</v>
      </c>
      <c r="BN76" s="39">
        <f t="shared" si="386"/>
        <v>3.6096088389300842</v>
      </c>
      <c r="BO76" s="39">
        <f t="shared" si="387"/>
        <v>3.4628104296682358</v>
      </c>
      <c r="BP76" s="39">
        <f t="shared" si="388"/>
        <v>3.4545046724459216</v>
      </c>
      <c r="BQ76" s="39">
        <f t="shared" si="389"/>
        <v>3.3978568405625325</v>
      </c>
      <c r="BR76" s="39">
        <f t="shared" si="390"/>
        <v>3.3824037854484175</v>
      </c>
      <c r="BS76" s="39">
        <f t="shared" si="391"/>
        <v>3.3800733057240557</v>
      </c>
      <c r="BT76" s="39">
        <f t="shared" si="392"/>
        <v>3.3686010285396346</v>
      </c>
      <c r="BU76" s="39">
        <f t="shared" si="393"/>
        <v>3.315332082999368</v>
      </c>
      <c r="BV76" s="39">
        <f t="shared" si="394"/>
        <v>3.2909505633409117</v>
      </c>
      <c r="BW76" s="39">
        <f t="shared" si="395"/>
        <v>3.2170800360780727</v>
      </c>
      <c r="BX76" s="39">
        <f t="shared" si="396"/>
        <v>3.2052783783107714</v>
      </c>
      <c r="BY76" s="39">
        <f t="shared" si="397"/>
        <v>3.1937983951120579</v>
      </c>
      <c r="BZ76" s="39">
        <f t="shared" si="398"/>
        <v>3.1212323751075579</v>
      </c>
      <c r="CA76" s="39">
        <f t="shared" si="399"/>
        <v>3.1105965178778496</v>
      </c>
      <c r="CB76" s="40">
        <f t="shared" si="309"/>
        <v>2.4923836966416482</v>
      </c>
      <c r="CC76" s="40">
        <f t="shared" si="310"/>
        <v>2.113109742422441</v>
      </c>
      <c r="CD76" s="40">
        <f t="shared" si="311"/>
        <v>1.6466816851852619</v>
      </c>
      <c r="CE76" s="40">
        <f t="shared" si="312"/>
        <v>1.50183102591455</v>
      </c>
      <c r="CF76" s="40">
        <f t="shared" si="313"/>
        <v>1.3174098746732836</v>
      </c>
      <c r="CG76" s="40">
        <f t="shared" si="314"/>
        <v>0.99822468656015628</v>
      </c>
      <c r="CH76" s="40">
        <f t="shared" si="315"/>
        <v>0.55828793020187051</v>
      </c>
      <c r="CI76" s="40">
        <f t="shared" si="316"/>
        <v>0.53983523293583435</v>
      </c>
      <c r="CJ76" s="40">
        <f t="shared" si="317"/>
        <v>0.42831092316207547</v>
      </c>
      <c r="CK76" s="40">
        <f t="shared" si="318"/>
        <v>0.40183898280141506</v>
      </c>
      <c r="CL76" s="40">
        <f t="shared" si="319"/>
        <v>0.39798121270864634</v>
      </c>
      <c r="CM76" s="40">
        <f t="shared" si="320"/>
        <v>0.37948682368119424</v>
      </c>
      <c r="CN76" s="40">
        <f t="shared" si="321"/>
        <v>0.30360432943648002</v>
      </c>
      <c r="CO76" s="40">
        <f t="shared" si="322"/>
        <v>0.27380469507435107</v>
      </c>
      <c r="CP76" s="40">
        <f t="shared" si="323"/>
        <v>0.19927196368896988</v>
      </c>
      <c r="CQ76" s="40">
        <f t="shared" si="324"/>
        <v>0.18928091313168513</v>
      </c>
      <c r="CR76" s="40">
        <f t="shared" si="325"/>
        <v>0.18001026955308305</v>
      </c>
      <c r="CS76" s="40">
        <f t="shared" si="326"/>
        <v>0.13049576815530192</v>
      </c>
      <c r="CT76" s="40">
        <f t="shared" si="327"/>
        <v>0.12440798953500801</v>
      </c>
      <c r="CU76" s="37">
        <f t="shared" si="400"/>
        <v>8.8577042838195759</v>
      </c>
      <c r="CV76" s="37">
        <f t="shared" si="401"/>
        <v>8.1078311478241964</v>
      </c>
      <c r="CW76" s="37">
        <f t="shared" si="402"/>
        <v>11.855670196774732</v>
      </c>
      <c r="CX76" s="1">
        <f t="shared" si="484"/>
        <v>67.780804343144695</v>
      </c>
      <c r="CY76" s="1">
        <f t="shared" si="485"/>
        <v>65.826502452483723</v>
      </c>
      <c r="CZ76" s="1">
        <f t="shared" si="486"/>
        <v>62.980318865473997</v>
      </c>
      <c r="DA76" s="1">
        <f t="shared" si="487"/>
        <v>61.960909248143729</v>
      </c>
      <c r="DB76" s="1">
        <f t="shared" si="488"/>
        <v>60.538759111992242</v>
      </c>
      <c r="DC76" s="1">
        <f t="shared" si="489"/>
        <v>57.634021240589149</v>
      </c>
      <c r="DD76" s="1">
        <f t="shared" si="490"/>
        <v>51.993856305379495</v>
      </c>
      <c r="DE76" s="1">
        <f t="shared" si="491"/>
        <v>51.685061673258517</v>
      </c>
      <c r="DF76" s="1">
        <f t="shared" si="492"/>
        <v>49.608182561042014</v>
      </c>
      <c r="DG76" s="1">
        <f t="shared" si="493"/>
        <v>49.050434840293157</v>
      </c>
      <c r="DH76" s="1">
        <f t="shared" si="494"/>
        <v>48.966647213165658</v>
      </c>
      <c r="DI76" s="1">
        <f t="shared" si="495"/>
        <v>48.555430612140945</v>
      </c>
      <c r="DJ76" s="1">
        <f t="shared" si="496"/>
        <v>46.673080898275508</v>
      </c>
      <c r="DK76" s="1">
        <f t="shared" si="497"/>
        <v>45.826300151617431</v>
      </c>
      <c r="DL76" s="1">
        <f t="shared" si="498"/>
        <v>43.316998304997483</v>
      </c>
      <c r="DM76" s="1">
        <f t="shared" si="499"/>
        <v>42.923902930355617</v>
      </c>
      <c r="DN76" s="1">
        <f t="shared" si="500"/>
        <v>42.543572482227141</v>
      </c>
      <c r="DO76" s="1">
        <f t="shared" si="501"/>
        <v>40.186032919563068</v>
      </c>
      <c r="DP76" s="1">
        <f t="shared" si="502"/>
        <v>39.847216892004248</v>
      </c>
      <c r="DQ76" s="1">
        <f t="shared" si="503"/>
        <v>57.356757580026546</v>
      </c>
      <c r="DR76" s="1">
        <f t="shared" si="504"/>
        <v>56.684230668503737</v>
      </c>
      <c r="DS76" s="1">
        <f t="shared" si="505"/>
        <v>55.683114021721721</v>
      </c>
      <c r="DT76" s="1">
        <f t="shared" si="506"/>
        <v>55.317990644798641</v>
      </c>
      <c r="DU76" s="1">
        <f t="shared" si="507"/>
        <v>54.802576153566569</v>
      </c>
      <c r="DV76" s="1">
        <f t="shared" si="508"/>
        <v>53.726923938403267</v>
      </c>
      <c r="DW76" s="1">
        <f t="shared" si="509"/>
        <v>51.541915168581077</v>
      </c>
      <c r="DX76" s="1">
        <f t="shared" si="510"/>
        <v>51.418288812804981</v>
      </c>
      <c r="DY76" s="1">
        <f t="shared" si="511"/>
        <v>50.575118848777407</v>
      </c>
      <c r="DZ76" s="1">
        <f t="shared" si="512"/>
        <v>50.345109129226159</v>
      </c>
      <c r="EA76" s="1">
        <f t="shared" si="513"/>
        <v>50.310421296699715</v>
      </c>
      <c r="EB76" s="1">
        <f t="shared" si="514"/>
        <v>50.139663136690785</v>
      </c>
      <c r="EC76" s="1">
        <f t="shared" si="515"/>
        <v>49.346785926713331</v>
      </c>
      <c r="ED76" s="1">
        <f t="shared" si="516"/>
        <v>48.983881215802647</v>
      </c>
      <c r="EE76" s="1">
        <f t="shared" si="517"/>
        <v>47.884361468195678</v>
      </c>
      <c r="EF76" s="1">
        <f t="shared" si="518"/>
        <v>47.70870067016893</v>
      </c>
      <c r="EG76" s="1">
        <f t="shared" si="519"/>
        <v>47.537827810628208</v>
      </c>
      <c r="EH76" s="1">
        <f t="shared" si="520"/>
        <v>46.457724893313205</v>
      </c>
      <c r="EI76" s="1">
        <f t="shared" si="521"/>
        <v>46.299416356876435</v>
      </c>
      <c r="EJ76" s="1">
        <f t="shared" si="522"/>
        <v>37.09767879847989</v>
      </c>
      <c r="EK76" s="1">
        <f t="shared" si="523"/>
        <v>31.452407025432937</v>
      </c>
      <c r="EL76" s="1">
        <f t="shared" si="524"/>
        <v>24.509897221144275</v>
      </c>
      <c r="EM76" s="1">
        <f t="shared" si="525"/>
        <v>22.353879574818954</v>
      </c>
      <c r="EN76" s="1">
        <f t="shared" si="526"/>
        <v>19.608878216636001</v>
      </c>
      <c r="EO76" s="1">
        <f t="shared" si="527"/>
        <v>14.857992708193489</v>
      </c>
      <c r="EP76" s="1">
        <f t="shared" si="528"/>
        <v>8.3097904787310046</v>
      </c>
      <c r="EQ76" s="1">
        <f t="shared" si="529"/>
        <v>8.0351328338975083</v>
      </c>
      <c r="ER76" s="1">
        <f t="shared" si="530"/>
        <v>6.3751584777083483</v>
      </c>
      <c r="ES76" s="1">
        <f t="shared" si="531"/>
        <v>5.9811390729130309</v>
      </c>
      <c r="ET76" s="1">
        <f t="shared" si="532"/>
        <v>5.9237184133361147</v>
      </c>
      <c r="EU76" s="1">
        <f t="shared" si="533"/>
        <v>5.6484402109313123</v>
      </c>
      <c r="EV76" s="1">
        <f t="shared" si="534"/>
        <v>4.5189735073450814</v>
      </c>
      <c r="EW76" s="1">
        <f t="shared" si="535"/>
        <v>4.0754233166709888</v>
      </c>
      <c r="EX76" s="1">
        <f t="shared" si="536"/>
        <v>2.9660470466231912</v>
      </c>
      <c r="EY76" s="1">
        <f t="shared" si="537"/>
        <v>2.8173360817212192</v>
      </c>
      <c r="EZ76" s="1">
        <f t="shared" si="538"/>
        <v>2.6793479548539225</v>
      </c>
      <c r="FA76" s="1">
        <f t="shared" si="539"/>
        <v>1.9423534579003214</v>
      </c>
      <c r="FB76" s="1">
        <f t="shared" si="540"/>
        <v>1.8517404210086794</v>
      </c>
      <c r="FC76" s="1">
        <f t="shared" si="541"/>
        <v>131.84176611965043</v>
      </c>
      <c r="FD76" s="1">
        <f t="shared" si="542"/>
        <v>120.6803415058362</v>
      </c>
      <c r="FE76" s="1">
        <f t="shared" si="543"/>
        <v>176.46474156177902</v>
      </c>
      <c r="FF76" s="83">
        <f t="shared" si="328"/>
        <v>0.97458224888379941</v>
      </c>
      <c r="FG76" s="79">
        <f t="shared" si="329"/>
        <v>1.8359930110673519</v>
      </c>
      <c r="FH76" s="79">
        <f t="shared" si="330"/>
        <v>1.1114202178809067</v>
      </c>
      <c r="FI76" s="79">
        <f t="shared" si="331"/>
        <v>0.79540126977003944</v>
      </c>
      <c r="FJ76" s="83">
        <f t="shared" si="463"/>
        <v>0.89492620465261974</v>
      </c>
      <c r="FK76" s="79">
        <f t="shared" si="464"/>
        <v>2.327198030654265</v>
      </c>
      <c r="FL76" s="79">
        <f t="shared" si="464"/>
        <v>2.557994529562126</v>
      </c>
      <c r="FM76" s="79">
        <f t="shared" si="465"/>
        <v>1.6111111111111112</v>
      </c>
      <c r="FN76" s="79">
        <f t="shared" si="466"/>
        <v>2.3689594162945076</v>
      </c>
      <c r="FO76" s="79">
        <f t="shared" si="332"/>
        <v>9.3340087277213843</v>
      </c>
      <c r="FP76" s="79">
        <f t="shared" si="333"/>
        <v>2.0846159018596624</v>
      </c>
      <c r="FQ76" s="79">
        <f t="shared" si="334"/>
        <v>1.5578763676280616</v>
      </c>
      <c r="FR76" s="84">
        <f t="shared" si="467"/>
        <v>1.7849550157205134</v>
      </c>
      <c r="FS76" s="79">
        <f t="shared" si="468"/>
        <v>3.2311509847100539</v>
      </c>
      <c r="FT76" s="79">
        <f t="shared" si="469"/>
        <v>3.0837316539695747</v>
      </c>
      <c r="FU76" s="79">
        <f t="shared" si="470"/>
        <v>2.0370370370370372</v>
      </c>
      <c r="FV76" s="79">
        <f t="shared" si="471"/>
        <v>19.293638021719314</v>
      </c>
      <c r="FW76" s="79">
        <f t="shared" si="472"/>
        <v>2.4715710579693817</v>
      </c>
      <c r="FX76" s="79">
        <f t="shared" si="335"/>
        <v>3.1537158846873359</v>
      </c>
      <c r="FY76" s="79">
        <f t="shared" si="473"/>
        <v>3.4034582643757445</v>
      </c>
      <c r="FZ76" s="83">
        <f t="shared" si="474"/>
        <v>4.472432001452562</v>
      </c>
      <c r="GA76" s="79">
        <f t="shared" si="336"/>
        <v>3.8097719328510169</v>
      </c>
      <c r="GB76" s="79">
        <f t="shared" si="337"/>
        <v>3.7381724327448751</v>
      </c>
      <c r="GC76" s="79">
        <f t="shared" si="338"/>
        <v>1.9417215616458914</v>
      </c>
      <c r="GD76" s="79">
        <f t="shared" si="475"/>
        <v>2.244362224685466</v>
      </c>
      <c r="GE76" s="79">
        <f t="shared" si="476"/>
        <v>2.547731615046986</v>
      </c>
      <c r="GF76" s="79">
        <f t="shared" si="477"/>
        <v>1.7235615793309713</v>
      </c>
      <c r="GG76" s="79">
        <f t="shared" si="478"/>
        <v>3.0892528005403692</v>
      </c>
      <c r="GH76" s="84">
        <f t="shared" si="479"/>
        <v>3.250919328189926</v>
      </c>
      <c r="GI76" s="79">
        <f t="shared" si="339"/>
        <v>5.9468442643290578</v>
      </c>
      <c r="GJ76" s="79">
        <f t="shared" si="340"/>
        <v>46.692019693641335</v>
      </c>
      <c r="GK76" s="79">
        <f t="shared" si="341"/>
        <v>61.698279603603488</v>
      </c>
      <c r="GL76" s="79">
        <f t="shared" si="342"/>
        <v>3.8492480388997281</v>
      </c>
      <c r="GM76" s="84">
        <f t="shared" si="343"/>
        <v>1.5753855276674305</v>
      </c>
      <c r="GN76" s="79">
        <f t="shared" si="480"/>
        <v>4.2592592592592595</v>
      </c>
      <c r="GO76" s="79">
        <f t="shared" si="480"/>
        <v>3.7037037037037037</v>
      </c>
      <c r="GP76" s="79">
        <f t="shared" si="480"/>
        <v>5.1851851851851851</v>
      </c>
      <c r="GQ76" s="79">
        <f t="shared" si="480"/>
        <v>1.8888888888888888</v>
      </c>
      <c r="GR76" s="84">
        <f t="shared" si="480"/>
        <v>5.1851851851851851</v>
      </c>
      <c r="GS76" s="1">
        <f t="shared" si="481"/>
        <v>54</v>
      </c>
      <c r="GT76" s="1">
        <f t="shared" si="482"/>
        <v>14.884417214117954</v>
      </c>
      <c r="GU76" s="1">
        <f t="shared" si="483"/>
        <v>74</v>
      </c>
    </row>
    <row r="77" spans="1:203" x14ac:dyDescent="0.2">
      <c r="A77" s="42">
        <f t="shared" si="344"/>
        <v>13.97622843553612</v>
      </c>
      <c r="B77" s="5">
        <v>0</v>
      </c>
      <c r="C77" s="5">
        <v>75</v>
      </c>
      <c r="D77" s="5">
        <f t="shared" si="345"/>
        <v>13.97622843553612</v>
      </c>
      <c r="E77" s="5">
        <v>10</v>
      </c>
      <c r="F77" s="9">
        <f t="shared" si="346"/>
        <v>75</v>
      </c>
      <c r="G77" s="15">
        <v>0.01</v>
      </c>
      <c r="H77" s="18">
        <f t="shared" si="347"/>
        <v>1.1004904279949701</v>
      </c>
      <c r="I77" s="18">
        <f t="shared" si="348"/>
        <v>0.99901561369093062</v>
      </c>
      <c r="J77" s="18">
        <f t="shared" si="349"/>
        <v>0.96387782314042203</v>
      </c>
      <c r="K77" s="18">
        <f t="shared" si="350"/>
        <v>0.698811421776806</v>
      </c>
      <c r="L77" s="18">
        <f t="shared" si="351"/>
        <v>0.5590491374214448</v>
      </c>
      <c r="M77" s="18">
        <f t="shared" si="352"/>
        <v>0.46587428118453733</v>
      </c>
      <c r="N77" s="18">
        <f t="shared" si="353"/>
        <v>0.37773590366313836</v>
      </c>
      <c r="O77" s="18">
        <f t="shared" si="354"/>
        <v>0.349405710888403</v>
      </c>
      <c r="P77" s="18">
        <f t="shared" si="355"/>
        <v>0.31058285412302489</v>
      </c>
      <c r="Q77" s="18">
        <f t="shared" si="356"/>
        <v>0.2973665624582153</v>
      </c>
      <c r="R77" s="18">
        <f t="shared" si="357"/>
        <v>0.2795245687107224</v>
      </c>
      <c r="S77" s="18">
        <f t="shared" si="358"/>
        <v>0.24519699009712492</v>
      </c>
      <c r="T77" s="18">
        <f t="shared" si="359"/>
        <v>0.18634971247381493</v>
      </c>
      <c r="U77" s="18">
        <f t="shared" si="360"/>
        <v>0.18341507133249502</v>
      </c>
      <c r="V77" s="18">
        <f t="shared" si="361"/>
        <v>0.16442621688866024</v>
      </c>
      <c r="W77" s="18">
        <f t="shared" si="362"/>
        <v>0.15954598670703335</v>
      </c>
      <c r="X77" s="18">
        <f t="shared" si="363"/>
        <v>0.15882077767654681</v>
      </c>
      <c r="Y77" s="18">
        <f t="shared" si="364"/>
        <v>0.15529142706151244</v>
      </c>
      <c r="Z77" s="18">
        <f t="shared" si="365"/>
        <v>0.1397622843553612</v>
      </c>
      <c r="AA77" s="18">
        <f t="shared" si="366"/>
        <v>0.13310693748129637</v>
      </c>
      <c r="AB77" s="18">
        <f t="shared" si="367"/>
        <v>0.11455924947160755</v>
      </c>
      <c r="AC77" s="18">
        <f t="shared" si="368"/>
        <v>0.11180982748428896</v>
      </c>
      <c r="AD77" s="18">
        <f t="shared" si="369"/>
        <v>0.10918928465262594</v>
      </c>
      <c r="AE77" s="18">
        <f t="shared" si="370"/>
        <v>9.3800190842524292E-2</v>
      </c>
      <c r="AF77" s="18">
        <f t="shared" si="371"/>
        <v>9.1707535666247508E-2</v>
      </c>
      <c r="AG77" s="16">
        <f t="shared" si="372"/>
        <v>6.8152045036580029</v>
      </c>
      <c r="AH77" s="16" t="str">
        <f t="shared" si="373"/>
        <v>NA F G</v>
      </c>
      <c r="AI77" s="16">
        <f t="shared" si="374"/>
        <v>20.344442963303912</v>
      </c>
      <c r="AJ77" s="16">
        <f t="shared" si="375"/>
        <v>0.38194817848929707</v>
      </c>
      <c r="AK77" s="16" t="str">
        <f t="shared" si="376"/>
        <v>NA F G</v>
      </c>
      <c r="AL77" s="16">
        <f t="shared" si="377"/>
        <v>2.1915499999999994</v>
      </c>
      <c r="AM77" s="19">
        <f t="shared" si="378"/>
        <v>3.8637033051562737</v>
      </c>
      <c r="AN77" s="41">
        <f t="shared" si="379"/>
        <v>54</v>
      </c>
      <c r="AO77" s="19">
        <f t="shared" si="380"/>
        <v>3.8637033051562737</v>
      </c>
      <c r="AP77" s="34">
        <f t="shared" si="290"/>
        <v>4.6987974101387575</v>
      </c>
      <c r="AQ77" s="34">
        <f t="shared" si="291"/>
        <v>4.5609427110357021</v>
      </c>
      <c r="AR77" s="34">
        <f t="shared" si="292"/>
        <v>4.3603063607085257</v>
      </c>
      <c r="AS77" s="34">
        <f t="shared" si="293"/>
        <v>4.2884838768348139</v>
      </c>
      <c r="AT77" s="34">
        <f t="shared" si="294"/>
        <v>4.1883215295472747</v>
      </c>
      <c r="AU77" s="34">
        <f t="shared" si="295"/>
        <v>3.9838713913473986</v>
      </c>
      <c r="AV77" s="34">
        <f t="shared" si="296"/>
        <v>3.5874204426924265</v>
      </c>
      <c r="AW77" s="34">
        <f t="shared" si="297"/>
        <v>3.5657364407932093</v>
      </c>
      <c r="AX77" s="34">
        <f t="shared" si="298"/>
        <v>3.4199556054291174</v>
      </c>
      <c r="AY77" s="34">
        <f t="shared" si="299"/>
        <v>3.3808243498803718</v>
      </c>
      <c r="AZ77" s="34">
        <f t="shared" si="300"/>
        <v>3.3749465407734838</v>
      </c>
      <c r="BA77" s="34">
        <f t="shared" si="301"/>
        <v>3.3461017718289301</v>
      </c>
      <c r="BB77" s="34">
        <f t="shared" si="302"/>
        <v>3.2141205070576975</v>
      </c>
      <c r="BC77" s="34">
        <f t="shared" si="303"/>
        <v>3.1547790022115549</v>
      </c>
      <c r="BD77" s="34">
        <f t="shared" si="304"/>
        <v>2.9790457697373429</v>
      </c>
      <c r="BE77" s="34">
        <f t="shared" si="305"/>
        <v>2.9515323851134823</v>
      </c>
      <c r="BF77" s="34">
        <f t="shared" si="306"/>
        <v>2.9249167066582435</v>
      </c>
      <c r="BG77" s="34">
        <f t="shared" si="307"/>
        <v>2.7600311016715162</v>
      </c>
      <c r="BH77" s="34">
        <f t="shared" si="308"/>
        <v>2.7363483286239472</v>
      </c>
      <c r="BI77" s="39">
        <f t="shared" si="381"/>
        <v>3.9364596596555876</v>
      </c>
      <c r="BJ77" s="39">
        <f t="shared" si="382"/>
        <v>3.8900162674178498</v>
      </c>
      <c r="BK77" s="39">
        <f t="shared" si="383"/>
        <v>3.8208875098800599</v>
      </c>
      <c r="BL77" s="39">
        <f t="shared" si="384"/>
        <v>3.7956770658654611</v>
      </c>
      <c r="BM77" s="39">
        <f t="shared" si="385"/>
        <v>3.7600913397435902</v>
      </c>
      <c r="BN77" s="39">
        <f t="shared" si="386"/>
        <v>3.6858319290366546</v>
      </c>
      <c r="BO77" s="39">
        <f t="shared" si="387"/>
        <v>3.5350151155352143</v>
      </c>
      <c r="BP77" s="39">
        <f t="shared" si="388"/>
        <v>3.526483179784957</v>
      </c>
      <c r="BQ77" s="39">
        <f t="shared" si="389"/>
        <v>3.4682961795513858</v>
      </c>
      <c r="BR77" s="39">
        <f t="shared" si="390"/>
        <v>3.4524243017069152</v>
      </c>
      <c r="BS77" s="39">
        <f t="shared" si="391"/>
        <v>3.4500306985280438</v>
      </c>
      <c r="BT77" s="39">
        <f t="shared" si="392"/>
        <v>3.4382478335219551</v>
      </c>
      <c r="BU77" s="39">
        <f t="shared" si="393"/>
        <v>3.3835400464652481</v>
      </c>
      <c r="BV77" s="39">
        <f t="shared" si="394"/>
        <v>3.3585017898746781</v>
      </c>
      <c r="BW77" s="39">
        <f t="shared" si="395"/>
        <v>3.2826486186952959</v>
      </c>
      <c r="BX77" s="39">
        <f t="shared" si="396"/>
        <v>3.2705312142138174</v>
      </c>
      <c r="BY77" s="39">
        <f t="shared" si="397"/>
        <v>3.2587443583749129</v>
      </c>
      <c r="BZ77" s="39">
        <f t="shared" si="398"/>
        <v>3.184244741887444</v>
      </c>
      <c r="CA77" s="39">
        <f t="shared" si="399"/>
        <v>3.1733263859494922</v>
      </c>
      <c r="CB77" s="40">
        <f t="shared" si="309"/>
        <v>2.4089775256810793</v>
      </c>
      <c r="CC77" s="40">
        <f t="shared" si="310"/>
        <v>2.0306293671184421</v>
      </c>
      <c r="CD77" s="40">
        <f t="shared" si="311"/>
        <v>1.568654689372716</v>
      </c>
      <c r="CE77" s="40">
        <f t="shared" si="312"/>
        <v>1.4260645239815883</v>
      </c>
      <c r="CF77" s="40">
        <f t="shared" si="313"/>
        <v>1.2452241180126371</v>
      </c>
      <c r="CG77" s="40">
        <f t="shared" si="314"/>
        <v>0.93441047152011625</v>
      </c>
      <c r="CH77" s="40">
        <f t="shared" si="315"/>
        <v>0.51207635741275048</v>
      </c>
      <c r="CI77" s="40">
        <f t="shared" si="316"/>
        <v>0.49456891836437694</v>
      </c>
      <c r="CJ77" s="40">
        <f t="shared" si="317"/>
        <v>0.38923079209062617</v>
      </c>
      <c r="CK77" s="40">
        <f t="shared" si="318"/>
        <v>0.36435972264746147</v>
      </c>
      <c r="CL77" s="40">
        <f t="shared" si="319"/>
        <v>0.36073994650241248</v>
      </c>
      <c r="CM77" s="40">
        <f t="shared" si="320"/>
        <v>0.34340377509816988</v>
      </c>
      <c r="CN77" s="40">
        <f t="shared" si="321"/>
        <v>0.2725996140934151</v>
      </c>
      <c r="CO77" s="40">
        <f t="shared" si="322"/>
        <v>0.2449558571282337</v>
      </c>
      <c r="CP77" s="40">
        <f t="shared" si="323"/>
        <v>0.17630448067263579</v>
      </c>
      <c r="CQ77" s="40">
        <f t="shared" si="324"/>
        <v>0.16716374712523246</v>
      </c>
      <c r="CR77" s="40">
        <f t="shared" si="325"/>
        <v>0.15869718663684979</v>
      </c>
      <c r="CS77" s="40">
        <f t="shared" si="326"/>
        <v>0.11375719378728816</v>
      </c>
      <c r="CT77" s="40">
        <f t="shared" si="327"/>
        <v>0.10826910139188189</v>
      </c>
      <c r="CU77" s="37">
        <f t="shared" si="400"/>
        <v>9.571196571381245</v>
      </c>
      <c r="CV77" s="37">
        <f t="shared" si="401"/>
        <v>8.5152663602787708</v>
      </c>
      <c r="CW77" s="37">
        <f t="shared" si="402"/>
        <v>12.80625378317233</v>
      </c>
      <c r="CX77" s="1">
        <f t="shared" si="484"/>
        <v>65.671465976404775</v>
      </c>
      <c r="CY77" s="1">
        <f t="shared" si="485"/>
        <v>63.744777210828381</v>
      </c>
      <c r="CZ77" s="1">
        <f t="shared" si="486"/>
        <v>60.940637746183512</v>
      </c>
      <c r="DA77" s="1">
        <f t="shared" si="487"/>
        <v>59.936830304756903</v>
      </c>
      <c r="DB77" s="1">
        <f t="shared" si="488"/>
        <v>58.536938458426754</v>
      </c>
      <c r="DC77" s="1">
        <f t="shared" si="489"/>
        <v>55.679496623268356</v>
      </c>
      <c r="DD77" s="1">
        <f t="shared" si="490"/>
        <v>50.138607601381466</v>
      </c>
      <c r="DE77" s="1">
        <f t="shared" si="491"/>
        <v>49.835547037441408</v>
      </c>
      <c r="DF77" s="1">
        <f t="shared" si="492"/>
        <v>47.798080780869576</v>
      </c>
      <c r="DG77" s="1">
        <f t="shared" si="493"/>
        <v>47.251173414350966</v>
      </c>
      <c r="DH77" s="1">
        <f t="shared" si="494"/>
        <v>47.169023811572629</v>
      </c>
      <c r="DI77" s="1">
        <f t="shared" si="495"/>
        <v>46.765882731633283</v>
      </c>
      <c r="DJ77" s="1">
        <f t="shared" si="496"/>
        <v>44.921282425979562</v>
      </c>
      <c r="DK77" s="1">
        <f t="shared" si="497"/>
        <v>44.091911998541399</v>
      </c>
      <c r="DL77" s="1">
        <f t="shared" si="498"/>
        <v>41.635824197766638</v>
      </c>
      <c r="DM77" s="1">
        <f t="shared" si="499"/>
        <v>41.251290849228795</v>
      </c>
      <c r="DN77" s="1">
        <f t="shared" si="500"/>
        <v>40.879304047171601</v>
      </c>
      <c r="DO77" s="1">
        <f t="shared" si="501"/>
        <v>38.57482516614553</v>
      </c>
      <c r="DP77" s="1">
        <f t="shared" si="502"/>
        <v>38.243829320045748</v>
      </c>
      <c r="DQ77" s="1">
        <f t="shared" si="503"/>
        <v>55.016859430619263</v>
      </c>
      <c r="DR77" s="1">
        <f t="shared" si="504"/>
        <v>54.367755971383431</v>
      </c>
      <c r="DS77" s="1">
        <f t="shared" si="505"/>
        <v>53.401596664570491</v>
      </c>
      <c r="DT77" s="1">
        <f t="shared" si="506"/>
        <v>53.049249740061164</v>
      </c>
      <c r="DU77" s="1">
        <f t="shared" si="507"/>
        <v>52.551895502737473</v>
      </c>
      <c r="DV77" s="1">
        <f t="shared" si="508"/>
        <v>51.51402901520904</v>
      </c>
      <c r="DW77" s="1">
        <f t="shared" si="509"/>
        <v>49.406178777793265</v>
      </c>
      <c r="DX77" s="1">
        <f t="shared" si="510"/>
        <v>49.286934494750348</v>
      </c>
      <c r="DY77" s="1">
        <f t="shared" si="511"/>
        <v>48.47369968750737</v>
      </c>
      <c r="DZ77" s="1">
        <f t="shared" si="512"/>
        <v>48.251870697052119</v>
      </c>
      <c r="EA77" s="1">
        <f t="shared" si="513"/>
        <v>48.218417152240185</v>
      </c>
      <c r="EB77" s="1">
        <f t="shared" si="514"/>
        <v>48.053737139290007</v>
      </c>
      <c r="EC77" s="1">
        <f t="shared" si="515"/>
        <v>47.289128610182807</v>
      </c>
      <c r="ED77" s="1">
        <f t="shared" si="516"/>
        <v>46.93918821644543</v>
      </c>
      <c r="EE77" s="1">
        <f t="shared" si="517"/>
        <v>45.879046968482562</v>
      </c>
      <c r="EF77" s="1">
        <f t="shared" si="518"/>
        <v>45.709691355403628</v>
      </c>
      <c r="EG77" s="1">
        <f t="shared" si="519"/>
        <v>45.544955565662363</v>
      </c>
      <c r="EH77" s="1">
        <f t="shared" si="520"/>
        <v>44.503731907273668</v>
      </c>
      <c r="EI77" s="1">
        <f t="shared" si="521"/>
        <v>44.351134470544359</v>
      </c>
      <c r="EJ77" s="1">
        <f t="shared" si="522"/>
        <v>33.668420194991342</v>
      </c>
      <c r="EK77" s="1">
        <f t="shared" si="523"/>
        <v>28.380539902755487</v>
      </c>
      <c r="EL77" s="1">
        <f t="shared" si="524"/>
        <v>21.923876275148032</v>
      </c>
      <c r="EM77" s="1">
        <f t="shared" si="525"/>
        <v>19.931003550980755</v>
      </c>
      <c r="EN77" s="1">
        <f t="shared" si="526"/>
        <v>17.403536726783603</v>
      </c>
      <c r="EO77" s="1">
        <f t="shared" si="527"/>
        <v>13.059534202522162</v>
      </c>
      <c r="EP77" s="1">
        <f t="shared" si="528"/>
        <v>7.1568961476378403</v>
      </c>
      <c r="EQ77" s="1">
        <f t="shared" si="529"/>
        <v>6.9122081801765471</v>
      </c>
      <c r="ER77" s="1">
        <f t="shared" si="530"/>
        <v>5.4399784644032572</v>
      </c>
      <c r="ES77" s="1">
        <f t="shared" si="531"/>
        <v>5.0923747164295046</v>
      </c>
      <c r="ET77" s="1">
        <f t="shared" si="532"/>
        <v>5.0417838981407961</v>
      </c>
      <c r="EU77" s="1">
        <f t="shared" si="533"/>
        <v>4.7994896063974926</v>
      </c>
      <c r="EV77" s="1">
        <f t="shared" si="534"/>
        <v>3.8099144780085608</v>
      </c>
      <c r="EW77" s="1">
        <f t="shared" si="535"/>
        <v>3.423559015846743</v>
      </c>
      <c r="EX77" s="1">
        <f t="shared" si="536"/>
        <v>2.4640716960893205</v>
      </c>
      <c r="EY77" s="1">
        <f t="shared" si="537"/>
        <v>2.3363187159624434</v>
      </c>
      <c r="EZ77" s="1">
        <f t="shared" si="538"/>
        <v>2.2179881325135229</v>
      </c>
      <c r="FA77" s="1">
        <f t="shared" si="539"/>
        <v>1.5898965265566896</v>
      </c>
      <c r="FB77" s="1">
        <f t="shared" si="540"/>
        <v>1.5131936935631631</v>
      </c>
      <c r="FC77" s="1">
        <f t="shared" si="541"/>
        <v>133.76922968304439</v>
      </c>
      <c r="FD77" s="1">
        <f t="shared" si="542"/>
        <v>119.01130784069231</v>
      </c>
      <c r="FE77" s="1">
        <f t="shared" si="543"/>
        <v>178.98312827706513</v>
      </c>
      <c r="FF77" s="83">
        <f t="shared" si="328"/>
        <v>1.0079105869518974</v>
      </c>
      <c r="FG77" s="79">
        <f t="shared" si="329"/>
        <v>2.0525567392938662</v>
      </c>
      <c r="FH77" s="79">
        <f t="shared" si="330"/>
        <v>1.1587750657422786</v>
      </c>
      <c r="FI77" s="79">
        <f t="shared" si="331"/>
        <v>0.82941795059492707</v>
      </c>
      <c r="FJ77" s="83">
        <f t="shared" si="463"/>
        <v>0.90747679325201625</v>
      </c>
      <c r="FK77" s="79">
        <f t="shared" si="464"/>
        <v>2.4133099379621803</v>
      </c>
      <c r="FL77" s="79">
        <f t="shared" si="464"/>
        <v>2.6526464607352889</v>
      </c>
      <c r="FM77" s="79">
        <f t="shared" si="465"/>
        <v>1.6111111111111112</v>
      </c>
      <c r="FN77" s="79">
        <f t="shared" si="466"/>
        <v>2.4592410575081716</v>
      </c>
      <c r="FO77" s="79">
        <f t="shared" si="332"/>
        <v>10.850367645912597</v>
      </c>
      <c r="FP77" s="79">
        <f t="shared" si="333"/>
        <v>2.1741650214727533</v>
      </c>
      <c r="FQ77" s="79">
        <f t="shared" si="334"/>
        <v>1.6155215287184843</v>
      </c>
      <c r="FR77" s="84">
        <f t="shared" si="467"/>
        <v>1.8621152713261746</v>
      </c>
      <c r="FS77" s="79">
        <f t="shared" si="468"/>
        <v>3.3507113188235227</v>
      </c>
      <c r="FT77" s="79">
        <f t="shared" si="469"/>
        <v>3.2012534455494301</v>
      </c>
      <c r="FU77" s="79">
        <f t="shared" si="470"/>
        <v>2.0370370370370372</v>
      </c>
      <c r="FV77" s="79">
        <f t="shared" si="471"/>
        <v>22.610383626489703</v>
      </c>
      <c r="FW77" s="79">
        <f t="shared" si="472"/>
        <v>2.5787179605813124</v>
      </c>
      <c r="FX77" s="79">
        <f t="shared" si="335"/>
        <v>3.2707577159239012</v>
      </c>
      <c r="FY77" s="79">
        <f t="shared" si="473"/>
        <v>3.5506367314980731</v>
      </c>
      <c r="FZ77" s="83">
        <f t="shared" si="474"/>
        <v>4.6428775137438754</v>
      </c>
      <c r="GA77" s="79">
        <f t="shared" si="336"/>
        <v>3.9755437565732139</v>
      </c>
      <c r="GB77" s="79">
        <f t="shared" si="337"/>
        <v>3.9015631715926284</v>
      </c>
      <c r="GC77" s="79">
        <f t="shared" si="338"/>
        <v>1.9137435463041221</v>
      </c>
      <c r="GD77" s="79">
        <f t="shared" si="475"/>
        <v>2.3276557978354142</v>
      </c>
      <c r="GE77" s="79">
        <f t="shared" si="476"/>
        <v>2.6579052104357004</v>
      </c>
      <c r="GF77" s="79">
        <f t="shared" si="477"/>
        <v>1.7477330833001794</v>
      </c>
      <c r="GG77" s="79">
        <f t="shared" si="478"/>
        <v>3.2074664528578931</v>
      </c>
      <c r="GH77" s="84">
        <f t="shared" si="479"/>
        <v>3.3920358686676813</v>
      </c>
      <c r="GI77" s="79">
        <f t="shared" si="339"/>
        <v>6.1889507636445398</v>
      </c>
      <c r="GJ77" s="79">
        <f t="shared" si="340"/>
        <v>55.381820567869944</v>
      </c>
      <c r="GK77" s="79">
        <f t="shared" si="341"/>
        <v>74.267319530692092</v>
      </c>
      <c r="GL77" s="79">
        <f t="shared" si="342"/>
        <v>4.0163369487905678</v>
      </c>
      <c r="GM77" s="84">
        <f t="shared" si="343"/>
        <v>1.5532190250337852</v>
      </c>
      <c r="GN77" s="79">
        <f t="shared" si="480"/>
        <v>4.2592592592592595</v>
      </c>
      <c r="GO77" s="79">
        <f t="shared" si="480"/>
        <v>3.7037037037037037</v>
      </c>
      <c r="GP77" s="79">
        <f t="shared" si="480"/>
        <v>5.1851851851851851</v>
      </c>
      <c r="GQ77" s="79">
        <f t="shared" si="480"/>
        <v>1.8888888888888888</v>
      </c>
      <c r="GR77" s="84">
        <f t="shared" si="480"/>
        <v>5.1851851851851851</v>
      </c>
      <c r="GS77" s="1">
        <f t="shared" si="481"/>
        <v>54</v>
      </c>
      <c r="GT77" s="1">
        <f t="shared" si="482"/>
        <v>13.97622843553612</v>
      </c>
      <c r="GU77" s="1">
        <f t="shared" si="483"/>
        <v>75</v>
      </c>
    </row>
    <row r="78" spans="1:203" x14ac:dyDescent="0.2">
      <c r="A78" s="42">
        <f t="shared" si="344"/>
        <v>13.063782362382055</v>
      </c>
      <c r="B78" s="5">
        <v>0</v>
      </c>
      <c r="C78" s="5">
        <v>76</v>
      </c>
      <c r="D78" s="5">
        <f t="shared" si="345"/>
        <v>13.063782362382055</v>
      </c>
      <c r="E78" s="5">
        <v>10</v>
      </c>
      <c r="F78" s="9">
        <f t="shared" si="346"/>
        <v>76</v>
      </c>
      <c r="G78" s="15">
        <v>0.01</v>
      </c>
      <c r="H78" s="18">
        <f t="shared" si="347"/>
        <v>1.028644280502524</v>
      </c>
      <c r="I78" s="18">
        <f t="shared" si="348"/>
        <v>0.93379430753267012</v>
      </c>
      <c r="J78" s="18">
        <f t="shared" si="349"/>
        <v>0.90095050775048657</v>
      </c>
      <c r="K78" s="18">
        <f t="shared" si="350"/>
        <v>0.65318911811910274</v>
      </c>
      <c r="L78" s="18">
        <f t="shared" si="351"/>
        <v>0.52255129449528215</v>
      </c>
      <c r="M78" s="18">
        <f t="shared" si="352"/>
        <v>0.43545941207940181</v>
      </c>
      <c r="N78" s="18">
        <f t="shared" si="353"/>
        <v>0.35307519898329875</v>
      </c>
      <c r="O78" s="18">
        <f t="shared" si="354"/>
        <v>0.32659455905955137</v>
      </c>
      <c r="P78" s="18">
        <f t="shared" si="355"/>
        <v>0.29030627471960124</v>
      </c>
      <c r="Q78" s="18">
        <f t="shared" si="356"/>
        <v>0.27795281622089479</v>
      </c>
      <c r="R78" s="18">
        <f t="shared" si="357"/>
        <v>0.26127564724764107</v>
      </c>
      <c r="S78" s="18">
        <f t="shared" si="358"/>
        <v>0.22918916425231675</v>
      </c>
      <c r="T78" s="18">
        <f t="shared" si="359"/>
        <v>0.17418376483176073</v>
      </c>
      <c r="U78" s="18">
        <f t="shared" si="360"/>
        <v>0.17144071341708733</v>
      </c>
      <c r="V78" s="18">
        <f t="shared" si="361"/>
        <v>0.15369155720449476</v>
      </c>
      <c r="W78" s="18">
        <f t="shared" si="362"/>
        <v>0.14912993564363078</v>
      </c>
      <c r="X78" s="18">
        <f t="shared" si="363"/>
        <v>0.14845207229979607</v>
      </c>
      <c r="Y78" s="18">
        <f t="shared" si="364"/>
        <v>0.14515313735980062</v>
      </c>
      <c r="Z78" s="18">
        <f t="shared" si="365"/>
        <v>0.13063782362382054</v>
      </c>
      <c r="AA78" s="18">
        <f t="shared" si="366"/>
        <v>0.1244169748798291</v>
      </c>
      <c r="AB78" s="18">
        <f t="shared" si="367"/>
        <v>0.10708018329821356</v>
      </c>
      <c r="AC78" s="18">
        <f t="shared" si="368"/>
        <v>0.10451025889905644</v>
      </c>
      <c r="AD78" s="18">
        <f t="shared" si="369"/>
        <v>0.1020607997061098</v>
      </c>
      <c r="AE78" s="18">
        <f t="shared" si="370"/>
        <v>8.7676391693839298E-2</v>
      </c>
      <c r="AF78" s="18">
        <f t="shared" si="371"/>
        <v>8.5720356708543666E-2</v>
      </c>
      <c r="AG78" s="16">
        <f t="shared" si="372"/>
        <v>7.2472884691899191</v>
      </c>
      <c r="AH78" s="16" t="str">
        <f t="shared" si="373"/>
        <v>NA F G</v>
      </c>
      <c r="AI78" s="16">
        <f t="shared" si="374"/>
        <v>24.399691681324267</v>
      </c>
      <c r="AJ78" s="16">
        <f t="shared" si="375"/>
        <v>0.38874685606640652</v>
      </c>
      <c r="AK78" s="16" t="str">
        <f t="shared" si="376"/>
        <v>NA F G</v>
      </c>
      <c r="AL78" s="16">
        <f t="shared" si="377"/>
        <v>2.2656599999999996</v>
      </c>
      <c r="AM78" s="19">
        <f t="shared" si="378"/>
        <v>4.1335654944387503</v>
      </c>
      <c r="AN78" s="41">
        <f t="shared" si="379"/>
        <v>54</v>
      </c>
      <c r="AO78" s="19">
        <f t="shared" si="380"/>
        <v>4.1335654944387503</v>
      </c>
      <c r="AP78" s="34">
        <f t="shared" si="290"/>
        <v>4.8351544187118387</v>
      </c>
      <c r="AQ78" s="34">
        <f t="shared" si="291"/>
        <v>4.6908122821068359</v>
      </c>
      <c r="AR78" s="34">
        <f t="shared" si="292"/>
        <v>4.4808733746774116</v>
      </c>
      <c r="AS78" s="34">
        <f t="shared" si="293"/>
        <v>4.4057622066620441</v>
      </c>
      <c r="AT78" s="34">
        <f t="shared" si="294"/>
        <v>4.3010509848479401</v>
      </c>
      <c r="AU78" s="34">
        <f t="shared" si="295"/>
        <v>4.0874552283299073</v>
      </c>
      <c r="AV78" s="34">
        <f t="shared" si="296"/>
        <v>3.6738351700598351</v>
      </c>
      <c r="AW78" s="34">
        <f t="shared" si="297"/>
        <v>3.651234783793079</v>
      </c>
      <c r="AX78" s="34">
        <f t="shared" si="298"/>
        <v>3.4993573717835407</v>
      </c>
      <c r="AY78" s="34">
        <f t="shared" si="299"/>
        <v>3.4586090560178571</v>
      </c>
      <c r="AZ78" s="34">
        <f t="shared" si="300"/>
        <v>3.4524890751178554</v>
      </c>
      <c r="BA78" s="34">
        <f t="shared" si="301"/>
        <v>3.4224586281015226</v>
      </c>
      <c r="BB78" s="34">
        <f t="shared" si="302"/>
        <v>3.2851115892238587</v>
      </c>
      <c r="BC78" s="34">
        <f t="shared" si="303"/>
        <v>3.2233899902227758</v>
      </c>
      <c r="BD78" s="34">
        <f t="shared" si="304"/>
        <v>3.0407310835599741</v>
      </c>
      <c r="BE78" s="34">
        <f t="shared" si="305"/>
        <v>3.0121504733974458</v>
      </c>
      <c r="BF78" s="34">
        <f t="shared" si="306"/>
        <v>2.9845069027720927</v>
      </c>
      <c r="BG78" s="34">
        <f t="shared" si="307"/>
        <v>2.8133548211895558</v>
      </c>
      <c r="BH78" s="34">
        <f t="shared" si="308"/>
        <v>2.7887866815510387</v>
      </c>
      <c r="BI78" s="39" t="str">
        <f t="shared" si="381"/>
        <v>ERR NO AP&gt;75</v>
      </c>
      <c r="BJ78" s="39" t="str">
        <f t="shared" si="382"/>
        <v>ERR NO AP&gt;75</v>
      </c>
      <c r="BK78" s="39" t="str">
        <f t="shared" si="383"/>
        <v>ERR NO AP&gt;75</v>
      </c>
      <c r="BL78" s="39" t="str">
        <f t="shared" si="384"/>
        <v>ERR NO AP&gt;75</v>
      </c>
      <c r="BM78" s="39" t="str">
        <f t="shared" si="385"/>
        <v>ERR NO AP&gt;75</v>
      </c>
      <c r="BN78" s="39" t="str">
        <f t="shared" si="386"/>
        <v>ERR NO AP&gt;75</v>
      </c>
      <c r="BO78" s="39" t="str">
        <f t="shared" si="387"/>
        <v>ERR NO AP&gt;75</v>
      </c>
      <c r="BP78" s="39" t="str">
        <f t="shared" si="388"/>
        <v>ERR NO AP&gt;75</v>
      </c>
      <c r="BQ78" s="39" t="str">
        <f t="shared" si="389"/>
        <v>ERR NO AP&gt;75</v>
      </c>
      <c r="BR78" s="39" t="str">
        <f t="shared" si="390"/>
        <v>ERR NO AP&gt;75</v>
      </c>
      <c r="BS78" s="39" t="str">
        <f t="shared" si="391"/>
        <v>ERR NO AP&gt;75</v>
      </c>
      <c r="BT78" s="39" t="str">
        <f t="shared" si="392"/>
        <v>ERR NO AP&gt;75</v>
      </c>
      <c r="BU78" s="39" t="str">
        <f t="shared" si="393"/>
        <v>ERR NO AP&gt;75</v>
      </c>
      <c r="BV78" s="39" t="str">
        <f t="shared" si="394"/>
        <v>ERR NO AP&gt;75</v>
      </c>
      <c r="BW78" s="39" t="str">
        <f t="shared" si="395"/>
        <v>ERR NO AP&gt;75</v>
      </c>
      <c r="BX78" s="39" t="str">
        <f t="shared" si="396"/>
        <v>ERR NO AP&gt;75</v>
      </c>
      <c r="BY78" s="39" t="str">
        <f t="shared" si="397"/>
        <v>ERR NO AP&gt;75</v>
      </c>
      <c r="BZ78" s="39" t="str">
        <f t="shared" si="398"/>
        <v>ERR NO AP&gt;75</v>
      </c>
      <c r="CA78" s="39" t="str">
        <f t="shared" si="399"/>
        <v>ERR NO AP&gt;75</v>
      </c>
      <c r="CB78" s="40">
        <f t="shared" si="309"/>
        <v>2.3067746350183738</v>
      </c>
      <c r="CC78" s="40">
        <f t="shared" si="310"/>
        <v>1.9332759374325148</v>
      </c>
      <c r="CD78" s="40">
        <f t="shared" si="311"/>
        <v>1.4804700346633528</v>
      </c>
      <c r="CE78" s="40">
        <f t="shared" si="312"/>
        <v>1.3415654114477435</v>
      </c>
      <c r="CF78" s="40">
        <f t="shared" si="313"/>
        <v>1.1660809634492475</v>
      </c>
      <c r="CG78" s="40">
        <f t="shared" si="314"/>
        <v>0.86656602917522907</v>
      </c>
      <c r="CH78" s="40">
        <f t="shared" si="315"/>
        <v>0.46533506899719407</v>
      </c>
      <c r="CI78" s="40">
        <f t="shared" si="316"/>
        <v>0.44889729159093422</v>
      </c>
      <c r="CJ78" s="40">
        <f t="shared" si="317"/>
        <v>0.35043687770585308</v>
      </c>
      <c r="CK78" s="40">
        <f t="shared" si="318"/>
        <v>0.32731298313351725</v>
      </c>
      <c r="CL78" s="40">
        <f t="shared" si="319"/>
        <v>0.32395185750609612</v>
      </c>
      <c r="CM78" s="40">
        <f t="shared" si="320"/>
        <v>0.30787044649389761</v>
      </c>
      <c r="CN78" s="40">
        <f t="shared" si="321"/>
        <v>0.24249181574741463</v>
      </c>
      <c r="CO78" s="40">
        <f t="shared" si="322"/>
        <v>0.2171147546339551</v>
      </c>
      <c r="CP78" s="40">
        <f t="shared" si="323"/>
        <v>0.15453792317914575</v>
      </c>
      <c r="CQ78" s="40">
        <f t="shared" si="324"/>
        <v>0.14626214740500446</v>
      </c>
      <c r="CR78" s="40">
        <f t="shared" si="325"/>
        <v>0.13861037728601255</v>
      </c>
      <c r="CS78" s="40">
        <f t="shared" si="326"/>
        <v>9.8246227824662455E-2</v>
      </c>
      <c r="CT78" s="40">
        <f t="shared" si="327"/>
        <v>9.3350224155957617E-2</v>
      </c>
      <c r="CU78" s="37">
        <f t="shared" si="400"/>
        <v>10.359451722136088</v>
      </c>
      <c r="CV78" s="37">
        <f t="shared" si="401"/>
        <v>8.9461095810554809</v>
      </c>
      <c r="CW78" s="37">
        <f t="shared" si="402"/>
        <v>13.850273561327862</v>
      </c>
      <c r="CX78" s="1">
        <f t="shared" si="484"/>
        <v>63.165405014561372</v>
      </c>
      <c r="CY78" s="1">
        <f t="shared" si="485"/>
        <v>61.279750756232396</v>
      </c>
      <c r="CZ78" s="1">
        <f t="shared" si="486"/>
        <v>58.537154560178124</v>
      </c>
      <c r="DA78" s="1">
        <f t="shared" si="487"/>
        <v>57.555918608241051</v>
      </c>
      <c r="DB78" s="1">
        <f t="shared" si="488"/>
        <v>56.187993995562486</v>
      </c>
      <c r="DC78" s="1">
        <f t="shared" si="489"/>
        <v>53.397625518882556</v>
      </c>
      <c r="DD78" s="1">
        <f t="shared" si="490"/>
        <v>47.994183096926548</v>
      </c>
      <c r="DE78" s="1">
        <f t="shared" si="491"/>
        <v>47.698936569431879</v>
      </c>
      <c r="DF78" s="1">
        <f t="shared" si="492"/>
        <v>45.714843113177444</v>
      </c>
      <c r="DG78" s="1">
        <f t="shared" si="493"/>
        <v>45.182515984380927</v>
      </c>
      <c r="DH78" s="1">
        <f t="shared" si="494"/>
        <v>45.102565885841372</v>
      </c>
      <c r="DI78" s="1">
        <f t="shared" si="495"/>
        <v>44.710254661774954</v>
      </c>
      <c r="DJ78" s="1">
        <f t="shared" si="496"/>
        <v>42.915982837759529</v>
      </c>
      <c r="DK78" s="1">
        <f t="shared" si="497"/>
        <v>42.109665301351164</v>
      </c>
      <c r="DL78" s="1">
        <f t="shared" si="498"/>
        <v>39.723449098157666</v>
      </c>
      <c r="DM78" s="1">
        <f t="shared" si="499"/>
        <v>39.350078227210311</v>
      </c>
      <c r="DN78" s="1">
        <f t="shared" si="500"/>
        <v>38.988948636841556</v>
      </c>
      <c r="DO78" s="1">
        <f t="shared" si="501"/>
        <v>36.753055092178641</v>
      </c>
      <c r="DP78" s="1">
        <f t="shared" si="502"/>
        <v>36.432102262892442</v>
      </c>
      <c r="DQ78" s="1" t="e">
        <f t="shared" si="503"/>
        <v>#VALUE!</v>
      </c>
      <c r="DR78" s="1" t="e">
        <f t="shared" si="504"/>
        <v>#VALUE!</v>
      </c>
      <c r="DS78" s="1" t="e">
        <f t="shared" si="505"/>
        <v>#VALUE!</v>
      </c>
      <c r="DT78" s="1" t="e">
        <f t="shared" si="506"/>
        <v>#VALUE!</v>
      </c>
      <c r="DU78" s="1" t="e">
        <f t="shared" si="507"/>
        <v>#VALUE!</v>
      </c>
      <c r="DV78" s="1" t="e">
        <f t="shared" si="508"/>
        <v>#VALUE!</v>
      </c>
      <c r="DW78" s="1" t="e">
        <f t="shared" si="509"/>
        <v>#VALUE!</v>
      </c>
      <c r="DX78" s="1" t="e">
        <f t="shared" si="510"/>
        <v>#VALUE!</v>
      </c>
      <c r="DY78" s="1" t="e">
        <f t="shared" si="511"/>
        <v>#VALUE!</v>
      </c>
      <c r="DZ78" s="1" t="e">
        <f t="shared" si="512"/>
        <v>#VALUE!</v>
      </c>
      <c r="EA78" s="1" t="e">
        <f t="shared" si="513"/>
        <v>#VALUE!</v>
      </c>
      <c r="EB78" s="1" t="e">
        <f t="shared" si="514"/>
        <v>#VALUE!</v>
      </c>
      <c r="EC78" s="1" t="e">
        <f t="shared" si="515"/>
        <v>#VALUE!</v>
      </c>
      <c r="ED78" s="1" t="e">
        <f t="shared" si="516"/>
        <v>#VALUE!</v>
      </c>
      <c r="EE78" s="1" t="e">
        <f t="shared" si="517"/>
        <v>#VALUE!</v>
      </c>
      <c r="EF78" s="1" t="e">
        <f t="shared" si="518"/>
        <v>#VALUE!</v>
      </c>
      <c r="EG78" s="1" t="e">
        <f t="shared" si="519"/>
        <v>#VALUE!</v>
      </c>
      <c r="EH78" s="1" t="e">
        <f t="shared" si="520"/>
        <v>#VALUE!</v>
      </c>
      <c r="EI78" s="1" t="e">
        <f t="shared" si="521"/>
        <v>#VALUE!</v>
      </c>
      <c r="EJ78" s="1">
        <f t="shared" si="522"/>
        <v>30.135201790943334</v>
      </c>
      <c r="EK78" s="1">
        <f t="shared" si="523"/>
        <v>25.25589609304852</v>
      </c>
      <c r="EL78" s="1">
        <f t="shared" si="524"/>
        <v>19.340538326870259</v>
      </c>
      <c r="EM78" s="1">
        <f t="shared" si="525"/>
        <v>17.525918560052858</v>
      </c>
      <c r="EN78" s="1">
        <f t="shared" si="526"/>
        <v>15.233427923417754</v>
      </c>
      <c r="EO78" s="1">
        <f t="shared" si="527"/>
        <v>11.32063000777881</v>
      </c>
      <c r="EP78" s="1">
        <f t="shared" si="528"/>
        <v>6.0790360669633801</v>
      </c>
      <c r="EQ78" s="1">
        <f t="shared" si="529"/>
        <v>5.8642965204067208</v>
      </c>
      <c r="ER78" s="1">
        <f t="shared" si="530"/>
        <v>4.5780311021019608</v>
      </c>
      <c r="ES78" s="1">
        <f t="shared" si="531"/>
        <v>4.2759455760382981</v>
      </c>
      <c r="ET78" s="1">
        <f t="shared" si="532"/>
        <v>4.2320365623490428</v>
      </c>
      <c r="EU78" s="1">
        <f t="shared" si="533"/>
        <v>4.0219525088056676</v>
      </c>
      <c r="EV78" s="1">
        <f t="shared" si="534"/>
        <v>3.1678603055830741</v>
      </c>
      <c r="EW78" s="1">
        <f t="shared" si="535"/>
        <v>2.83633990219997</v>
      </c>
      <c r="EX78" s="1">
        <f t="shared" si="536"/>
        <v>2.0188497951468771</v>
      </c>
      <c r="EY78" s="1">
        <f t="shared" si="537"/>
        <v>1.9107368615536215</v>
      </c>
      <c r="EZ78" s="1">
        <f t="shared" si="538"/>
        <v>1.810775802032133</v>
      </c>
      <c r="FA78" s="1">
        <f t="shared" si="539"/>
        <v>1.2834673382263944</v>
      </c>
      <c r="FB78" s="1">
        <f t="shared" si="540"/>
        <v>1.2195070118530105</v>
      </c>
      <c r="FC78" s="1">
        <f t="shared" si="541"/>
        <v>135.33362269158982</v>
      </c>
      <c r="FD78" s="1">
        <f t="shared" si="542"/>
        <v>116.87002855692971</v>
      </c>
      <c r="FE78" s="1">
        <f t="shared" si="543"/>
        <v>180.9369594646414</v>
      </c>
      <c r="FF78" s="83">
        <f t="shared" si="328"/>
        <v>1.0500463854370667</v>
      </c>
      <c r="FG78" s="79">
        <f t="shared" si="329"/>
        <v>2.3267191036497912</v>
      </c>
      <c r="FH78" s="79" t="e">
        <f t="shared" si="330"/>
        <v>#VALUE!</v>
      </c>
      <c r="FI78" s="79" t="e">
        <f t="shared" si="331"/>
        <v>#VALUE!</v>
      </c>
      <c r="FJ78" s="83">
        <f t="shared" si="463"/>
        <v>0.9241034791686652</v>
      </c>
      <c r="FK78" s="79">
        <f t="shared" si="464"/>
        <v>2.5211388587578356</v>
      </c>
      <c r="FL78" s="79">
        <f t="shared" si="464"/>
        <v>2.771169158799935</v>
      </c>
      <c r="FM78" s="79">
        <f t="shared" si="465"/>
        <v>1.6111111111111112</v>
      </c>
      <c r="FN78" s="79">
        <f t="shared" si="466"/>
        <v>2.571915759595726</v>
      </c>
      <c r="FO78" s="79">
        <f t="shared" si="332"/>
        <v>12.789257797420916</v>
      </c>
      <c r="FP78" s="79" t="e">
        <f t="shared" si="333"/>
        <v>#VALUE!</v>
      </c>
      <c r="FQ78" s="79">
        <f t="shared" si="334"/>
        <v>1.6877045252841709</v>
      </c>
      <c r="FR78" s="84" t="e">
        <f t="shared" si="467"/>
        <v>#VALUE!</v>
      </c>
      <c r="FS78" s="79">
        <f t="shared" si="468"/>
        <v>3.5004242005893915</v>
      </c>
      <c r="FT78" s="79">
        <f t="shared" si="469"/>
        <v>3.3479248249909883</v>
      </c>
      <c r="FU78" s="79">
        <f t="shared" si="470"/>
        <v>2.0370370370370372</v>
      </c>
      <c r="FV78" s="79">
        <f t="shared" si="471"/>
        <v>26.867445252507281</v>
      </c>
      <c r="FW78" s="79" t="e">
        <f t="shared" si="472"/>
        <v>#VALUE!</v>
      </c>
      <c r="FX78" s="79">
        <f t="shared" si="335"/>
        <v>3.4172669607158377</v>
      </c>
      <c r="FY78" s="79" t="e">
        <f t="shared" si="473"/>
        <v>#VALUE!</v>
      </c>
      <c r="FZ78" s="83">
        <f t="shared" si="474"/>
        <v>4.8555995806160697</v>
      </c>
      <c r="GA78" s="79" t="e">
        <f t="shared" si="336"/>
        <v>#VALUE!</v>
      </c>
      <c r="GB78" s="79" t="e">
        <f t="shared" si="337"/>
        <v>#VALUE!</v>
      </c>
      <c r="GC78" s="79">
        <f t="shared" si="338"/>
        <v>1.8916215712587208</v>
      </c>
      <c r="GD78" s="79">
        <f t="shared" si="475"/>
        <v>2.4319200456628045</v>
      </c>
      <c r="GE78" s="79" t="e">
        <f t="shared" si="476"/>
        <v>#VALUE!</v>
      </c>
      <c r="GF78" s="79">
        <f t="shared" si="477"/>
        <v>1.7797548487692811</v>
      </c>
      <c r="GG78" s="79">
        <f t="shared" si="478"/>
        <v>3.3549350397290971</v>
      </c>
      <c r="GH78" s="84" t="e">
        <f t="shared" si="479"/>
        <v>#VALUE!</v>
      </c>
      <c r="GI78" s="79">
        <f t="shared" si="339"/>
        <v>6.4890182691649825</v>
      </c>
      <c r="GJ78" s="79">
        <f t="shared" si="340"/>
        <v>66.606472396567213</v>
      </c>
      <c r="GK78" s="79">
        <f t="shared" si="341"/>
        <v>90.645673808876026</v>
      </c>
      <c r="GL78" s="79" t="e">
        <f t="shared" si="342"/>
        <v>#VALUE!</v>
      </c>
      <c r="GM78" s="84">
        <f t="shared" si="343"/>
        <v>1.5364467316271366</v>
      </c>
      <c r="GN78" s="79">
        <f t="shared" si="480"/>
        <v>4.2592592592592595</v>
      </c>
      <c r="GO78" s="79">
        <f t="shared" si="480"/>
        <v>3.7037037037037037</v>
      </c>
      <c r="GP78" s="79">
        <f t="shared" si="480"/>
        <v>5.1851851851851851</v>
      </c>
      <c r="GQ78" s="79">
        <f t="shared" si="480"/>
        <v>1.8888888888888888</v>
      </c>
      <c r="GR78" s="84">
        <f t="shared" si="480"/>
        <v>5.1851851851851851</v>
      </c>
      <c r="GS78" s="1">
        <f t="shared" si="481"/>
        <v>54</v>
      </c>
      <c r="GT78" s="1">
        <f t="shared" si="482"/>
        <v>13.063782362382055</v>
      </c>
      <c r="GU78" s="1">
        <f t="shared" si="483"/>
        <v>76</v>
      </c>
    </row>
    <row r="79" spans="1:203" x14ac:dyDescent="0.2">
      <c r="A79" s="42">
        <f t="shared" si="344"/>
        <v>12.147356934568705</v>
      </c>
      <c r="B79" s="5">
        <v>0</v>
      </c>
      <c r="C79" s="5">
        <v>77</v>
      </c>
      <c r="D79" s="5">
        <f t="shared" si="345"/>
        <v>12.147356934568705</v>
      </c>
      <c r="E79" s="5">
        <v>10</v>
      </c>
      <c r="F79" s="9">
        <f t="shared" si="346"/>
        <v>77</v>
      </c>
      <c r="G79" s="15">
        <v>0.01</v>
      </c>
      <c r="H79" s="18">
        <f t="shared" si="347"/>
        <v>0.95648479799753594</v>
      </c>
      <c r="I79" s="18">
        <f t="shared" si="348"/>
        <v>0.86828855858246645</v>
      </c>
      <c r="J79" s="18">
        <f t="shared" si="349"/>
        <v>0.83774875410818661</v>
      </c>
      <c r="K79" s="18">
        <f t="shared" si="350"/>
        <v>0.60736784672843525</v>
      </c>
      <c r="L79" s="18">
        <f t="shared" si="351"/>
        <v>0.48589427738274821</v>
      </c>
      <c r="M79" s="18">
        <f t="shared" si="352"/>
        <v>0.40491189781895687</v>
      </c>
      <c r="N79" s="18">
        <f t="shared" si="353"/>
        <v>0.32830694417753259</v>
      </c>
      <c r="O79" s="18">
        <f t="shared" si="354"/>
        <v>0.30368392336421762</v>
      </c>
      <c r="P79" s="18">
        <f t="shared" si="355"/>
        <v>0.26994126521263789</v>
      </c>
      <c r="Q79" s="18">
        <f t="shared" si="356"/>
        <v>0.25845440286316396</v>
      </c>
      <c r="R79" s="18">
        <f t="shared" si="357"/>
        <v>0.2429471386913741</v>
      </c>
      <c r="S79" s="18">
        <f t="shared" si="358"/>
        <v>0.21311152516787202</v>
      </c>
      <c r="T79" s="18">
        <f t="shared" si="359"/>
        <v>0.16196475912758274</v>
      </c>
      <c r="U79" s="18">
        <f t="shared" si="360"/>
        <v>0.15941413299958931</v>
      </c>
      <c r="V79" s="18">
        <f t="shared" si="361"/>
        <v>0.14291008158316124</v>
      </c>
      <c r="W79" s="18">
        <f t="shared" si="362"/>
        <v>0.13866845815717702</v>
      </c>
      <c r="X79" s="18">
        <f t="shared" si="363"/>
        <v>0.13803814698373529</v>
      </c>
      <c r="Y79" s="18">
        <f t="shared" si="364"/>
        <v>0.13497063260631895</v>
      </c>
      <c r="Z79" s="18">
        <f t="shared" si="365"/>
        <v>0.12147356934568705</v>
      </c>
      <c r="AA79" s="18">
        <f t="shared" si="366"/>
        <v>0.1156891136625591</v>
      </c>
      <c r="AB79" s="18">
        <f t="shared" si="367"/>
        <v>9.9568499463677906E-2</v>
      </c>
      <c r="AC79" s="18">
        <f t="shared" si="368"/>
        <v>9.7178855476549642E-2</v>
      </c>
      <c r="AD79" s="18">
        <f t="shared" si="369"/>
        <v>9.4901226051318011E-2</v>
      </c>
      <c r="AE79" s="18">
        <f t="shared" si="370"/>
        <v>8.1525885466904063E-2</v>
      </c>
      <c r="AF79" s="18">
        <f t="shared" si="371"/>
        <v>7.9707066499794657E-2</v>
      </c>
      <c r="AG79" s="16">
        <f t="shared" si="372"/>
        <v>7.7067665581365592</v>
      </c>
      <c r="AH79" s="16" t="str">
        <f t="shared" si="373"/>
        <v>NA F G</v>
      </c>
      <c r="AI79" s="16">
        <f t="shared" si="374"/>
        <v>29.585930702988833</v>
      </c>
      <c r="AJ79" s="16">
        <f t="shared" si="375"/>
        <v>0.3956665501043885</v>
      </c>
      <c r="AK79" s="16" t="str">
        <f t="shared" si="376"/>
        <v>NA F G</v>
      </c>
      <c r="AL79" s="16">
        <f t="shared" si="377"/>
        <v>2.3397699999999997</v>
      </c>
      <c r="AM79" s="19">
        <f t="shared" si="378"/>
        <v>4.4454114825858024</v>
      </c>
      <c r="AN79" s="41">
        <f t="shared" si="379"/>
        <v>54</v>
      </c>
      <c r="AO79" s="19">
        <f t="shared" si="380"/>
        <v>4.4454114825858024</v>
      </c>
      <c r="AP79" s="34">
        <f t="shared" si="290"/>
        <v>4.9599855104177397</v>
      </c>
      <c r="AQ79" s="34">
        <f t="shared" si="291"/>
        <v>4.8093216510848897</v>
      </c>
      <c r="AR79" s="34">
        <f t="shared" si="292"/>
        <v>4.5903360638288344</v>
      </c>
      <c r="AS79" s="34">
        <f t="shared" si="293"/>
        <v>4.5120321232750733</v>
      </c>
      <c r="AT79" s="34">
        <f t="shared" si="294"/>
        <v>4.4029096486879427</v>
      </c>
      <c r="AU79" s="34">
        <f t="shared" si="295"/>
        <v>4.1804634166240389</v>
      </c>
      <c r="AV79" s="34">
        <f t="shared" si="296"/>
        <v>3.7503029584995651</v>
      </c>
      <c r="AW79" s="34">
        <f t="shared" si="297"/>
        <v>3.726822792279898</v>
      </c>
      <c r="AX79" s="34">
        <f t="shared" si="298"/>
        <v>3.5691010475702627</v>
      </c>
      <c r="AY79" s="34">
        <f t="shared" si="299"/>
        <v>3.526805225285556</v>
      </c>
      <c r="AZ79" s="34">
        <f t="shared" si="300"/>
        <v>3.5204535882690542</v>
      </c>
      <c r="BA79" s="34">
        <f t="shared" si="301"/>
        <v>3.4892893270675924</v>
      </c>
      <c r="BB79" s="34">
        <f t="shared" si="302"/>
        <v>3.3468193682523855</v>
      </c>
      <c r="BC79" s="34">
        <f t="shared" si="303"/>
        <v>3.2828298729890495</v>
      </c>
      <c r="BD79" s="34">
        <f t="shared" si="304"/>
        <v>3.0935887329513267</v>
      </c>
      <c r="BE79" s="34">
        <f t="shared" si="305"/>
        <v>3.0639962052798051</v>
      </c>
      <c r="BF79" s="34">
        <f t="shared" si="306"/>
        <v>3.0353786477994675</v>
      </c>
      <c r="BG79" s="34">
        <f t="shared" si="307"/>
        <v>2.8583029679532173</v>
      </c>
      <c r="BH79" s="34">
        <f t="shared" si="308"/>
        <v>2.8328999907967054</v>
      </c>
      <c r="BI79" s="39" t="str">
        <f t="shared" si="381"/>
        <v>ERR NO AP&gt;75</v>
      </c>
      <c r="BJ79" s="39" t="str">
        <f t="shared" si="382"/>
        <v>ERR NO AP&gt;75</v>
      </c>
      <c r="BK79" s="39" t="str">
        <f t="shared" si="383"/>
        <v>ERR NO AP&gt;75</v>
      </c>
      <c r="BL79" s="39" t="str">
        <f t="shared" si="384"/>
        <v>ERR NO AP&gt;75</v>
      </c>
      <c r="BM79" s="39" t="str">
        <f t="shared" si="385"/>
        <v>ERR NO AP&gt;75</v>
      </c>
      <c r="BN79" s="39" t="str">
        <f t="shared" si="386"/>
        <v>ERR NO AP&gt;75</v>
      </c>
      <c r="BO79" s="39" t="str">
        <f t="shared" si="387"/>
        <v>ERR NO AP&gt;75</v>
      </c>
      <c r="BP79" s="39" t="str">
        <f t="shared" si="388"/>
        <v>ERR NO AP&gt;75</v>
      </c>
      <c r="BQ79" s="39" t="str">
        <f t="shared" si="389"/>
        <v>ERR NO AP&gt;75</v>
      </c>
      <c r="BR79" s="39" t="str">
        <f t="shared" si="390"/>
        <v>ERR NO AP&gt;75</v>
      </c>
      <c r="BS79" s="39" t="str">
        <f t="shared" si="391"/>
        <v>ERR NO AP&gt;75</v>
      </c>
      <c r="BT79" s="39" t="str">
        <f t="shared" si="392"/>
        <v>ERR NO AP&gt;75</v>
      </c>
      <c r="BU79" s="39" t="str">
        <f t="shared" si="393"/>
        <v>ERR NO AP&gt;75</v>
      </c>
      <c r="BV79" s="39" t="str">
        <f t="shared" si="394"/>
        <v>ERR NO AP&gt;75</v>
      </c>
      <c r="BW79" s="39" t="str">
        <f t="shared" si="395"/>
        <v>ERR NO AP&gt;75</v>
      </c>
      <c r="BX79" s="39" t="str">
        <f t="shared" si="396"/>
        <v>ERR NO AP&gt;75</v>
      </c>
      <c r="BY79" s="39" t="str">
        <f t="shared" si="397"/>
        <v>ERR NO AP&gt;75</v>
      </c>
      <c r="BZ79" s="39" t="str">
        <f t="shared" si="398"/>
        <v>ERR NO AP&gt;75</v>
      </c>
      <c r="CA79" s="39" t="str">
        <f t="shared" si="399"/>
        <v>ERR NO AP&gt;75</v>
      </c>
      <c r="CB79" s="40">
        <f t="shared" si="309"/>
        <v>2.1841972313684983</v>
      </c>
      <c r="CC79" s="40">
        <f t="shared" si="310"/>
        <v>1.8199996073078468</v>
      </c>
      <c r="CD79" s="40">
        <f t="shared" si="311"/>
        <v>1.3816121914796629</v>
      </c>
      <c r="CE79" s="40">
        <f t="shared" si="312"/>
        <v>1.2479546256359553</v>
      </c>
      <c r="CF79" s="40">
        <f t="shared" si="313"/>
        <v>1.0797523381003502</v>
      </c>
      <c r="CG79" s="40">
        <f t="shared" si="314"/>
        <v>0.79465732160029956</v>
      </c>
      <c r="CH79" s="40">
        <f t="shared" si="315"/>
        <v>0.41812978771199405</v>
      </c>
      <c r="CI79" s="40">
        <f t="shared" si="316"/>
        <v>0.40288529558533415</v>
      </c>
      <c r="CJ79" s="40">
        <f t="shared" si="317"/>
        <v>0.31197994729690881</v>
      </c>
      <c r="CK79" s="40">
        <f t="shared" si="318"/>
        <v>0.2907437366448225</v>
      </c>
      <c r="CL79" s="40">
        <f t="shared" si="319"/>
        <v>0.28766099503798315</v>
      </c>
      <c r="CM79" s="40">
        <f t="shared" si="320"/>
        <v>0.272926184536122</v>
      </c>
      <c r="CN79" s="40">
        <f t="shared" si="321"/>
        <v>0.21329624021779875</v>
      </c>
      <c r="CO79" s="40">
        <f t="shared" si="322"/>
        <v>0.19028524506550212</v>
      </c>
      <c r="CP79" s="40">
        <f t="shared" si="323"/>
        <v>0.13394331992360781</v>
      </c>
      <c r="CQ79" s="40">
        <f t="shared" si="324"/>
        <v>0.12654239767878506</v>
      </c>
      <c r="CR79" s="40">
        <f t="shared" si="325"/>
        <v>0.11971168107342608</v>
      </c>
      <c r="CS79" s="40">
        <f t="shared" si="326"/>
        <v>8.3901005373254608E-2</v>
      </c>
      <c r="CT79" s="40">
        <f t="shared" si="327"/>
        <v>7.9586693869610051E-2</v>
      </c>
      <c r="CU79" s="37">
        <f t="shared" si="400"/>
        <v>11.231520931369387</v>
      </c>
      <c r="CV79" s="37">
        <f t="shared" si="401"/>
        <v>9.4018146226307877</v>
      </c>
      <c r="CW79" s="37">
        <f t="shared" si="402"/>
        <v>14.998101370168584</v>
      </c>
      <c r="CX79" s="1">
        <f t="shared" si="484"/>
        <v>60.250714385333232</v>
      </c>
      <c r="CY79" s="1">
        <f t="shared" si="485"/>
        <v>58.420546708877453</v>
      </c>
      <c r="CZ79" s="1">
        <f t="shared" si="486"/>
        <v>55.760450616952006</v>
      </c>
      <c r="DA79" s="1">
        <f t="shared" si="487"/>
        <v>54.809264701662222</v>
      </c>
      <c r="DB79" s="1">
        <f t="shared" si="488"/>
        <v>53.483715053268945</v>
      </c>
      <c r="DC79" s="1">
        <f t="shared" si="489"/>
        <v>50.7815812736388</v>
      </c>
      <c r="DD79" s="1">
        <f t="shared" si="490"/>
        <v>45.556268649663224</v>
      </c>
      <c r="DE79" s="1">
        <f t="shared" si="491"/>
        <v>45.271046689709927</v>
      </c>
      <c r="DF79" s="1">
        <f t="shared" si="492"/>
        <v>43.355144360379064</v>
      </c>
      <c r="DG79" s="1">
        <f t="shared" si="493"/>
        <v>42.841361910245645</v>
      </c>
      <c r="DH79" s="1">
        <f t="shared" si="494"/>
        <v>42.764206308287378</v>
      </c>
      <c r="DI79" s="1">
        <f t="shared" si="495"/>
        <v>42.385642903871087</v>
      </c>
      <c r="DJ79" s="1">
        <f t="shared" si="496"/>
        <v>40.655009461689467</v>
      </c>
      <c r="DK79" s="1">
        <f t="shared" si="497"/>
        <v>39.87770622266283</v>
      </c>
      <c r="DL79" s="1">
        <f t="shared" si="498"/>
        <v>37.578926547919913</v>
      </c>
      <c r="DM79" s="1">
        <f t="shared" si="499"/>
        <v>37.219455551697841</v>
      </c>
      <c r="DN79" s="1">
        <f t="shared" si="500"/>
        <v>36.871827866388642</v>
      </c>
      <c r="DO79" s="1">
        <f t="shared" si="501"/>
        <v>34.720826378864828</v>
      </c>
      <c r="DP79" s="1">
        <f t="shared" si="502"/>
        <v>34.412247348143978</v>
      </c>
      <c r="DQ79" s="1" t="e">
        <f t="shared" si="503"/>
        <v>#VALUE!</v>
      </c>
      <c r="DR79" s="1" t="e">
        <f t="shared" si="504"/>
        <v>#VALUE!</v>
      </c>
      <c r="DS79" s="1" t="e">
        <f t="shared" si="505"/>
        <v>#VALUE!</v>
      </c>
      <c r="DT79" s="1" t="e">
        <f t="shared" si="506"/>
        <v>#VALUE!</v>
      </c>
      <c r="DU79" s="1" t="e">
        <f t="shared" si="507"/>
        <v>#VALUE!</v>
      </c>
      <c r="DV79" s="1" t="e">
        <f t="shared" si="508"/>
        <v>#VALUE!</v>
      </c>
      <c r="DW79" s="1" t="e">
        <f t="shared" si="509"/>
        <v>#VALUE!</v>
      </c>
      <c r="DX79" s="1" t="e">
        <f t="shared" si="510"/>
        <v>#VALUE!</v>
      </c>
      <c r="DY79" s="1" t="e">
        <f t="shared" si="511"/>
        <v>#VALUE!</v>
      </c>
      <c r="DZ79" s="1" t="e">
        <f t="shared" si="512"/>
        <v>#VALUE!</v>
      </c>
      <c r="EA79" s="1" t="e">
        <f t="shared" si="513"/>
        <v>#VALUE!</v>
      </c>
      <c r="EB79" s="1" t="e">
        <f t="shared" si="514"/>
        <v>#VALUE!</v>
      </c>
      <c r="EC79" s="1" t="e">
        <f t="shared" si="515"/>
        <v>#VALUE!</v>
      </c>
      <c r="ED79" s="1" t="e">
        <f t="shared" si="516"/>
        <v>#VALUE!</v>
      </c>
      <c r="EE79" s="1" t="e">
        <f t="shared" si="517"/>
        <v>#VALUE!</v>
      </c>
      <c r="EF79" s="1" t="e">
        <f t="shared" si="518"/>
        <v>#VALUE!</v>
      </c>
      <c r="EG79" s="1" t="e">
        <f t="shared" si="519"/>
        <v>#VALUE!</v>
      </c>
      <c r="EH79" s="1" t="e">
        <f t="shared" si="520"/>
        <v>#VALUE!</v>
      </c>
      <c r="EI79" s="1" t="e">
        <f t="shared" si="521"/>
        <v>#VALUE!</v>
      </c>
      <c r="EJ79" s="1">
        <f t="shared" si="522"/>
        <v>26.532223384929896</v>
      </c>
      <c r="EK79" s="1">
        <f t="shared" si="523"/>
        <v>22.108184850743292</v>
      </c>
      <c r="EL79" s="1">
        <f t="shared" si="524"/>
        <v>16.782936435055149</v>
      </c>
      <c r="EM79" s="1">
        <f t="shared" si="525"/>
        <v>15.159350275746014</v>
      </c>
      <c r="EN79" s="1">
        <f t="shared" si="526"/>
        <v>13.116137051840063</v>
      </c>
      <c r="EO79" s="1">
        <f t="shared" si="527"/>
        <v>9.6529861261471925</v>
      </c>
      <c r="EP79" s="1">
        <f t="shared" si="528"/>
        <v>5.0791717763130313</v>
      </c>
      <c r="EQ79" s="1">
        <f t="shared" si="529"/>
        <v>4.8939914891642715</v>
      </c>
      <c r="ER79" s="1">
        <f t="shared" si="530"/>
        <v>3.7897317762434843</v>
      </c>
      <c r="ES79" s="1">
        <f t="shared" si="531"/>
        <v>3.5317679455149023</v>
      </c>
      <c r="ET79" s="1">
        <f t="shared" si="532"/>
        <v>3.4943207828795786</v>
      </c>
      <c r="EU79" s="1">
        <f t="shared" si="533"/>
        <v>3.3153317803502396</v>
      </c>
      <c r="EV79" s="1">
        <f t="shared" si="534"/>
        <v>2.5909855627271101</v>
      </c>
      <c r="EW79" s="1">
        <f t="shared" si="535"/>
        <v>2.311462791192533</v>
      </c>
      <c r="EX79" s="1">
        <f t="shared" si="536"/>
        <v>1.6270573161131918</v>
      </c>
      <c r="EY79" s="1">
        <f t="shared" si="537"/>
        <v>1.5371556719603405</v>
      </c>
      <c r="EZ79" s="1">
        <f t="shared" si="538"/>
        <v>1.4541805192361597</v>
      </c>
      <c r="FA79" s="1">
        <f t="shared" si="539"/>
        <v>1.0191754594380906</v>
      </c>
      <c r="FB79" s="1">
        <f t="shared" si="540"/>
        <v>0.96676797767640432</v>
      </c>
      <c r="FC79" s="1">
        <f t="shared" si="541"/>
        <v>136.43329367142348</v>
      </c>
      <c r="FD79" s="1">
        <f t="shared" si="542"/>
        <v>114.20719805374355</v>
      </c>
      <c r="FE79" s="1">
        <f t="shared" si="543"/>
        <v>182.18729068428175</v>
      </c>
      <c r="FF79" s="83">
        <f t="shared" si="328"/>
        <v>1.1031395246429108</v>
      </c>
      <c r="FG79" s="79">
        <f t="shared" si="329"/>
        <v>2.6812947885571927</v>
      </c>
      <c r="FH79" s="79" t="e">
        <f t="shared" si="330"/>
        <v>#VALUE!</v>
      </c>
      <c r="FI79" s="79" t="e">
        <f t="shared" si="331"/>
        <v>#VALUE!</v>
      </c>
      <c r="FJ79" s="83">
        <f t="shared" si="463"/>
        <v>0.945649677432568</v>
      </c>
      <c r="FK79" s="79">
        <f t="shared" si="464"/>
        <v>2.6560559849735301</v>
      </c>
      <c r="FL79" s="79">
        <f t="shared" si="464"/>
        <v>2.9194664958799956</v>
      </c>
      <c r="FM79" s="79">
        <f t="shared" si="465"/>
        <v>1.6111111111111112</v>
      </c>
      <c r="FN79" s="79">
        <f t="shared" si="466"/>
        <v>2.7125488817389809</v>
      </c>
      <c r="FO79" s="79">
        <f t="shared" si="332"/>
        <v>15.3249142680482</v>
      </c>
      <c r="FP79" s="79" t="e">
        <f t="shared" si="333"/>
        <v>#VALUE!</v>
      </c>
      <c r="FQ79" s="79">
        <f t="shared" si="334"/>
        <v>1.778020948618644</v>
      </c>
      <c r="FR79" s="84" t="e">
        <f t="shared" si="467"/>
        <v>#VALUE!</v>
      </c>
      <c r="FS79" s="79">
        <f t="shared" si="468"/>
        <v>3.687747152690521</v>
      </c>
      <c r="FT79" s="79">
        <f t="shared" si="469"/>
        <v>3.5309903546774666</v>
      </c>
      <c r="FU79" s="79">
        <f t="shared" si="470"/>
        <v>2.0370370370370372</v>
      </c>
      <c r="FV79" s="79">
        <f t="shared" si="471"/>
        <v>32.456122824059577</v>
      </c>
      <c r="FW79" s="79" t="e">
        <f t="shared" si="472"/>
        <v>#VALUE!</v>
      </c>
      <c r="FX79" s="79">
        <f t="shared" si="335"/>
        <v>3.6005352630172291</v>
      </c>
      <c r="FY79" s="79" t="e">
        <f t="shared" si="473"/>
        <v>#VALUE!</v>
      </c>
      <c r="FZ79" s="83">
        <f t="shared" si="474"/>
        <v>5.1211052163865247</v>
      </c>
      <c r="GA79" s="79" t="e">
        <f t="shared" si="336"/>
        <v>#VALUE!</v>
      </c>
      <c r="GB79" s="79" t="e">
        <f t="shared" si="337"/>
        <v>#VALUE!</v>
      </c>
      <c r="GC79" s="79">
        <f t="shared" si="338"/>
        <v>1.8763748430535783</v>
      </c>
      <c r="GD79" s="79">
        <f t="shared" si="475"/>
        <v>2.5623441135582739</v>
      </c>
      <c r="GE79" s="79" t="e">
        <f t="shared" si="476"/>
        <v>#VALUE!</v>
      </c>
      <c r="GF79" s="79">
        <f t="shared" si="477"/>
        <v>1.8212512306108717</v>
      </c>
      <c r="GG79" s="79">
        <f t="shared" si="478"/>
        <v>3.5389341702376416</v>
      </c>
      <c r="GH79" s="84" t="e">
        <f t="shared" si="479"/>
        <v>#VALUE!</v>
      </c>
      <c r="GI79" s="79">
        <f t="shared" si="339"/>
        <v>6.8616072117929345</v>
      </c>
      <c r="GJ79" s="79">
        <f t="shared" si="340"/>
        <v>81.436192866283108</v>
      </c>
      <c r="GK79" s="79">
        <f t="shared" si="341"/>
        <v>112.47298923504486</v>
      </c>
      <c r="GL79" s="79" t="e">
        <f t="shared" si="342"/>
        <v>#VALUE!</v>
      </c>
      <c r="GM79" s="84">
        <f t="shared" si="343"/>
        <v>1.5259022676930587</v>
      </c>
      <c r="GN79" s="79">
        <f t="shared" si="480"/>
        <v>4.2592592592592595</v>
      </c>
      <c r="GO79" s="79">
        <f t="shared" si="480"/>
        <v>3.7037037037037037</v>
      </c>
      <c r="GP79" s="79">
        <f t="shared" si="480"/>
        <v>5.1851851851851851</v>
      </c>
      <c r="GQ79" s="79">
        <f t="shared" si="480"/>
        <v>1.8888888888888888</v>
      </c>
      <c r="GR79" s="84">
        <f t="shared" si="480"/>
        <v>5.1851851851851851</v>
      </c>
      <c r="GS79" s="1">
        <f t="shared" si="481"/>
        <v>54</v>
      </c>
      <c r="GT79" s="1">
        <f t="shared" si="482"/>
        <v>12.147356934568705</v>
      </c>
      <c r="GU79" s="1">
        <f t="shared" si="483"/>
        <v>77</v>
      </c>
    </row>
    <row r="80" spans="1:203" x14ac:dyDescent="0.2">
      <c r="A80" s="42">
        <f t="shared" si="344"/>
        <v>11.227231304159011</v>
      </c>
      <c r="B80" s="5">
        <v>0</v>
      </c>
      <c r="C80" s="5">
        <v>78</v>
      </c>
      <c r="D80" s="5">
        <f t="shared" si="345"/>
        <v>11.227231304159011</v>
      </c>
      <c r="E80" s="5">
        <v>10</v>
      </c>
      <c r="F80" s="9">
        <f t="shared" si="346"/>
        <v>78</v>
      </c>
      <c r="G80" s="15">
        <v>0.01</v>
      </c>
      <c r="H80" s="18">
        <f t="shared" si="347"/>
        <v>0.8840339609574025</v>
      </c>
      <c r="I80" s="18">
        <f t="shared" si="348"/>
        <v>0.80251832052601935</v>
      </c>
      <c r="J80" s="18">
        <f t="shared" si="349"/>
        <v>0.77429181407993175</v>
      </c>
      <c r="K80" s="18">
        <f t="shared" si="350"/>
        <v>0.56136156520795055</v>
      </c>
      <c r="L80" s="18">
        <f t="shared" si="351"/>
        <v>0.44908925216636042</v>
      </c>
      <c r="M80" s="18">
        <f t="shared" si="352"/>
        <v>0.37424104347196702</v>
      </c>
      <c r="N80" s="18">
        <f t="shared" si="353"/>
        <v>0.3034386838961895</v>
      </c>
      <c r="O80" s="18">
        <f t="shared" si="354"/>
        <v>0.28068078260397528</v>
      </c>
      <c r="P80" s="18">
        <f t="shared" si="355"/>
        <v>0.24949402898131134</v>
      </c>
      <c r="Q80" s="18">
        <f t="shared" si="356"/>
        <v>0.23887726179061725</v>
      </c>
      <c r="R80" s="18">
        <f t="shared" si="357"/>
        <v>0.22454462608318021</v>
      </c>
      <c r="S80" s="18">
        <f t="shared" si="358"/>
        <v>0.19696897024840371</v>
      </c>
      <c r="T80" s="18">
        <f t="shared" si="359"/>
        <v>0.14969641738878681</v>
      </c>
      <c r="U80" s="18">
        <f t="shared" si="360"/>
        <v>0.14733899349290039</v>
      </c>
      <c r="V80" s="18">
        <f t="shared" si="361"/>
        <v>0.13208507416657658</v>
      </c>
      <c r="W80" s="18">
        <f t="shared" si="362"/>
        <v>0.1281647409150572</v>
      </c>
      <c r="X80" s="18">
        <f t="shared" si="363"/>
        <v>0.12758217391089785</v>
      </c>
      <c r="Y80" s="18">
        <f t="shared" si="364"/>
        <v>0.12474701449065567</v>
      </c>
      <c r="Z80" s="18">
        <f t="shared" si="365"/>
        <v>0.1122723130415901</v>
      </c>
      <c r="AA80" s="18">
        <f t="shared" si="366"/>
        <v>0.106926012420562</v>
      </c>
      <c r="AB80" s="18">
        <f t="shared" si="367"/>
        <v>9.2026486099664018E-2</v>
      </c>
      <c r="AC80" s="18">
        <f t="shared" si="368"/>
        <v>8.981785043327209E-2</v>
      </c>
      <c r="AD80" s="18">
        <f t="shared" si="369"/>
        <v>8.771274456374227E-2</v>
      </c>
      <c r="AE80" s="18">
        <f t="shared" si="370"/>
        <v>7.5350545665496718E-2</v>
      </c>
      <c r="AF80" s="18">
        <f t="shared" si="371"/>
        <v>7.3669496746450194E-2</v>
      </c>
      <c r="AG80" s="16">
        <f t="shared" si="372"/>
        <v>8.1953755579224179</v>
      </c>
      <c r="AH80" s="16" t="str">
        <f t="shared" si="373"/>
        <v>NA F G</v>
      </c>
      <c r="AI80" s="16">
        <f t="shared" si="374"/>
        <v>36.294081320223292</v>
      </c>
      <c r="AJ80" s="16">
        <f t="shared" si="375"/>
        <v>0.40270941469624666</v>
      </c>
      <c r="AK80" s="16" t="str">
        <f t="shared" si="376"/>
        <v>NA F G</v>
      </c>
      <c r="AL80" s="16">
        <f t="shared" si="377"/>
        <v>2.4138799999999998</v>
      </c>
      <c r="AM80" s="19">
        <f t="shared" si="378"/>
        <v>4.8097343447441281</v>
      </c>
      <c r="AN80" s="41">
        <f t="shared" si="379"/>
        <v>54</v>
      </c>
      <c r="AO80" s="19">
        <f t="shared" si="380"/>
        <v>4.8097343447441281</v>
      </c>
      <c r="AP80" s="34">
        <f t="shared" si="290"/>
        <v>5.0698365027314445</v>
      </c>
      <c r="AQ80" s="34">
        <f t="shared" si="291"/>
        <v>4.9131374145057425</v>
      </c>
      <c r="AR80" s="34">
        <f t="shared" si="292"/>
        <v>4.6855363194894348</v>
      </c>
      <c r="AS80" s="34">
        <f t="shared" si="293"/>
        <v>4.6041981152104539</v>
      </c>
      <c r="AT80" s="34">
        <f t="shared" si="294"/>
        <v>4.4908891604270869</v>
      </c>
      <c r="AU80" s="34">
        <f t="shared" si="295"/>
        <v>4.2600649155693189</v>
      </c>
      <c r="AV80" s="34">
        <f t="shared" si="296"/>
        <v>3.8143340824327008</v>
      </c>
      <c r="AW80" s="34">
        <f t="shared" si="297"/>
        <v>3.7900292999049698</v>
      </c>
      <c r="AX80" s="34">
        <f t="shared" si="298"/>
        <v>3.6268399103528854</v>
      </c>
      <c r="AY80" s="34">
        <f t="shared" si="299"/>
        <v>3.5830994373319052</v>
      </c>
      <c r="AZ80" s="34">
        <f t="shared" si="300"/>
        <v>3.5765316582291482</v>
      </c>
      <c r="BA80" s="34">
        <f t="shared" si="301"/>
        <v>3.5443099607800508</v>
      </c>
      <c r="BB80" s="34">
        <f t="shared" si="302"/>
        <v>3.3970717755092141</v>
      </c>
      <c r="BC80" s="34">
        <f t="shared" si="303"/>
        <v>3.3309766843316622</v>
      </c>
      <c r="BD80" s="34">
        <f t="shared" si="304"/>
        <v>3.1356444059695003</v>
      </c>
      <c r="BE80" s="34">
        <f t="shared" si="305"/>
        <v>3.1051182832348809</v>
      </c>
      <c r="BF80" s="34">
        <f t="shared" si="306"/>
        <v>3.0756028799035851</v>
      </c>
      <c r="BG80" s="34">
        <f t="shared" si="307"/>
        <v>2.8930835920864815</v>
      </c>
      <c r="BH80" s="34">
        <f t="shared" si="308"/>
        <v>2.8669159053205617</v>
      </c>
      <c r="BI80" s="39" t="str">
        <f t="shared" si="381"/>
        <v>ERR NO AP&gt;75</v>
      </c>
      <c r="BJ80" s="39" t="str">
        <f t="shared" si="382"/>
        <v>ERR NO AP&gt;75</v>
      </c>
      <c r="BK80" s="39" t="str">
        <f t="shared" si="383"/>
        <v>ERR NO AP&gt;75</v>
      </c>
      <c r="BL80" s="39" t="str">
        <f t="shared" si="384"/>
        <v>ERR NO AP&gt;75</v>
      </c>
      <c r="BM80" s="39" t="str">
        <f t="shared" si="385"/>
        <v>ERR NO AP&gt;75</v>
      </c>
      <c r="BN80" s="39" t="str">
        <f t="shared" si="386"/>
        <v>ERR NO AP&gt;75</v>
      </c>
      <c r="BO80" s="39" t="str">
        <f t="shared" si="387"/>
        <v>ERR NO AP&gt;75</v>
      </c>
      <c r="BP80" s="39" t="str">
        <f t="shared" si="388"/>
        <v>ERR NO AP&gt;75</v>
      </c>
      <c r="BQ80" s="39" t="str">
        <f t="shared" si="389"/>
        <v>ERR NO AP&gt;75</v>
      </c>
      <c r="BR80" s="39" t="str">
        <f t="shared" si="390"/>
        <v>ERR NO AP&gt;75</v>
      </c>
      <c r="BS80" s="39" t="str">
        <f t="shared" si="391"/>
        <v>ERR NO AP&gt;75</v>
      </c>
      <c r="BT80" s="39" t="str">
        <f t="shared" si="392"/>
        <v>ERR NO AP&gt;75</v>
      </c>
      <c r="BU80" s="39" t="str">
        <f t="shared" si="393"/>
        <v>ERR NO AP&gt;75</v>
      </c>
      <c r="BV80" s="39" t="str">
        <f t="shared" si="394"/>
        <v>ERR NO AP&gt;75</v>
      </c>
      <c r="BW80" s="39" t="str">
        <f t="shared" si="395"/>
        <v>ERR NO AP&gt;75</v>
      </c>
      <c r="BX80" s="39" t="str">
        <f t="shared" si="396"/>
        <v>ERR NO AP&gt;75</v>
      </c>
      <c r="BY80" s="39" t="str">
        <f t="shared" si="397"/>
        <v>ERR NO AP&gt;75</v>
      </c>
      <c r="BZ80" s="39" t="str">
        <f t="shared" si="398"/>
        <v>ERR NO AP&gt;75</v>
      </c>
      <c r="CA80" s="39" t="str">
        <f t="shared" si="399"/>
        <v>ERR NO AP&gt;75</v>
      </c>
      <c r="CB80" s="40">
        <f t="shared" si="309"/>
        <v>2.0399391982535513</v>
      </c>
      <c r="CC80" s="40">
        <f t="shared" si="310"/>
        <v>1.690002818882455</v>
      </c>
      <c r="CD80" s="40">
        <f t="shared" si="311"/>
        <v>1.2717782052865259</v>
      </c>
      <c r="CE80" s="40">
        <f t="shared" si="312"/>
        <v>1.1450499274232968</v>
      </c>
      <c r="CF80" s="40">
        <f t="shared" si="313"/>
        <v>0.98618475983379073</v>
      </c>
      <c r="CG80" s="40">
        <f t="shared" si="314"/>
        <v>0.71878135692757383</v>
      </c>
      <c r="CH80" s="40">
        <f t="shared" si="315"/>
        <v>0.3705912136361344</v>
      </c>
      <c r="CI80" s="40">
        <f t="shared" si="316"/>
        <v>0.35666010628515171</v>
      </c>
      <c r="CJ80" s="40">
        <f t="shared" si="317"/>
        <v>0.27395690077476281</v>
      </c>
      <c r="CK80" s="40">
        <f t="shared" si="318"/>
        <v>0.25473943960200784</v>
      </c>
      <c r="CL80" s="40">
        <f t="shared" si="319"/>
        <v>0.25195336802228674</v>
      </c>
      <c r="CM80" s="40">
        <f t="shared" si="320"/>
        <v>0.23864980958633258</v>
      </c>
      <c r="CN80" s="40">
        <f t="shared" si="321"/>
        <v>0.18505805821562538</v>
      </c>
      <c r="CO80" s="40">
        <f t="shared" si="322"/>
        <v>0.16449760363843619</v>
      </c>
      <c r="CP80" s="40">
        <f t="shared" si="323"/>
        <v>0.11451061122212763</v>
      </c>
      <c r="CQ80" s="40">
        <f t="shared" si="324"/>
        <v>0.10798883567387571</v>
      </c>
      <c r="CR80" s="40">
        <f t="shared" si="325"/>
        <v>0.10198023287085811</v>
      </c>
      <c r="CS80" s="40">
        <f t="shared" si="326"/>
        <v>7.0673586515179632E-2</v>
      </c>
      <c r="CT80" s="40">
        <f t="shared" si="327"/>
        <v>6.6927445444637246E-2</v>
      </c>
      <c r="CU80" s="37">
        <f t="shared" si="400"/>
        <v>12.197684442804382</v>
      </c>
      <c r="CV80" s="37">
        <f t="shared" si="401"/>
        <v>9.8839314913047982</v>
      </c>
      <c r="CW80" s="37">
        <f t="shared" si="402"/>
        <v>16.261377123830673</v>
      </c>
      <c r="CX80" s="1">
        <f t="shared" si="484"/>
        <v>56.920227090434516</v>
      </c>
      <c r="CY80" s="1">
        <f t="shared" si="485"/>
        <v>55.160930181773736</v>
      </c>
      <c r="CZ80" s="1">
        <f t="shared" si="486"/>
        <v>52.605600042945781</v>
      </c>
      <c r="DA80" s="1">
        <f t="shared" si="487"/>
        <v>51.692397209640724</v>
      </c>
      <c r="DB80" s="1">
        <f t="shared" si="488"/>
        <v>50.420251365455364</v>
      </c>
      <c r="DC80" s="1">
        <f t="shared" si="489"/>
        <v>47.828734177829368</v>
      </c>
      <c r="DD80" s="1">
        <f t="shared" si="490"/>
        <v>42.824411014809051</v>
      </c>
      <c r="DE80" s="1">
        <f t="shared" si="491"/>
        <v>42.551535599572937</v>
      </c>
      <c r="DF80" s="1">
        <f t="shared" si="492"/>
        <v>40.719370576687176</v>
      </c>
      <c r="DG80" s="1">
        <f t="shared" si="493"/>
        <v>40.228286168727301</v>
      </c>
      <c r="DH80" s="1">
        <f t="shared" si="494"/>
        <v>40.154548193586031</v>
      </c>
      <c r="DI80" s="1">
        <f t="shared" si="495"/>
        <v>39.792787743312381</v>
      </c>
      <c r="DJ80" s="1">
        <f t="shared" si="496"/>
        <v>38.139710580472077</v>
      </c>
      <c r="DK80" s="1">
        <f t="shared" si="497"/>
        <v>37.397645703752225</v>
      </c>
      <c r="DL80" s="1">
        <f t="shared" si="498"/>
        <v>35.204605033411859</v>
      </c>
      <c r="DM80" s="1">
        <f t="shared" si="499"/>
        <v>34.86188119265114</v>
      </c>
      <c r="DN80" s="1">
        <f t="shared" si="500"/>
        <v>34.530504932415134</v>
      </c>
      <c r="DO80" s="1">
        <f t="shared" si="501"/>
        <v>32.481318670622144</v>
      </c>
      <c r="DP80" s="1">
        <f t="shared" si="502"/>
        <v>32.187527998606377</v>
      </c>
      <c r="DQ80" s="1" t="e">
        <f t="shared" si="503"/>
        <v>#VALUE!</v>
      </c>
      <c r="DR80" s="1" t="e">
        <f t="shared" si="504"/>
        <v>#VALUE!</v>
      </c>
      <c r="DS80" s="1" t="e">
        <f t="shared" si="505"/>
        <v>#VALUE!</v>
      </c>
      <c r="DT80" s="1" t="e">
        <f t="shared" si="506"/>
        <v>#VALUE!</v>
      </c>
      <c r="DU80" s="1" t="e">
        <f t="shared" si="507"/>
        <v>#VALUE!</v>
      </c>
      <c r="DV80" s="1" t="e">
        <f t="shared" si="508"/>
        <v>#VALUE!</v>
      </c>
      <c r="DW80" s="1" t="e">
        <f t="shared" si="509"/>
        <v>#VALUE!</v>
      </c>
      <c r="DX80" s="1" t="e">
        <f t="shared" si="510"/>
        <v>#VALUE!</v>
      </c>
      <c r="DY80" s="1" t="e">
        <f t="shared" si="511"/>
        <v>#VALUE!</v>
      </c>
      <c r="DZ80" s="1" t="e">
        <f t="shared" si="512"/>
        <v>#VALUE!</v>
      </c>
      <c r="EA80" s="1" t="e">
        <f t="shared" si="513"/>
        <v>#VALUE!</v>
      </c>
      <c r="EB80" s="1" t="e">
        <f t="shared" si="514"/>
        <v>#VALUE!</v>
      </c>
      <c r="EC80" s="1" t="e">
        <f t="shared" si="515"/>
        <v>#VALUE!</v>
      </c>
      <c r="ED80" s="1" t="e">
        <f t="shared" si="516"/>
        <v>#VALUE!</v>
      </c>
      <c r="EE80" s="1" t="e">
        <f t="shared" si="517"/>
        <v>#VALUE!</v>
      </c>
      <c r="EF80" s="1" t="e">
        <f t="shared" si="518"/>
        <v>#VALUE!</v>
      </c>
      <c r="EG80" s="1" t="e">
        <f t="shared" si="519"/>
        <v>#VALUE!</v>
      </c>
      <c r="EH80" s="1" t="e">
        <f t="shared" si="520"/>
        <v>#VALUE!</v>
      </c>
      <c r="EI80" s="1" t="e">
        <f t="shared" si="521"/>
        <v>#VALUE!</v>
      </c>
      <c r="EJ80" s="1">
        <f t="shared" si="522"/>
        <v>22.902869225213305</v>
      </c>
      <c r="EK80" s="1">
        <f t="shared" si="523"/>
        <v>18.97405255227407</v>
      </c>
      <c r="EL80" s="1">
        <f t="shared" si="524"/>
        <v>14.278548078340048</v>
      </c>
      <c r="EM80" s="1">
        <f t="shared" si="525"/>
        <v>12.855740389991841</v>
      </c>
      <c r="EN80" s="1">
        <f t="shared" si="526"/>
        <v>11.07212440729047</v>
      </c>
      <c r="EO80" s="1">
        <f t="shared" si="527"/>
        <v>8.0699245513431475</v>
      </c>
      <c r="EP80" s="1">
        <f t="shared" si="528"/>
        <v>4.1607132747818873</v>
      </c>
      <c r="EQ80" s="1">
        <f t="shared" si="529"/>
        <v>4.0043055102293348</v>
      </c>
      <c r="ER80" s="1">
        <f t="shared" si="530"/>
        <v>3.0757774923688008</v>
      </c>
      <c r="ES80" s="1">
        <f t="shared" si="531"/>
        <v>2.8600186107035861</v>
      </c>
      <c r="ET80" s="1">
        <f t="shared" si="532"/>
        <v>2.8287387406481135</v>
      </c>
      <c r="EU80" s="1">
        <f t="shared" si="533"/>
        <v>2.6793766129192602</v>
      </c>
      <c r="EV80" s="1">
        <f t="shared" si="534"/>
        <v>2.07768962428535</v>
      </c>
      <c r="EW80" s="1">
        <f t="shared" si="535"/>
        <v>1.8468526450285918</v>
      </c>
      <c r="EX80" s="1">
        <f t="shared" si="536"/>
        <v>1.2856371189714535</v>
      </c>
      <c r="EY80" s="1">
        <f t="shared" si="537"/>
        <v>1.2124156363774208</v>
      </c>
      <c r="EZ80" s="1">
        <f t="shared" si="538"/>
        <v>1.1449556628931239</v>
      </c>
      <c r="FA80" s="1">
        <f t="shared" si="539"/>
        <v>0.79346870290041494</v>
      </c>
      <c r="FB80" s="1">
        <f t="shared" si="540"/>
        <v>0.75140991060342566</v>
      </c>
      <c r="FC80" s="1">
        <f t="shared" si="541"/>
        <v>136.94622461450672</v>
      </c>
      <c r="FD80" s="1">
        <f t="shared" si="542"/>
        <v>110.96918504734029</v>
      </c>
      <c r="FE80" s="1">
        <f t="shared" si="543"/>
        <v>182.57024229340695</v>
      </c>
      <c r="FF80" s="83">
        <f t="shared" si="328"/>
        <v>1.1701647334591219</v>
      </c>
      <c r="FG80" s="79">
        <f t="shared" si="329"/>
        <v>3.1515809417809848</v>
      </c>
      <c r="FH80" s="79" t="e">
        <f t="shared" si="330"/>
        <v>#VALUE!</v>
      </c>
      <c r="FI80" s="79" t="e">
        <f t="shared" si="331"/>
        <v>#VALUE!</v>
      </c>
      <c r="FJ80" s="83">
        <f t="shared" si="463"/>
        <v>0.97324315713345455</v>
      </c>
      <c r="FK80" s="79">
        <f t="shared" si="464"/>
        <v>2.8254912824873917</v>
      </c>
      <c r="FL80" s="79">
        <f t="shared" si="464"/>
        <v>3.1057052939737444</v>
      </c>
      <c r="FM80" s="79">
        <f t="shared" si="465"/>
        <v>1.6111111111111112</v>
      </c>
      <c r="FN80" s="79">
        <f t="shared" si="466"/>
        <v>2.888838381165721</v>
      </c>
      <c r="FO80" s="79">
        <f t="shared" si="332"/>
        <v>18.729839620979519</v>
      </c>
      <c r="FP80" s="79" t="e">
        <f t="shared" si="333"/>
        <v>#VALUE!</v>
      </c>
      <c r="FQ80" s="79">
        <f t="shared" si="334"/>
        <v>1.8914445775328819</v>
      </c>
      <c r="FR80" s="84" t="e">
        <f t="shared" si="467"/>
        <v>#VALUE!</v>
      </c>
      <c r="FS80" s="79">
        <f t="shared" si="468"/>
        <v>3.9229961608089403</v>
      </c>
      <c r="FT80" s="79">
        <f t="shared" si="469"/>
        <v>3.7604706513450337</v>
      </c>
      <c r="FU80" s="79">
        <f t="shared" si="470"/>
        <v>2.0370370370370372</v>
      </c>
      <c r="FV80" s="79">
        <f t="shared" si="471"/>
        <v>39.989888834667269</v>
      </c>
      <c r="FW80" s="79" t="e">
        <f t="shared" si="472"/>
        <v>#VALUE!</v>
      </c>
      <c r="FX80" s="79">
        <f t="shared" si="335"/>
        <v>3.8306490636177166</v>
      </c>
      <c r="FY80" s="79" t="e">
        <f t="shared" si="473"/>
        <v>#VALUE!</v>
      </c>
      <c r="FZ80" s="83">
        <f t="shared" si="474"/>
        <v>5.453927633407698</v>
      </c>
      <c r="GA80" s="79" t="e">
        <f t="shared" si="336"/>
        <v>#VALUE!</v>
      </c>
      <c r="GB80" s="79" t="e">
        <f t="shared" si="337"/>
        <v>#VALUE!</v>
      </c>
      <c r="GC80" s="79">
        <f t="shared" si="338"/>
        <v>1.8693468967152667</v>
      </c>
      <c r="GD80" s="79">
        <f t="shared" si="475"/>
        <v>2.7261060820837737</v>
      </c>
      <c r="GE80" s="79" t="e">
        <f t="shared" si="476"/>
        <v>#VALUE!</v>
      </c>
      <c r="GF80" s="79">
        <f t="shared" si="477"/>
        <v>1.8743942285533199</v>
      </c>
      <c r="GG80" s="79">
        <f t="shared" si="478"/>
        <v>3.7695273064956138</v>
      </c>
      <c r="GH80" s="84" t="e">
        <f t="shared" si="479"/>
        <v>#VALUE!</v>
      </c>
      <c r="GI80" s="79">
        <f t="shared" si="339"/>
        <v>7.3268549213278087</v>
      </c>
      <c r="GJ80" s="79">
        <f t="shared" si="340"/>
        <v>101.55511079888862</v>
      </c>
      <c r="GK80" s="79">
        <f t="shared" si="341"/>
        <v>142.34187649031574</v>
      </c>
      <c r="GL80" s="79" t="e">
        <f t="shared" si="342"/>
        <v>#VALUE!</v>
      </c>
      <c r="GM80" s="84">
        <f t="shared" si="343"/>
        <v>1.5227015997121194</v>
      </c>
      <c r="GN80" s="79">
        <f t="shared" si="480"/>
        <v>4.2592592592592595</v>
      </c>
      <c r="GO80" s="79">
        <f t="shared" si="480"/>
        <v>3.7037037037037037</v>
      </c>
      <c r="GP80" s="79">
        <f t="shared" si="480"/>
        <v>5.1851851851851851</v>
      </c>
      <c r="GQ80" s="79">
        <f t="shared" si="480"/>
        <v>1.8888888888888888</v>
      </c>
      <c r="GR80" s="84">
        <f t="shared" si="480"/>
        <v>5.1851851851851851</v>
      </c>
      <c r="GS80" s="1">
        <f t="shared" si="481"/>
        <v>54</v>
      </c>
      <c r="GT80" s="1">
        <f t="shared" si="482"/>
        <v>11.227231304159011</v>
      </c>
      <c r="GU80" s="1">
        <f t="shared" si="483"/>
        <v>78</v>
      </c>
    </row>
    <row r="81" spans="1:203" x14ac:dyDescent="0.2">
      <c r="A81" s="42">
        <f t="shared" si="344"/>
        <v>10.303685750333425</v>
      </c>
      <c r="B81" s="5">
        <v>0</v>
      </c>
      <c r="C81" s="5">
        <v>79</v>
      </c>
      <c r="D81" s="5">
        <f t="shared" si="345"/>
        <v>10.303685750333425</v>
      </c>
      <c r="E81" s="5">
        <v>10</v>
      </c>
      <c r="F81" s="9">
        <f t="shared" si="346"/>
        <v>79</v>
      </c>
      <c r="G81" s="15">
        <v>0.01</v>
      </c>
      <c r="H81" s="18">
        <f t="shared" si="347"/>
        <v>0.81131383860893114</v>
      </c>
      <c r="I81" s="18">
        <f t="shared" si="348"/>
        <v>0.73650362761496968</v>
      </c>
      <c r="J81" s="18">
        <f t="shared" si="349"/>
        <v>0.71059901726437413</v>
      </c>
      <c r="K81" s="18">
        <f t="shared" si="350"/>
        <v>0.51518428751667122</v>
      </c>
      <c r="L81" s="18">
        <f t="shared" si="351"/>
        <v>0.41214743001333703</v>
      </c>
      <c r="M81" s="18">
        <f t="shared" si="352"/>
        <v>0.34345619167778085</v>
      </c>
      <c r="N81" s="18">
        <f t="shared" si="353"/>
        <v>0.27847799325225475</v>
      </c>
      <c r="O81" s="18">
        <f t="shared" si="354"/>
        <v>0.25759214375833561</v>
      </c>
      <c r="P81" s="18">
        <f t="shared" si="355"/>
        <v>0.22897079445185389</v>
      </c>
      <c r="Q81" s="18">
        <f t="shared" si="356"/>
        <v>0.21922735639007288</v>
      </c>
      <c r="R81" s="18">
        <f t="shared" si="357"/>
        <v>0.20607371500666852</v>
      </c>
      <c r="S81" s="18">
        <f t="shared" si="358"/>
        <v>0.18076641667251622</v>
      </c>
      <c r="T81" s="18">
        <f t="shared" si="359"/>
        <v>0.13738247667111234</v>
      </c>
      <c r="U81" s="18">
        <f t="shared" si="360"/>
        <v>0.1352189731014885</v>
      </c>
      <c r="V81" s="18">
        <f t="shared" si="361"/>
        <v>0.12121983235686383</v>
      </c>
      <c r="W81" s="18">
        <f t="shared" si="362"/>
        <v>0.11762198345129482</v>
      </c>
      <c r="X81" s="18">
        <f t="shared" si="363"/>
        <v>0.11708733807197075</v>
      </c>
      <c r="Y81" s="18">
        <f t="shared" si="364"/>
        <v>0.11448539722592695</v>
      </c>
      <c r="Z81" s="18">
        <f t="shared" si="365"/>
        <v>0.10303685750333426</v>
      </c>
      <c r="AA81" s="18">
        <f t="shared" si="366"/>
        <v>9.813034047936596E-2</v>
      </c>
      <c r="AB81" s="18">
        <f t="shared" si="367"/>
        <v>8.4456440576503491E-2</v>
      </c>
      <c r="AC81" s="18">
        <f t="shared" si="368"/>
        <v>8.2429486002667404E-2</v>
      </c>
      <c r="AD81" s="18">
        <f t="shared" si="369"/>
        <v>8.0497544924479886E-2</v>
      </c>
      <c r="AE81" s="18">
        <f t="shared" si="370"/>
        <v>6.915225335794245E-2</v>
      </c>
      <c r="AF81" s="18">
        <f t="shared" si="371"/>
        <v>6.7609486550744252E-2</v>
      </c>
      <c r="AG81" s="16">
        <f t="shared" si="372"/>
        <v>8.7149623682946959</v>
      </c>
      <c r="AH81" s="16" t="str">
        <f t="shared" si="373"/>
        <v>NA F G</v>
      </c>
      <c r="AI81" s="16">
        <f t="shared" si="374"/>
        <v>45.075515509437686</v>
      </c>
      <c r="AJ81" s="16">
        <f t="shared" si="375"/>
        <v>0.40987764227783985</v>
      </c>
      <c r="AK81" s="16" t="str">
        <f t="shared" si="376"/>
        <v>NA F G</v>
      </c>
      <c r="AL81" s="16">
        <f t="shared" si="377"/>
        <v>2.4879899999999999</v>
      </c>
      <c r="AM81" s="19">
        <f t="shared" si="378"/>
        <v>5.2408430641678461</v>
      </c>
      <c r="AN81" s="41">
        <f t="shared" si="379"/>
        <v>54</v>
      </c>
      <c r="AO81" s="19">
        <f t="shared" si="380"/>
        <v>5.2408430641678461</v>
      </c>
      <c r="AP81" s="34">
        <f t="shared" si="290"/>
        <v>5.160570451378641</v>
      </c>
      <c r="AQ81" s="34">
        <f t="shared" si="291"/>
        <v>4.9982729020339045</v>
      </c>
      <c r="AR81" s="34">
        <f t="shared" si="292"/>
        <v>4.7627050765308505</v>
      </c>
      <c r="AS81" s="34">
        <f t="shared" si="293"/>
        <v>4.6785686777249058</v>
      </c>
      <c r="AT81" s="34">
        <f t="shared" si="294"/>
        <v>4.5614058683256449</v>
      </c>
      <c r="AU81" s="34">
        <f t="shared" si="295"/>
        <v>4.3228950367386068</v>
      </c>
      <c r="AV81" s="34">
        <f t="shared" si="296"/>
        <v>3.8629834441684383</v>
      </c>
      <c r="AW81" s="34">
        <f t="shared" si="297"/>
        <v>3.8379319506279304</v>
      </c>
      <c r="AX81" s="34">
        <f t="shared" si="298"/>
        <v>3.6698038875222192</v>
      </c>
      <c r="AY81" s="34">
        <f t="shared" si="299"/>
        <v>3.6247623103833666</v>
      </c>
      <c r="AZ81" s="34">
        <f t="shared" si="300"/>
        <v>3.6180000082995929</v>
      </c>
      <c r="BA81" s="34">
        <f t="shared" si="301"/>
        <v>3.5848271858116791</v>
      </c>
      <c r="BB81" s="34">
        <f t="shared" si="302"/>
        <v>3.433311846847626</v>
      </c>
      <c r="BC81" s="34">
        <f t="shared" si="303"/>
        <v>3.3653344565515964</v>
      </c>
      <c r="BD81" s="34">
        <f t="shared" si="304"/>
        <v>3.1645815247964655</v>
      </c>
      <c r="BE81" s="34">
        <f t="shared" si="305"/>
        <v>3.1332280395554299</v>
      </c>
      <c r="BF81" s="34">
        <f t="shared" si="306"/>
        <v>3.1029178838122524</v>
      </c>
      <c r="BG81" s="34">
        <f t="shared" si="307"/>
        <v>2.9156008804455147</v>
      </c>
      <c r="BH81" s="34">
        <f t="shared" si="308"/>
        <v>2.8887622837918401</v>
      </c>
      <c r="BI81" s="39" t="str">
        <f t="shared" si="381"/>
        <v>ERR NO AP&gt;75</v>
      </c>
      <c r="BJ81" s="39" t="str">
        <f t="shared" si="382"/>
        <v>ERR NO AP&gt;75</v>
      </c>
      <c r="BK81" s="39" t="str">
        <f t="shared" si="383"/>
        <v>ERR NO AP&gt;75</v>
      </c>
      <c r="BL81" s="39" t="str">
        <f t="shared" si="384"/>
        <v>ERR NO AP&gt;75</v>
      </c>
      <c r="BM81" s="39" t="str">
        <f t="shared" si="385"/>
        <v>ERR NO AP&gt;75</v>
      </c>
      <c r="BN81" s="39" t="str">
        <f t="shared" si="386"/>
        <v>ERR NO AP&gt;75</v>
      </c>
      <c r="BO81" s="39" t="str">
        <f t="shared" si="387"/>
        <v>ERR NO AP&gt;75</v>
      </c>
      <c r="BP81" s="39" t="str">
        <f t="shared" si="388"/>
        <v>ERR NO AP&gt;75</v>
      </c>
      <c r="BQ81" s="39" t="str">
        <f t="shared" si="389"/>
        <v>ERR NO AP&gt;75</v>
      </c>
      <c r="BR81" s="39" t="str">
        <f t="shared" si="390"/>
        <v>ERR NO AP&gt;75</v>
      </c>
      <c r="BS81" s="39" t="str">
        <f t="shared" si="391"/>
        <v>ERR NO AP&gt;75</v>
      </c>
      <c r="BT81" s="39" t="str">
        <f t="shared" si="392"/>
        <v>ERR NO AP&gt;75</v>
      </c>
      <c r="BU81" s="39" t="str">
        <f t="shared" si="393"/>
        <v>ERR NO AP&gt;75</v>
      </c>
      <c r="BV81" s="39" t="str">
        <f t="shared" si="394"/>
        <v>ERR NO AP&gt;75</v>
      </c>
      <c r="BW81" s="39" t="str">
        <f t="shared" si="395"/>
        <v>ERR NO AP&gt;75</v>
      </c>
      <c r="BX81" s="39" t="str">
        <f t="shared" si="396"/>
        <v>ERR NO AP&gt;75</v>
      </c>
      <c r="BY81" s="39" t="str">
        <f t="shared" si="397"/>
        <v>ERR NO AP&gt;75</v>
      </c>
      <c r="BZ81" s="39" t="str">
        <f t="shared" si="398"/>
        <v>ERR NO AP&gt;75</v>
      </c>
      <c r="CA81" s="39" t="str">
        <f t="shared" si="399"/>
        <v>ERR NO AP&gt;75</v>
      </c>
      <c r="CB81" s="40">
        <f t="shared" si="309"/>
        <v>1.8732078346990011</v>
      </c>
      <c r="CC81" s="40">
        <f t="shared" si="310"/>
        <v>1.5429325290132045</v>
      </c>
      <c r="CD81" s="40">
        <f t="shared" si="311"/>
        <v>1.1510123165211352</v>
      </c>
      <c r="CE81" s="40">
        <f t="shared" si="312"/>
        <v>1.0329835925816682</v>
      </c>
      <c r="CF81" s="40">
        <f t="shared" si="313"/>
        <v>0.88559629698832787</v>
      </c>
      <c r="CG81" s="40">
        <f t="shared" si="314"/>
        <v>0.63922991461435819</v>
      </c>
      <c r="CH81" s="40">
        <f t="shared" si="315"/>
        <v>0.32294049030435612</v>
      </c>
      <c r="CI81" s="40">
        <f t="shared" si="316"/>
        <v>0.31043524588100468</v>
      </c>
      <c r="CJ81" s="40">
        <f t="shared" si="317"/>
        <v>0.23652724867180391</v>
      </c>
      <c r="CK81" s="40">
        <f t="shared" si="318"/>
        <v>0.21944484432352376</v>
      </c>
      <c r="CL81" s="40">
        <f t="shared" si="319"/>
        <v>0.21697151903675851</v>
      </c>
      <c r="CM81" s="40">
        <f t="shared" si="320"/>
        <v>0.20517306769165694</v>
      </c>
      <c r="CN81" s="40">
        <f t="shared" si="321"/>
        <v>0.15786148104708875</v>
      </c>
      <c r="CO81" s="40">
        <f t="shared" si="322"/>
        <v>0.13981617242807945</v>
      </c>
      <c r="CP81" s="40">
        <f t="shared" si="323"/>
        <v>9.625288995424662E-2</v>
      </c>
      <c r="CQ81" s="40">
        <f t="shared" si="324"/>
        <v>9.0607684019602688E-2</v>
      </c>
      <c r="CR81" s="40">
        <f t="shared" si="325"/>
        <v>8.5415923475526317E-2</v>
      </c>
      <c r="CS81" s="40">
        <f t="shared" si="326"/>
        <v>5.8531609847022374E-2</v>
      </c>
      <c r="CT81" s="40">
        <f t="shared" si="327"/>
        <v>5.5336464087132935E-2</v>
      </c>
      <c r="CU81" s="37">
        <f t="shared" si="400"/>
        <v>13.269634727814259</v>
      </c>
      <c r="CV81" s="37">
        <f t="shared" si="401"/>
        <v>10.394113082555231</v>
      </c>
      <c r="CW81" s="37">
        <f t="shared" si="402"/>
        <v>17.653176623125717</v>
      </c>
      <c r="CX81" s="1">
        <f t="shared" si="484"/>
        <v>53.172896223461834</v>
      </c>
      <c r="CY81" s="1">
        <f t="shared" si="485"/>
        <v>51.500633276964436</v>
      </c>
      <c r="CZ81" s="1">
        <f t="shared" si="486"/>
        <v>49.073416430091591</v>
      </c>
      <c r="DA81" s="1">
        <f t="shared" si="487"/>
        <v>48.20650141663041</v>
      </c>
      <c r="DB81" s="1">
        <f t="shared" si="488"/>
        <v>46.99929264695421</v>
      </c>
      <c r="DC81" s="1">
        <f t="shared" si="489"/>
        <v>44.541751990230672</v>
      </c>
      <c r="DD81" s="1">
        <f t="shared" si="490"/>
        <v>39.802967467452277</v>
      </c>
      <c r="DE81" s="1">
        <f t="shared" si="491"/>
        <v>39.544844750434372</v>
      </c>
      <c r="DF81" s="1">
        <f t="shared" si="492"/>
        <v>37.812506022380902</v>
      </c>
      <c r="DG81" s="1">
        <f t="shared" si="493"/>
        <v>37.348411765842762</v>
      </c>
      <c r="DH81" s="1">
        <f t="shared" si="494"/>
        <v>37.278735130222728</v>
      </c>
      <c r="DI81" s="1">
        <f t="shared" si="495"/>
        <v>36.936932791855675</v>
      </c>
      <c r="DJ81" s="1">
        <f t="shared" si="496"/>
        <v>35.375766352814821</v>
      </c>
      <c r="DK81" s="1">
        <f t="shared" si="497"/>
        <v>34.675348685076763</v>
      </c>
      <c r="DL81" s="1">
        <f t="shared" si="498"/>
        <v>32.606853562813768</v>
      </c>
      <c r="DM81" s="1">
        <f t="shared" si="499"/>
        <v>32.283797103712416</v>
      </c>
      <c r="DN81" s="1">
        <f t="shared" si="500"/>
        <v>31.971490783891053</v>
      </c>
      <c r="DO81" s="1">
        <f t="shared" si="501"/>
        <v>30.04143524550604</v>
      </c>
      <c r="DP81" s="1">
        <f t="shared" si="502"/>
        <v>29.764898779606625</v>
      </c>
      <c r="DQ81" s="1" t="e">
        <f t="shared" si="503"/>
        <v>#VALUE!</v>
      </c>
      <c r="DR81" s="1" t="e">
        <f t="shared" si="504"/>
        <v>#VALUE!</v>
      </c>
      <c r="DS81" s="1" t="e">
        <f t="shared" si="505"/>
        <v>#VALUE!</v>
      </c>
      <c r="DT81" s="1" t="e">
        <f t="shared" si="506"/>
        <v>#VALUE!</v>
      </c>
      <c r="DU81" s="1" t="e">
        <f t="shared" si="507"/>
        <v>#VALUE!</v>
      </c>
      <c r="DV81" s="1" t="e">
        <f t="shared" si="508"/>
        <v>#VALUE!</v>
      </c>
      <c r="DW81" s="1" t="e">
        <f t="shared" si="509"/>
        <v>#VALUE!</v>
      </c>
      <c r="DX81" s="1" t="e">
        <f t="shared" si="510"/>
        <v>#VALUE!</v>
      </c>
      <c r="DY81" s="1" t="e">
        <f t="shared" si="511"/>
        <v>#VALUE!</v>
      </c>
      <c r="DZ81" s="1" t="e">
        <f t="shared" si="512"/>
        <v>#VALUE!</v>
      </c>
      <c r="EA81" s="1" t="e">
        <f t="shared" si="513"/>
        <v>#VALUE!</v>
      </c>
      <c r="EB81" s="1" t="e">
        <f t="shared" si="514"/>
        <v>#VALUE!</v>
      </c>
      <c r="EC81" s="1" t="e">
        <f t="shared" si="515"/>
        <v>#VALUE!</v>
      </c>
      <c r="ED81" s="1" t="e">
        <f t="shared" si="516"/>
        <v>#VALUE!</v>
      </c>
      <c r="EE81" s="1" t="e">
        <f t="shared" si="517"/>
        <v>#VALUE!</v>
      </c>
      <c r="EF81" s="1" t="e">
        <f t="shared" si="518"/>
        <v>#VALUE!</v>
      </c>
      <c r="EG81" s="1" t="e">
        <f t="shared" si="519"/>
        <v>#VALUE!</v>
      </c>
      <c r="EH81" s="1" t="e">
        <f t="shared" si="520"/>
        <v>#VALUE!</v>
      </c>
      <c r="EI81" s="1" t="e">
        <f t="shared" si="521"/>
        <v>#VALUE!</v>
      </c>
      <c r="EJ81" s="1">
        <f t="shared" si="522"/>
        <v>19.300944873801029</v>
      </c>
      <c r="EK81" s="1">
        <f t="shared" si="523"/>
        <v>15.89789191291927</v>
      </c>
      <c r="EL81" s="1">
        <f t="shared" si="524"/>
        <v>11.859669204197088</v>
      </c>
      <c r="EM81" s="1">
        <f t="shared" si="525"/>
        <v>10.643538323211963</v>
      </c>
      <c r="EN81" s="1">
        <f t="shared" si="526"/>
        <v>9.1249059458266828</v>
      </c>
      <c r="EO81" s="1">
        <f t="shared" si="527"/>
        <v>6.5864241623988145</v>
      </c>
      <c r="EP81" s="1">
        <f t="shared" si="528"/>
        <v>3.3274773281546839</v>
      </c>
      <c r="EQ81" s="1">
        <f t="shared" si="529"/>
        <v>3.1986272193853611</v>
      </c>
      <c r="ER81" s="1">
        <f t="shared" si="530"/>
        <v>2.4371024417052367</v>
      </c>
      <c r="ES81" s="1">
        <f t="shared" si="531"/>
        <v>2.2610907154404285</v>
      </c>
      <c r="ET81" s="1">
        <f t="shared" si="532"/>
        <v>2.2356063489272464</v>
      </c>
      <c r="EU81" s="1">
        <f t="shared" si="533"/>
        <v>2.114038813926721</v>
      </c>
      <c r="EV81" s="1">
        <f t="shared" si="534"/>
        <v>1.6265550927914185</v>
      </c>
      <c r="EW81" s="1">
        <f t="shared" si="535"/>
        <v>1.4406219035133634</v>
      </c>
      <c r="EX81" s="1">
        <f t="shared" si="536"/>
        <v>0.99175953064998223</v>
      </c>
      <c r="EY81" s="1">
        <f t="shared" si="537"/>
        <v>0.93359310270349383</v>
      </c>
      <c r="EZ81" s="1">
        <f t="shared" si="538"/>
        <v>0.88009883356635088</v>
      </c>
      <c r="FA81" s="1">
        <f t="shared" si="539"/>
        <v>0.60309131432484009</v>
      </c>
      <c r="FB81" s="1">
        <f t="shared" si="540"/>
        <v>0.57016953648842894</v>
      </c>
      <c r="FC81" s="1">
        <f t="shared" si="541"/>
        <v>136.72614625710935</v>
      </c>
      <c r="FD81" s="1">
        <f t="shared" si="542"/>
        <v>107.09767485607857</v>
      </c>
      <c r="FE81" s="1">
        <f t="shared" si="543"/>
        <v>181.89278441981958</v>
      </c>
      <c r="FF81" s="83">
        <f t="shared" si="328"/>
        <v>1.255338041855051</v>
      </c>
      <c r="FG81" s="79">
        <f t="shared" si="329"/>
        <v>3.7943722733914607</v>
      </c>
      <c r="FH81" s="79" t="e">
        <f t="shared" si="330"/>
        <v>#VALUE!</v>
      </c>
      <c r="FI81" s="79" t="e">
        <f t="shared" si="331"/>
        <v>#VALUE!</v>
      </c>
      <c r="FJ81" s="83">
        <f t="shared" si="463"/>
        <v>1.0084252542843157</v>
      </c>
      <c r="FK81" s="79">
        <f t="shared" si="464"/>
        <v>3.039974346107341</v>
      </c>
      <c r="FL81" s="79">
        <f t="shared" si="464"/>
        <v>3.3414594052254243</v>
      </c>
      <c r="FM81" s="79">
        <f t="shared" si="465"/>
        <v>1.6111111111111112</v>
      </c>
      <c r="FN81" s="79">
        <f t="shared" si="466"/>
        <v>3.1116935592043768</v>
      </c>
      <c r="FO81" s="79">
        <f t="shared" si="332"/>
        <v>23.447558860707684</v>
      </c>
      <c r="FP81" s="79" t="e">
        <f t="shared" si="333"/>
        <v>#VALUE!</v>
      </c>
      <c r="FQ81" s="79">
        <f t="shared" si="334"/>
        <v>2.0350241490470631</v>
      </c>
      <c r="FR81" s="84" t="e">
        <f t="shared" si="467"/>
        <v>#VALUE!</v>
      </c>
      <c r="FS81" s="79">
        <f t="shared" si="468"/>
        <v>4.2207908276531674</v>
      </c>
      <c r="FT81" s="79">
        <f t="shared" si="469"/>
        <v>4.0505666158608697</v>
      </c>
      <c r="FU81" s="79">
        <f t="shared" si="470"/>
        <v>2.0370370370370372</v>
      </c>
      <c r="FV81" s="79">
        <f t="shared" si="471"/>
        <v>50.469770123383526</v>
      </c>
      <c r="FW81" s="79" t="e">
        <f t="shared" si="472"/>
        <v>#VALUE!</v>
      </c>
      <c r="FX81" s="79">
        <f t="shared" si="335"/>
        <v>4.1219026406269954</v>
      </c>
      <c r="FY81" s="79" t="e">
        <f t="shared" si="473"/>
        <v>#VALUE!</v>
      </c>
      <c r="FZ81" s="83">
        <f t="shared" si="474"/>
        <v>5.8746628402220562</v>
      </c>
      <c r="GA81" s="79" t="e">
        <f t="shared" si="336"/>
        <v>#VALUE!</v>
      </c>
      <c r="GB81" s="79" t="e">
        <f t="shared" si="337"/>
        <v>#VALUE!</v>
      </c>
      <c r="GC81" s="79">
        <f t="shared" si="338"/>
        <v>1.8723558515179666</v>
      </c>
      <c r="GD81" s="79">
        <f t="shared" si="475"/>
        <v>2.9333785663357754</v>
      </c>
      <c r="GE81" s="79" t="e">
        <f t="shared" si="476"/>
        <v>#VALUE!</v>
      </c>
      <c r="GF81" s="79">
        <f t="shared" si="477"/>
        <v>1.942152341584608</v>
      </c>
      <c r="GG81" s="79">
        <f t="shared" si="478"/>
        <v>4.0609760654808325</v>
      </c>
      <c r="GH81" s="84" t="e">
        <f t="shared" si="479"/>
        <v>#VALUE!</v>
      </c>
      <c r="GI81" s="79">
        <f t="shared" si="339"/>
        <v>7.9133000619250113</v>
      </c>
      <c r="GJ81" s="79">
        <f t="shared" si="340"/>
        <v>129.72201245141446</v>
      </c>
      <c r="GK81" s="79">
        <f t="shared" si="341"/>
        <v>184.52053581987252</v>
      </c>
      <c r="GL81" s="79" t="e">
        <f t="shared" si="342"/>
        <v>#VALUE!</v>
      </c>
      <c r="GM81" s="84">
        <f t="shared" si="343"/>
        <v>1.5283728867350732</v>
      </c>
      <c r="GN81" s="79">
        <f t="shared" si="480"/>
        <v>4.2592592592592595</v>
      </c>
      <c r="GO81" s="79">
        <f t="shared" si="480"/>
        <v>3.7037037037037037</v>
      </c>
      <c r="GP81" s="79">
        <f t="shared" si="480"/>
        <v>5.1851851851851851</v>
      </c>
      <c r="GQ81" s="79">
        <f t="shared" si="480"/>
        <v>1.8888888888888888</v>
      </c>
      <c r="GR81" s="84">
        <f t="shared" si="480"/>
        <v>5.1851851851851851</v>
      </c>
      <c r="GS81" s="1">
        <f t="shared" si="481"/>
        <v>54</v>
      </c>
      <c r="GT81" s="1">
        <f t="shared" si="482"/>
        <v>10.303685750333425</v>
      </c>
      <c r="GU81" s="1">
        <f t="shared" si="483"/>
        <v>79</v>
      </c>
    </row>
    <row r="82" spans="1:203" x14ac:dyDescent="0.2">
      <c r="A82" s="42">
        <f t="shared" si="344"/>
        <v>9.3770015940142422</v>
      </c>
      <c r="B82" s="5">
        <v>0</v>
      </c>
      <c r="C82" s="5">
        <v>80</v>
      </c>
      <c r="D82" s="5">
        <f t="shared" si="345"/>
        <v>9.3770015940142422</v>
      </c>
      <c r="E82" s="5">
        <v>10</v>
      </c>
      <c r="F82" s="9">
        <f t="shared" si="346"/>
        <v>80</v>
      </c>
      <c r="G82" s="15">
        <v>0.01</v>
      </c>
      <c r="H82" s="18">
        <f t="shared" si="347"/>
        <v>0.73834658220584592</v>
      </c>
      <c r="I82" s="18">
        <f t="shared" si="348"/>
        <v>0.67026458856427751</v>
      </c>
      <c r="J82" s="18">
        <f t="shared" si="349"/>
        <v>0.64668976510443055</v>
      </c>
      <c r="K82" s="18">
        <f t="shared" si="350"/>
        <v>0.46885007970071213</v>
      </c>
      <c r="L82" s="18">
        <f t="shared" si="351"/>
        <v>0.37508006376056968</v>
      </c>
      <c r="M82" s="18">
        <f t="shared" si="352"/>
        <v>0.31256671980047473</v>
      </c>
      <c r="N82" s="18">
        <f t="shared" si="353"/>
        <v>0.25343247551389841</v>
      </c>
      <c r="O82" s="18">
        <f t="shared" si="354"/>
        <v>0.23442503985035607</v>
      </c>
      <c r="P82" s="18">
        <f t="shared" si="355"/>
        <v>0.20837781320031648</v>
      </c>
      <c r="Q82" s="18">
        <f t="shared" si="356"/>
        <v>0.19951067221306898</v>
      </c>
      <c r="R82" s="18">
        <f t="shared" si="357"/>
        <v>0.18754003188028484</v>
      </c>
      <c r="S82" s="18">
        <f t="shared" si="358"/>
        <v>0.16450879989498671</v>
      </c>
      <c r="T82" s="18">
        <f t="shared" si="359"/>
        <v>0.12502668792018989</v>
      </c>
      <c r="U82" s="18">
        <f t="shared" si="360"/>
        <v>0.12305776370097431</v>
      </c>
      <c r="V82" s="18">
        <f t="shared" si="361"/>
        <v>0.11031766581193227</v>
      </c>
      <c r="W82" s="18">
        <f t="shared" si="362"/>
        <v>0.1070433971919434</v>
      </c>
      <c r="X82" s="18">
        <f t="shared" si="363"/>
        <v>0.10655683629561639</v>
      </c>
      <c r="Y82" s="18">
        <f t="shared" si="364"/>
        <v>0.10418890660015824</v>
      </c>
      <c r="Z82" s="18">
        <f t="shared" si="365"/>
        <v>9.377001594014242E-2</v>
      </c>
      <c r="AA82" s="18">
        <f t="shared" si="366"/>
        <v>8.9304777085849926E-2</v>
      </c>
      <c r="AB82" s="18">
        <f t="shared" si="367"/>
        <v>7.6860668803395427E-2</v>
      </c>
      <c r="AC82" s="18">
        <f t="shared" si="368"/>
        <v>7.5016012752113934E-2</v>
      </c>
      <c r="AD82" s="18">
        <f t="shared" si="369"/>
        <v>7.3257824953236267E-2</v>
      </c>
      <c r="AE82" s="18">
        <f t="shared" si="370"/>
        <v>6.2932896604122435E-2</v>
      </c>
      <c r="AF82" s="18">
        <f t="shared" si="371"/>
        <v>6.1528881850487153E-2</v>
      </c>
      <c r="AG82" s="16">
        <f t="shared" si="372"/>
        <v>9.2674909824445795</v>
      </c>
      <c r="AH82" s="16" t="str">
        <f t="shared" si="373"/>
        <v>NA F G</v>
      </c>
      <c r="AI82" s="16">
        <f t="shared" si="374"/>
        <v>56.718265970516896</v>
      </c>
      <c r="AJ82" s="16">
        <f t="shared" si="375"/>
        <v>0.41717346431038549</v>
      </c>
      <c r="AK82" s="16" t="str">
        <f t="shared" si="376"/>
        <v>NA F G</v>
      </c>
      <c r="AL82" s="16">
        <f t="shared" si="377"/>
        <v>2.5621</v>
      </c>
      <c r="AM82" s="19">
        <f t="shared" si="378"/>
        <v>5.758770483143631</v>
      </c>
      <c r="AN82" s="41">
        <f t="shared" si="379"/>
        <v>54</v>
      </c>
      <c r="AO82" s="19">
        <f t="shared" si="380"/>
        <v>5.7587704831436319</v>
      </c>
      <c r="AP82" s="34">
        <f t="shared" si="290"/>
        <v>5.2272025419300503</v>
      </c>
      <c r="AQ82" s="34">
        <f t="shared" si="291"/>
        <v>5.0599305697688983</v>
      </c>
      <c r="AR82" s="34">
        <f t="shared" si="292"/>
        <v>4.8173154137375871</v>
      </c>
      <c r="AS82" s="34">
        <f t="shared" si="293"/>
        <v>4.7307131840184189</v>
      </c>
      <c r="AT82" s="34">
        <f t="shared" si="294"/>
        <v>4.6101629039904379</v>
      </c>
      <c r="AU82" s="34">
        <f t="shared" si="295"/>
        <v>4.3649279345898311</v>
      </c>
      <c r="AV82" s="34">
        <f t="shared" si="296"/>
        <v>3.892742451690836</v>
      </c>
      <c r="AW82" s="34">
        <f t="shared" si="297"/>
        <v>3.8670501049896679</v>
      </c>
      <c r="AX82" s="34">
        <f t="shared" si="298"/>
        <v>3.6946992884496699</v>
      </c>
      <c r="AY82" s="34">
        <f t="shared" si="299"/>
        <v>3.6485500390645558</v>
      </c>
      <c r="AZ82" s="34">
        <f t="shared" si="300"/>
        <v>3.6416223151438181</v>
      </c>
      <c r="BA82" s="34">
        <f t="shared" si="301"/>
        <v>3.6076413537710206</v>
      </c>
      <c r="BB82" s="34">
        <f t="shared" si="302"/>
        <v>3.4525068241593422</v>
      </c>
      <c r="BC82" s="34">
        <f t="shared" si="303"/>
        <v>3.3829449633504844</v>
      </c>
      <c r="BD82" s="34">
        <f t="shared" si="304"/>
        <v>3.1776606494971089</v>
      </c>
      <c r="BE82" s="34">
        <f t="shared" si="305"/>
        <v>3.1456200173197622</v>
      </c>
      <c r="BF82" s="34">
        <f t="shared" si="306"/>
        <v>3.1146510047786999</v>
      </c>
      <c r="BG82" s="34">
        <f t="shared" si="307"/>
        <v>2.9233837604538135</v>
      </c>
      <c r="BH82" s="34">
        <f t="shared" si="308"/>
        <v>2.8959967695038795</v>
      </c>
      <c r="BI82" s="39" t="str">
        <f t="shared" si="381"/>
        <v>ERR NO AP&gt;75</v>
      </c>
      <c r="BJ82" s="39" t="str">
        <f t="shared" si="382"/>
        <v>ERR NO AP&gt;75</v>
      </c>
      <c r="BK82" s="39" t="str">
        <f t="shared" si="383"/>
        <v>ERR NO AP&gt;75</v>
      </c>
      <c r="BL82" s="39" t="str">
        <f t="shared" si="384"/>
        <v>ERR NO AP&gt;75</v>
      </c>
      <c r="BM82" s="39" t="str">
        <f t="shared" si="385"/>
        <v>ERR NO AP&gt;75</v>
      </c>
      <c r="BN82" s="39" t="str">
        <f t="shared" si="386"/>
        <v>ERR NO AP&gt;75</v>
      </c>
      <c r="BO82" s="39" t="str">
        <f t="shared" si="387"/>
        <v>ERR NO AP&gt;75</v>
      </c>
      <c r="BP82" s="39" t="str">
        <f t="shared" si="388"/>
        <v>ERR NO AP&gt;75</v>
      </c>
      <c r="BQ82" s="39" t="str">
        <f t="shared" si="389"/>
        <v>ERR NO AP&gt;75</v>
      </c>
      <c r="BR82" s="39" t="str">
        <f t="shared" si="390"/>
        <v>ERR NO AP&gt;75</v>
      </c>
      <c r="BS82" s="39" t="str">
        <f t="shared" si="391"/>
        <v>ERR NO AP&gt;75</v>
      </c>
      <c r="BT82" s="39" t="str">
        <f t="shared" si="392"/>
        <v>ERR NO AP&gt;75</v>
      </c>
      <c r="BU82" s="39" t="str">
        <f t="shared" si="393"/>
        <v>ERR NO AP&gt;75</v>
      </c>
      <c r="BV82" s="39" t="str">
        <f t="shared" si="394"/>
        <v>ERR NO AP&gt;75</v>
      </c>
      <c r="BW82" s="39" t="str">
        <f t="shared" si="395"/>
        <v>ERR NO AP&gt;75</v>
      </c>
      <c r="BX82" s="39" t="str">
        <f t="shared" si="396"/>
        <v>ERR NO AP&gt;75</v>
      </c>
      <c r="BY82" s="39" t="str">
        <f t="shared" si="397"/>
        <v>ERR NO AP&gt;75</v>
      </c>
      <c r="BZ82" s="39" t="str">
        <f t="shared" si="398"/>
        <v>ERR NO AP&gt;75</v>
      </c>
      <c r="CA82" s="39" t="str">
        <f t="shared" si="399"/>
        <v>ERR NO AP&gt;75</v>
      </c>
      <c r="CB82" s="40">
        <f t="shared" si="309"/>
        <v>1.6840634720539045</v>
      </c>
      <c r="CC82" s="40">
        <f t="shared" si="310"/>
        <v>1.3791458261244052</v>
      </c>
      <c r="CD82" s="40">
        <f t="shared" si="311"/>
        <v>1.0198876001558046</v>
      </c>
      <c r="CE82" s="40">
        <f t="shared" si="312"/>
        <v>0.91235986310173067</v>
      </c>
      <c r="CF82" s="40">
        <f t="shared" si="313"/>
        <v>0.77860474319686546</v>
      </c>
      <c r="CG82" s="40">
        <f t="shared" si="314"/>
        <v>0.5565717070214794</v>
      </c>
      <c r="CH82" s="40">
        <f t="shared" si="315"/>
        <v>0.2755203175067879</v>
      </c>
      <c r="CI82" s="40">
        <f t="shared" si="316"/>
        <v>0.26453994634032585</v>
      </c>
      <c r="CJ82" s="40">
        <f t="shared" si="317"/>
        <v>0.19993271502456453</v>
      </c>
      <c r="CK82" s="40">
        <f t="shared" si="318"/>
        <v>0.18507950221954594</v>
      </c>
      <c r="CL82" s="40">
        <f t="shared" si="319"/>
        <v>0.18293172886923395</v>
      </c>
      <c r="CM82" s="40">
        <f t="shared" si="320"/>
        <v>0.17269642995061135</v>
      </c>
      <c r="CN82" s="40">
        <f t="shared" si="321"/>
        <v>0.13184027286160724</v>
      </c>
      <c r="CO82" s="40">
        <f t="shared" si="322"/>
        <v>0.11634801816150531</v>
      </c>
      <c r="CP82" s="40">
        <f t="shared" si="323"/>
        <v>7.9211013667461347E-2</v>
      </c>
      <c r="CQ82" s="40">
        <f t="shared" si="324"/>
        <v>7.443118765974259E-2</v>
      </c>
      <c r="CR82" s="40">
        <f t="shared" si="325"/>
        <v>7.0043111436070921E-2</v>
      </c>
      <c r="CS82" s="40">
        <f t="shared" si="326"/>
        <v>4.745998043939708E-2</v>
      </c>
      <c r="CT82" s="40">
        <f t="shared" si="327"/>
        <v>4.4794254097531343E-2</v>
      </c>
      <c r="CU82" s="37">
        <f t="shared" si="400"/>
        <v>14.460689229598552</v>
      </c>
      <c r="CV82" s="37">
        <f t="shared" si="401"/>
        <v>10.934122363366095</v>
      </c>
      <c r="CW82" s="37">
        <f t="shared" si="402"/>
        <v>19.188203137795885</v>
      </c>
      <c r="CX82" s="1">
        <f t="shared" si="484"/>
        <v>49.015486567913378</v>
      </c>
      <c r="CY82" s="1">
        <f t="shared" si="485"/>
        <v>47.446977018324354</v>
      </c>
      <c r="CZ82" s="1">
        <f t="shared" si="486"/>
        <v>45.171974313486736</v>
      </c>
      <c r="DA82" s="1">
        <f t="shared" si="487"/>
        <v>44.359905067364906</v>
      </c>
      <c r="DB82" s="1">
        <f t="shared" si="488"/>
        <v>43.229504899383663</v>
      </c>
      <c r="DC82" s="1">
        <f t="shared" si="489"/>
        <v>40.929936200406139</v>
      </c>
      <c r="DD82" s="1">
        <f t="shared" si="490"/>
        <v>36.502252174591881</v>
      </c>
      <c r="DE82" s="1">
        <f t="shared" si="491"/>
        <v>36.261334998621059</v>
      </c>
      <c r="DF82" s="1">
        <f t="shared" si="492"/>
        <v>34.645201117195839</v>
      </c>
      <c r="DG82" s="1">
        <f t="shared" si="493"/>
        <v>34.212459532149062</v>
      </c>
      <c r="DH82" s="1">
        <f t="shared" si="494"/>
        <v>34.147498253901418</v>
      </c>
      <c r="DI82" s="1">
        <f t="shared" si="495"/>
        <v>33.828858724942556</v>
      </c>
      <c r="DJ82" s="1">
        <f t="shared" si="496"/>
        <v>32.374161993487199</v>
      </c>
      <c r="DK82" s="1">
        <f t="shared" si="497"/>
        <v>31.721880313799943</v>
      </c>
      <c r="DL82" s="1">
        <f t="shared" si="498"/>
        <v>29.796928975570722</v>
      </c>
      <c r="DM82" s="1">
        <f t="shared" si="499"/>
        <v>29.496483916570519</v>
      </c>
      <c r="DN82" s="1">
        <f t="shared" si="500"/>
        <v>29.20608743660793</v>
      </c>
      <c r="DO82" s="1">
        <f t="shared" si="501"/>
        <v>27.412574181690758</v>
      </c>
      <c r="DP82" s="1">
        <f t="shared" si="502"/>
        <v>27.155766323897975</v>
      </c>
      <c r="DQ82" s="1" t="e">
        <f t="shared" si="503"/>
        <v>#VALUE!</v>
      </c>
      <c r="DR82" s="1" t="e">
        <f t="shared" si="504"/>
        <v>#VALUE!</v>
      </c>
      <c r="DS82" s="1" t="e">
        <f t="shared" si="505"/>
        <v>#VALUE!</v>
      </c>
      <c r="DT82" s="1" t="e">
        <f t="shared" si="506"/>
        <v>#VALUE!</v>
      </c>
      <c r="DU82" s="1" t="e">
        <f t="shared" si="507"/>
        <v>#VALUE!</v>
      </c>
      <c r="DV82" s="1" t="e">
        <f t="shared" si="508"/>
        <v>#VALUE!</v>
      </c>
      <c r="DW82" s="1" t="e">
        <f t="shared" si="509"/>
        <v>#VALUE!</v>
      </c>
      <c r="DX82" s="1" t="e">
        <f t="shared" si="510"/>
        <v>#VALUE!</v>
      </c>
      <c r="DY82" s="1" t="e">
        <f t="shared" si="511"/>
        <v>#VALUE!</v>
      </c>
      <c r="DZ82" s="1" t="e">
        <f t="shared" si="512"/>
        <v>#VALUE!</v>
      </c>
      <c r="EA82" s="1" t="e">
        <f t="shared" si="513"/>
        <v>#VALUE!</v>
      </c>
      <c r="EB82" s="1" t="e">
        <f t="shared" si="514"/>
        <v>#VALUE!</v>
      </c>
      <c r="EC82" s="1" t="e">
        <f t="shared" si="515"/>
        <v>#VALUE!</v>
      </c>
      <c r="ED82" s="1" t="e">
        <f t="shared" si="516"/>
        <v>#VALUE!</v>
      </c>
      <c r="EE82" s="1" t="e">
        <f t="shared" si="517"/>
        <v>#VALUE!</v>
      </c>
      <c r="EF82" s="1" t="e">
        <f t="shared" si="518"/>
        <v>#VALUE!</v>
      </c>
      <c r="EG82" s="1" t="e">
        <f t="shared" si="519"/>
        <v>#VALUE!</v>
      </c>
      <c r="EH82" s="1" t="e">
        <f t="shared" si="520"/>
        <v>#VALUE!</v>
      </c>
      <c r="EI82" s="1" t="e">
        <f t="shared" si="521"/>
        <v>#VALUE!</v>
      </c>
      <c r="EJ82" s="1">
        <f t="shared" si="522"/>
        <v>15.791465861870622</v>
      </c>
      <c r="EK82" s="1">
        <f t="shared" si="523"/>
        <v>12.932252609946636</v>
      </c>
      <c r="EL82" s="1">
        <f t="shared" si="524"/>
        <v>9.5634876523763399</v>
      </c>
      <c r="EM82" s="1">
        <f t="shared" si="525"/>
        <v>8.5551998906195443</v>
      </c>
      <c r="EN82" s="1">
        <f t="shared" si="526"/>
        <v>7.3009779180640573</v>
      </c>
      <c r="EO82" s="1">
        <f t="shared" si="527"/>
        <v>5.2189737839236399</v>
      </c>
      <c r="EP82" s="1">
        <f t="shared" si="528"/>
        <v>2.5835544564444604</v>
      </c>
      <c r="EQ82" s="1">
        <f t="shared" si="529"/>
        <v>2.4805914985136774</v>
      </c>
      <c r="ER82" s="1">
        <f t="shared" si="530"/>
        <v>1.8747693874809368</v>
      </c>
      <c r="ES82" s="1">
        <f t="shared" si="531"/>
        <v>1.7354907873320449</v>
      </c>
      <c r="ET82" s="1">
        <f t="shared" si="532"/>
        <v>1.7153511132025878</v>
      </c>
      <c r="EU82" s="1">
        <f t="shared" si="533"/>
        <v>1.6193746989274516</v>
      </c>
      <c r="EV82" s="1">
        <f t="shared" si="534"/>
        <v>1.2362664487785637</v>
      </c>
      <c r="EW82" s="1">
        <f t="shared" si="535"/>
        <v>1.0909955517608332</v>
      </c>
      <c r="EX82" s="1">
        <f t="shared" si="536"/>
        <v>0.74276180142326897</v>
      </c>
      <c r="EY82" s="1">
        <f t="shared" si="537"/>
        <v>0.69794136532977946</v>
      </c>
      <c r="EZ82" s="1">
        <f t="shared" si="538"/>
        <v>0.65679436758575427</v>
      </c>
      <c r="FA82" s="1">
        <f t="shared" si="539"/>
        <v>0.44503231223211115</v>
      </c>
      <c r="FB82" s="1">
        <f t="shared" si="540"/>
        <v>0.4200357920752304</v>
      </c>
      <c r="FC82" s="1">
        <f t="shared" si="541"/>
        <v>135.59790595649019</v>
      </c>
      <c r="FD82" s="1">
        <f t="shared" si="542"/>
        <v>102.52928283043065</v>
      </c>
      <c r="FE82" s="1">
        <f t="shared" si="543"/>
        <v>179.92781140938109</v>
      </c>
      <c r="FF82" s="83">
        <f t="shared" si="328"/>
        <v>1.3648085986023213</v>
      </c>
      <c r="FG82" s="79">
        <f t="shared" si="329"/>
        <v>4.705396361213305</v>
      </c>
      <c r="FH82" s="79" t="e">
        <f t="shared" si="330"/>
        <v>#VALUE!</v>
      </c>
      <c r="FI82" s="79" t="e">
        <f t="shared" si="331"/>
        <v>#VALUE!</v>
      </c>
      <c r="FJ82" s="83">
        <f t="shared" si="463"/>
        <v>1.053357606905504</v>
      </c>
      <c r="FK82" s="79">
        <f t="shared" si="464"/>
        <v>3.3148639547294692</v>
      </c>
      <c r="FL82" s="79">
        <f t="shared" si="464"/>
        <v>3.6436107932150361</v>
      </c>
      <c r="FM82" s="79">
        <f t="shared" si="465"/>
        <v>1.6111111111111112</v>
      </c>
      <c r="FN82" s="79">
        <f t="shared" si="466"/>
        <v>3.3970277745529067</v>
      </c>
      <c r="FO82" s="79">
        <f t="shared" si="332"/>
        <v>30.234724276423002</v>
      </c>
      <c r="FP82" s="79" t="e">
        <f t="shared" si="333"/>
        <v>#VALUE!</v>
      </c>
      <c r="FQ82" s="79">
        <f t="shared" si="334"/>
        <v>2.2190411597775785</v>
      </c>
      <c r="FR82" s="84" t="e">
        <f t="shared" si="467"/>
        <v>#VALUE!</v>
      </c>
      <c r="FS82" s="79">
        <f t="shared" si="468"/>
        <v>4.6024557387979401</v>
      </c>
      <c r="FT82" s="79">
        <f t="shared" si="469"/>
        <v>4.4219930513576626</v>
      </c>
      <c r="FU82" s="79">
        <f t="shared" si="470"/>
        <v>2.0370370370370372</v>
      </c>
      <c r="FV82" s="79">
        <f t="shared" si="471"/>
        <v>65.60806935581067</v>
      </c>
      <c r="FW82" s="79" t="e">
        <f t="shared" si="472"/>
        <v>#VALUE!</v>
      </c>
      <c r="FX82" s="79">
        <f t="shared" si="335"/>
        <v>4.4951461386128928</v>
      </c>
      <c r="FY82" s="79" t="e">
        <f t="shared" si="473"/>
        <v>#VALUE!</v>
      </c>
      <c r="FZ82" s="83">
        <f t="shared" si="474"/>
        <v>6.4133541605783329</v>
      </c>
      <c r="GA82" s="79" t="e">
        <f t="shared" si="336"/>
        <v>#VALUE!</v>
      </c>
      <c r="GB82" s="79" t="e">
        <f t="shared" si="337"/>
        <v>#VALUE!</v>
      </c>
      <c r="GC82" s="79">
        <f t="shared" si="338"/>
        <v>1.8879347597163019</v>
      </c>
      <c r="GD82" s="79">
        <f t="shared" si="475"/>
        <v>3.1989997060067212</v>
      </c>
      <c r="GE82" s="79" t="e">
        <f t="shared" si="476"/>
        <v>#VALUE!</v>
      </c>
      <c r="GF82" s="79">
        <f t="shared" si="477"/>
        <v>2.0286887244106002</v>
      </c>
      <c r="GG82" s="79">
        <f t="shared" si="478"/>
        <v>4.434083964216109</v>
      </c>
      <c r="GH82" s="84" t="e">
        <f t="shared" si="479"/>
        <v>#VALUE!</v>
      </c>
      <c r="GI82" s="79">
        <f t="shared" si="339"/>
        <v>8.6625776406764086</v>
      </c>
      <c r="GJ82" s="79">
        <f t="shared" si="340"/>
        <v>170.67518107319734</v>
      </c>
      <c r="GK82" s="79">
        <f t="shared" si="341"/>
        <v>246.37777501392526</v>
      </c>
      <c r="GL82" s="79" t="e">
        <f t="shared" si="342"/>
        <v>#VALUE!</v>
      </c>
      <c r="GM82" s="84">
        <f t="shared" si="343"/>
        <v>1.5450640888832909</v>
      </c>
      <c r="GN82" s="79">
        <f t="shared" si="480"/>
        <v>4.2592592592592595</v>
      </c>
      <c r="GO82" s="79">
        <f t="shared" si="480"/>
        <v>3.7037037037037037</v>
      </c>
      <c r="GP82" s="79">
        <f t="shared" si="480"/>
        <v>5.1851851851851851</v>
      </c>
      <c r="GQ82" s="79">
        <f t="shared" si="480"/>
        <v>1.8888888888888888</v>
      </c>
      <c r="GR82" s="84">
        <f t="shared" si="480"/>
        <v>5.1851851851851851</v>
      </c>
      <c r="GS82" s="1">
        <f t="shared" si="481"/>
        <v>54</v>
      </c>
      <c r="GT82" s="1">
        <f t="shared" si="482"/>
        <v>9.3770015940142422</v>
      </c>
      <c r="GU82" s="1">
        <f t="shared" si="483"/>
        <v>80</v>
      </c>
    </row>
    <row r="83" spans="1:203" x14ac:dyDescent="0.2">
      <c r="A83" s="42">
        <f t="shared" si="344"/>
        <v>8.4474611121724692</v>
      </c>
      <c r="B83" s="5">
        <v>0</v>
      </c>
      <c r="C83" s="5">
        <v>81</v>
      </c>
      <c r="D83" s="5">
        <f t="shared" si="345"/>
        <v>8.4474611121724692</v>
      </c>
      <c r="E83" s="5">
        <v>10</v>
      </c>
      <c r="F83" s="9">
        <f t="shared" si="346"/>
        <v>81</v>
      </c>
      <c r="G83" s="15">
        <v>0.01</v>
      </c>
      <c r="H83" s="18">
        <f t="shared" si="347"/>
        <v>0.66515441828129684</v>
      </c>
      <c r="I83" s="18">
        <f t="shared" si="348"/>
        <v>0.60382138042690991</v>
      </c>
      <c r="J83" s="18">
        <f t="shared" si="349"/>
        <v>0.58258352497741162</v>
      </c>
      <c r="K83" s="18">
        <f t="shared" si="350"/>
        <v>0.42237305560862348</v>
      </c>
      <c r="L83" s="18">
        <f t="shared" si="351"/>
        <v>0.33789844448689876</v>
      </c>
      <c r="M83" s="18">
        <f t="shared" si="352"/>
        <v>0.28158203707241564</v>
      </c>
      <c r="N83" s="18">
        <f t="shared" si="353"/>
        <v>0.22830975978844512</v>
      </c>
      <c r="O83" s="18">
        <f t="shared" si="354"/>
        <v>0.21118652780431174</v>
      </c>
      <c r="P83" s="18">
        <f t="shared" si="355"/>
        <v>0.18772135804827708</v>
      </c>
      <c r="Q83" s="18">
        <f t="shared" si="356"/>
        <v>0.17973321515260574</v>
      </c>
      <c r="R83" s="18">
        <f t="shared" si="357"/>
        <v>0.16894922224344938</v>
      </c>
      <c r="S83" s="18">
        <f t="shared" si="358"/>
        <v>0.14820107214337666</v>
      </c>
      <c r="T83" s="18">
        <f t="shared" si="359"/>
        <v>0.11263281482896625</v>
      </c>
      <c r="U83" s="18">
        <f t="shared" si="360"/>
        <v>0.11085906971354946</v>
      </c>
      <c r="V83" s="18">
        <f t="shared" si="361"/>
        <v>9.9381895437323162E-2</v>
      </c>
      <c r="W83" s="18">
        <f t="shared" si="362"/>
        <v>9.6432204476854674E-2</v>
      </c>
      <c r="X83" s="18">
        <f t="shared" si="363"/>
        <v>9.5993876274687154E-2</v>
      </c>
      <c r="Y83" s="18">
        <f t="shared" si="364"/>
        <v>9.3860679024138541E-2</v>
      </c>
      <c r="Z83" s="18">
        <f t="shared" si="365"/>
        <v>8.4474611121724691E-2</v>
      </c>
      <c r="AA83" s="18">
        <f t="shared" si="366"/>
        <v>8.0452010592118761E-2</v>
      </c>
      <c r="AB83" s="18">
        <f t="shared" si="367"/>
        <v>6.9241484526003844E-2</v>
      </c>
      <c r="AC83" s="18">
        <f t="shared" si="368"/>
        <v>6.7579688897379753E-2</v>
      </c>
      <c r="AD83" s="18">
        <f t="shared" si="369"/>
        <v>6.5995789938847416E-2</v>
      </c>
      <c r="AE83" s="18">
        <f t="shared" si="370"/>
        <v>5.669436988035214E-2</v>
      </c>
      <c r="AF83" s="18">
        <f t="shared" si="371"/>
        <v>5.542953485677473E-2</v>
      </c>
      <c r="AG83" s="16">
        <f t="shared" si="372"/>
        <v>9.8550499107315641</v>
      </c>
      <c r="AH83" s="16" t="str">
        <f t="shared" si="373"/>
        <v>NA F G</v>
      </c>
      <c r="AI83" s="16">
        <f t="shared" si="374"/>
        <v>72.364414084892132</v>
      </c>
      <c r="AJ83" s="16">
        <f t="shared" si="375"/>
        <v>0.42459915197511033</v>
      </c>
      <c r="AK83" s="16" t="str">
        <f t="shared" si="376"/>
        <v>NA F G</v>
      </c>
      <c r="AL83" s="16">
        <f t="shared" si="377"/>
        <v>2.6362100000000002</v>
      </c>
      <c r="AM83" s="19">
        <f t="shared" si="378"/>
        <v>6.3924532214996592</v>
      </c>
      <c r="AN83" s="41">
        <f t="shared" si="379"/>
        <v>53.999999999999993</v>
      </c>
      <c r="AO83" s="19">
        <f t="shared" si="380"/>
        <v>6.3924532214996592</v>
      </c>
      <c r="AP83" s="34">
        <f t="shared" si="290"/>
        <v>5.2636725600308258</v>
      </c>
      <c r="AQ83" s="34">
        <f t="shared" si="291"/>
        <v>5.0922846678499845</v>
      </c>
      <c r="AR83" s="34">
        <f t="shared" si="292"/>
        <v>4.8438797797304547</v>
      </c>
      <c r="AS83" s="34">
        <f t="shared" si="293"/>
        <v>4.7552642395760412</v>
      </c>
      <c r="AT83" s="34">
        <f t="shared" si="294"/>
        <v>4.631959614345182</v>
      </c>
      <c r="AU83" s="34">
        <f t="shared" si="295"/>
        <v>4.3813002115682735</v>
      </c>
      <c r="AV83" s="34">
        <f t="shared" si="296"/>
        <v>3.8993890239486277</v>
      </c>
      <c r="AW83" s="34">
        <f t="shared" si="297"/>
        <v>3.8731962468363967</v>
      </c>
      <c r="AX83" s="34">
        <f t="shared" si="298"/>
        <v>3.6975695150490275</v>
      </c>
      <c r="AY83" s="34">
        <f t="shared" si="299"/>
        <v>3.6505675669868802</v>
      </c>
      <c r="AZ83" s="34">
        <f t="shared" si="300"/>
        <v>3.6435127498844087</v>
      </c>
      <c r="BA83" s="34">
        <f t="shared" si="301"/>
        <v>3.6089118558525919</v>
      </c>
      <c r="BB83" s="34">
        <f t="shared" si="302"/>
        <v>3.4510216454981735</v>
      </c>
      <c r="BC83" s="34">
        <f t="shared" si="303"/>
        <v>3.3802648148157153</v>
      </c>
      <c r="BD83" s="34">
        <f t="shared" si="304"/>
        <v>3.1716070343843481</v>
      </c>
      <c r="BE83" s="34">
        <f t="shared" si="305"/>
        <v>3.1390611351913336</v>
      </c>
      <c r="BF83" s="34">
        <f t="shared" si="306"/>
        <v>3.1076093616442884</v>
      </c>
      <c r="BG83" s="34">
        <f t="shared" si="307"/>
        <v>2.9134860338005759</v>
      </c>
      <c r="BH83" s="34">
        <f t="shared" si="308"/>
        <v>2.8857082526580515</v>
      </c>
      <c r="BI83" s="39" t="str">
        <f t="shared" si="381"/>
        <v>ERR NO AP&gt;75</v>
      </c>
      <c r="BJ83" s="39" t="str">
        <f t="shared" si="382"/>
        <v>ERR NO AP&gt;75</v>
      </c>
      <c r="BK83" s="39" t="str">
        <f t="shared" si="383"/>
        <v>ERR NO AP&gt;75</v>
      </c>
      <c r="BL83" s="39" t="str">
        <f t="shared" si="384"/>
        <v>ERR NO AP&gt;75</v>
      </c>
      <c r="BM83" s="39" t="str">
        <f t="shared" si="385"/>
        <v>ERR NO AP&gt;75</v>
      </c>
      <c r="BN83" s="39" t="str">
        <f t="shared" si="386"/>
        <v>ERR NO AP&gt;75</v>
      </c>
      <c r="BO83" s="39" t="str">
        <f t="shared" si="387"/>
        <v>ERR NO AP&gt;75</v>
      </c>
      <c r="BP83" s="39" t="str">
        <f t="shared" si="388"/>
        <v>ERR NO AP&gt;75</v>
      </c>
      <c r="BQ83" s="39" t="str">
        <f t="shared" si="389"/>
        <v>ERR NO AP&gt;75</v>
      </c>
      <c r="BR83" s="39" t="str">
        <f t="shared" si="390"/>
        <v>ERR NO AP&gt;75</v>
      </c>
      <c r="BS83" s="39" t="str">
        <f t="shared" si="391"/>
        <v>ERR NO AP&gt;75</v>
      </c>
      <c r="BT83" s="39" t="str">
        <f t="shared" si="392"/>
        <v>ERR NO AP&gt;75</v>
      </c>
      <c r="BU83" s="39" t="str">
        <f t="shared" si="393"/>
        <v>ERR NO AP&gt;75</v>
      </c>
      <c r="BV83" s="39" t="str">
        <f t="shared" si="394"/>
        <v>ERR NO AP&gt;75</v>
      </c>
      <c r="BW83" s="39" t="str">
        <f t="shared" si="395"/>
        <v>ERR NO AP&gt;75</v>
      </c>
      <c r="BX83" s="39" t="str">
        <f t="shared" si="396"/>
        <v>ERR NO AP&gt;75</v>
      </c>
      <c r="BY83" s="39" t="str">
        <f t="shared" si="397"/>
        <v>ERR NO AP&gt;75</v>
      </c>
      <c r="BZ83" s="39" t="str">
        <f t="shared" si="398"/>
        <v>ERR NO AP&gt;75</v>
      </c>
      <c r="CA83" s="39" t="str">
        <f t="shared" si="399"/>
        <v>ERR NO AP&gt;75</v>
      </c>
      <c r="CB83" s="40">
        <f t="shared" si="309"/>
        <v>1.4738757110791092</v>
      </c>
      <c r="CC83" s="40">
        <f t="shared" si="310"/>
        <v>1.200061102361492</v>
      </c>
      <c r="CD83" s="40">
        <f t="shared" si="311"/>
        <v>0.87974046398831685</v>
      </c>
      <c r="CE83" s="40">
        <f t="shared" si="312"/>
        <v>0.78445644386041358</v>
      </c>
      <c r="CF83" s="40">
        <f t="shared" si="313"/>
        <v>0.66638960480864617</v>
      </c>
      <c r="CG83" s="40">
        <f t="shared" si="314"/>
        <v>0.47175343992734331</v>
      </c>
      <c r="CH83" s="40">
        <f t="shared" si="315"/>
        <v>0.22883090371256795</v>
      </c>
      <c r="CI83" s="40">
        <f t="shared" si="316"/>
        <v>0.21945294529002488</v>
      </c>
      <c r="CJ83" s="40">
        <f t="shared" si="317"/>
        <v>0.16451915216637925</v>
      </c>
      <c r="CK83" s="40">
        <f t="shared" si="318"/>
        <v>0.15195716383576421</v>
      </c>
      <c r="CL83" s="40">
        <f t="shared" si="319"/>
        <v>0.15014306033535121</v>
      </c>
      <c r="CM83" s="40">
        <f t="shared" si="320"/>
        <v>0.14150646538733058</v>
      </c>
      <c r="CN83" s="40">
        <f t="shared" si="321"/>
        <v>0.10718892833441827</v>
      </c>
      <c r="CO83" s="40">
        <f t="shared" si="322"/>
        <v>9.4251980951028727E-2</v>
      </c>
      <c r="CP83" s="40">
        <f t="shared" si="323"/>
        <v>6.3458131406736659E-2</v>
      </c>
      <c r="CQ83" s="40">
        <f t="shared" si="324"/>
        <v>5.9521625567294414E-2</v>
      </c>
      <c r="CR83" s="40">
        <f t="shared" si="325"/>
        <v>5.591417673129076E-2</v>
      </c>
      <c r="CS83" s="40">
        <f t="shared" si="326"/>
        <v>3.7462310253097736E-2</v>
      </c>
      <c r="CT83" s="40">
        <f t="shared" si="327"/>
        <v>3.5299059072543791E-2</v>
      </c>
      <c r="CU83" s="37">
        <f t="shared" si="400"/>
        <v>15.786037788970264</v>
      </c>
      <c r="CV83" s="37">
        <f t="shared" si="401"/>
        <v>11.505840078319604</v>
      </c>
      <c r="CW83" s="37">
        <f t="shared" si="402"/>
        <v>20.883006334067868</v>
      </c>
      <c r="CX83" s="1">
        <f t="shared" si="484"/>
        <v>44.464669258069705</v>
      </c>
      <c r="CY83" s="1">
        <f t="shared" si="485"/>
        <v>43.016876703774841</v>
      </c>
      <c r="CZ83" s="1">
        <f t="shared" si="486"/>
        <v>40.918486071311563</v>
      </c>
      <c r="DA83" s="1">
        <f t="shared" si="487"/>
        <v>40.169909741922993</v>
      </c>
      <c r="DB83" s="1">
        <f t="shared" si="488"/>
        <v>39.12829871533431</v>
      </c>
      <c r="DC83" s="1">
        <f t="shared" si="489"/>
        <v>37.010863157976004</v>
      </c>
      <c r="DD83" s="1">
        <f t="shared" si="490"/>
        <v>32.939937141038193</v>
      </c>
      <c r="DE83" s="1">
        <f t="shared" si="491"/>
        <v>32.71867467496282</v>
      </c>
      <c r="DF83" s="1">
        <f t="shared" si="492"/>
        <v>31.235074687931075</v>
      </c>
      <c r="DG83" s="1">
        <f t="shared" si="493"/>
        <v>30.838027559479738</v>
      </c>
      <c r="DH83" s="1">
        <f t="shared" si="494"/>
        <v>30.778432266353118</v>
      </c>
      <c r="DI83" s="1">
        <f t="shared" si="495"/>
        <v>30.486142559572947</v>
      </c>
      <c r="DJ83" s="1">
        <f t="shared" si="496"/>
        <v>29.152371147611266</v>
      </c>
      <c r="DK83" s="1">
        <f t="shared" si="497"/>
        <v>28.554655572000627</v>
      </c>
      <c r="DL83" s="1">
        <f t="shared" si="498"/>
        <v>26.792027086054432</v>
      </c>
      <c r="DM83" s="1">
        <f t="shared" si="499"/>
        <v>26.517096868260758</v>
      </c>
      <c r="DN83" s="1">
        <f t="shared" si="500"/>
        <v>26.251409234313236</v>
      </c>
      <c r="DO83" s="1">
        <f t="shared" si="501"/>
        <v>24.611559971387969</v>
      </c>
      <c r="DP83" s="1">
        <f t="shared" si="502"/>
        <v>24.376908245404056</v>
      </c>
      <c r="DQ83" s="1" t="e">
        <f t="shared" si="503"/>
        <v>#VALUE!</v>
      </c>
      <c r="DR83" s="1" t="e">
        <f t="shared" si="504"/>
        <v>#VALUE!</v>
      </c>
      <c r="DS83" s="1" t="e">
        <f t="shared" si="505"/>
        <v>#VALUE!</v>
      </c>
      <c r="DT83" s="1" t="e">
        <f t="shared" si="506"/>
        <v>#VALUE!</v>
      </c>
      <c r="DU83" s="1" t="e">
        <f t="shared" si="507"/>
        <v>#VALUE!</v>
      </c>
      <c r="DV83" s="1" t="e">
        <f t="shared" si="508"/>
        <v>#VALUE!</v>
      </c>
      <c r="DW83" s="1" t="e">
        <f t="shared" si="509"/>
        <v>#VALUE!</v>
      </c>
      <c r="DX83" s="1" t="e">
        <f t="shared" si="510"/>
        <v>#VALUE!</v>
      </c>
      <c r="DY83" s="1" t="e">
        <f t="shared" si="511"/>
        <v>#VALUE!</v>
      </c>
      <c r="DZ83" s="1" t="e">
        <f t="shared" si="512"/>
        <v>#VALUE!</v>
      </c>
      <c r="EA83" s="1" t="e">
        <f t="shared" si="513"/>
        <v>#VALUE!</v>
      </c>
      <c r="EB83" s="1" t="e">
        <f t="shared" si="514"/>
        <v>#VALUE!</v>
      </c>
      <c r="EC83" s="1" t="e">
        <f t="shared" si="515"/>
        <v>#VALUE!</v>
      </c>
      <c r="ED83" s="1" t="e">
        <f t="shared" si="516"/>
        <v>#VALUE!</v>
      </c>
      <c r="EE83" s="1" t="e">
        <f t="shared" si="517"/>
        <v>#VALUE!</v>
      </c>
      <c r="EF83" s="1" t="e">
        <f t="shared" si="518"/>
        <v>#VALUE!</v>
      </c>
      <c r="EG83" s="1" t="e">
        <f t="shared" si="519"/>
        <v>#VALUE!</v>
      </c>
      <c r="EH83" s="1" t="e">
        <f t="shared" si="520"/>
        <v>#VALUE!</v>
      </c>
      <c r="EI83" s="1" t="e">
        <f t="shared" si="521"/>
        <v>#VALUE!</v>
      </c>
      <c r="EJ83" s="1">
        <f t="shared" si="522"/>
        <v>12.450507753516321</v>
      </c>
      <c r="EK83" s="1">
        <f t="shared" si="523"/>
        <v>10.137469494429528</v>
      </c>
      <c r="EL83" s="1">
        <f t="shared" si="524"/>
        <v>7.4315733583458714</v>
      </c>
      <c r="EM83" s="1">
        <f t="shared" si="525"/>
        <v>6.6266653037039491</v>
      </c>
      <c r="EN83" s="1">
        <f t="shared" si="526"/>
        <v>5.6293002721770184</v>
      </c>
      <c r="EO83" s="1">
        <f t="shared" si="527"/>
        <v>3.9851188383198237</v>
      </c>
      <c r="EP83" s="1">
        <f t="shared" si="528"/>
        <v>1.9330401603752005</v>
      </c>
      <c r="EQ83" s="1">
        <f t="shared" si="529"/>
        <v>1.8538202212891977</v>
      </c>
      <c r="ER83" s="1">
        <f t="shared" si="530"/>
        <v>1.3897691401330736</v>
      </c>
      <c r="ES83" s="1">
        <f t="shared" si="531"/>
        <v>1.2836522322186388</v>
      </c>
      <c r="ET83" s="1">
        <f t="shared" si="532"/>
        <v>1.2683276634454441</v>
      </c>
      <c r="EU83" s="1">
        <f t="shared" si="533"/>
        <v>1.1953703634804547</v>
      </c>
      <c r="EV83" s="1">
        <f t="shared" si="534"/>
        <v>0.90547430376044014</v>
      </c>
      <c r="EW83" s="1">
        <f t="shared" si="535"/>
        <v>0.79618994382903552</v>
      </c>
      <c r="EX83" s="1">
        <f t="shared" si="536"/>
        <v>0.53606009730953841</v>
      </c>
      <c r="EY83" s="1">
        <f t="shared" si="537"/>
        <v>0.50280661731301013</v>
      </c>
      <c r="EZ83" s="1">
        <f t="shared" si="538"/>
        <v>0.47233283355671746</v>
      </c>
      <c r="FA83" s="1">
        <f t="shared" si="539"/>
        <v>0.31646140903518311</v>
      </c>
      <c r="FB83" s="1">
        <f t="shared" si="540"/>
        <v>0.29818742881159244</v>
      </c>
      <c r="FC83" s="1">
        <f t="shared" si="541"/>
        <v>133.35194033761138</v>
      </c>
      <c r="FD83" s="1">
        <f t="shared" si="542"/>
        <v>97.195136624480298</v>
      </c>
      <c r="FE83" s="1">
        <f t="shared" si="543"/>
        <v>176.40838391228968</v>
      </c>
      <c r="FF83" s="83">
        <f t="shared" si="328"/>
        <v>1.507860089426224</v>
      </c>
      <c r="FG83" s="79">
        <f t="shared" si="329"/>
        <v>6.0552453471328116</v>
      </c>
      <c r="FH83" s="79" t="e">
        <f t="shared" si="330"/>
        <v>#VALUE!</v>
      </c>
      <c r="FI83" s="79" t="e">
        <f t="shared" si="331"/>
        <v>#VALUE!</v>
      </c>
      <c r="FJ83" s="83">
        <f t="shared" si="463"/>
        <v>1.1111667080346312</v>
      </c>
      <c r="FK83" s="79">
        <f t="shared" si="464"/>
        <v>3.6733524864336262</v>
      </c>
      <c r="FL83" s="79">
        <f t="shared" si="464"/>
        <v>4.0376519065758041</v>
      </c>
      <c r="FM83" s="79">
        <f t="shared" si="465"/>
        <v>1.6111111111111114</v>
      </c>
      <c r="FN83" s="79">
        <f t="shared" si="466"/>
        <v>3.7688729236157625</v>
      </c>
      <c r="FO83" s="79">
        <f t="shared" si="332"/>
        <v>40.456997468634221</v>
      </c>
      <c r="FP83" s="79" t="e">
        <f t="shared" si="333"/>
        <v>#VALUE!</v>
      </c>
      <c r="FQ83" s="79">
        <f t="shared" si="334"/>
        <v>2.4590210859597001</v>
      </c>
      <c r="FR83" s="84" t="e">
        <f t="shared" si="467"/>
        <v>#VALUE!</v>
      </c>
      <c r="FS83" s="79">
        <f t="shared" si="468"/>
        <v>5.1001918819904892</v>
      </c>
      <c r="FT83" s="79">
        <f t="shared" si="469"/>
        <v>4.9060328574653465</v>
      </c>
      <c r="FU83" s="79">
        <f t="shared" si="470"/>
        <v>2.0370370370370372</v>
      </c>
      <c r="FV83" s="79">
        <f t="shared" si="471"/>
        <v>88.503907913959338</v>
      </c>
      <c r="FW83" s="79" t="e">
        <f t="shared" si="472"/>
        <v>#VALUE!</v>
      </c>
      <c r="FX83" s="79">
        <f t="shared" si="335"/>
        <v>4.9818643823226694</v>
      </c>
      <c r="FY83" s="79" t="e">
        <f t="shared" si="473"/>
        <v>#VALUE!</v>
      </c>
      <c r="FZ83" s="83">
        <f t="shared" si="474"/>
        <v>7.1153721575159654</v>
      </c>
      <c r="GA83" s="79" t="e">
        <f t="shared" si="336"/>
        <v>#VALUE!</v>
      </c>
      <c r="GB83" s="79" t="e">
        <f t="shared" si="337"/>
        <v>#VALUE!</v>
      </c>
      <c r="GC83" s="79">
        <f t="shared" si="338"/>
        <v>1.9197320965250044</v>
      </c>
      <c r="GD83" s="79">
        <f t="shared" si="475"/>
        <v>3.5453758794443533</v>
      </c>
      <c r="GE83" s="79" t="e">
        <f t="shared" si="476"/>
        <v>#VALUE!</v>
      </c>
      <c r="GF83" s="79">
        <f t="shared" si="477"/>
        <v>2.1400247710296605</v>
      </c>
      <c r="GG83" s="79">
        <f t="shared" si="478"/>
        <v>4.920268272933682</v>
      </c>
      <c r="GH83" s="84" t="e">
        <f t="shared" si="479"/>
        <v>#VALUE!</v>
      </c>
      <c r="GI83" s="79">
        <f t="shared" si="339"/>
        <v>9.6375778436040491</v>
      </c>
      <c r="GJ83" s="79">
        <f t="shared" si="340"/>
        <v>233.02704353256161</v>
      </c>
      <c r="GK83" s="79">
        <f t="shared" si="341"/>
        <v>341.37963433292049</v>
      </c>
      <c r="GL83" s="79" t="e">
        <f t="shared" si="342"/>
        <v>#VALUE!</v>
      </c>
      <c r="GM83" s="84">
        <f t="shared" si="343"/>
        <v>1.5758888202174206</v>
      </c>
      <c r="GN83" s="79">
        <f t="shared" si="480"/>
        <v>4.2592592592592595</v>
      </c>
      <c r="GO83" s="79">
        <f t="shared" si="480"/>
        <v>3.7037037037037042</v>
      </c>
      <c r="GP83" s="79">
        <f t="shared" si="480"/>
        <v>5.185185185185186</v>
      </c>
      <c r="GQ83" s="79">
        <f t="shared" si="480"/>
        <v>1.8888888888888891</v>
      </c>
      <c r="GR83" s="84">
        <f t="shared" si="480"/>
        <v>5.185185185185186</v>
      </c>
      <c r="GS83" s="1">
        <f t="shared" si="481"/>
        <v>54</v>
      </c>
      <c r="GT83" s="1">
        <f t="shared" si="482"/>
        <v>8.4474611121724692</v>
      </c>
      <c r="GU83" s="1">
        <f t="shared" si="483"/>
        <v>81</v>
      </c>
    </row>
    <row r="84" spans="1:203" x14ac:dyDescent="0.2">
      <c r="A84" s="42">
        <f t="shared" si="344"/>
        <v>7.5153474518435353</v>
      </c>
      <c r="B84" s="5">
        <v>0</v>
      </c>
      <c r="C84" s="5">
        <v>82</v>
      </c>
      <c r="D84" s="5">
        <f t="shared" si="345"/>
        <v>7.5153474518435353</v>
      </c>
      <c r="E84" s="5">
        <v>10</v>
      </c>
      <c r="F84" s="9">
        <f t="shared" si="346"/>
        <v>82</v>
      </c>
      <c r="G84" s="15">
        <v>0.01</v>
      </c>
      <c r="H84" s="18">
        <f t="shared" si="347"/>
        <v>0.59175964187744379</v>
      </c>
      <c r="I84" s="18">
        <f t="shared" si="348"/>
        <v>0.53719424244771519</v>
      </c>
      <c r="J84" s="18">
        <f t="shared" si="349"/>
        <v>0.51829982426507137</v>
      </c>
      <c r="K84" s="18">
        <f t="shared" si="350"/>
        <v>0.37576737259217674</v>
      </c>
      <c r="L84" s="18">
        <f t="shared" si="351"/>
        <v>0.30061389807374139</v>
      </c>
      <c r="M84" s="18">
        <f t="shared" si="352"/>
        <v>0.25051158172811783</v>
      </c>
      <c r="N84" s="18">
        <f t="shared" si="353"/>
        <v>0.20311749869847393</v>
      </c>
      <c r="O84" s="18">
        <f t="shared" si="354"/>
        <v>0.18788368629608837</v>
      </c>
      <c r="P84" s="18">
        <f t="shared" si="355"/>
        <v>0.16700772115207857</v>
      </c>
      <c r="Q84" s="18">
        <f t="shared" si="356"/>
        <v>0.15990100961369225</v>
      </c>
      <c r="R84" s="18">
        <f t="shared" si="357"/>
        <v>0.1503069490368707</v>
      </c>
      <c r="S84" s="18">
        <f t="shared" si="358"/>
        <v>0.1318482009095357</v>
      </c>
      <c r="T84" s="18">
        <f t="shared" si="359"/>
        <v>0.10020463269124713</v>
      </c>
      <c r="U84" s="18">
        <f t="shared" si="360"/>
        <v>9.8626606979573955E-2</v>
      </c>
      <c r="V84" s="18">
        <f t="shared" si="361"/>
        <v>8.841585237462983E-2</v>
      </c>
      <c r="W84" s="18">
        <f t="shared" si="362"/>
        <v>8.5791637578122554E-2</v>
      </c>
      <c r="X84" s="18">
        <f t="shared" si="363"/>
        <v>8.5401675589131087E-2</v>
      </c>
      <c r="Y84" s="18">
        <f t="shared" si="364"/>
        <v>8.3503860576039285E-2</v>
      </c>
      <c r="Z84" s="18">
        <f t="shared" si="365"/>
        <v>7.5153474518435348E-2</v>
      </c>
      <c r="AA84" s="18">
        <f t="shared" si="366"/>
        <v>7.1574737636605101E-2</v>
      </c>
      <c r="AB84" s="18">
        <f t="shared" si="367"/>
        <v>6.1601208621668319E-2</v>
      </c>
      <c r="AC84" s="18">
        <f t="shared" si="368"/>
        <v>6.0122779614748281E-2</v>
      </c>
      <c r="AD84" s="18">
        <f t="shared" si="369"/>
        <v>5.8713651967527619E-2</v>
      </c>
      <c r="AE84" s="18">
        <f t="shared" si="370"/>
        <v>5.0438573502305607E-2</v>
      </c>
      <c r="AF84" s="18">
        <f t="shared" si="371"/>
        <v>4.9313303489786978E-2</v>
      </c>
      <c r="AG84" s="16">
        <f t="shared" si="372"/>
        <v>10.479860075071946</v>
      </c>
      <c r="AH84" s="16" t="str">
        <f t="shared" si="373"/>
        <v>NA F G</v>
      </c>
      <c r="AI84" s="16">
        <f t="shared" si="374"/>
        <v>93.693658280941605</v>
      </c>
      <c r="AJ84" s="16">
        <f t="shared" si="375"/>
        <v>0.43215701688026731</v>
      </c>
      <c r="AK84" s="16" t="str">
        <f t="shared" si="376"/>
        <v>NA F G</v>
      </c>
      <c r="AL84" s="16">
        <f t="shared" si="377"/>
        <v>2.7103199999999994</v>
      </c>
      <c r="AM84" s="19">
        <f t="shared" si="378"/>
        <v>7.1852965343277182</v>
      </c>
      <c r="AN84" s="41">
        <f t="shared" si="379"/>
        <v>54</v>
      </c>
      <c r="AO84" s="19">
        <f t="shared" si="380"/>
        <v>7.1852965343277182</v>
      </c>
      <c r="AP84" s="34">
        <f t="shared" si="290"/>
        <v>5.2625185475059695</v>
      </c>
      <c r="AQ84" s="34">
        <f t="shared" si="291"/>
        <v>5.0881692817880824</v>
      </c>
      <c r="AR84" s="34">
        <f t="shared" si="292"/>
        <v>4.8356585817241751</v>
      </c>
      <c r="AS84" s="34">
        <f t="shared" si="293"/>
        <v>4.7456335122719064</v>
      </c>
      <c r="AT84" s="34">
        <f t="shared" si="294"/>
        <v>4.6204173883150323</v>
      </c>
      <c r="AU84" s="34">
        <f t="shared" si="295"/>
        <v>4.3660567743823897</v>
      </c>
      <c r="AV84" s="34">
        <f t="shared" si="296"/>
        <v>3.8777708030687017</v>
      </c>
      <c r="AW84" s="34">
        <f t="shared" si="297"/>
        <v>3.851261180529824</v>
      </c>
      <c r="AX84" s="34">
        <f t="shared" si="298"/>
        <v>3.6735934428118755</v>
      </c>
      <c r="AY84" s="34">
        <f t="shared" si="299"/>
        <v>3.62607045834143</v>
      </c>
      <c r="AZ84" s="34">
        <f t="shared" si="300"/>
        <v>3.6189383722195254</v>
      </c>
      <c r="BA84" s="34">
        <f t="shared" si="301"/>
        <v>3.5839620744031269</v>
      </c>
      <c r="BB84" s="34">
        <f t="shared" si="302"/>
        <v>3.4244354533668284</v>
      </c>
      <c r="BC84" s="34">
        <f t="shared" si="303"/>
        <v>3.3529870832952358</v>
      </c>
      <c r="BD84" s="34">
        <f t="shared" si="304"/>
        <v>3.1424471171747648</v>
      </c>
      <c r="BE84" s="34">
        <f t="shared" si="305"/>
        <v>3.1096294634950303</v>
      </c>
      <c r="BF84" s="34">
        <f t="shared" si="306"/>
        <v>3.0779208247374505</v>
      </c>
      <c r="BG84" s="34">
        <f t="shared" si="307"/>
        <v>2.8823407619236066</v>
      </c>
      <c r="BH84" s="34">
        <f t="shared" si="308"/>
        <v>2.8543731482214079</v>
      </c>
      <c r="BI84" s="39" t="str">
        <f t="shared" si="381"/>
        <v>ERR NO AP&gt;75</v>
      </c>
      <c r="BJ84" s="39" t="str">
        <f t="shared" si="382"/>
        <v>ERR NO AP&gt;75</v>
      </c>
      <c r="BK84" s="39" t="str">
        <f t="shared" si="383"/>
        <v>ERR NO AP&gt;75</v>
      </c>
      <c r="BL84" s="39" t="str">
        <f t="shared" si="384"/>
        <v>ERR NO AP&gt;75</v>
      </c>
      <c r="BM84" s="39" t="str">
        <f t="shared" si="385"/>
        <v>ERR NO AP&gt;75</v>
      </c>
      <c r="BN84" s="39" t="str">
        <f t="shared" si="386"/>
        <v>ERR NO AP&gt;75</v>
      </c>
      <c r="BO84" s="39" t="str">
        <f t="shared" si="387"/>
        <v>ERR NO AP&gt;75</v>
      </c>
      <c r="BP84" s="39" t="str">
        <f t="shared" si="388"/>
        <v>ERR NO AP&gt;75</v>
      </c>
      <c r="BQ84" s="39" t="str">
        <f t="shared" si="389"/>
        <v>ERR NO AP&gt;75</v>
      </c>
      <c r="BR84" s="39" t="str">
        <f t="shared" si="390"/>
        <v>ERR NO AP&gt;75</v>
      </c>
      <c r="BS84" s="39" t="str">
        <f t="shared" si="391"/>
        <v>ERR NO AP&gt;75</v>
      </c>
      <c r="BT84" s="39" t="str">
        <f t="shared" si="392"/>
        <v>ERR NO AP&gt;75</v>
      </c>
      <c r="BU84" s="39" t="str">
        <f t="shared" si="393"/>
        <v>ERR NO AP&gt;75</v>
      </c>
      <c r="BV84" s="39" t="str">
        <f t="shared" si="394"/>
        <v>ERR NO AP&gt;75</v>
      </c>
      <c r="BW84" s="39" t="str">
        <f t="shared" si="395"/>
        <v>ERR NO AP&gt;75</v>
      </c>
      <c r="BX84" s="39" t="str">
        <f t="shared" si="396"/>
        <v>ERR NO AP&gt;75</v>
      </c>
      <c r="BY84" s="39" t="str">
        <f t="shared" si="397"/>
        <v>ERR NO AP&gt;75</v>
      </c>
      <c r="BZ84" s="39" t="str">
        <f t="shared" si="398"/>
        <v>ERR NO AP&gt;75</v>
      </c>
      <c r="CA84" s="39" t="str">
        <f t="shared" si="399"/>
        <v>ERR NO AP&gt;75</v>
      </c>
      <c r="CB84" s="40">
        <f t="shared" si="309"/>
        <v>1.2459022388676995</v>
      </c>
      <c r="CC84" s="40">
        <f t="shared" si="310"/>
        <v>1.0085959671942575</v>
      </c>
      <c r="CD84" s="40">
        <f t="shared" si="311"/>
        <v>0.73295535588974503</v>
      </c>
      <c r="CE84" s="40">
        <f t="shared" si="312"/>
        <v>0.65146666285373134</v>
      </c>
      <c r="CF84" s="40">
        <f t="shared" si="313"/>
        <v>0.55088390114057884</v>
      </c>
      <c r="CG84" s="40">
        <f t="shared" si="314"/>
        <v>0.38621552209837828</v>
      </c>
      <c r="CH84" s="40">
        <f t="shared" si="315"/>
        <v>0.1835677647307484</v>
      </c>
      <c r="CI84" s="40">
        <f t="shared" si="316"/>
        <v>0.17583780958690626</v>
      </c>
      <c r="CJ84" s="40">
        <f t="shared" si="317"/>
        <v>0.13075844892656538</v>
      </c>
      <c r="CK84" s="40">
        <f t="shared" si="318"/>
        <v>0.12050490758480888</v>
      </c>
      <c r="CL84" s="40">
        <f t="shared" si="319"/>
        <v>0.11902609541499522</v>
      </c>
      <c r="CM84" s="40">
        <f t="shared" si="320"/>
        <v>0.11199274894086596</v>
      </c>
      <c r="CN84" s="40">
        <f t="shared" si="321"/>
        <v>8.4172933508493392E-2</v>
      </c>
      <c r="CO84" s="40">
        <f t="shared" si="322"/>
        <v>7.3746715383146158E-2</v>
      </c>
      <c r="CP84" s="40">
        <f t="shared" si="323"/>
        <v>4.910318770137103E-2</v>
      </c>
      <c r="CQ84" s="40">
        <f t="shared" si="324"/>
        <v>4.5974320233103341E-2</v>
      </c>
      <c r="CR84" s="40">
        <f t="shared" si="325"/>
        <v>4.3112096042932528E-2</v>
      </c>
      <c r="CS84" s="40">
        <f t="shared" si="326"/>
        <v>2.8561581807641311E-2</v>
      </c>
      <c r="CT84" s="40">
        <f t="shared" si="327"/>
        <v>2.686733851541764E-2</v>
      </c>
      <c r="CU84" s="37">
        <f t="shared" si="400"/>
        <v>17.263030810845883</v>
      </c>
      <c r="CV84" s="37">
        <f t="shared" si="401"/>
        <v>12.111273019116695</v>
      </c>
      <c r="CW84" s="37">
        <f t="shared" si="402"/>
        <v>22.756232689043678</v>
      </c>
      <c r="CX84" s="1">
        <f t="shared" si="484"/>
        <v>39.549655356278329</v>
      </c>
      <c r="CY84" s="1">
        <f t="shared" si="485"/>
        <v>38.239360046434612</v>
      </c>
      <c r="CZ84" s="1">
        <f t="shared" si="486"/>
        <v>36.341654400146105</v>
      </c>
      <c r="DA84" s="1">
        <f t="shared" si="487"/>
        <v>35.66508472383596</v>
      </c>
      <c r="DB84" s="1">
        <f t="shared" si="488"/>
        <v>34.724042045726939</v>
      </c>
      <c r="DC84" s="1">
        <f t="shared" si="489"/>
        <v>32.812433653958898</v>
      </c>
      <c r="DD84" s="1">
        <f t="shared" si="490"/>
        <v>29.142794923675627</v>
      </c>
      <c r="DE84" s="1">
        <f t="shared" si="491"/>
        <v>28.943565899478738</v>
      </c>
      <c r="DF84" s="1">
        <f t="shared" si="492"/>
        <v>27.608331119545348</v>
      </c>
      <c r="DG84" s="1">
        <f t="shared" si="493"/>
        <v>27.251179379301387</v>
      </c>
      <c r="DH84" s="1">
        <f t="shared" si="494"/>
        <v>27.197579274038802</v>
      </c>
      <c r="DI84" s="1">
        <f t="shared" si="495"/>
        <v>26.934720243369409</v>
      </c>
      <c r="DJ84" s="1">
        <f t="shared" si="496"/>
        <v>25.735822258463056</v>
      </c>
      <c r="DK84" s="1">
        <f t="shared" si="497"/>
        <v>25.198862932507136</v>
      </c>
      <c r="DL84" s="1">
        <f t="shared" si="498"/>
        <v>23.61658193461243</v>
      </c>
      <c r="DM84" s="1">
        <f t="shared" si="499"/>
        <v>23.369945864654955</v>
      </c>
      <c r="DN84" s="1">
        <f t="shared" si="500"/>
        <v>23.131644427166751</v>
      </c>
      <c r="DO84" s="1">
        <f t="shared" si="501"/>
        <v>21.661792300467329</v>
      </c>
      <c r="DP84" s="1">
        <f t="shared" si="502"/>
        <v>21.451605966096366</v>
      </c>
      <c r="DQ84" s="1" t="e">
        <f t="shared" si="503"/>
        <v>#VALUE!</v>
      </c>
      <c r="DR84" s="1" t="e">
        <f t="shared" si="504"/>
        <v>#VALUE!</v>
      </c>
      <c r="DS84" s="1" t="e">
        <f t="shared" si="505"/>
        <v>#VALUE!</v>
      </c>
      <c r="DT84" s="1" t="e">
        <f t="shared" si="506"/>
        <v>#VALUE!</v>
      </c>
      <c r="DU84" s="1" t="e">
        <f t="shared" si="507"/>
        <v>#VALUE!</v>
      </c>
      <c r="DV84" s="1" t="e">
        <f t="shared" si="508"/>
        <v>#VALUE!</v>
      </c>
      <c r="DW84" s="1" t="e">
        <f t="shared" si="509"/>
        <v>#VALUE!</v>
      </c>
      <c r="DX84" s="1" t="e">
        <f t="shared" si="510"/>
        <v>#VALUE!</v>
      </c>
      <c r="DY84" s="1" t="e">
        <f t="shared" si="511"/>
        <v>#VALUE!</v>
      </c>
      <c r="DZ84" s="1" t="e">
        <f t="shared" si="512"/>
        <v>#VALUE!</v>
      </c>
      <c r="EA84" s="1" t="e">
        <f t="shared" si="513"/>
        <v>#VALUE!</v>
      </c>
      <c r="EB84" s="1" t="e">
        <f t="shared" si="514"/>
        <v>#VALUE!</v>
      </c>
      <c r="EC84" s="1" t="e">
        <f t="shared" si="515"/>
        <v>#VALUE!</v>
      </c>
      <c r="ED84" s="1" t="e">
        <f t="shared" si="516"/>
        <v>#VALUE!</v>
      </c>
      <c r="EE84" s="1" t="e">
        <f t="shared" si="517"/>
        <v>#VALUE!</v>
      </c>
      <c r="EF84" s="1" t="e">
        <f t="shared" si="518"/>
        <v>#VALUE!</v>
      </c>
      <c r="EG84" s="1" t="e">
        <f t="shared" si="519"/>
        <v>#VALUE!</v>
      </c>
      <c r="EH84" s="1" t="e">
        <f t="shared" si="520"/>
        <v>#VALUE!</v>
      </c>
      <c r="EI84" s="1" t="e">
        <f t="shared" si="521"/>
        <v>#VALUE!</v>
      </c>
      <c r="EJ84" s="1">
        <f t="shared" si="522"/>
        <v>9.3633882161205211</v>
      </c>
      <c r="EK84" s="1">
        <f t="shared" si="523"/>
        <v>7.579949131993029</v>
      </c>
      <c r="EL84" s="1">
        <f t="shared" si="524"/>
        <v>5.5084141662010673</v>
      </c>
      <c r="EM84" s="1">
        <f t="shared" si="525"/>
        <v>4.8959983246388017</v>
      </c>
      <c r="EN84" s="1">
        <f t="shared" si="526"/>
        <v>4.1400839226984747</v>
      </c>
      <c r="EO84" s="1">
        <f t="shared" si="527"/>
        <v>2.9025438398644678</v>
      </c>
      <c r="EP84" s="1">
        <f t="shared" si="528"/>
        <v>1.3795755329098436</v>
      </c>
      <c r="EQ84" s="1">
        <f t="shared" si="529"/>
        <v>1.3214822342167047</v>
      </c>
      <c r="ER84" s="1">
        <f t="shared" si="530"/>
        <v>0.98269517594727618</v>
      </c>
      <c r="ES84" s="1">
        <f t="shared" si="531"/>
        <v>0.90563625015213411</v>
      </c>
      <c r="ET84" s="1">
        <f t="shared" si="532"/>
        <v>0.89452246287996984</v>
      </c>
      <c r="EU84" s="1">
        <f t="shared" si="533"/>
        <v>0.84166442037768974</v>
      </c>
      <c r="EV84" s="1">
        <f t="shared" si="534"/>
        <v>0.63258884135725113</v>
      </c>
      <c r="EW84" s="1">
        <f t="shared" si="535"/>
        <v>0.55423218953655795</v>
      </c>
      <c r="EX84" s="1">
        <f t="shared" si="536"/>
        <v>0.3690275165688936</v>
      </c>
      <c r="EY84" s="1">
        <f t="shared" si="537"/>
        <v>0.34551299041409189</v>
      </c>
      <c r="EZ84" s="1">
        <f t="shared" si="538"/>
        <v>0.32400238113988672</v>
      </c>
      <c r="FA84" s="1">
        <f t="shared" si="539"/>
        <v>0.21465021105867779</v>
      </c>
      <c r="FB84" s="1">
        <f t="shared" si="540"/>
        <v>0.20191738404966164</v>
      </c>
      <c r="FC84" s="1">
        <f t="shared" si="541"/>
        <v>129.73767461538705</v>
      </c>
      <c r="FD84" s="1">
        <f t="shared" si="542"/>
        <v>91.02042482280001</v>
      </c>
      <c r="FE84" s="1">
        <f t="shared" si="543"/>
        <v>171.02099535316296</v>
      </c>
      <c r="FF84" s="83">
        <f t="shared" si="328"/>
        <v>1.6991109480372377</v>
      </c>
      <c r="FG84" s="79">
        <f t="shared" si="329"/>
        <v>8.1693203601345576</v>
      </c>
      <c r="FH84" s="79" t="e">
        <f t="shared" si="330"/>
        <v>#VALUE!</v>
      </c>
      <c r="FI84" s="79" t="e">
        <f t="shared" si="331"/>
        <v>#VALUE!</v>
      </c>
      <c r="FJ84" s="83">
        <f t="shared" si="463"/>
        <v>1.1865468680272158</v>
      </c>
      <c r="FK84" s="79">
        <f t="shared" si="464"/>
        <v>4.1519696486523161</v>
      </c>
      <c r="FL84" s="79">
        <f t="shared" si="464"/>
        <v>4.5637352336426282</v>
      </c>
      <c r="FM84" s="79">
        <f t="shared" si="465"/>
        <v>1.6111111111111112</v>
      </c>
      <c r="FN84" s="79">
        <f t="shared" si="466"/>
        <v>4.2650854633495534</v>
      </c>
      <c r="FO84" s="79">
        <f t="shared" si="332"/>
        <v>56.754451976764933</v>
      </c>
      <c r="FP84" s="79" t="e">
        <f t="shared" si="333"/>
        <v>#VALUE!</v>
      </c>
      <c r="FQ84" s="79">
        <f t="shared" si="334"/>
        <v>2.7794176986846084</v>
      </c>
      <c r="FR84" s="84" t="e">
        <f t="shared" si="467"/>
        <v>#VALUE!</v>
      </c>
      <c r="FS84" s="79">
        <f t="shared" si="468"/>
        <v>5.7647181898643733</v>
      </c>
      <c r="FT84" s="79">
        <f t="shared" si="469"/>
        <v>5.5519646979808845</v>
      </c>
      <c r="FU84" s="79">
        <f t="shared" si="470"/>
        <v>2.0370370370370372</v>
      </c>
      <c r="FV84" s="79">
        <f t="shared" si="471"/>
        <v>125.16597517784012</v>
      </c>
      <c r="FW84" s="79" t="e">
        <f t="shared" si="472"/>
        <v>#VALUE!</v>
      </c>
      <c r="FX84" s="79">
        <f t="shared" si="335"/>
        <v>5.6316488633812591</v>
      </c>
      <c r="FY84" s="79" t="e">
        <f t="shared" si="473"/>
        <v>#VALUE!</v>
      </c>
      <c r="FZ84" s="83">
        <f t="shared" si="474"/>
        <v>8.0521872109788983</v>
      </c>
      <c r="GA84" s="79" t="e">
        <f t="shared" si="336"/>
        <v>#VALUE!</v>
      </c>
      <c r="GB84" s="79" t="e">
        <f t="shared" si="337"/>
        <v>#VALUE!</v>
      </c>
      <c r="GC84" s="79">
        <f t="shared" si="338"/>
        <v>1.9732124901954893</v>
      </c>
      <c r="GD84" s="79">
        <f t="shared" si="475"/>
        <v>4.0077991911179511</v>
      </c>
      <c r="GE84" s="79" t="e">
        <f t="shared" si="476"/>
        <v>#VALUE!</v>
      </c>
      <c r="GF84" s="79">
        <f t="shared" si="477"/>
        <v>2.285201375459823</v>
      </c>
      <c r="GG84" s="79">
        <f t="shared" si="478"/>
        <v>5.5690201585414982</v>
      </c>
      <c r="GH84" s="84" t="e">
        <f t="shared" si="479"/>
        <v>#VALUE!</v>
      </c>
      <c r="GI84" s="79">
        <f t="shared" si="339"/>
        <v>10.937397935395653</v>
      </c>
      <c r="GJ84" s="79">
        <f t="shared" si="340"/>
        <v>333.54998729868345</v>
      </c>
      <c r="GK84" s="118">
        <f t="shared" si="341"/>
        <v>495.89797991618275</v>
      </c>
      <c r="GL84" s="79" t="e">
        <f t="shared" si="342"/>
        <v>#VALUE!</v>
      </c>
      <c r="GM84" s="84">
        <f t="shared" si="343"/>
        <v>1.6255314116604369</v>
      </c>
      <c r="GN84" s="79">
        <f t="shared" si="480"/>
        <v>4.2592592592592595</v>
      </c>
      <c r="GO84" s="79">
        <f t="shared" si="480"/>
        <v>3.7037037037037037</v>
      </c>
      <c r="GP84" s="79">
        <f t="shared" si="480"/>
        <v>5.1851851851851851</v>
      </c>
      <c r="GQ84" s="79">
        <f t="shared" si="480"/>
        <v>1.8888888888888888</v>
      </c>
      <c r="GR84" s="84">
        <f t="shared" si="480"/>
        <v>5.1851851851851851</v>
      </c>
      <c r="GS84" s="1">
        <f t="shared" si="481"/>
        <v>54</v>
      </c>
      <c r="GT84" s="1">
        <f t="shared" si="482"/>
        <v>7.5153474518435353</v>
      </c>
      <c r="GU84" s="1">
        <f t="shared" si="483"/>
        <v>82</v>
      </c>
    </row>
    <row r="85" spans="1:203" x14ac:dyDescent="0.2">
      <c r="A85" s="42">
        <f t="shared" si="344"/>
        <v>6.5809445438779646</v>
      </c>
      <c r="B85" s="5">
        <v>0</v>
      </c>
      <c r="C85" s="5">
        <v>83</v>
      </c>
      <c r="D85" s="5">
        <f t="shared" si="345"/>
        <v>6.5809445438779646</v>
      </c>
      <c r="E85" s="5">
        <v>10</v>
      </c>
      <c r="F85" s="9">
        <f t="shared" si="346"/>
        <v>83</v>
      </c>
      <c r="G85" s="15">
        <v>0.01</v>
      </c>
      <c r="H85" s="18">
        <f t="shared" si="347"/>
        <v>0.51818460975417047</v>
      </c>
      <c r="I85" s="18">
        <f t="shared" si="348"/>
        <v>0.47040346989835341</v>
      </c>
      <c r="J85" s="18">
        <f t="shared" si="349"/>
        <v>0.45385824440537686</v>
      </c>
      <c r="K85" s="18">
        <f t="shared" si="350"/>
        <v>0.32904722719389823</v>
      </c>
      <c r="L85" s="18">
        <f t="shared" si="351"/>
        <v>0.26323778175511858</v>
      </c>
      <c r="M85" s="18">
        <f t="shared" si="352"/>
        <v>0.21936481812926548</v>
      </c>
      <c r="N85" s="18">
        <f t="shared" si="353"/>
        <v>0.17786336605075581</v>
      </c>
      <c r="O85" s="18">
        <f t="shared" si="354"/>
        <v>0.16452361359694911</v>
      </c>
      <c r="P85" s="18">
        <f t="shared" si="355"/>
        <v>0.14624321208617699</v>
      </c>
      <c r="Q85" s="18">
        <f t="shared" si="356"/>
        <v>0.14002009667825457</v>
      </c>
      <c r="R85" s="18">
        <f t="shared" si="357"/>
        <v>0.13161889087755929</v>
      </c>
      <c r="S85" s="18">
        <f t="shared" si="358"/>
        <v>0.11545516743645552</v>
      </c>
      <c r="T85" s="18">
        <f t="shared" si="359"/>
        <v>8.7745927251706199E-2</v>
      </c>
      <c r="U85" s="18">
        <f t="shared" si="360"/>
        <v>8.6364101625695064E-2</v>
      </c>
      <c r="V85" s="18">
        <f t="shared" si="361"/>
        <v>7.7422876986799588E-2</v>
      </c>
      <c r="W85" s="18">
        <f t="shared" si="362"/>
        <v>7.5124937715501883E-2</v>
      </c>
      <c r="X85" s="18">
        <f t="shared" si="363"/>
        <v>7.4783460725885958E-2</v>
      </c>
      <c r="Y85" s="18">
        <f t="shared" si="364"/>
        <v>7.3121606043088497E-2</v>
      </c>
      <c r="Z85" s="18">
        <f t="shared" si="365"/>
        <v>6.5809445438779646E-2</v>
      </c>
      <c r="AA85" s="18">
        <f t="shared" si="366"/>
        <v>6.2675662322647277E-2</v>
      </c>
      <c r="AB85" s="18">
        <f t="shared" si="367"/>
        <v>5.3942168392442334E-2</v>
      </c>
      <c r="AC85" s="18">
        <f t="shared" si="368"/>
        <v>5.2647556351023715E-2</v>
      </c>
      <c r="AD85" s="18">
        <f t="shared" si="369"/>
        <v>5.1413629249046598E-2</v>
      </c>
      <c r="AE85" s="18">
        <f t="shared" si="370"/>
        <v>4.4167413046160835E-2</v>
      </c>
      <c r="AF85" s="18">
        <f t="shared" si="371"/>
        <v>4.3182050812847532E-2</v>
      </c>
      <c r="AG85" s="16">
        <f t="shared" si="372"/>
        <v>11.144283203831504</v>
      </c>
      <c r="AH85" s="16" t="str">
        <f t="shared" si="373"/>
        <v>NA F G</v>
      </c>
      <c r="AI85" s="16">
        <f t="shared" si="374"/>
        <v>123.21496911460628</v>
      </c>
      <c r="AJ85" s="16">
        <f t="shared" si="375"/>
        <v>0.43984941178073611</v>
      </c>
      <c r="AK85" s="16" t="str">
        <f t="shared" si="376"/>
        <v>NA F G</v>
      </c>
      <c r="AL85" s="16">
        <f t="shared" si="377"/>
        <v>2.7844299999999995</v>
      </c>
      <c r="AM85" s="19">
        <f t="shared" si="378"/>
        <v>8.2055090481250783</v>
      </c>
      <c r="AN85" s="41">
        <f t="shared" si="379"/>
        <v>54</v>
      </c>
      <c r="AO85" s="19">
        <f t="shared" si="380"/>
        <v>8.2055090481250783</v>
      </c>
      <c r="AP85" s="34">
        <f t="shared" si="290"/>
        <v>5.2143854500832827</v>
      </c>
      <c r="AQ85" s="34">
        <f t="shared" si="291"/>
        <v>5.0386082375552208</v>
      </c>
      <c r="AR85" s="34">
        <f t="shared" si="292"/>
        <v>4.7842204757534059</v>
      </c>
      <c r="AS85" s="34">
        <f t="shared" si="293"/>
        <v>4.6935827375239887</v>
      </c>
      <c r="AT85" s="34">
        <f t="shared" si="294"/>
        <v>4.5675654598155706</v>
      </c>
      <c r="AU85" s="34">
        <f t="shared" si="295"/>
        <v>4.3117663091509044</v>
      </c>
      <c r="AV85" s="34">
        <f t="shared" si="296"/>
        <v>3.8214760615052068</v>
      </c>
      <c r="AW85" s="34">
        <f t="shared" si="297"/>
        <v>3.7948878874218086</v>
      </c>
      <c r="AX85" s="34">
        <f t="shared" si="298"/>
        <v>3.6167788769226972</v>
      </c>
      <c r="AY85" s="34">
        <f t="shared" si="299"/>
        <v>3.5691635465748059</v>
      </c>
      <c r="AZ85" s="34">
        <f t="shared" si="300"/>
        <v>3.5620185565316169</v>
      </c>
      <c r="BA85" s="34">
        <f t="shared" si="301"/>
        <v>3.5269826145942296</v>
      </c>
      <c r="BB85" s="34">
        <f t="shared" si="302"/>
        <v>3.3672620334776062</v>
      </c>
      <c r="BC85" s="34">
        <f t="shared" si="303"/>
        <v>3.2957693675480164</v>
      </c>
      <c r="BD85" s="34">
        <f t="shared" si="304"/>
        <v>3.0852587515374363</v>
      </c>
      <c r="BE85" s="34">
        <f t="shared" si="305"/>
        <v>3.0524678707156778</v>
      </c>
      <c r="BF85" s="34">
        <f t="shared" si="306"/>
        <v>3.0207909500958219</v>
      </c>
      <c r="BG85" s="34">
        <f t="shared" si="307"/>
        <v>2.8255372383243795</v>
      </c>
      <c r="BH85" s="34">
        <f t="shared" si="308"/>
        <v>2.797635199110089</v>
      </c>
      <c r="BI85" s="39" t="str">
        <f t="shared" si="381"/>
        <v>ERR NO AP&gt;75</v>
      </c>
      <c r="BJ85" s="39" t="str">
        <f t="shared" si="382"/>
        <v>ERR NO AP&gt;75</v>
      </c>
      <c r="BK85" s="39" t="str">
        <f t="shared" si="383"/>
        <v>ERR NO AP&gt;75</v>
      </c>
      <c r="BL85" s="39" t="str">
        <f t="shared" si="384"/>
        <v>ERR NO AP&gt;75</v>
      </c>
      <c r="BM85" s="39" t="str">
        <f t="shared" si="385"/>
        <v>ERR NO AP&gt;75</v>
      </c>
      <c r="BN85" s="39" t="str">
        <f t="shared" si="386"/>
        <v>ERR NO AP&gt;75</v>
      </c>
      <c r="BO85" s="39" t="str">
        <f t="shared" si="387"/>
        <v>ERR NO AP&gt;75</v>
      </c>
      <c r="BP85" s="39" t="str">
        <f t="shared" si="388"/>
        <v>ERR NO AP&gt;75</v>
      </c>
      <c r="BQ85" s="39" t="str">
        <f t="shared" si="389"/>
        <v>ERR NO AP&gt;75</v>
      </c>
      <c r="BR85" s="39" t="str">
        <f t="shared" si="390"/>
        <v>ERR NO AP&gt;75</v>
      </c>
      <c r="BS85" s="39" t="str">
        <f t="shared" si="391"/>
        <v>ERR NO AP&gt;75</v>
      </c>
      <c r="BT85" s="39" t="str">
        <f t="shared" si="392"/>
        <v>ERR NO AP&gt;75</v>
      </c>
      <c r="BU85" s="39" t="str">
        <f t="shared" si="393"/>
        <v>ERR NO AP&gt;75</v>
      </c>
      <c r="BV85" s="39" t="str">
        <f t="shared" si="394"/>
        <v>ERR NO AP&gt;75</v>
      </c>
      <c r="BW85" s="39" t="str">
        <f t="shared" si="395"/>
        <v>ERR NO AP&gt;75</v>
      </c>
      <c r="BX85" s="39" t="str">
        <f t="shared" si="396"/>
        <v>ERR NO AP&gt;75</v>
      </c>
      <c r="BY85" s="39" t="str">
        <f t="shared" si="397"/>
        <v>ERR NO AP&gt;75</v>
      </c>
      <c r="BZ85" s="39" t="str">
        <f t="shared" si="398"/>
        <v>ERR NO AP&gt;75</v>
      </c>
      <c r="CA85" s="39" t="str">
        <f t="shared" si="399"/>
        <v>ERR NO AP&gt;75</v>
      </c>
      <c r="CB85" s="40">
        <f t="shared" si="309"/>
        <v>1.0059626246679108</v>
      </c>
      <c r="CC85" s="40">
        <f t="shared" si="310"/>
        <v>0.80966593983194635</v>
      </c>
      <c r="CD85" s="40">
        <f t="shared" si="311"/>
        <v>0.58327753807745775</v>
      </c>
      <c r="CE85" s="40">
        <f t="shared" si="312"/>
        <v>0.51676171788582337</v>
      </c>
      <c r="CF85" s="40">
        <f t="shared" si="313"/>
        <v>0.43497742972442499</v>
      </c>
      <c r="CG85" s="40">
        <f t="shared" si="314"/>
        <v>0.30200848691855753</v>
      </c>
      <c r="CH85" s="40">
        <f t="shared" si="315"/>
        <v>0.14065427556423554</v>
      </c>
      <c r="CI85" s="40">
        <f t="shared" si="316"/>
        <v>0.13457298664436837</v>
      </c>
      <c r="CJ85" s="40">
        <f t="shared" si="317"/>
        <v>9.9265385277745713E-2</v>
      </c>
      <c r="CK85" s="40">
        <f t="shared" si="318"/>
        <v>9.1277358522946314E-2</v>
      </c>
      <c r="CL85" s="40">
        <f t="shared" si="319"/>
        <v>9.0126786215279975E-2</v>
      </c>
      <c r="CM85" s="40">
        <f t="shared" si="320"/>
        <v>8.4660007247354577E-2</v>
      </c>
      <c r="CN85" s="40">
        <f t="shared" si="321"/>
        <v>6.313493997091861E-2</v>
      </c>
      <c r="CO85" s="40">
        <f t="shared" si="322"/>
        <v>5.5114979709499072E-2</v>
      </c>
      <c r="CP85" s="40">
        <f t="shared" si="323"/>
        <v>3.6291662927344565E-2</v>
      </c>
      <c r="CQ85" s="40">
        <f t="shared" si="324"/>
        <v>3.3918030342311369E-2</v>
      </c>
      <c r="CR85" s="40">
        <f t="shared" si="325"/>
        <v>3.1750540007052019E-2</v>
      </c>
      <c r="CS85" s="40">
        <f t="shared" si="326"/>
        <v>2.0799108982130984E-2</v>
      </c>
      <c r="CT85" s="40">
        <f t="shared" si="327"/>
        <v>1.9532639748416701E-2</v>
      </c>
      <c r="CU85" s="37">
        <f t="shared" si="400"/>
        <v>18.911515356656473</v>
      </c>
      <c r="CV85" s="37">
        <f t="shared" si="401"/>
        <v>12.752562900298598</v>
      </c>
      <c r="CW85" s="37">
        <f t="shared" si="402"/>
        <v>24.828912194929266</v>
      </c>
      <c r="CX85" s="1">
        <f t="shared" si="484"/>
        <v>34.315581477402226</v>
      </c>
      <c r="CY85" s="1">
        <f t="shared" si="485"/>
        <v>33.158801389677599</v>
      </c>
      <c r="CZ85" s="1">
        <f t="shared" si="486"/>
        <v>31.484689636618615</v>
      </c>
      <c r="DA85" s="1">
        <f t="shared" si="487"/>
        <v>30.888207707748293</v>
      </c>
      <c r="DB85" s="1">
        <f t="shared" si="488"/>
        <v>30.058894991578725</v>
      </c>
      <c r="DC85" s="1">
        <f t="shared" si="489"/>
        <v>28.375494966683473</v>
      </c>
      <c r="DD85" s="1">
        <f t="shared" si="490"/>
        <v>25.148922036522944</v>
      </c>
      <c r="DE85" s="1">
        <f t="shared" si="491"/>
        <v>24.973946737357128</v>
      </c>
      <c r="DF85" s="1">
        <f t="shared" si="492"/>
        <v>23.801821216497498</v>
      </c>
      <c r="DG85" s="1">
        <f t="shared" si="493"/>
        <v>23.488467368039593</v>
      </c>
      <c r="DH85" s="1">
        <f t="shared" si="494"/>
        <v>23.441446584798808</v>
      </c>
      <c r="DI85" s="1">
        <f t="shared" si="495"/>
        <v>23.210876993866332</v>
      </c>
      <c r="DJ85" s="1">
        <f t="shared" si="496"/>
        <v>22.159764707021871</v>
      </c>
      <c r="DK85" s="1">
        <f t="shared" si="497"/>
        <v>21.68927543724525</v>
      </c>
      <c r="DL85" s="1">
        <f t="shared" si="498"/>
        <v>20.303916747382033</v>
      </c>
      <c r="DM85" s="1">
        <f t="shared" si="499"/>
        <v>20.088121779149127</v>
      </c>
      <c r="DN85" s="1">
        <f t="shared" si="500"/>
        <v>19.87965772122903</v>
      </c>
      <c r="DO85" s="1">
        <f t="shared" si="501"/>
        <v>18.594703872074838</v>
      </c>
      <c r="DP85" s="1">
        <f t="shared" si="502"/>
        <v>18.411082099344483</v>
      </c>
      <c r="DQ85" s="1" t="e">
        <f t="shared" si="503"/>
        <v>#VALUE!</v>
      </c>
      <c r="DR85" s="1" t="e">
        <f t="shared" si="504"/>
        <v>#VALUE!</v>
      </c>
      <c r="DS85" s="1" t="e">
        <f t="shared" si="505"/>
        <v>#VALUE!</v>
      </c>
      <c r="DT85" s="1" t="e">
        <f t="shared" si="506"/>
        <v>#VALUE!</v>
      </c>
      <c r="DU85" s="1" t="e">
        <f t="shared" si="507"/>
        <v>#VALUE!</v>
      </c>
      <c r="DV85" s="1" t="e">
        <f t="shared" si="508"/>
        <v>#VALUE!</v>
      </c>
      <c r="DW85" s="1" t="e">
        <f t="shared" si="509"/>
        <v>#VALUE!</v>
      </c>
      <c r="DX85" s="1" t="e">
        <f t="shared" si="510"/>
        <v>#VALUE!</v>
      </c>
      <c r="DY85" s="1" t="e">
        <f t="shared" si="511"/>
        <v>#VALUE!</v>
      </c>
      <c r="DZ85" s="1" t="e">
        <f t="shared" si="512"/>
        <v>#VALUE!</v>
      </c>
      <c r="EA85" s="1" t="e">
        <f t="shared" si="513"/>
        <v>#VALUE!</v>
      </c>
      <c r="EB85" s="1" t="e">
        <f t="shared" si="514"/>
        <v>#VALUE!</v>
      </c>
      <c r="EC85" s="1" t="e">
        <f t="shared" si="515"/>
        <v>#VALUE!</v>
      </c>
      <c r="ED85" s="1" t="e">
        <f t="shared" si="516"/>
        <v>#VALUE!</v>
      </c>
      <c r="EE85" s="1" t="e">
        <f t="shared" si="517"/>
        <v>#VALUE!</v>
      </c>
      <c r="EF85" s="1" t="e">
        <f t="shared" si="518"/>
        <v>#VALUE!</v>
      </c>
      <c r="EG85" s="1" t="e">
        <f t="shared" si="519"/>
        <v>#VALUE!</v>
      </c>
      <c r="EH85" s="1" t="e">
        <f t="shared" si="520"/>
        <v>#VALUE!</v>
      </c>
      <c r="EI85" s="1" t="e">
        <f t="shared" si="521"/>
        <v>#VALUE!</v>
      </c>
      <c r="EJ85" s="1">
        <f t="shared" si="522"/>
        <v>6.6201842461534444</v>
      </c>
      <c r="EK85" s="1">
        <f t="shared" si="523"/>
        <v>5.3283666491008717</v>
      </c>
      <c r="EL85" s="1">
        <f t="shared" si="524"/>
        <v>3.8385171317774174</v>
      </c>
      <c r="EM85" s="1">
        <f t="shared" si="525"/>
        <v>3.4007802078057132</v>
      </c>
      <c r="EN85" s="1">
        <f t="shared" si="526"/>
        <v>2.8625623428550155</v>
      </c>
      <c r="EO85" s="1">
        <f t="shared" si="527"/>
        <v>1.9875011041915207</v>
      </c>
      <c r="EP85" s="1">
        <f t="shared" si="528"/>
        <v>0.92563798734756364</v>
      </c>
      <c r="EQ85" s="1">
        <f t="shared" si="529"/>
        <v>0.88561736221061826</v>
      </c>
      <c r="ER85" s="1">
        <f t="shared" si="530"/>
        <v>0.65325999563952464</v>
      </c>
      <c r="ES85" s="1">
        <f t="shared" si="531"/>
        <v>0.60069123455117635</v>
      </c>
      <c r="ET85" s="1">
        <f t="shared" si="532"/>
        <v>0.59311938200070247</v>
      </c>
      <c r="EU85" s="1">
        <f t="shared" si="533"/>
        <v>0.55714281277914701</v>
      </c>
      <c r="EV85" s="1">
        <f t="shared" si="534"/>
        <v>0.41548753872967964</v>
      </c>
      <c r="EW85" s="1">
        <f t="shared" si="535"/>
        <v>0.36270862500517265</v>
      </c>
      <c r="EX85" s="1">
        <f t="shared" si="536"/>
        <v>0.23883342112996642</v>
      </c>
      <c r="EY85" s="1">
        <f t="shared" si="537"/>
        <v>0.22321267672032125</v>
      </c>
      <c r="EZ85" s="1">
        <f t="shared" si="538"/>
        <v>0.20894854302458801</v>
      </c>
      <c r="FA85" s="1">
        <f t="shared" si="539"/>
        <v>0.13687778277347806</v>
      </c>
      <c r="FB85" s="1">
        <f t="shared" si="540"/>
        <v>0.12854321897987675</v>
      </c>
      <c r="FC85" s="1">
        <f t="shared" si="541"/>
        <v>124.45563380285276</v>
      </c>
      <c r="FD85" s="1">
        <f t="shared" si="542"/>
        <v>83.923909239180603</v>
      </c>
      <c r="FE85" s="1">
        <f t="shared" si="543"/>
        <v>163.39769423964481</v>
      </c>
      <c r="FF85" s="83">
        <f t="shared" si="328"/>
        <v>1.9628133375005765</v>
      </c>
      <c r="FG85" s="79">
        <f t="shared" si="329"/>
        <v>11.72327710288552</v>
      </c>
      <c r="FH85" s="79" t="e">
        <f t="shared" si="330"/>
        <v>#VALUE!</v>
      </c>
      <c r="FI85" s="79" t="e">
        <f t="shared" si="331"/>
        <v>#VALUE!</v>
      </c>
      <c r="FJ85" s="83">
        <f t="shared" si="463"/>
        <v>1.2868799961665665</v>
      </c>
      <c r="FK85" s="79">
        <f t="shared" si="464"/>
        <v>4.8113394213984888</v>
      </c>
      <c r="FL85" s="79">
        <f t="shared" si="464"/>
        <v>5.2884970499669341</v>
      </c>
      <c r="FM85" s="79">
        <f t="shared" si="465"/>
        <v>1.6111111111111112</v>
      </c>
      <c r="FN85" s="79">
        <f t="shared" si="466"/>
        <v>4.9485000671939376</v>
      </c>
      <c r="FO85" s="79">
        <f t="shared" si="332"/>
        <v>84.686686598815157</v>
      </c>
      <c r="FP85" s="79" t="e">
        <f t="shared" si="333"/>
        <v>#VALUE!</v>
      </c>
      <c r="FQ85" s="79">
        <f t="shared" si="334"/>
        <v>3.2208139928370048</v>
      </c>
      <c r="FR85" s="84" t="e">
        <f t="shared" si="467"/>
        <v>#VALUE!</v>
      </c>
      <c r="FS85" s="79">
        <f t="shared" si="468"/>
        <v>6.6802067999582322</v>
      </c>
      <c r="FT85" s="79">
        <f t="shared" si="469"/>
        <v>6.4415819840196944</v>
      </c>
      <c r="FU85" s="79">
        <f t="shared" si="470"/>
        <v>2.0370370370370372</v>
      </c>
      <c r="FV85" s="79">
        <f t="shared" si="471"/>
        <v>188.28644157153107</v>
      </c>
      <c r="FW85" s="79" t="e">
        <f t="shared" si="472"/>
        <v>#VALUE!</v>
      </c>
      <c r="FX85" s="79">
        <f t="shared" si="335"/>
        <v>6.526801779238899</v>
      </c>
      <c r="FY85" s="79" t="e">
        <f t="shared" si="473"/>
        <v>#VALUE!</v>
      </c>
      <c r="FZ85" s="83">
        <f t="shared" si="474"/>
        <v>9.3424268509954516</v>
      </c>
      <c r="GA85" s="79" t="e">
        <f t="shared" si="336"/>
        <v>#VALUE!</v>
      </c>
      <c r="GB85" s="79" t="e">
        <f t="shared" si="337"/>
        <v>#VALUE!</v>
      </c>
      <c r="GC85" s="79">
        <f t="shared" si="338"/>
        <v>2.0569579068274528</v>
      </c>
      <c r="GD85" s="79">
        <f t="shared" si="475"/>
        <v>4.6448405300105051</v>
      </c>
      <c r="GE85" s="79" t="e">
        <f t="shared" si="476"/>
        <v>#VALUE!</v>
      </c>
      <c r="GF85" s="79">
        <f t="shared" si="477"/>
        <v>2.4784355481726466</v>
      </c>
      <c r="GG85" s="79">
        <f t="shared" si="478"/>
        <v>6.4624873950104833</v>
      </c>
      <c r="GH85" s="84" t="e">
        <f t="shared" si="479"/>
        <v>#VALUE!</v>
      </c>
      <c r="GI85" s="79">
        <f t="shared" si="339"/>
        <v>12.726577265453978</v>
      </c>
      <c r="GJ85" s="79">
        <f t="shared" si="340"/>
        <v>507.83713187913133</v>
      </c>
      <c r="GK85" s="79">
        <f t="shared" si="341"/>
        <v>766.22442175049093</v>
      </c>
      <c r="GL85" s="79" t="e">
        <f t="shared" si="342"/>
        <v>#VALUE!</v>
      </c>
      <c r="GM85" s="84">
        <f t="shared" si="343"/>
        <v>1.7013703975055818</v>
      </c>
      <c r="GN85" s="79">
        <f t="shared" si="480"/>
        <v>4.2592592592592595</v>
      </c>
      <c r="GO85" s="79">
        <f t="shared" si="480"/>
        <v>3.7037037037037037</v>
      </c>
      <c r="GP85" s="79">
        <f t="shared" si="480"/>
        <v>5.1851851851851851</v>
      </c>
      <c r="GQ85" s="79">
        <f t="shared" si="480"/>
        <v>1.8888888888888888</v>
      </c>
      <c r="GR85" s="84">
        <f t="shared" si="480"/>
        <v>5.1851851851851851</v>
      </c>
      <c r="GS85" s="1">
        <f t="shared" si="481"/>
        <v>54</v>
      </c>
      <c r="GT85" s="1">
        <f t="shared" si="482"/>
        <v>6.5809445438779646</v>
      </c>
      <c r="GU85" s="1">
        <f t="shared" si="483"/>
        <v>83</v>
      </c>
    </row>
    <row r="86" spans="1:203" x14ac:dyDescent="0.2">
      <c r="A86" s="42">
        <f t="shared" si="344"/>
        <v>5.6445370164532864</v>
      </c>
      <c r="B86" s="5">
        <v>0</v>
      </c>
      <c r="C86" s="5">
        <v>84</v>
      </c>
      <c r="D86" s="5">
        <f t="shared" si="345"/>
        <v>5.6445370164532864</v>
      </c>
      <c r="E86" s="5">
        <v>10</v>
      </c>
      <c r="F86" s="9">
        <f t="shared" si="346"/>
        <v>84</v>
      </c>
      <c r="G86" s="15">
        <v>0.01</v>
      </c>
      <c r="H86" s="18">
        <f t="shared" si="347"/>
        <v>0.44445173357899898</v>
      </c>
      <c r="I86" s="18">
        <f t="shared" si="348"/>
        <v>0.40346940789515984</v>
      </c>
      <c r="J86" s="18">
        <f t="shared" si="349"/>
        <v>0.38927841492781284</v>
      </c>
      <c r="K86" s="18">
        <f t="shared" si="350"/>
        <v>0.2822268508226643</v>
      </c>
      <c r="L86" s="18">
        <f t="shared" si="351"/>
        <v>0.22578148065813144</v>
      </c>
      <c r="M86" s="18">
        <f t="shared" si="352"/>
        <v>0.18815123388177621</v>
      </c>
      <c r="N86" s="18">
        <f t="shared" si="353"/>
        <v>0.15255505449873746</v>
      </c>
      <c r="O86" s="18">
        <f t="shared" si="354"/>
        <v>0.14111342541133215</v>
      </c>
      <c r="P86" s="18">
        <f t="shared" si="355"/>
        <v>0.12543415592118415</v>
      </c>
      <c r="Q86" s="18">
        <f t="shared" si="356"/>
        <v>0.12009653226496354</v>
      </c>
      <c r="R86" s="18">
        <f t="shared" si="357"/>
        <v>0.11289074032906572</v>
      </c>
      <c r="S86" s="18">
        <f t="shared" si="358"/>
        <v>9.9026965200934847E-2</v>
      </c>
      <c r="T86" s="18">
        <f t="shared" si="359"/>
        <v>7.5260493552710486E-2</v>
      </c>
      <c r="U86" s="18">
        <f t="shared" si="360"/>
        <v>7.4075288929833158E-2</v>
      </c>
      <c r="V86" s="18">
        <f t="shared" si="361"/>
        <v>6.6406317840626894E-2</v>
      </c>
      <c r="W86" s="18">
        <f t="shared" si="362"/>
        <v>6.4435354069101447E-2</v>
      </c>
      <c r="X86" s="18">
        <f t="shared" si="363"/>
        <v>6.4142466096060072E-2</v>
      </c>
      <c r="Y86" s="18">
        <f t="shared" si="364"/>
        <v>6.2717077960592074E-2</v>
      </c>
      <c r="Z86" s="18">
        <f t="shared" si="365"/>
        <v>5.6445370164532861E-2</v>
      </c>
      <c r="AA86" s="18">
        <f t="shared" si="366"/>
        <v>5.3757495394793207E-2</v>
      </c>
      <c r="AB86" s="18">
        <f t="shared" si="367"/>
        <v>4.6266696856174482E-2</v>
      </c>
      <c r="AC86" s="18">
        <f t="shared" si="368"/>
        <v>4.5156296131626292E-2</v>
      </c>
      <c r="AD86" s="18">
        <f t="shared" si="369"/>
        <v>4.40979454410413E-2</v>
      </c>
      <c r="AE86" s="18">
        <f t="shared" si="370"/>
        <v>3.7882798768142864E-2</v>
      </c>
      <c r="AF86" s="18">
        <f t="shared" si="371"/>
        <v>3.7037644464916579E-2</v>
      </c>
      <c r="AG86" s="16">
        <f t="shared" si="372"/>
        <v>11.850830758954421</v>
      </c>
      <c r="AH86" s="16" t="str">
        <f t="shared" si="373"/>
        <v>NA F G</v>
      </c>
      <c r="AI86" s="16">
        <f t="shared" si="374"/>
        <v>164.73777645591716</v>
      </c>
      <c r="AJ86" s="16">
        <f t="shared" si="375"/>
        <v>0.44767873131043323</v>
      </c>
      <c r="AK86" s="16" t="str">
        <f t="shared" si="376"/>
        <v>NA F G</v>
      </c>
      <c r="AL86" s="16">
        <f t="shared" si="377"/>
        <v>2.8585399999999996</v>
      </c>
      <c r="AM86" s="19">
        <f t="shared" si="378"/>
        <v>9.5667722335056276</v>
      </c>
      <c r="AN86" s="41">
        <f t="shared" si="379"/>
        <v>54</v>
      </c>
      <c r="AO86" s="19">
        <f t="shared" si="380"/>
        <v>9.5667722335056276</v>
      </c>
      <c r="AP86" s="34">
        <f t="shared" si="290"/>
        <v>5.1072398373593009</v>
      </c>
      <c r="AQ86" s="34">
        <f t="shared" si="291"/>
        <v>4.9320631288175614</v>
      </c>
      <c r="AR86" s="34">
        <f t="shared" si="292"/>
        <v>4.6787380451188731</v>
      </c>
      <c r="AS86" s="34">
        <f t="shared" si="293"/>
        <v>4.588536212896865</v>
      </c>
      <c r="AT86" s="34">
        <f t="shared" si="294"/>
        <v>4.4631766377081075</v>
      </c>
      <c r="AU86" s="34">
        <f t="shared" si="295"/>
        <v>4.2089036446374184</v>
      </c>
      <c r="AV86" s="34">
        <f t="shared" si="296"/>
        <v>3.722303354246792</v>
      </c>
      <c r="AW86" s="34">
        <f t="shared" si="297"/>
        <v>3.6959458293417105</v>
      </c>
      <c r="AX86" s="34">
        <f t="shared" si="298"/>
        <v>3.5194677854954031</v>
      </c>
      <c r="AY86" s="34">
        <f t="shared" si="299"/>
        <v>3.4723143678961015</v>
      </c>
      <c r="AZ86" s="34">
        <f t="shared" si="300"/>
        <v>3.4652396533679029</v>
      </c>
      <c r="BA86" s="34">
        <f t="shared" si="301"/>
        <v>3.4305519777370086</v>
      </c>
      <c r="BB86" s="34">
        <f t="shared" si="302"/>
        <v>3.272497689297361</v>
      </c>
      <c r="BC86" s="34">
        <f t="shared" si="303"/>
        <v>3.2017937316724181</v>
      </c>
      <c r="BD86" s="34">
        <f t="shared" si="304"/>
        <v>2.9937662571978372</v>
      </c>
      <c r="BE86" s="34">
        <f t="shared" si="305"/>
        <v>2.9613844860350356</v>
      </c>
      <c r="BF86" s="34">
        <f t="shared" si="306"/>
        <v>2.9301086557204612</v>
      </c>
      <c r="BG86" s="34">
        <f t="shared" si="307"/>
        <v>2.7374584727207809</v>
      </c>
      <c r="BH86" s="34">
        <f t="shared" si="308"/>
        <v>2.709947458521353</v>
      </c>
      <c r="BI86" s="39" t="str">
        <f t="shared" si="381"/>
        <v>ERR NO AP&gt;75</v>
      </c>
      <c r="BJ86" s="39" t="str">
        <f t="shared" si="382"/>
        <v>ERR NO AP&gt;75</v>
      </c>
      <c r="BK86" s="39" t="str">
        <f t="shared" si="383"/>
        <v>ERR NO AP&gt;75</v>
      </c>
      <c r="BL86" s="39" t="str">
        <f t="shared" si="384"/>
        <v>ERR NO AP&gt;75</v>
      </c>
      <c r="BM86" s="39" t="str">
        <f t="shared" si="385"/>
        <v>ERR NO AP&gt;75</v>
      </c>
      <c r="BN86" s="39" t="str">
        <f t="shared" si="386"/>
        <v>ERR NO AP&gt;75</v>
      </c>
      <c r="BO86" s="39" t="str">
        <f t="shared" si="387"/>
        <v>ERR NO AP&gt;75</v>
      </c>
      <c r="BP86" s="39" t="str">
        <f t="shared" si="388"/>
        <v>ERR NO AP&gt;75</v>
      </c>
      <c r="BQ86" s="39" t="str">
        <f t="shared" si="389"/>
        <v>ERR NO AP&gt;75</v>
      </c>
      <c r="BR86" s="39" t="str">
        <f t="shared" si="390"/>
        <v>ERR NO AP&gt;75</v>
      </c>
      <c r="BS86" s="39" t="str">
        <f t="shared" si="391"/>
        <v>ERR NO AP&gt;75</v>
      </c>
      <c r="BT86" s="39" t="str">
        <f t="shared" si="392"/>
        <v>ERR NO AP&gt;75</v>
      </c>
      <c r="BU86" s="39" t="str">
        <f t="shared" si="393"/>
        <v>ERR NO AP&gt;75</v>
      </c>
      <c r="BV86" s="39" t="str">
        <f t="shared" si="394"/>
        <v>ERR NO AP&gt;75</v>
      </c>
      <c r="BW86" s="39" t="str">
        <f t="shared" si="395"/>
        <v>ERR NO AP&gt;75</v>
      </c>
      <c r="BX86" s="39" t="str">
        <f t="shared" si="396"/>
        <v>ERR NO AP&gt;75</v>
      </c>
      <c r="BY86" s="39" t="str">
        <f t="shared" si="397"/>
        <v>ERR NO AP&gt;75</v>
      </c>
      <c r="BZ86" s="39" t="str">
        <f t="shared" si="398"/>
        <v>ERR NO AP&gt;75</v>
      </c>
      <c r="CA86" s="39" t="str">
        <f t="shared" si="399"/>
        <v>ERR NO AP&gt;75</v>
      </c>
      <c r="CB86" s="40">
        <f t="shared" si="309"/>
        <v>0.76310706953771279</v>
      </c>
      <c r="CC86" s="40">
        <f t="shared" si="310"/>
        <v>0.61066111400302692</v>
      </c>
      <c r="CD86" s="40">
        <f t="shared" si="311"/>
        <v>0.43609261695094581</v>
      </c>
      <c r="CE86" s="40">
        <f t="shared" si="312"/>
        <v>0.38511835903438207</v>
      </c>
      <c r="CF86" s="40">
        <f t="shared" si="313"/>
        <v>0.32268525214128807</v>
      </c>
      <c r="CG86" s="40">
        <f t="shared" si="314"/>
        <v>0.22187804128636732</v>
      </c>
      <c r="CH86" s="40">
        <f t="shared" si="315"/>
        <v>0.10125470422912734</v>
      </c>
      <c r="CI86" s="40">
        <f t="shared" si="316"/>
        <v>9.6762987723082908E-2</v>
      </c>
      <c r="CJ86" s="40">
        <f t="shared" si="317"/>
        <v>7.0799739107448856E-2</v>
      </c>
      <c r="CK86" s="40">
        <f t="shared" si="318"/>
        <v>6.4957177470469279E-2</v>
      </c>
      <c r="CL86" s="40">
        <f t="shared" si="319"/>
        <v>6.4116725673835931E-2</v>
      </c>
      <c r="CM86" s="40">
        <f t="shared" si="320"/>
        <v>6.0127403547673881E-2</v>
      </c>
      <c r="CN86" s="40">
        <f t="shared" si="321"/>
        <v>4.4491068227748932E-2</v>
      </c>
      <c r="CO86" s="40">
        <f t="shared" si="322"/>
        <v>3.8699234487617931E-2</v>
      </c>
      <c r="CP86" s="40">
        <f t="shared" si="323"/>
        <v>2.5200537440296992E-2</v>
      </c>
      <c r="CQ86" s="40">
        <f t="shared" si="324"/>
        <v>2.3509948873271864E-2</v>
      </c>
      <c r="CR86" s="40">
        <f t="shared" si="325"/>
        <v>2.1968927043836968E-2</v>
      </c>
      <c r="CS86" s="40">
        <f t="shared" si="326"/>
        <v>1.423026401161891E-2</v>
      </c>
      <c r="CT86" s="40">
        <f t="shared" si="327"/>
        <v>1.334144854820799E-2</v>
      </c>
      <c r="CU86" s="37">
        <f t="shared" si="400"/>
        <v>20.754227695383925</v>
      </c>
      <c r="CV86" s="37">
        <f t="shared" si="401"/>
        <v>13.431995887301166</v>
      </c>
      <c r="CW86" s="37">
        <f t="shared" si="402"/>
        <v>27.124786928399381</v>
      </c>
      <c r="CX86" s="1">
        <f t="shared" si="484"/>
        <v>28.828004313879436</v>
      </c>
      <c r="CY86" s="1">
        <f t="shared" si="485"/>
        <v>27.839212898095138</v>
      </c>
      <c r="CZ86" s="1">
        <f t="shared" si="486"/>
        <v>26.409310085961767</v>
      </c>
      <c r="DA86" s="1">
        <f t="shared" si="487"/>
        <v>25.900162505032732</v>
      </c>
      <c r="DB86" s="1">
        <f t="shared" si="488"/>
        <v>25.192565742512933</v>
      </c>
      <c r="DC86" s="1">
        <f t="shared" si="489"/>
        <v>23.757312420841057</v>
      </c>
      <c r="DD86" s="1">
        <f t="shared" si="490"/>
        <v>21.010679069514246</v>
      </c>
      <c r="DE86" s="1">
        <f t="shared" si="491"/>
        <v>20.861903044525427</v>
      </c>
      <c r="DF86" s="1">
        <f t="shared" si="492"/>
        <v>19.865766193443676</v>
      </c>
      <c r="DG86" s="1">
        <f t="shared" si="493"/>
        <v>19.599606982352139</v>
      </c>
      <c r="DH86" s="1">
        <f t="shared" si="494"/>
        <v>19.559673494316883</v>
      </c>
      <c r="DI86" s="1">
        <f t="shared" si="495"/>
        <v>19.363877625203575</v>
      </c>
      <c r="DJ86" s="1">
        <f t="shared" si="496"/>
        <v>18.471734343496799</v>
      </c>
      <c r="DK86" s="1">
        <f t="shared" si="497"/>
        <v>18.072643237473066</v>
      </c>
      <c r="DL86" s="1">
        <f t="shared" si="498"/>
        <v>16.898424457362001</v>
      </c>
      <c r="DM86" s="1">
        <f t="shared" si="499"/>
        <v>16.71564435137525</v>
      </c>
      <c r="DN86" s="1">
        <f t="shared" si="500"/>
        <v>16.53910676944432</v>
      </c>
      <c r="DO86" s="1">
        <f t="shared" si="501"/>
        <v>15.451685680276126</v>
      </c>
      <c r="DP86" s="1">
        <f t="shared" si="502"/>
        <v>15.296398742267284</v>
      </c>
      <c r="DQ86" s="1" t="e">
        <f t="shared" si="503"/>
        <v>#VALUE!</v>
      </c>
      <c r="DR86" s="1" t="e">
        <f t="shared" si="504"/>
        <v>#VALUE!</v>
      </c>
      <c r="DS86" s="1" t="e">
        <f t="shared" si="505"/>
        <v>#VALUE!</v>
      </c>
      <c r="DT86" s="1" t="e">
        <f t="shared" si="506"/>
        <v>#VALUE!</v>
      </c>
      <c r="DU86" s="1" t="e">
        <f t="shared" si="507"/>
        <v>#VALUE!</v>
      </c>
      <c r="DV86" s="1" t="e">
        <f t="shared" si="508"/>
        <v>#VALUE!</v>
      </c>
      <c r="DW86" s="1" t="e">
        <f t="shared" si="509"/>
        <v>#VALUE!</v>
      </c>
      <c r="DX86" s="1" t="e">
        <f t="shared" si="510"/>
        <v>#VALUE!</v>
      </c>
      <c r="DY86" s="1" t="e">
        <f t="shared" si="511"/>
        <v>#VALUE!</v>
      </c>
      <c r="DZ86" s="1" t="e">
        <f t="shared" si="512"/>
        <v>#VALUE!</v>
      </c>
      <c r="EA86" s="1" t="e">
        <f t="shared" si="513"/>
        <v>#VALUE!</v>
      </c>
      <c r="EB86" s="1" t="e">
        <f t="shared" si="514"/>
        <v>#VALUE!</v>
      </c>
      <c r="EC86" s="1" t="e">
        <f t="shared" si="515"/>
        <v>#VALUE!</v>
      </c>
      <c r="ED86" s="1" t="e">
        <f t="shared" si="516"/>
        <v>#VALUE!</v>
      </c>
      <c r="EE86" s="1" t="e">
        <f t="shared" si="517"/>
        <v>#VALUE!</v>
      </c>
      <c r="EF86" s="1" t="e">
        <f t="shared" si="518"/>
        <v>#VALUE!</v>
      </c>
      <c r="EG86" s="1" t="e">
        <f t="shared" si="519"/>
        <v>#VALUE!</v>
      </c>
      <c r="EH86" s="1" t="e">
        <f t="shared" si="520"/>
        <v>#VALUE!</v>
      </c>
      <c r="EI86" s="1" t="e">
        <f t="shared" si="521"/>
        <v>#VALUE!</v>
      </c>
      <c r="EJ86" s="1">
        <f t="shared" si="522"/>
        <v>4.3073861015228116</v>
      </c>
      <c r="EK86" s="1">
        <f t="shared" si="523"/>
        <v>3.4468992624986856</v>
      </c>
      <c r="EL86" s="1">
        <f t="shared" si="524"/>
        <v>2.4615409189815978</v>
      </c>
      <c r="EM86" s="1">
        <f t="shared" si="525"/>
        <v>2.1738148332853164</v>
      </c>
      <c r="EN86" s="1">
        <f t="shared" si="526"/>
        <v>1.8214088503750627</v>
      </c>
      <c r="EO86" s="1">
        <f t="shared" si="527"/>
        <v>1.2523988171790508</v>
      </c>
      <c r="EP86" s="1">
        <f t="shared" si="528"/>
        <v>0.57153592611133841</v>
      </c>
      <c r="EQ86" s="1">
        <f t="shared" si="529"/>
        <v>0.54618226602555642</v>
      </c>
      <c r="ER86" s="1">
        <f t="shared" si="530"/>
        <v>0.3996317481472304</v>
      </c>
      <c r="ES86" s="1">
        <f t="shared" si="531"/>
        <v>0.3666531927163893</v>
      </c>
      <c r="ET86" s="1">
        <f t="shared" si="532"/>
        <v>0.36190923143974768</v>
      </c>
      <c r="EU86" s="1">
        <f t="shared" si="533"/>
        <v>0.33939135502806989</v>
      </c>
      <c r="EV86" s="1">
        <f t="shared" si="534"/>
        <v>0.25113148151307757</v>
      </c>
      <c r="EW86" s="1">
        <f t="shared" si="535"/>
        <v>0.21843926157376503</v>
      </c>
      <c r="EX86" s="1">
        <f t="shared" si="536"/>
        <v>0.14224536641627333</v>
      </c>
      <c r="EY86" s="1">
        <f t="shared" si="537"/>
        <v>0.13270277667010727</v>
      </c>
      <c r="EZ86" s="1">
        <f t="shared" si="538"/>
        <v>0.12400442191069944</v>
      </c>
      <c r="FA86" s="1">
        <f t="shared" si="539"/>
        <v>8.0323251967485979E-2</v>
      </c>
      <c r="FB86" s="1">
        <f t="shared" si="540"/>
        <v>7.5306300183466957E-2</v>
      </c>
      <c r="FC86" s="1">
        <f t="shared" si="541"/>
        <v>117.14800647449455</v>
      </c>
      <c r="FD86" s="1">
        <f t="shared" si="542"/>
        <v>75.817397990719741</v>
      </c>
      <c r="FE86" s="1">
        <f t="shared" si="543"/>
        <v>153.10686388075854</v>
      </c>
      <c r="FF86" s="83">
        <f t="shared" si="328"/>
        <v>2.3419607436187566</v>
      </c>
      <c r="FG86" s="79">
        <f t="shared" si="329"/>
        <v>18.28123174918321</v>
      </c>
      <c r="FH86" s="79" t="e">
        <f t="shared" si="330"/>
        <v>#VALUE!</v>
      </c>
      <c r="FI86" s="79" t="e">
        <f t="shared" si="331"/>
        <v>#VALUE!</v>
      </c>
      <c r="FJ86" s="83">
        <f t="shared" si="463"/>
        <v>1.4244751582376844</v>
      </c>
      <c r="FK86" s="79">
        <f t="shared" si="464"/>
        <v>5.7589761663423209</v>
      </c>
      <c r="FL86" s="79">
        <f t="shared" si="464"/>
        <v>6.3301142985415595</v>
      </c>
      <c r="FM86" s="79">
        <f t="shared" si="465"/>
        <v>1.6111111111111112</v>
      </c>
      <c r="FN86" s="79">
        <f t="shared" si="466"/>
        <v>5.9305693437931941</v>
      </c>
      <c r="FO86" s="79">
        <f t="shared" si="332"/>
        <v>137.31679819221864</v>
      </c>
      <c r="FP86" s="79" t="e">
        <f t="shared" si="333"/>
        <v>#VALUE!</v>
      </c>
      <c r="FQ86" s="79">
        <f t="shared" si="334"/>
        <v>3.8551823923448594</v>
      </c>
      <c r="FR86" s="84" t="e">
        <f t="shared" si="467"/>
        <v>#VALUE!</v>
      </c>
      <c r="FS86" s="79">
        <f t="shared" si="468"/>
        <v>7.9959338507893385</v>
      </c>
      <c r="FT86" s="79">
        <f t="shared" si="469"/>
        <v>7.7199652664894156</v>
      </c>
      <c r="FU86" s="79">
        <f t="shared" si="470"/>
        <v>2.0370370370370372</v>
      </c>
      <c r="FV86" s="79">
        <f t="shared" si="471"/>
        <v>307.7833544763439</v>
      </c>
      <c r="FW86" s="79" t="e">
        <f t="shared" si="472"/>
        <v>#VALUE!</v>
      </c>
      <c r="FX86" s="79">
        <f t="shared" si="335"/>
        <v>7.8132852814103364</v>
      </c>
      <c r="FY86" s="79" t="e">
        <f t="shared" si="473"/>
        <v>#VALUE!</v>
      </c>
      <c r="FZ86" s="83">
        <f t="shared" si="474"/>
        <v>11.19650591629922</v>
      </c>
      <c r="GA86" s="79" t="e">
        <f t="shared" si="336"/>
        <v>#VALUE!</v>
      </c>
      <c r="GB86" s="79" t="e">
        <f t="shared" si="337"/>
        <v>#VALUE!</v>
      </c>
      <c r="GC86" s="79">
        <f t="shared" si="338"/>
        <v>2.1852697942046184</v>
      </c>
      <c r="GD86" s="79">
        <f t="shared" si="475"/>
        <v>5.5603748014944721</v>
      </c>
      <c r="GE86" s="79" t="e">
        <f t="shared" si="476"/>
        <v>#VALUE!</v>
      </c>
      <c r="GF86" s="79">
        <f t="shared" si="477"/>
        <v>2.7434336380873923</v>
      </c>
      <c r="GG86" s="79">
        <f t="shared" si="478"/>
        <v>7.7463823570524672</v>
      </c>
      <c r="GH86" s="84" t="e">
        <f t="shared" si="479"/>
        <v>#VALUE!</v>
      </c>
      <c r="GI86" s="79">
        <f t="shared" si="339"/>
        <v>15.297077618932397</v>
      </c>
      <c r="GJ86" s="79">
        <f t="shared" si="340"/>
        <v>840.19732901950908</v>
      </c>
      <c r="GK86" s="79">
        <f t="shared" si="341"/>
        <v>1286.5093929630048</v>
      </c>
      <c r="GL86" s="79" t="e">
        <f t="shared" si="342"/>
        <v>#VALUE!</v>
      </c>
      <c r="GM86" s="84">
        <f t="shared" si="343"/>
        <v>1.8157252585129673</v>
      </c>
      <c r="GN86" s="79">
        <f t="shared" si="480"/>
        <v>4.2592592592592595</v>
      </c>
      <c r="GO86" s="79">
        <f t="shared" si="480"/>
        <v>3.7037037037037037</v>
      </c>
      <c r="GP86" s="79">
        <f t="shared" si="480"/>
        <v>5.1851851851851851</v>
      </c>
      <c r="GQ86" s="79">
        <f t="shared" si="480"/>
        <v>1.8888888888888888</v>
      </c>
      <c r="GR86" s="84">
        <f t="shared" si="480"/>
        <v>5.1851851851851851</v>
      </c>
      <c r="GS86" s="1">
        <f t="shared" si="481"/>
        <v>54</v>
      </c>
      <c r="GT86" s="1">
        <f t="shared" si="482"/>
        <v>5.6445370164532864</v>
      </c>
      <c r="GU86" s="1">
        <f t="shared" si="483"/>
        <v>84</v>
      </c>
    </row>
    <row r="87" spans="1:203" ht="13.5" thickBot="1" x14ac:dyDescent="0.25">
      <c r="A87" s="42">
        <f t="shared" si="344"/>
        <v>4.7064101083735395</v>
      </c>
      <c r="B87" s="139">
        <v>0</v>
      </c>
      <c r="C87" s="139">
        <v>85</v>
      </c>
      <c r="D87" s="5">
        <f t="shared" si="345"/>
        <v>4.7064101083735395</v>
      </c>
      <c r="E87" s="5">
        <v>10</v>
      </c>
      <c r="F87" s="9">
        <f t="shared" si="346"/>
        <v>85</v>
      </c>
      <c r="G87" s="15">
        <v>0.01</v>
      </c>
      <c r="H87" s="18">
        <f t="shared" si="347"/>
        <v>0.37058347310027873</v>
      </c>
      <c r="I87" s="18">
        <f t="shared" si="348"/>
        <v>0.33641244520182556</v>
      </c>
      <c r="J87" s="18">
        <f t="shared" si="349"/>
        <v>0.3245800074740372</v>
      </c>
      <c r="K87" s="18">
        <f t="shared" si="350"/>
        <v>0.23532050541867697</v>
      </c>
      <c r="L87" s="18">
        <f t="shared" si="351"/>
        <v>0.18825640433494159</v>
      </c>
      <c r="M87" s="18">
        <f t="shared" si="352"/>
        <v>0.15688033694578465</v>
      </c>
      <c r="N87" s="18">
        <f t="shared" si="353"/>
        <v>0.12720027319928484</v>
      </c>
      <c r="O87" s="18">
        <f t="shared" si="354"/>
        <v>0.11766025270933848</v>
      </c>
      <c r="P87" s="18">
        <f t="shared" si="355"/>
        <v>0.10458689129718976</v>
      </c>
      <c r="Q87" s="18">
        <f t="shared" si="356"/>
        <v>0.1001363852845434</v>
      </c>
      <c r="R87" s="18">
        <f t="shared" si="357"/>
        <v>9.4128202167470795E-2</v>
      </c>
      <c r="S87" s="18">
        <f t="shared" si="358"/>
        <v>8.2568598392518233E-2</v>
      </c>
      <c r="T87" s="18">
        <f t="shared" si="359"/>
        <v>6.2752134778313859E-2</v>
      </c>
      <c r="U87" s="18">
        <f t="shared" si="360"/>
        <v>6.1763912183379781E-2</v>
      </c>
      <c r="V87" s="18">
        <f t="shared" si="361"/>
        <v>5.536953068674752E-2</v>
      </c>
      <c r="W87" s="18">
        <f t="shared" si="362"/>
        <v>5.3726142789652279E-2</v>
      </c>
      <c r="X87" s="18">
        <f t="shared" si="363"/>
        <v>5.348193304969931E-2</v>
      </c>
      <c r="Y87" s="18">
        <f t="shared" si="364"/>
        <v>5.229344564859488E-2</v>
      </c>
      <c r="Z87" s="18">
        <f t="shared" si="365"/>
        <v>4.7064101083735398E-2</v>
      </c>
      <c r="AA87" s="18">
        <f t="shared" si="366"/>
        <v>4.4822953413081325E-2</v>
      </c>
      <c r="AB87" s="18">
        <f t="shared" si="367"/>
        <v>3.8577132035848685E-2</v>
      </c>
      <c r="AC87" s="18">
        <f t="shared" si="368"/>
        <v>3.7651280866988317E-2</v>
      </c>
      <c r="AD87" s="18">
        <f t="shared" si="369"/>
        <v>3.6768828971668277E-2</v>
      </c>
      <c r="AE87" s="18">
        <f t="shared" si="370"/>
        <v>3.1586645022641205E-2</v>
      </c>
      <c r="AF87" s="18">
        <f t="shared" si="371"/>
        <v>3.088195609168989E-2</v>
      </c>
      <c r="AG87" s="16">
        <f t="shared" si="372"/>
        <v>12.602173429072129</v>
      </c>
      <c r="AH87" s="16" t="str">
        <f t="shared" si="373"/>
        <v>NA F G</v>
      </c>
      <c r="AI87" s="16">
        <f t="shared" si="374"/>
        <v>224.14669184773277</v>
      </c>
      <c r="AJ87" s="16">
        <f t="shared" si="375"/>
        <v>0.45564741272775888</v>
      </c>
      <c r="AK87" s="16" t="str">
        <f t="shared" si="376"/>
        <v>NA F G</v>
      </c>
      <c r="AL87" s="16">
        <f t="shared" si="377"/>
        <v>2.9326499999999998</v>
      </c>
      <c r="AM87" s="19">
        <f t="shared" si="378"/>
        <v>11.47371324566986</v>
      </c>
      <c r="AN87" s="41">
        <f t="shared" si="379"/>
        <v>54</v>
      </c>
      <c r="AO87" s="19">
        <f t="shared" si="380"/>
        <v>11.47371324566986</v>
      </c>
      <c r="AP87" s="34">
        <f t="shared" si="290"/>
        <v>4.9250171396338684</v>
      </c>
      <c r="AQ87" s="34">
        <f t="shared" si="291"/>
        <v>4.7531368049625975</v>
      </c>
      <c r="AR87" s="34">
        <f t="shared" si="292"/>
        <v>4.5047718435808424</v>
      </c>
      <c r="AS87" s="34">
        <f t="shared" si="293"/>
        <v>4.4163932927890102</v>
      </c>
      <c r="AT87" s="34">
        <f t="shared" si="294"/>
        <v>4.2936191339561152</v>
      </c>
      <c r="AU87" s="34">
        <f t="shared" si="295"/>
        <v>4.0447806010664644</v>
      </c>
      <c r="AV87" s="34">
        <f t="shared" si="296"/>
        <v>3.5693405926854447</v>
      </c>
      <c r="AW87" s="34">
        <f t="shared" si="297"/>
        <v>3.543617933388393</v>
      </c>
      <c r="AX87" s="34">
        <f t="shared" si="298"/>
        <v>3.371475925388935</v>
      </c>
      <c r="AY87" s="34">
        <f t="shared" si="299"/>
        <v>3.3255067543058985</v>
      </c>
      <c r="AZ87" s="34">
        <f t="shared" si="300"/>
        <v>3.3186106744303632</v>
      </c>
      <c r="BA87" s="34">
        <f t="shared" si="301"/>
        <v>3.2848024894835057</v>
      </c>
      <c r="BB87" s="34">
        <f t="shared" si="302"/>
        <v>3.130833549363965</v>
      </c>
      <c r="BC87" s="34">
        <f t="shared" si="303"/>
        <v>3.06199960038765</v>
      </c>
      <c r="BD87" s="34">
        <f t="shared" si="304"/>
        <v>2.8596332990416733</v>
      </c>
      <c r="BE87" s="34">
        <f t="shared" si="305"/>
        <v>2.8281548342445912</v>
      </c>
      <c r="BF87" s="34">
        <f t="shared" si="306"/>
        <v>2.7977572749081445</v>
      </c>
      <c r="BG87" s="34">
        <f t="shared" si="307"/>
        <v>2.6106467079941922</v>
      </c>
      <c r="BH87" s="34">
        <f t="shared" si="308"/>
        <v>2.5839455167877912</v>
      </c>
      <c r="BI87" s="39" t="str">
        <f t="shared" si="381"/>
        <v>ERR NO AP&gt;75</v>
      </c>
      <c r="BJ87" s="39" t="str">
        <f t="shared" si="382"/>
        <v>ERR NO AP&gt;75</v>
      </c>
      <c r="BK87" s="39" t="str">
        <f t="shared" si="383"/>
        <v>ERR NO AP&gt;75</v>
      </c>
      <c r="BL87" s="39" t="str">
        <f t="shared" si="384"/>
        <v>ERR NO AP&gt;75</v>
      </c>
      <c r="BM87" s="39" t="str">
        <f t="shared" si="385"/>
        <v>ERR NO AP&gt;75</v>
      </c>
      <c r="BN87" s="39" t="str">
        <f t="shared" si="386"/>
        <v>ERR NO AP&gt;75</v>
      </c>
      <c r="BO87" s="39" t="str">
        <f t="shared" si="387"/>
        <v>ERR NO AP&gt;75</v>
      </c>
      <c r="BP87" s="39" t="str">
        <f t="shared" si="388"/>
        <v>ERR NO AP&gt;75</v>
      </c>
      <c r="BQ87" s="39" t="str">
        <f t="shared" si="389"/>
        <v>ERR NO AP&gt;75</v>
      </c>
      <c r="BR87" s="39" t="str">
        <f t="shared" si="390"/>
        <v>ERR NO AP&gt;75</v>
      </c>
      <c r="BS87" s="39" t="str">
        <f t="shared" si="391"/>
        <v>ERR NO AP&gt;75</v>
      </c>
      <c r="BT87" s="39" t="str">
        <f t="shared" si="392"/>
        <v>ERR NO AP&gt;75</v>
      </c>
      <c r="BU87" s="39" t="str">
        <f t="shared" si="393"/>
        <v>ERR NO AP&gt;75</v>
      </c>
      <c r="BV87" s="39" t="str">
        <f t="shared" si="394"/>
        <v>ERR NO AP&gt;75</v>
      </c>
      <c r="BW87" s="39" t="str">
        <f t="shared" si="395"/>
        <v>ERR NO AP&gt;75</v>
      </c>
      <c r="BX87" s="39" t="str">
        <f t="shared" si="396"/>
        <v>ERR NO AP&gt;75</v>
      </c>
      <c r="BY87" s="39" t="str">
        <f t="shared" si="397"/>
        <v>ERR NO AP&gt;75</v>
      </c>
      <c r="BZ87" s="39" t="str">
        <f t="shared" si="398"/>
        <v>ERR NO AP&gt;75</v>
      </c>
      <c r="CA87" s="39" t="str">
        <f t="shared" si="399"/>
        <v>ERR NO AP&gt;75</v>
      </c>
      <c r="CB87" s="40">
        <f t="shared" si="309"/>
        <v>0.53004067215245609</v>
      </c>
      <c r="CC87" s="40">
        <f t="shared" si="310"/>
        <v>0.42171082440555224</v>
      </c>
      <c r="CD87" s="40">
        <f t="shared" si="311"/>
        <v>0.29853984541548129</v>
      </c>
      <c r="CE87" s="40">
        <f t="shared" si="312"/>
        <v>0.26279566626997913</v>
      </c>
      <c r="CF87" s="40">
        <f t="shared" si="313"/>
        <v>0.21918538819536756</v>
      </c>
      <c r="CG87" s="40">
        <f t="shared" si="314"/>
        <v>0.14925523983269456</v>
      </c>
      <c r="CH87" s="40">
        <f t="shared" si="315"/>
        <v>6.6741746644875061E-2</v>
      </c>
      <c r="CI87" s="40">
        <f t="shared" si="316"/>
        <v>6.370605840553456E-2</v>
      </c>
      <c r="CJ87" s="40">
        <f t="shared" si="317"/>
        <v>4.6236565804945638E-2</v>
      </c>
      <c r="CK87" s="40">
        <f t="shared" si="318"/>
        <v>4.2326398373099317E-2</v>
      </c>
      <c r="CL87" s="40">
        <f t="shared" si="319"/>
        <v>4.1764652635290923E-2</v>
      </c>
      <c r="CM87" s="40">
        <f t="shared" si="320"/>
        <v>3.9100893966923692E-2</v>
      </c>
      <c r="CN87" s="40">
        <f t="shared" si="321"/>
        <v>2.870754023135046E-2</v>
      </c>
      <c r="CO87" s="40">
        <f t="shared" si="322"/>
        <v>2.4880275454666423E-2</v>
      </c>
      <c r="CP87" s="40">
        <f t="shared" si="323"/>
        <v>1.6022593872817268E-2</v>
      </c>
      <c r="CQ87" s="40">
        <f t="shared" si="324"/>
        <v>1.4920824853410695E-2</v>
      </c>
      <c r="CR87" s="40">
        <f t="shared" si="325"/>
        <v>1.39183151087804E-2</v>
      </c>
      <c r="CS87" s="40">
        <f t="shared" si="326"/>
        <v>8.9145879099243354E-3</v>
      </c>
      <c r="CT87" s="40">
        <f t="shared" si="327"/>
        <v>8.3438236905989949E-3</v>
      </c>
      <c r="CU87" s="37">
        <f t="shared" si="400"/>
        <v>22.81725246059289</v>
      </c>
      <c r="CV87" s="37">
        <f t="shared" si="401"/>
        <v>14.152012826603794</v>
      </c>
      <c r="CW87" s="37">
        <f t="shared" si="402"/>
        <v>29.670687962982921</v>
      </c>
      <c r="CX87" s="1">
        <f t="shared" si="484"/>
        <v>23.179150449885775</v>
      </c>
      <c r="CY87" s="1">
        <f t="shared" si="485"/>
        <v>22.370211105358276</v>
      </c>
      <c r="CZ87" s="1">
        <f t="shared" si="486"/>
        <v>21.201303740545381</v>
      </c>
      <c r="DA87" s="1">
        <f t="shared" si="487"/>
        <v>20.7853580357353</v>
      </c>
      <c r="DB87" s="1">
        <f t="shared" si="488"/>
        <v>20.207532493557103</v>
      </c>
      <c r="DC87" s="1">
        <f t="shared" si="489"/>
        <v>19.03639630701241</v>
      </c>
      <c r="DD87" s="1">
        <f t="shared" si="490"/>
        <v>16.798780645642776</v>
      </c>
      <c r="DE87" s="1">
        <f t="shared" si="491"/>
        <v>16.677719261912884</v>
      </c>
      <c r="DF87" s="1">
        <f t="shared" si="492"/>
        <v>15.867548375388518</v>
      </c>
      <c r="DG87" s="1">
        <f t="shared" si="493"/>
        <v>15.65119860392976</v>
      </c>
      <c r="DH87" s="1">
        <f t="shared" si="494"/>
        <v>15.61874282389539</v>
      </c>
      <c r="DI87" s="1">
        <f t="shared" si="495"/>
        <v>15.459627640515738</v>
      </c>
      <c r="DJ87" s="1">
        <f t="shared" si="496"/>
        <v>14.734986664361571</v>
      </c>
      <c r="DK87" s="1">
        <f t="shared" si="497"/>
        <v>14.411025871100174</v>
      </c>
      <c r="DL87" s="1">
        <f t="shared" si="498"/>
        <v>13.458607064851304</v>
      </c>
      <c r="DM87" s="1">
        <f t="shared" si="499"/>
        <v>13.310456499934237</v>
      </c>
      <c r="DN87" s="1">
        <f t="shared" si="500"/>
        <v>13.167393119403298</v>
      </c>
      <c r="DO87" s="1">
        <f t="shared" si="501"/>
        <v>12.28677405589597</v>
      </c>
      <c r="DP87" s="1">
        <f t="shared" si="502"/>
        <v>12.16110729969655</v>
      </c>
      <c r="DQ87" s="1" t="e">
        <f t="shared" si="503"/>
        <v>#VALUE!</v>
      </c>
      <c r="DR87" s="1" t="e">
        <f t="shared" si="504"/>
        <v>#VALUE!</v>
      </c>
      <c r="DS87" s="1" t="e">
        <f t="shared" si="505"/>
        <v>#VALUE!</v>
      </c>
      <c r="DT87" s="1" t="e">
        <f t="shared" si="506"/>
        <v>#VALUE!</v>
      </c>
      <c r="DU87" s="1" t="e">
        <f t="shared" si="507"/>
        <v>#VALUE!</v>
      </c>
      <c r="DV87" s="1" t="e">
        <f t="shared" si="508"/>
        <v>#VALUE!</v>
      </c>
      <c r="DW87" s="1" t="e">
        <f t="shared" si="509"/>
        <v>#VALUE!</v>
      </c>
      <c r="DX87" s="1" t="e">
        <f t="shared" si="510"/>
        <v>#VALUE!</v>
      </c>
      <c r="DY87" s="1" t="e">
        <f t="shared" si="511"/>
        <v>#VALUE!</v>
      </c>
      <c r="DZ87" s="1" t="e">
        <f t="shared" si="512"/>
        <v>#VALUE!</v>
      </c>
      <c r="EA87" s="1" t="e">
        <f t="shared" si="513"/>
        <v>#VALUE!</v>
      </c>
      <c r="EB87" s="1" t="e">
        <f t="shared" si="514"/>
        <v>#VALUE!</v>
      </c>
      <c r="EC87" s="1" t="e">
        <f t="shared" si="515"/>
        <v>#VALUE!</v>
      </c>
      <c r="ED87" s="1" t="e">
        <f t="shared" si="516"/>
        <v>#VALUE!</v>
      </c>
      <c r="EE87" s="1" t="e">
        <f t="shared" si="517"/>
        <v>#VALUE!</v>
      </c>
      <c r="EF87" s="1" t="e">
        <f t="shared" si="518"/>
        <v>#VALUE!</v>
      </c>
      <c r="EG87" s="1" t="e">
        <f t="shared" si="519"/>
        <v>#VALUE!</v>
      </c>
      <c r="EH87" s="1" t="e">
        <f t="shared" si="520"/>
        <v>#VALUE!</v>
      </c>
      <c r="EI87" s="1" t="e">
        <f t="shared" si="521"/>
        <v>#VALUE!</v>
      </c>
      <c r="EJ87" s="1">
        <f t="shared" si="522"/>
        <v>2.4945887772674245</v>
      </c>
      <c r="EK87" s="1">
        <f t="shared" si="523"/>
        <v>1.9847440867928299</v>
      </c>
      <c r="EL87" s="1">
        <f t="shared" si="524"/>
        <v>1.405050946215695</v>
      </c>
      <c r="EM87" s="1">
        <f t="shared" si="525"/>
        <v>1.236824180169789</v>
      </c>
      <c r="EN87" s="1">
        <f t="shared" si="526"/>
        <v>1.0315763266104563</v>
      </c>
      <c r="EO87" s="1">
        <f t="shared" si="527"/>
        <v>0.70245636947631063</v>
      </c>
      <c r="EP87" s="1">
        <f t="shared" si="528"/>
        <v>0.31411403105994573</v>
      </c>
      <c r="EQ87" s="1">
        <f t="shared" si="529"/>
        <v>0.29982683724444292</v>
      </c>
      <c r="ER87" s="1">
        <f t="shared" si="530"/>
        <v>0.21760824068087448</v>
      </c>
      <c r="ES87" s="1">
        <f t="shared" si="531"/>
        <v>0.19920538915419997</v>
      </c>
      <c r="ET87" s="1">
        <f t="shared" si="532"/>
        <v>0.1965615833354428</v>
      </c>
      <c r="EU87" s="1">
        <f t="shared" si="533"/>
        <v>0.18402484261237162</v>
      </c>
      <c r="EV87" s="1">
        <f t="shared" si="534"/>
        <v>0.13510945753136785</v>
      </c>
      <c r="EW87" s="1">
        <f t="shared" si="535"/>
        <v>0.11709677989896011</v>
      </c>
      <c r="EX87" s="1">
        <f t="shared" si="536"/>
        <v>7.5408897765391128E-2</v>
      </c>
      <c r="EY87" s="1">
        <f t="shared" si="537"/>
        <v>7.0223520915363227E-2</v>
      </c>
      <c r="EZ87" s="1">
        <f t="shared" si="538"/>
        <v>6.5505298919492236E-2</v>
      </c>
      <c r="FA87" s="1">
        <f t="shared" si="539"/>
        <v>4.1955706651252436E-2</v>
      </c>
      <c r="FB87" s="1">
        <f t="shared" si="540"/>
        <v>3.9269456159921723E-2</v>
      </c>
      <c r="FC87" s="1">
        <f t="shared" si="541"/>
        <v>107.38734762584539</v>
      </c>
      <c r="FD87" s="1">
        <f t="shared" si="542"/>
        <v>66.605176220960089</v>
      </c>
      <c r="FE87" s="1">
        <f t="shared" si="543"/>
        <v>139.64242575137993</v>
      </c>
      <c r="FF87" s="83">
        <f t="shared" si="328"/>
        <v>2.919703334328986</v>
      </c>
      <c r="FG87" s="79">
        <f t="shared" si="329"/>
        <v>32.02730841981289</v>
      </c>
      <c r="FH87" s="79" t="e">
        <f t="shared" si="330"/>
        <v>#VALUE!</v>
      </c>
      <c r="FI87" s="79" t="e">
        <f t="shared" si="331"/>
        <v>#VALUE!</v>
      </c>
      <c r="FJ87" s="83">
        <f t="shared" si="463"/>
        <v>1.6214955973048428</v>
      </c>
      <c r="FK87" s="79">
        <f t="shared" si="464"/>
        <v>7.2029037435752619</v>
      </c>
      <c r="FL87" s="79">
        <f t="shared" si="464"/>
        <v>7.9172413049215686</v>
      </c>
      <c r="FM87" s="79">
        <f t="shared" si="465"/>
        <v>1.6111111111111112</v>
      </c>
      <c r="FN87" s="79">
        <f t="shared" si="466"/>
        <v>7.4269742006718715</v>
      </c>
      <c r="FO87" s="79">
        <f t="shared" si="332"/>
        <v>250.14438563701347</v>
      </c>
      <c r="FP87" s="79" t="e">
        <f t="shared" si="333"/>
        <v>#VALUE!</v>
      </c>
      <c r="FQ87" s="79">
        <f t="shared" si="334"/>
        <v>4.821778539087572</v>
      </c>
      <c r="FR87" s="84" t="e">
        <f t="shared" si="467"/>
        <v>#VALUE!</v>
      </c>
      <c r="FS87" s="79">
        <f t="shared" si="468"/>
        <v>10.000725858848297</v>
      </c>
      <c r="FT87" s="79">
        <f t="shared" si="469"/>
        <v>9.6678715888056264</v>
      </c>
      <c r="FU87" s="79">
        <f t="shared" si="470"/>
        <v>2.0370370370370372</v>
      </c>
      <c r="FV87" s="79">
        <f t="shared" si="471"/>
        <v>565.23594701719594</v>
      </c>
      <c r="FW87" s="79" t="e">
        <f t="shared" si="472"/>
        <v>#VALUE!</v>
      </c>
      <c r="FX87" s="79">
        <f t="shared" si="335"/>
        <v>9.773518635263585</v>
      </c>
      <c r="FY87" s="79" t="e">
        <f t="shared" si="473"/>
        <v>#VALUE!</v>
      </c>
      <c r="FZ87" s="83">
        <f t="shared" si="474"/>
        <v>14.021615085751206</v>
      </c>
      <c r="GA87" s="79" t="e">
        <f t="shared" si="336"/>
        <v>#VALUE!</v>
      </c>
      <c r="GB87" s="79" t="e">
        <f t="shared" si="337"/>
        <v>#VALUE!</v>
      </c>
      <c r="GC87" s="79">
        <f t="shared" si="338"/>
        <v>2.3838935001164638</v>
      </c>
      <c r="GD87" s="79">
        <f t="shared" si="475"/>
        <v>6.9553874950342074</v>
      </c>
      <c r="GE87" s="79" t="e">
        <f t="shared" si="476"/>
        <v>#VALUE!</v>
      </c>
      <c r="GF87" s="79">
        <f t="shared" si="477"/>
        <v>3.122880409624142</v>
      </c>
      <c r="GG87" s="79">
        <f t="shared" si="478"/>
        <v>9.7026916487230448</v>
      </c>
      <c r="GH87" s="84" t="e">
        <f t="shared" si="479"/>
        <v>#VALUE!</v>
      </c>
      <c r="GI87" s="79">
        <f t="shared" si="339"/>
        <v>19.214129760216736</v>
      </c>
      <c r="GJ87" s="79">
        <f t="shared" si="340"/>
        <v>1561.6967446635845</v>
      </c>
      <c r="GK87" s="79">
        <f t="shared" si="341"/>
        <v>2426.7693259400453</v>
      </c>
      <c r="GL87" s="79" t="e">
        <f t="shared" si="342"/>
        <v>#VALUE!</v>
      </c>
      <c r="GM87" s="84">
        <f t="shared" si="343"/>
        <v>1.9907989889473316</v>
      </c>
      <c r="GN87" s="79">
        <f t="shared" si="480"/>
        <v>4.2592592592592595</v>
      </c>
      <c r="GO87" s="79">
        <f t="shared" si="480"/>
        <v>3.7037037037037037</v>
      </c>
      <c r="GP87" s="79">
        <f t="shared" si="480"/>
        <v>5.1851851851851851</v>
      </c>
      <c r="GQ87" s="79">
        <f t="shared" si="480"/>
        <v>1.8888888888888888</v>
      </c>
      <c r="GR87" s="84">
        <f t="shared" si="480"/>
        <v>5.1851851851851851</v>
      </c>
      <c r="GS87" s="1">
        <f t="shared" si="481"/>
        <v>54</v>
      </c>
      <c r="GT87" s="1">
        <f t="shared" si="482"/>
        <v>4.7064101083735395</v>
      </c>
      <c r="GU87" s="1">
        <f t="shared" si="483"/>
        <v>85</v>
      </c>
    </row>
    <row r="88" spans="1:203" x14ac:dyDescent="0.2">
      <c r="A88" s="42">
        <f>$A$1*COS(RADIANS(F88))</f>
        <v>25.175868636662639</v>
      </c>
      <c r="B88" s="140">
        <v>20</v>
      </c>
      <c r="C88" s="141">
        <v>60.255000000000003</v>
      </c>
      <c r="D88" s="138">
        <f t="shared" si="345"/>
        <v>25.175868636662639</v>
      </c>
      <c r="E88" s="5">
        <v>10</v>
      </c>
      <c r="F88" s="9">
        <f t="shared" si="346"/>
        <v>62.210806664468805</v>
      </c>
      <c r="G88" s="15">
        <v>0.01</v>
      </c>
      <c r="H88" s="18">
        <f t="shared" si="347"/>
        <v>1.9823518611545385</v>
      </c>
      <c r="I88" s="18">
        <f t="shared" si="348"/>
        <v>1.7995617324276367</v>
      </c>
      <c r="J88" s="18">
        <f t="shared" si="349"/>
        <v>1.7362668025284578</v>
      </c>
      <c r="K88" s="18">
        <f t="shared" si="350"/>
        <v>1.258793431833132</v>
      </c>
      <c r="L88" s="18">
        <f t="shared" si="351"/>
        <v>1.0070347454665056</v>
      </c>
      <c r="M88" s="18">
        <f t="shared" si="352"/>
        <v>0.83919562122208791</v>
      </c>
      <c r="N88" s="18">
        <f t="shared" si="353"/>
        <v>0.68042888207196317</v>
      </c>
      <c r="O88" s="18">
        <f t="shared" si="354"/>
        <v>0.62939671591656599</v>
      </c>
      <c r="P88" s="18">
        <f t="shared" si="355"/>
        <v>0.55946374748139194</v>
      </c>
      <c r="Q88" s="18">
        <f t="shared" si="356"/>
        <v>0.53565677950346036</v>
      </c>
      <c r="R88" s="18">
        <f t="shared" si="357"/>
        <v>0.50351737273325281</v>
      </c>
      <c r="S88" s="18">
        <f t="shared" si="358"/>
        <v>0.44168190590636208</v>
      </c>
      <c r="T88" s="18">
        <f t="shared" si="359"/>
        <v>0.33567824848883521</v>
      </c>
      <c r="U88" s="18">
        <f t="shared" si="360"/>
        <v>0.33039197685908972</v>
      </c>
      <c r="V88" s="18">
        <f t="shared" si="361"/>
        <v>0.29618668984308988</v>
      </c>
      <c r="W88" s="18">
        <f t="shared" si="362"/>
        <v>0.28739576069249589</v>
      </c>
      <c r="X88" s="18">
        <f t="shared" si="363"/>
        <v>0.28608941632571178</v>
      </c>
      <c r="Y88" s="18">
        <f t="shared" si="364"/>
        <v>0.27973187374069597</v>
      </c>
      <c r="Z88" s="18">
        <f t="shared" si="365"/>
        <v>0.25175868636662641</v>
      </c>
      <c r="AA88" s="18">
        <f t="shared" si="366"/>
        <v>0.23977017749202512</v>
      </c>
      <c r="AB88" s="18">
        <f t="shared" si="367"/>
        <v>0.20635957898903803</v>
      </c>
      <c r="AC88" s="18">
        <f t="shared" si="368"/>
        <v>0.20140694909330112</v>
      </c>
      <c r="AD88" s="18">
        <f t="shared" si="369"/>
        <v>0.19668647372392686</v>
      </c>
      <c r="AE88" s="18">
        <f t="shared" si="370"/>
        <v>0.16896556131988347</v>
      </c>
      <c r="AF88" s="18">
        <f t="shared" si="371"/>
        <v>0.16519598842954486</v>
      </c>
      <c r="AG88" s="16">
        <f t="shared" si="372"/>
        <v>3.5026255882735686</v>
      </c>
      <c r="AH88" s="16" t="str">
        <f t="shared" si="373"/>
        <v>NA F G</v>
      </c>
      <c r="AI88" s="16">
        <f t="shared" si="374"/>
        <v>4.1549409650923135</v>
      </c>
      <c r="AJ88" s="16">
        <f t="shared" si="375"/>
        <v>0.27788946345758458</v>
      </c>
      <c r="AK88" s="16" t="str">
        <f t="shared" si="376"/>
        <v>NA F G</v>
      </c>
      <c r="AL88" s="16">
        <f t="shared" si="377"/>
        <v>1.243742881903783</v>
      </c>
      <c r="AM88" s="19">
        <f t="shared" si="378"/>
        <v>2.1449110963886229</v>
      </c>
      <c r="AN88" s="41">
        <f t="shared" si="379"/>
        <v>54</v>
      </c>
      <c r="AO88" s="19">
        <f t="shared" si="380"/>
        <v>2.1449110963886229</v>
      </c>
      <c r="AP88" s="34">
        <f t="shared" si="290"/>
        <v>3.1472105712571583</v>
      </c>
      <c r="AQ88" s="34">
        <f t="shared" si="291"/>
        <v>3.0797605075031345</v>
      </c>
      <c r="AR88" s="34">
        <f t="shared" si="292"/>
        <v>2.980589715584228</v>
      </c>
      <c r="AS88" s="34">
        <f t="shared" si="293"/>
        <v>2.9447888526782675</v>
      </c>
      <c r="AT88" s="34">
        <f t="shared" si="294"/>
        <v>2.8945874452437881</v>
      </c>
      <c r="AU88" s="34">
        <f t="shared" si="295"/>
        <v>2.7910872670512026</v>
      </c>
      <c r="AV88" s="34">
        <f t="shared" si="296"/>
        <v>2.5861443887292164</v>
      </c>
      <c r="AW88" s="34">
        <f t="shared" si="297"/>
        <v>2.5747619341542749</v>
      </c>
      <c r="AX88" s="34">
        <f t="shared" si="298"/>
        <v>2.4977406791518035</v>
      </c>
      <c r="AY88" s="34">
        <f t="shared" si="299"/>
        <v>2.4769150570335872</v>
      </c>
      <c r="AZ88" s="34">
        <f t="shared" si="300"/>
        <v>2.4737812334989973</v>
      </c>
      <c r="BA88" s="34">
        <f t="shared" si="301"/>
        <v>2.4583806823079906</v>
      </c>
      <c r="BB88" s="34">
        <f t="shared" si="302"/>
        <v>2.3874462900519515</v>
      </c>
      <c r="BC88" s="34">
        <f t="shared" si="303"/>
        <v>2.3552950924387934</v>
      </c>
      <c r="BD88" s="34">
        <f t="shared" si="304"/>
        <v>2.2590982706157186</v>
      </c>
      <c r="BE88" s="34">
        <f t="shared" si="305"/>
        <v>2.2438991735045501</v>
      </c>
      <c r="BF88" s="34">
        <f t="shared" si="306"/>
        <v>2.229159218246112</v>
      </c>
      <c r="BG88" s="34">
        <f t="shared" si="307"/>
        <v>2.1370120494117124</v>
      </c>
      <c r="BH88" s="34">
        <f t="shared" si="308"/>
        <v>2.1236552509630227</v>
      </c>
      <c r="BI88" s="39">
        <f t="shared" si="381"/>
        <v>2.7801394044635503</v>
      </c>
      <c r="BJ88" s="39">
        <f t="shared" si="382"/>
        <v>2.7500532676294465</v>
      </c>
      <c r="BK88" s="39">
        <f t="shared" si="383"/>
        <v>2.7052159951009327</v>
      </c>
      <c r="BL88" s="39">
        <f t="shared" si="384"/>
        <v>2.6888476280526499</v>
      </c>
      <c r="BM88" s="39">
        <f t="shared" si="385"/>
        <v>2.6657274915682656</v>
      </c>
      <c r="BN88" s="39">
        <f t="shared" si="386"/>
        <v>2.6174220767244707</v>
      </c>
      <c r="BO88" s="39">
        <f t="shared" si="387"/>
        <v>2.519065011628185</v>
      </c>
      <c r="BP88" s="39">
        <f t="shared" si="388"/>
        <v>2.5134904978048991</v>
      </c>
      <c r="BQ88" s="39">
        <f t="shared" si="389"/>
        <v>2.4754427537826293</v>
      </c>
      <c r="BR88" s="39">
        <f t="shared" si="390"/>
        <v>2.4650551466657959</v>
      </c>
      <c r="BS88" s="39">
        <f t="shared" si="391"/>
        <v>2.4634882699392282</v>
      </c>
      <c r="BT88" s="39">
        <f t="shared" si="392"/>
        <v>2.4557737678973397</v>
      </c>
      <c r="BU88" s="39">
        <f t="shared" si="393"/>
        <v>2.4199264154919629</v>
      </c>
      <c r="BV88" s="39">
        <f t="shared" si="394"/>
        <v>2.4035040145312405</v>
      </c>
      <c r="BW88" s="39">
        <f t="shared" si="395"/>
        <v>2.3536899511663201</v>
      </c>
      <c r="BX88" s="39">
        <f t="shared" si="396"/>
        <v>2.3457234262628797</v>
      </c>
      <c r="BY88" s="39">
        <f t="shared" si="397"/>
        <v>2.337971861982159</v>
      </c>
      <c r="BZ88" s="39">
        <f t="shared" si="398"/>
        <v>2.2889232129192685</v>
      </c>
      <c r="CA88" s="39">
        <f t="shared" si="399"/>
        <v>2.281726871919592</v>
      </c>
      <c r="CB88" s="40">
        <f t="shared" si="309"/>
        <v>2.5738876164999982</v>
      </c>
      <c r="CC88" s="40">
        <f t="shared" si="310"/>
        <v>2.3360309988232926</v>
      </c>
      <c r="CD88" s="40">
        <f t="shared" si="311"/>
        <v>2.0177066057124566</v>
      </c>
      <c r="CE88" s="40">
        <f t="shared" si="312"/>
        <v>1.9114788782659835</v>
      </c>
      <c r="CF88" s="40">
        <f t="shared" si="313"/>
        <v>1.7698948381256834</v>
      </c>
      <c r="CG88" s="40">
        <f t="shared" si="314"/>
        <v>1.5037389840632365</v>
      </c>
      <c r="CH88" s="40">
        <f t="shared" si="315"/>
        <v>1.0688954111844515</v>
      </c>
      <c r="CI88" s="40">
        <f t="shared" si="316"/>
        <v>1.0479998305787983</v>
      </c>
      <c r="CJ88" s="40">
        <f t="shared" si="317"/>
        <v>0.91480442578589527</v>
      </c>
      <c r="CK88" s="40">
        <f t="shared" si="318"/>
        <v>0.88115773313316625</v>
      </c>
      <c r="CL88" s="40">
        <f t="shared" si="319"/>
        <v>0.87617897923875665</v>
      </c>
      <c r="CM88" s="40">
        <f t="shared" si="320"/>
        <v>0.85202845977612363</v>
      </c>
      <c r="CN88" s="40">
        <f t="shared" si="321"/>
        <v>0.74738357332257399</v>
      </c>
      <c r="CO88" s="40">
        <f t="shared" si="322"/>
        <v>0.70337917892879998</v>
      </c>
      <c r="CP88" s="40">
        <f t="shared" si="323"/>
        <v>0.58362531805560347</v>
      </c>
      <c r="CQ88" s="40">
        <f t="shared" si="324"/>
        <v>0.56625546886572509</v>
      </c>
      <c r="CR88" s="40">
        <f t="shared" si="325"/>
        <v>0.54979642515523153</v>
      </c>
      <c r="CS88" s="40">
        <f t="shared" si="326"/>
        <v>0.45513932356239689</v>
      </c>
      <c r="CT88" s="40">
        <f t="shared" si="327"/>
        <v>0.442544857099478</v>
      </c>
      <c r="CU88" s="37">
        <f t="shared" si="400"/>
        <v>4.0115990849650167</v>
      </c>
      <c r="CV88" s="37">
        <f t="shared" si="401"/>
        <v>4.6661727016402796</v>
      </c>
      <c r="CW88" s="37">
        <f t="shared" si="402"/>
        <v>5.2389721447835402</v>
      </c>
      <c r="CX88" s="1">
        <f t="shared" si="484"/>
        <v>79.233759913886203</v>
      </c>
      <c r="CY88" s="1">
        <f t="shared" si="485"/>
        <v>77.535645969280367</v>
      </c>
      <c r="CZ88" s="1">
        <f t="shared" si="486"/>
        <v>75.038935139336175</v>
      </c>
      <c r="DA88" s="1">
        <f t="shared" si="487"/>
        <v>74.137617317736556</v>
      </c>
      <c r="DB88" s="1">
        <f t="shared" si="488"/>
        <v>72.873753278790517</v>
      </c>
      <c r="DC88" s="1">
        <f t="shared" si="489"/>
        <v>70.268046388742803</v>
      </c>
      <c r="DD88" s="1">
        <f t="shared" si="490"/>
        <v>65.108431406088954</v>
      </c>
      <c r="DE88" s="1">
        <f t="shared" si="491"/>
        <v>64.821868224947437</v>
      </c>
      <c r="DF88" s="1">
        <f t="shared" si="492"/>
        <v>62.88279122677433</v>
      </c>
      <c r="DG88" s="1">
        <f t="shared" si="493"/>
        <v>62.358488100049335</v>
      </c>
      <c r="DH88" s="1">
        <f t="shared" si="494"/>
        <v>62.279591370412021</v>
      </c>
      <c r="DI88" s="1">
        <f t="shared" si="495"/>
        <v>61.891869116695034</v>
      </c>
      <c r="DJ88" s="1">
        <f t="shared" si="496"/>
        <v>60.106034175435497</v>
      </c>
      <c r="DK88" s="1">
        <f t="shared" si="497"/>
        <v>59.296599847815251</v>
      </c>
      <c r="DL88" s="1">
        <f t="shared" si="498"/>
        <v>56.874761298333077</v>
      </c>
      <c r="DM88" s="1">
        <f t="shared" si="499"/>
        <v>56.492110826066423</v>
      </c>
      <c r="DN88" s="1">
        <f t="shared" si="500"/>
        <v>56.121019648769696</v>
      </c>
      <c r="DO88" s="1">
        <f t="shared" si="501"/>
        <v>53.801134630954479</v>
      </c>
      <c r="DP88" s="1">
        <f t="shared" si="502"/>
        <v>53.464865627803889</v>
      </c>
      <c r="DQ88" s="1">
        <f t="shared" si="503"/>
        <v>69.99242443838385</v>
      </c>
      <c r="DR88" s="1">
        <f t="shared" si="504"/>
        <v>69.234979809663784</v>
      </c>
      <c r="DS88" s="1">
        <f t="shared" si="505"/>
        <v>68.106162526459684</v>
      </c>
      <c r="DT88" s="1">
        <f t="shared" si="506"/>
        <v>67.694074667855432</v>
      </c>
      <c r="DU88" s="1">
        <f t="shared" si="507"/>
        <v>67.112005148862863</v>
      </c>
      <c r="DV88" s="1">
        <f t="shared" si="508"/>
        <v>65.895874370315994</v>
      </c>
      <c r="DW88" s="1">
        <f t="shared" si="509"/>
        <v>63.419649819964228</v>
      </c>
      <c r="DX88" s="1">
        <f t="shared" si="510"/>
        <v>63.279306592235919</v>
      </c>
      <c r="DY88" s="1">
        <f t="shared" si="511"/>
        <v>62.32142158680989</v>
      </c>
      <c r="DZ88" s="1">
        <f t="shared" si="512"/>
        <v>62.059904554587234</v>
      </c>
      <c r="EA88" s="1">
        <f t="shared" si="513"/>
        <v>62.020457071949316</v>
      </c>
      <c r="EB88" s="1">
        <f t="shared" si="514"/>
        <v>61.826237781945466</v>
      </c>
      <c r="EC88" s="1">
        <f t="shared" si="515"/>
        <v>60.92374954681555</v>
      </c>
      <c r="ED88" s="1">
        <f t="shared" si="516"/>
        <v>60.510301337529803</v>
      </c>
      <c r="EE88" s="1">
        <f t="shared" si="517"/>
        <v>59.256189021996178</v>
      </c>
      <c r="EF88" s="1">
        <f t="shared" si="518"/>
        <v>59.055624837536456</v>
      </c>
      <c r="EG88" s="1">
        <f t="shared" si="519"/>
        <v>58.860472473476385</v>
      </c>
      <c r="EH88" s="1">
        <f t="shared" si="520"/>
        <v>57.625630127863289</v>
      </c>
      <c r="EI88" s="1">
        <f t="shared" si="521"/>
        <v>57.444455992190804</v>
      </c>
      <c r="EJ88" s="1">
        <f t="shared" si="522"/>
        <v>64.799856518536657</v>
      </c>
      <c r="EK88" s="1">
        <f t="shared" si="523"/>
        <v>58.81160955754703</v>
      </c>
      <c r="EL88" s="1">
        <f t="shared" si="524"/>
        <v>50.797516452743267</v>
      </c>
      <c r="EM88" s="1">
        <f t="shared" si="525"/>
        <v>48.123141140979655</v>
      </c>
      <c r="EN88" s="1">
        <f t="shared" si="526"/>
        <v>44.558639945359488</v>
      </c>
      <c r="EO88" s="1">
        <f t="shared" si="527"/>
        <v>37.857935126604573</v>
      </c>
      <c r="EP88" s="1">
        <f t="shared" si="528"/>
        <v>26.910370458311249</v>
      </c>
      <c r="EQ88" s="1">
        <f t="shared" si="529"/>
        <v>26.384306065896528</v>
      </c>
      <c r="ER88" s="1">
        <f t="shared" si="530"/>
        <v>23.030996051823294</v>
      </c>
      <c r="ES88" s="1">
        <f t="shared" si="531"/>
        <v>22.183911337540028</v>
      </c>
      <c r="ET88" s="1">
        <f t="shared" si="532"/>
        <v>22.058566883520097</v>
      </c>
      <c r="EU88" s="1">
        <f t="shared" si="533"/>
        <v>21.450556578021686</v>
      </c>
      <c r="EV88" s="1">
        <f t="shared" si="534"/>
        <v>18.816030663168643</v>
      </c>
      <c r="EW88" s="1">
        <f t="shared" si="535"/>
        <v>17.708181810475093</v>
      </c>
      <c r="EX88" s="1">
        <f t="shared" si="536"/>
        <v>14.693274340398325</v>
      </c>
      <c r="EY88" s="1">
        <f t="shared" si="537"/>
        <v>14.255973298955306</v>
      </c>
      <c r="EZ88" s="1">
        <f t="shared" si="538"/>
        <v>13.841602576614831</v>
      </c>
      <c r="FA88" s="1">
        <f t="shared" si="539"/>
        <v>11.458527821386397</v>
      </c>
      <c r="FB88" s="1">
        <f t="shared" si="540"/>
        <v>11.141451188167098</v>
      </c>
      <c r="FC88" s="1">
        <f t="shared" si="541"/>
        <v>100.9954915860353</v>
      </c>
      <c r="FD88" s="1">
        <f t="shared" si="542"/>
        <v>117.47495097247689</v>
      </c>
      <c r="FE88" s="1">
        <f t="shared" si="543"/>
        <v>131.89567450820513</v>
      </c>
      <c r="FF88" s="83">
        <f t="shared" si="328"/>
        <v>0.80961933954857257</v>
      </c>
      <c r="FG88" s="79">
        <f t="shared" si="329"/>
        <v>0.88587008071277118</v>
      </c>
      <c r="FH88" s="79">
        <f t="shared" si="330"/>
        <v>0.90994465764553445</v>
      </c>
      <c r="FI88" s="79">
        <f t="shared" si="331"/>
        <v>0.64998303346176656</v>
      </c>
      <c r="FJ88" s="83">
        <f t="shared" si="463"/>
        <v>0.91934492507516119</v>
      </c>
      <c r="FK88" s="79">
        <f t="shared" si="464"/>
        <v>1.8584382604045357</v>
      </c>
      <c r="FL88" s="79">
        <f t="shared" si="464"/>
        <v>2.0427461870562253</v>
      </c>
      <c r="FM88" s="79">
        <f t="shared" si="465"/>
        <v>1.6111111111111112</v>
      </c>
      <c r="FN88" s="79">
        <f t="shared" si="466"/>
        <v>1.8625684184419622</v>
      </c>
      <c r="FO88" s="79">
        <f t="shared" si="332"/>
        <v>2.8425989227339388</v>
      </c>
      <c r="FP88" s="79">
        <f t="shared" si="333"/>
        <v>1.6996511704297599</v>
      </c>
      <c r="FQ88" s="79">
        <f t="shared" si="334"/>
        <v>1.244078504898904</v>
      </c>
      <c r="FR88" s="84">
        <f t="shared" si="467"/>
        <v>1.450654493696665</v>
      </c>
      <c r="FS88" s="79">
        <f t="shared" si="468"/>
        <v>2.5803109731236531</v>
      </c>
      <c r="FT88" s="79">
        <f t="shared" si="469"/>
        <v>2.4245502688339338</v>
      </c>
      <c r="FU88" s="79">
        <f t="shared" si="470"/>
        <v>2.0370370370370372</v>
      </c>
      <c r="FV88" s="79">
        <f t="shared" si="471"/>
        <v>5.3406287649579296</v>
      </c>
      <c r="FW88" s="79">
        <f t="shared" si="472"/>
        <v>2.0057308838162928</v>
      </c>
      <c r="FX88" s="79">
        <f t="shared" si="335"/>
        <v>2.5145834957170763</v>
      </c>
      <c r="FY88" s="79">
        <f t="shared" si="473"/>
        <v>2.7655170295666878</v>
      </c>
      <c r="FZ88" s="83">
        <f t="shared" si="474"/>
        <v>3.5164007210240493</v>
      </c>
      <c r="GA88" s="79">
        <f t="shared" si="336"/>
        <v>3.0858245166859835</v>
      </c>
      <c r="GB88" s="79">
        <f t="shared" si="337"/>
        <v>3.0207815074566193</v>
      </c>
      <c r="GC88" s="79">
        <f t="shared" si="338"/>
        <v>2.5347666116553391</v>
      </c>
      <c r="GD88" s="79">
        <f t="shared" si="475"/>
        <v>1.7895195429642998</v>
      </c>
      <c r="GE88" s="79">
        <f t="shared" si="476"/>
        <v>2.070187033561349</v>
      </c>
      <c r="GF88" s="79">
        <f t="shared" si="477"/>
        <v>1.7705902260706807</v>
      </c>
      <c r="GG88" s="79">
        <f t="shared" si="478"/>
        <v>2.423581677864342</v>
      </c>
      <c r="GH88" s="84">
        <f t="shared" si="479"/>
        <v>2.6364211352287614</v>
      </c>
      <c r="GI88" s="79">
        <f t="shared" si="339"/>
        <v>4.5081148130127806</v>
      </c>
      <c r="GJ88" s="79">
        <f t="shared" si="340"/>
        <v>11.213842269773775</v>
      </c>
      <c r="GK88" s="79">
        <f t="shared" si="341"/>
        <v>12.454677954038594</v>
      </c>
      <c r="GL88" s="79">
        <f t="shared" si="342"/>
        <v>3.121652019013196</v>
      </c>
      <c r="GM88" s="84">
        <f t="shared" si="343"/>
        <v>2.1077264363412147</v>
      </c>
      <c r="GN88" s="79">
        <f t="shared" si="480"/>
        <v>4.2592592592592595</v>
      </c>
      <c r="GO88" s="79">
        <f t="shared" si="480"/>
        <v>3.7037037037037037</v>
      </c>
      <c r="GP88" s="79">
        <f t="shared" si="480"/>
        <v>5.1851851851851851</v>
      </c>
      <c r="GQ88" s="79">
        <f t="shared" si="480"/>
        <v>1.8888888888888888</v>
      </c>
      <c r="GR88" s="84">
        <f t="shared" si="480"/>
        <v>5.1851851851851851</v>
      </c>
      <c r="GS88" s="1">
        <f t="shared" si="481"/>
        <v>54</v>
      </c>
      <c r="GT88" s="1">
        <f t="shared" si="482"/>
        <v>25.175868636662639</v>
      </c>
      <c r="GU88" s="1">
        <f t="shared" si="483"/>
        <v>62.210806664468805</v>
      </c>
    </row>
    <row r="89" spans="1:203" x14ac:dyDescent="0.2">
      <c r="A89" s="42">
        <f t="shared" si="344"/>
        <v>54</v>
      </c>
      <c r="B89" s="142">
        <v>0</v>
      </c>
      <c r="C89" s="143"/>
      <c r="D89" s="138">
        <f t="shared" si="345"/>
        <v>54</v>
      </c>
      <c r="E89" s="5">
        <v>10</v>
      </c>
      <c r="F89" s="9">
        <f t="shared" si="346"/>
        <v>0</v>
      </c>
      <c r="G89" s="15">
        <v>0.01</v>
      </c>
      <c r="H89" s="18">
        <f t="shared" si="347"/>
        <v>4.2519685039370083</v>
      </c>
      <c r="I89" s="18">
        <f t="shared" si="348"/>
        <v>3.8598999285203717</v>
      </c>
      <c r="J89" s="18">
        <f t="shared" si="349"/>
        <v>3.7241379310344827</v>
      </c>
      <c r="K89" s="18">
        <f t="shared" si="350"/>
        <v>2.7</v>
      </c>
      <c r="L89" s="18">
        <f t="shared" si="351"/>
        <v>2.16</v>
      </c>
      <c r="M89" s="18">
        <f t="shared" si="352"/>
        <v>1.8</v>
      </c>
      <c r="N89" s="18">
        <f t="shared" si="353"/>
        <v>1.4594594594594594</v>
      </c>
      <c r="O89" s="18">
        <f t="shared" si="354"/>
        <v>1.35</v>
      </c>
      <c r="P89" s="18">
        <f t="shared" si="355"/>
        <v>1.2</v>
      </c>
      <c r="Q89" s="18">
        <f t="shared" si="356"/>
        <v>1.1489361702127661</v>
      </c>
      <c r="R89" s="18">
        <f t="shared" si="357"/>
        <v>1.08</v>
      </c>
      <c r="S89" s="18">
        <f t="shared" si="358"/>
        <v>0.94736842105263153</v>
      </c>
      <c r="T89" s="18">
        <f t="shared" si="359"/>
        <v>0.72</v>
      </c>
      <c r="U89" s="18">
        <f t="shared" si="360"/>
        <v>0.70866141732283461</v>
      </c>
      <c r="V89" s="18">
        <f t="shared" si="361"/>
        <v>0.63529411764705879</v>
      </c>
      <c r="W89" s="18">
        <f t="shared" si="362"/>
        <v>0.61643835616438358</v>
      </c>
      <c r="X89" s="18">
        <f t="shared" si="363"/>
        <v>0.61363636363636365</v>
      </c>
      <c r="Y89" s="18">
        <f t="shared" si="364"/>
        <v>0.6</v>
      </c>
      <c r="Z89" s="18">
        <f t="shared" si="365"/>
        <v>0.54</v>
      </c>
      <c r="AA89" s="18">
        <f t="shared" si="366"/>
        <v>0.51428571428571423</v>
      </c>
      <c r="AB89" s="18">
        <f t="shared" si="367"/>
        <v>0.44262295081967212</v>
      </c>
      <c r="AC89" s="18">
        <f t="shared" si="368"/>
        <v>0.432</v>
      </c>
      <c r="AD89" s="18">
        <f t="shared" si="369"/>
        <v>0.421875</v>
      </c>
      <c r="AE89" s="18">
        <f t="shared" si="370"/>
        <v>0.36241610738255031</v>
      </c>
      <c r="AF89" s="18">
        <f t="shared" si="371"/>
        <v>0.3543307086614173</v>
      </c>
      <c r="AG89" s="16">
        <f t="shared" si="372"/>
        <v>1</v>
      </c>
      <c r="AH89" s="16">
        <f t="shared" si="373"/>
        <v>0.95</v>
      </c>
      <c r="AI89" s="16">
        <f t="shared" si="374"/>
        <v>1.0201248141231678</v>
      </c>
      <c r="AJ89" s="16">
        <f t="shared" si="375"/>
        <v>1.01E-2</v>
      </c>
      <c r="AK89" s="16">
        <f t="shared" si="376"/>
        <v>4.4330000000000001E-2</v>
      </c>
      <c r="AL89" s="16">
        <f t="shared" si="377"/>
        <v>7.012E-3</v>
      </c>
      <c r="AM89" s="19">
        <f t="shared" si="378"/>
        <v>1</v>
      </c>
      <c r="AN89" s="41">
        <f t="shared" si="379"/>
        <v>54</v>
      </c>
      <c r="AO89" s="19">
        <f t="shared" si="380"/>
        <v>1</v>
      </c>
      <c r="AP89" s="34">
        <f t="shared" si="290"/>
        <v>1.003825767589531</v>
      </c>
      <c r="AQ89" s="34">
        <f t="shared" si="291"/>
        <v>1.0030356546798738</v>
      </c>
      <c r="AR89" s="34">
        <f t="shared" si="292"/>
        <v>1.0018431442296609</v>
      </c>
      <c r="AS89" s="34">
        <f t="shared" si="293"/>
        <v>1.0014032317025858</v>
      </c>
      <c r="AT89" s="34">
        <f t="shared" si="294"/>
        <v>1.000777608696475</v>
      </c>
      <c r="AU89" s="34">
        <f t="shared" si="295"/>
        <v>0.99945407013913512</v>
      </c>
      <c r="AV89" s="34">
        <f t="shared" si="296"/>
        <v>0.99668760704177994</v>
      </c>
      <c r="AW89" s="34">
        <f t="shared" si="297"/>
        <v>0.99652783006900847</v>
      </c>
      <c r="AX89" s="34">
        <f t="shared" si="298"/>
        <v>0.9954284427045933</v>
      </c>
      <c r="AY89" s="34">
        <f t="shared" si="299"/>
        <v>0.99512556957436249</v>
      </c>
      <c r="AZ89" s="34">
        <f t="shared" si="300"/>
        <v>0.99507978117161477</v>
      </c>
      <c r="BA89" s="34">
        <f t="shared" si="301"/>
        <v>0.99485394772866842</v>
      </c>
      <c r="BB89" s="34">
        <f t="shared" si="302"/>
        <v>0.99379584573162361</v>
      </c>
      <c r="BC89" s="34">
        <f t="shared" si="303"/>
        <v>0.99330624300402048</v>
      </c>
      <c r="BD89" s="34">
        <f t="shared" si="304"/>
        <v>0.99180191541123253</v>
      </c>
      <c r="BE89" s="34">
        <f t="shared" si="305"/>
        <v>0.99155860051775457</v>
      </c>
      <c r="BF89" s="34">
        <f t="shared" si="306"/>
        <v>0.9913211140702638</v>
      </c>
      <c r="BG89" s="34">
        <f t="shared" si="307"/>
        <v>0.98980124481740928</v>
      </c>
      <c r="BH89" s="34">
        <f t="shared" si="308"/>
        <v>0.98957571499672792</v>
      </c>
      <c r="BI89" s="39">
        <f t="shared" si="381"/>
        <v>0.96605585776227787</v>
      </c>
      <c r="BJ89" s="39">
        <f t="shared" si="382"/>
        <v>0.96272289750839402</v>
      </c>
      <c r="BK89" s="39">
        <f t="shared" si="383"/>
        <v>0.95770931145560401</v>
      </c>
      <c r="BL89" s="39">
        <f t="shared" si="384"/>
        <v>0.955864918277602</v>
      </c>
      <c r="BM89" s="39">
        <f t="shared" si="385"/>
        <v>0.95324663389953124</v>
      </c>
      <c r="BN89" s="39">
        <f t="shared" si="386"/>
        <v>0.94772576660696295</v>
      </c>
      <c r="BO89" s="39">
        <f t="shared" si="387"/>
        <v>0.93626578949719153</v>
      </c>
      <c r="BP89" s="39">
        <f t="shared" si="388"/>
        <v>0.93560720323794566</v>
      </c>
      <c r="BQ89" s="39">
        <f t="shared" si="389"/>
        <v>0.93108532065762317</v>
      </c>
      <c r="BR89" s="39">
        <f t="shared" si="390"/>
        <v>0.92984254535172506</v>
      </c>
      <c r="BS89" s="39">
        <f t="shared" si="391"/>
        <v>0.92965477392015683</v>
      </c>
      <c r="BT89" s="39">
        <f t="shared" si="392"/>
        <v>0.92872909282929494</v>
      </c>
      <c r="BU89" s="39">
        <f t="shared" si="393"/>
        <v>0.92440145559254105</v>
      </c>
      <c r="BV89" s="39">
        <f t="shared" si="394"/>
        <v>0.92240425790180347</v>
      </c>
      <c r="BW89" s="39">
        <f t="shared" si="395"/>
        <v>0.91628861274754869</v>
      </c>
      <c r="BX89" s="39">
        <f t="shared" si="396"/>
        <v>0.91530239718613715</v>
      </c>
      <c r="BY89" s="39">
        <f t="shared" si="397"/>
        <v>0.91434059637791065</v>
      </c>
      <c r="BZ89" s="39">
        <f t="shared" si="398"/>
        <v>0.90820371361229679</v>
      </c>
      <c r="CA89" s="39">
        <f t="shared" si="399"/>
        <v>0.90729579290303408</v>
      </c>
      <c r="CB89" s="40">
        <f t="shared" si="309"/>
        <v>1.0228327525171164</v>
      </c>
      <c r="CC89" s="40">
        <f t="shared" si="310"/>
        <v>1.022273757097244</v>
      </c>
      <c r="CD89" s="40">
        <f t="shared" si="311"/>
        <v>1.0214298152259957</v>
      </c>
      <c r="CE89" s="40">
        <f t="shared" si="312"/>
        <v>1.0211184107719047</v>
      </c>
      <c r="CF89" s="40">
        <f t="shared" si="313"/>
        <v>1.0206754738846997</v>
      </c>
      <c r="CG89" s="40">
        <f t="shared" si="314"/>
        <v>1.0197381383638235</v>
      </c>
      <c r="CH89" s="40">
        <f t="shared" si="315"/>
        <v>1.0177776909918368</v>
      </c>
      <c r="CI89" s="40">
        <f t="shared" si="316"/>
        <v>1.0176644146449487</v>
      </c>
      <c r="CJ89" s="40">
        <f t="shared" si="317"/>
        <v>1.0168848364118748</v>
      </c>
      <c r="CK89" s="40">
        <f t="shared" si="318"/>
        <v>1.0166700221023768</v>
      </c>
      <c r="CL89" s="40">
        <f t="shared" si="319"/>
        <v>1.0166375447052984</v>
      </c>
      <c r="CM89" s="40">
        <f t="shared" si="320"/>
        <v>1.0164773559229177</v>
      </c>
      <c r="CN89" s="40">
        <f t="shared" si="321"/>
        <v>1.0157266720475948</v>
      </c>
      <c r="CO89" s="40">
        <f t="shared" si="322"/>
        <v>1.0153792344958494</v>
      </c>
      <c r="CP89" s="40">
        <f t="shared" si="323"/>
        <v>1.0143113883874133</v>
      </c>
      <c r="CQ89" s="40">
        <f t="shared" si="324"/>
        <v>1.0141386249347772</v>
      </c>
      <c r="CR89" s="40">
        <f t="shared" si="325"/>
        <v>1.0139699874154078</v>
      </c>
      <c r="CS89" s="40">
        <f t="shared" si="326"/>
        <v>1.0128904458901182</v>
      </c>
      <c r="CT89" s="40">
        <f t="shared" si="327"/>
        <v>1.0127302120961374</v>
      </c>
      <c r="CU89" s="37">
        <f t="shared" si="400"/>
        <v>1</v>
      </c>
      <c r="CV89" s="37">
        <f t="shared" si="401"/>
        <v>1</v>
      </c>
      <c r="CW89" s="37">
        <f t="shared" si="402"/>
        <v>1</v>
      </c>
      <c r="CX89" s="1">
        <f t="shared" si="484"/>
        <v>54.206591449834676</v>
      </c>
      <c r="CY89" s="1">
        <f t="shared" si="485"/>
        <v>54.163925352713186</v>
      </c>
      <c r="CZ89" s="1">
        <f t="shared" si="486"/>
        <v>54.099529788401689</v>
      </c>
      <c r="DA89" s="1">
        <f t="shared" si="487"/>
        <v>54.075774511939635</v>
      </c>
      <c r="DB89" s="1">
        <f t="shared" si="488"/>
        <v>54.041990869609648</v>
      </c>
      <c r="DC89" s="1">
        <f t="shared" si="489"/>
        <v>53.970519787513297</v>
      </c>
      <c r="DD89" s="1">
        <f t="shared" si="490"/>
        <v>53.821130780256119</v>
      </c>
      <c r="DE89" s="1">
        <f t="shared" si="491"/>
        <v>53.812502823726454</v>
      </c>
      <c r="DF89" s="1">
        <f t="shared" si="492"/>
        <v>53.753135906048037</v>
      </c>
      <c r="DG89" s="1">
        <f t="shared" si="493"/>
        <v>53.736780757015573</v>
      </c>
      <c r="DH89" s="1">
        <f t="shared" si="494"/>
        <v>53.734308183267196</v>
      </c>
      <c r="DI89" s="1">
        <f t="shared" si="495"/>
        <v>53.722113177348092</v>
      </c>
      <c r="DJ89" s="1">
        <f t="shared" si="496"/>
        <v>53.664975669507676</v>
      </c>
      <c r="DK89" s="1">
        <f t="shared" si="497"/>
        <v>53.638537122217109</v>
      </c>
      <c r="DL89" s="1">
        <f t="shared" si="498"/>
        <v>53.55730343220656</v>
      </c>
      <c r="DM89" s="1">
        <f t="shared" si="499"/>
        <v>53.544164427958748</v>
      </c>
      <c r="DN89" s="1">
        <f t="shared" si="500"/>
        <v>53.531340159794247</v>
      </c>
      <c r="DO89" s="1">
        <f t="shared" si="501"/>
        <v>53.449267220140101</v>
      </c>
      <c r="DP89" s="1">
        <f t="shared" si="502"/>
        <v>53.437088609823306</v>
      </c>
      <c r="DQ89" s="1">
        <f t="shared" si="503"/>
        <v>52.167016319163004</v>
      </c>
      <c r="DR89" s="1">
        <f t="shared" si="504"/>
        <v>51.987036465453279</v>
      </c>
      <c r="DS89" s="1">
        <f t="shared" si="505"/>
        <v>51.716302818602614</v>
      </c>
      <c r="DT89" s="1">
        <f t="shared" si="506"/>
        <v>51.616705586990506</v>
      </c>
      <c r="DU89" s="1">
        <f t="shared" si="507"/>
        <v>51.475318230574686</v>
      </c>
      <c r="DV89" s="1">
        <f t="shared" si="508"/>
        <v>51.177191396775996</v>
      </c>
      <c r="DW89" s="1">
        <f t="shared" si="509"/>
        <v>50.55835263284834</v>
      </c>
      <c r="DX89" s="1">
        <f t="shared" si="510"/>
        <v>50.522788974849064</v>
      </c>
      <c r="DY89" s="1">
        <f t="shared" si="511"/>
        <v>50.27860731551165</v>
      </c>
      <c r="DZ89" s="1">
        <f t="shared" si="512"/>
        <v>50.21149744899315</v>
      </c>
      <c r="EA89" s="1">
        <f t="shared" si="513"/>
        <v>50.201357791688466</v>
      </c>
      <c r="EB89" s="1">
        <f t="shared" si="514"/>
        <v>50.151371012781929</v>
      </c>
      <c r="EC89" s="1">
        <f t="shared" si="515"/>
        <v>49.917678601997217</v>
      </c>
      <c r="ED89" s="1">
        <f t="shared" si="516"/>
        <v>49.80982992669739</v>
      </c>
      <c r="EE89" s="1">
        <f t="shared" si="517"/>
        <v>49.479585088367628</v>
      </c>
      <c r="EF89" s="1">
        <f t="shared" si="518"/>
        <v>49.426329448051405</v>
      </c>
      <c r="EG89" s="1">
        <f t="shared" si="519"/>
        <v>49.374392204407172</v>
      </c>
      <c r="EH89" s="1">
        <f t="shared" si="520"/>
        <v>49.043000535064024</v>
      </c>
      <c r="EI89" s="1">
        <f t="shared" si="521"/>
        <v>48.993972816763844</v>
      </c>
      <c r="EJ89" s="1">
        <f t="shared" si="522"/>
        <v>55.23296863592428</v>
      </c>
      <c r="EK89" s="1">
        <f t="shared" si="523"/>
        <v>55.202782883251174</v>
      </c>
      <c r="EL89" s="1">
        <f t="shared" si="524"/>
        <v>55.15721002220377</v>
      </c>
      <c r="EM89" s="1">
        <f t="shared" si="525"/>
        <v>55.140394181682851</v>
      </c>
      <c r="EN89" s="1">
        <f t="shared" si="526"/>
        <v>55.116475589773785</v>
      </c>
      <c r="EO89" s="1">
        <f t="shared" si="527"/>
        <v>55.065859471646469</v>
      </c>
      <c r="EP89" s="1">
        <f t="shared" si="528"/>
        <v>54.95999531355919</v>
      </c>
      <c r="EQ89" s="1">
        <f t="shared" si="529"/>
        <v>54.953878390827228</v>
      </c>
      <c r="ER89" s="1">
        <f t="shared" si="530"/>
        <v>54.911781166241241</v>
      </c>
      <c r="ES89" s="1">
        <f t="shared" si="531"/>
        <v>54.900181193528347</v>
      </c>
      <c r="ET89" s="1">
        <f t="shared" si="532"/>
        <v>54.898427414086115</v>
      </c>
      <c r="EU89" s="1">
        <f t="shared" si="533"/>
        <v>54.889777219837555</v>
      </c>
      <c r="EV89" s="1">
        <f t="shared" si="534"/>
        <v>54.849240290570123</v>
      </c>
      <c r="EW89" s="1">
        <f t="shared" si="535"/>
        <v>54.830478662775867</v>
      </c>
      <c r="EX89" s="1">
        <f t="shared" si="536"/>
        <v>54.772814972920315</v>
      </c>
      <c r="EY89" s="1">
        <f t="shared" si="537"/>
        <v>54.763485746477969</v>
      </c>
      <c r="EZ89" s="1">
        <f t="shared" si="538"/>
        <v>54.754379320432022</v>
      </c>
      <c r="FA89" s="1">
        <f t="shared" si="539"/>
        <v>54.696084078066384</v>
      </c>
      <c r="FB89" s="1">
        <f t="shared" si="540"/>
        <v>54.687431453191422</v>
      </c>
      <c r="FC89" s="1">
        <f t="shared" si="541"/>
        <v>54</v>
      </c>
      <c r="FD89" s="1">
        <f t="shared" si="542"/>
        <v>54</v>
      </c>
      <c r="FE89" s="1">
        <f t="shared" si="543"/>
        <v>54</v>
      </c>
      <c r="FF89" s="83">
        <f t="shared" si="328"/>
        <v>1.0917436432412868</v>
      </c>
      <c r="FG89" s="79">
        <f t="shared" si="329"/>
        <v>0.81584982238740966</v>
      </c>
      <c r="FH89" s="79">
        <f t="shared" si="330"/>
        <v>1.2118405718676639</v>
      </c>
      <c r="FI89" s="79">
        <f t="shared" si="331"/>
        <v>0.85243720031388015</v>
      </c>
      <c r="FJ89" s="83">
        <f t="shared" si="463"/>
        <v>2</v>
      </c>
      <c r="FK89" s="79">
        <f t="shared" si="464"/>
        <v>2.2481876215872436</v>
      </c>
      <c r="FL89" s="79">
        <f t="shared" si="464"/>
        <v>2.4711483774471357</v>
      </c>
      <c r="FM89" s="79">
        <f t="shared" si="465"/>
        <v>1.6111111111111112</v>
      </c>
      <c r="FN89" s="79">
        <f t="shared" si="466"/>
        <v>2.1587697678058553</v>
      </c>
      <c r="FO89" s="79">
        <f t="shared" si="332"/>
        <v>1.3647808343317736</v>
      </c>
      <c r="FP89" s="79">
        <f t="shared" si="333"/>
        <v>2.1884749229723393</v>
      </c>
      <c r="FQ89" s="79">
        <f t="shared" si="334"/>
        <v>1.5049851020542706</v>
      </c>
      <c r="FR89" s="84">
        <f t="shared" si="467"/>
        <v>1.8196795427275561</v>
      </c>
      <c r="FS89" s="79">
        <f t="shared" si="468"/>
        <v>3.121450582038487</v>
      </c>
      <c r="FT89" s="79">
        <f t="shared" si="469"/>
        <v>2.8101227149886565</v>
      </c>
      <c r="FU89" s="79">
        <f t="shared" si="470"/>
        <v>2.0370370370370372</v>
      </c>
      <c r="FV89" s="79">
        <f t="shared" si="471"/>
        <v>2.2399564790591451</v>
      </c>
      <c r="FW89" s="79">
        <f t="shared" si="472"/>
        <v>2.4861468261360486</v>
      </c>
      <c r="FX89" s="79">
        <f t="shared" si="335"/>
        <v>3.02903584570186</v>
      </c>
      <c r="FY89" s="79">
        <f t="shared" si="473"/>
        <v>3.4637834440833699</v>
      </c>
      <c r="FZ89" s="83">
        <f t="shared" si="474"/>
        <v>4.0756084409438129</v>
      </c>
      <c r="GA89" s="79">
        <f t="shared" si="336"/>
        <v>3.7662007782645182</v>
      </c>
      <c r="GB89" s="79">
        <f t="shared" si="337"/>
        <v>3.6176536177560208</v>
      </c>
      <c r="GC89" s="79">
        <f t="shared" si="338"/>
        <v>4.7407407407407405</v>
      </c>
      <c r="GD89" s="79">
        <f t="shared" si="475"/>
        <v>2.155632871787827</v>
      </c>
      <c r="GE89" s="79">
        <f t="shared" si="476"/>
        <v>2.5928893209995514</v>
      </c>
      <c r="GF89" s="79">
        <f t="shared" si="477"/>
        <v>3.8518518518518516</v>
      </c>
      <c r="GG89" s="79">
        <f t="shared" si="478"/>
        <v>2.7921463086311995</v>
      </c>
      <c r="GH89" s="84">
        <f t="shared" si="479"/>
        <v>3.2501603985752787</v>
      </c>
      <c r="GI89" s="79">
        <f t="shared" si="339"/>
        <v>4.7262033650713748</v>
      </c>
      <c r="GJ89" s="79">
        <f t="shared" si="340"/>
        <v>3.8469083415231164</v>
      </c>
      <c r="GK89" s="79">
        <f t="shared" si="341"/>
        <v>3.3410734885631714</v>
      </c>
      <c r="GL89" s="79">
        <f t="shared" si="342"/>
        <v>3.8483494289879068</v>
      </c>
      <c r="GM89" s="84">
        <f t="shared" si="343"/>
        <v>5.1481481481481479</v>
      </c>
      <c r="GN89" s="79">
        <f t="shared" si="480"/>
        <v>4.2592592592592595</v>
      </c>
      <c r="GO89" s="79">
        <f t="shared" si="480"/>
        <v>3.7037037037037037</v>
      </c>
      <c r="GP89" s="79">
        <f t="shared" si="480"/>
        <v>5.1851851851851851</v>
      </c>
      <c r="GQ89" s="79">
        <f t="shared" si="480"/>
        <v>1.8888888888888888</v>
      </c>
      <c r="GR89" s="84">
        <f t="shared" si="480"/>
        <v>5.1851851851851851</v>
      </c>
      <c r="GS89" s="1">
        <f t="shared" si="481"/>
        <v>54</v>
      </c>
      <c r="GT89" s="1">
        <f t="shared" si="482"/>
        <v>54</v>
      </c>
      <c r="GU89" s="1">
        <f t="shared" si="483"/>
        <v>0</v>
      </c>
    </row>
    <row r="90" spans="1:203" x14ac:dyDescent="0.2">
      <c r="A90" s="42">
        <f t="shared" si="344"/>
        <v>54</v>
      </c>
      <c r="B90" s="142">
        <v>0</v>
      </c>
      <c r="C90" s="143"/>
      <c r="D90" s="138">
        <f t="shared" si="345"/>
        <v>54</v>
      </c>
      <c r="E90" s="5">
        <v>10</v>
      </c>
      <c r="F90" s="9">
        <f t="shared" si="346"/>
        <v>0</v>
      </c>
      <c r="G90" s="15">
        <v>0.01</v>
      </c>
      <c r="H90" s="18">
        <f t="shared" si="347"/>
        <v>4.2519685039370083</v>
      </c>
      <c r="I90" s="18">
        <f t="shared" si="348"/>
        <v>3.8598999285203717</v>
      </c>
      <c r="J90" s="18">
        <f t="shared" si="349"/>
        <v>3.7241379310344827</v>
      </c>
      <c r="K90" s="18">
        <f t="shared" si="350"/>
        <v>2.7</v>
      </c>
      <c r="L90" s="18">
        <f t="shared" si="351"/>
        <v>2.16</v>
      </c>
      <c r="M90" s="18">
        <f t="shared" si="352"/>
        <v>1.8</v>
      </c>
      <c r="N90" s="18">
        <f t="shared" si="353"/>
        <v>1.4594594594594594</v>
      </c>
      <c r="O90" s="18">
        <f t="shared" si="354"/>
        <v>1.35</v>
      </c>
      <c r="P90" s="18">
        <f t="shared" si="355"/>
        <v>1.2</v>
      </c>
      <c r="Q90" s="18">
        <f t="shared" si="356"/>
        <v>1.1489361702127661</v>
      </c>
      <c r="R90" s="18">
        <f t="shared" si="357"/>
        <v>1.08</v>
      </c>
      <c r="S90" s="18">
        <f t="shared" si="358"/>
        <v>0.94736842105263153</v>
      </c>
      <c r="T90" s="18">
        <f t="shared" si="359"/>
        <v>0.72</v>
      </c>
      <c r="U90" s="18">
        <f t="shared" si="360"/>
        <v>0.70866141732283461</v>
      </c>
      <c r="V90" s="18">
        <f t="shared" si="361"/>
        <v>0.63529411764705879</v>
      </c>
      <c r="W90" s="18">
        <f t="shared" si="362"/>
        <v>0.61643835616438358</v>
      </c>
      <c r="X90" s="18">
        <f t="shared" si="363"/>
        <v>0.61363636363636365</v>
      </c>
      <c r="Y90" s="18">
        <f t="shared" si="364"/>
        <v>0.6</v>
      </c>
      <c r="Z90" s="18">
        <f t="shared" si="365"/>
        <v>0.54</v>
      </c>
      <c r="AA90" s="18">
        <f t="shared" si="366"/>
        <v>0.51428571428571423</v>
      </c>
      <c r="AB90" s="18">
        <f t="shared" si="367"/>
        <v>0.44262295081967212</v>
      </c>
      <c r="AC90" s="18">
        <f t="shared" si="368"/>
        <v>0.432</v>
      </c>
      <c r="AD90" s="18">
        <f t="shared" si="369"/>
        <v>0.421875</v>
      </c>
      <c r="AE90" s="18">
        <f t="shared" si="370"/>
        <v>0.36241610738255031</v>
      </c>
      <c r="AF90" s="18">
        <f t="shared" si="371"/>
        <v>0.3543307086614173</v>
      </c>
      <c r="AG90" s="16">
        <f t="shared" si="372"/>
        <v>1</v>
      </c>
      <c r="AH90" s="16">
        <f t="shared" si="373"/>
        <v>0.95</v>
      </c>
      <c r="AI90" s="16">
        <f t="shared" si="374"/>
        <v>1.0201248141231678</v>
      </c>
      <c r="AJ90" s="16">
        <f t="shared" si="375"/>
        <v>1.01E-2</v>
      </c>
      <c r="AK90" s="16">
        <f t="shared" si="376"/>
        <v>4.4330000000000001E-2</v>
      </c>
      <c r="AL90" s="16">
        <f t="shared" si="377"/>
        <v>7.012E-3</v>
      </c>
      <c r="AM90" s="19">
        <f t="shared" si="378"/>
        <v>1</v>
      </c>
      <c r="AN90" s="41">
        <f t="shared" si="379"/>
        <v>54</v>
      </c>
      <c r="AO90" s="19">
        <f t="shared" si="380"/>
        <v>1</v>
      </c>
      <c r="AP90" s="34">
        <f t="shared" si="290"/>
        <v>1.003825767589531</v>
      </c>
      <c r="AQ90" s="34">
        <f t="shared" si="291"/>
        <v>1.0030356546798738</v>
      </c>
      <c r="AR90" s="34">
        <f t="shared" si="292"/>
        <v>1.0018431442296609</v>
      </c>
      <c r="AS90" s="34">
        <f t="shared" si="293"/>
        <v>1.0014032317025858</v>
      </c>
      <c r="AT90" s="34">
        <f t="shared" si="294"/>
        <v>1.000777608696475</v>
      </c>
      <c r="AU90" s="34">
        <f t="shared" si="295"/>
        <v>0.99945407013913512</v>
      </c>
      <c r="AV90" s="34">
        <f t="shared" si="296"/>
        <v>0.99668760704177994</v>
      </c>
      <c r="AW90" s="34">
        <f t="shared" si="297"/>
        <v>0.99652783006900847</v>
      </c>
      <c r="AX90" s="34">
        <f t="shared" si="298"/>
        <v>0.9954284427045933</v>
      </c>
      <c r="AY90" s="34">
        <f t="shared" si="299"/>
        <v>0.99512556957436249</v>
      </c>
      <c r="AZ90" s="34">
        <f t="shared" si="300"/>
        <v>0.99507978117161477</v>
      </c>
      <c r="BA90" s="34">
        <f t="shared" si="301"/>
        <v>0.99485394772866842</v>
      </c>
      <c r="BB90" s="34">
        <f t="shared" si="302"/>
        <v>0.99379584573162361</v>
      </c>
      <c r="BC90" s="34">
        <f t="shared" si="303"/>
        <v>0.99330624300402048</v>
      </c>
      <c r="BD90" s="34">
        <f t="shared" si="304"/>
        <v>0.99180191541123253</v>
      </c>
      <c r="BE90" s="34">
        <f t="shared" si="305"/>
        <v>0.99155860051775457</v>
      </c>
      <c r="BF90" s="34">
        <f t="shared" si="306"/>
        <v>0.9913211140702638</v>
      </c>
      <c r="BG90" s="34">
        <f t="shared" si="307"/>
        <v>0.98980124481740928</v>
      </c>
      <c r="BH90" s="34">
        <f t="shared" si="308"/>
        <v>0.98957571499672792</v>
      </c>
      <c r="BI90" s="39">
        <f t="shared" si="381"/>
        <v>0.96605585776227787</v>
      </c>
      <c r="BJ90" s="39">
        <f t="shared" si="382"/>
        <v>0.96272289750839402</v>
      </c>
      <c r="BK90" s="39">
        <f t="shared" si="383"/>
        <v>0.95770931145560401</v>
      </c>
      <c r="BL90" s="39">
        <f t="shared" si="384"/>
        <v>0.955864918277602</v>
      </c>
      <c r="BM90" s="39">
        <f t="shared" si="385"/>
        <v>0.95324663389953124</v>
      </c>
      <c r="BN90" s="39">
        <f t="shared" si="386"/>
        <v>0.94772576660696295</v>
      </c>
      <c r="BO90" s="39">
        <f t="shared" si="387"/>
        <v>0.93626578949719153</v>
      </c>
      <c r="BP90" s="39">
        <f t="shared" si="388"/>
        <v>0.93560720323794566</v>
      </c>
      <c r="BQ90" s="39">
        <f t="shared" si="389"/>
        <v>0.93108532065762317</v>
      </c>
      <c r="BR90" s="39">
        <f t="shared" si="390"/>
        <v>0.92984254535172506</v>
      </c>
      <c r="BS90" s="39">
        <f t="shared" si="391"/>
        <v>0.92965477392015683</v>
      </c>
      <c r="BT90" s="39">
        <f t="shared" si="392"/>
        <v>0.92872909282929494</v>
      </c>
      <c r="BU90" s="39">
        <f t="shared" si="393"/>
        <v>0.92440145559254105</v>
      </c>
      <c r="BV90" s="39">
        <f t="shared" si="394"/>
        <v>0.92240425790180347</v>
      </c>
      <c r="BW90" s="39">
        <f t="shared" si="395"/>
        <v>0.91628861274754869</v>
      </c>
      <c r="BX90" s="39">
        <f t="shared" si="396"/>
        <v>0.91530239718613715</v>
      </c>
      <c r="BY90" s="39">
        <f t="shared" si="397"/>
        <v>0.91434059637791065</v>
      </c>
      <c r="BZ90" s="39">
        <f t="shared" si="398"/>
        <v>0.90820371361229679</v>
      </c>
      <c r="CA90" s="39">
        <f t="shared" si="399"/>
        <v>0.90729579290303408</v>
      </c>
      <c r="CB90" s="40">
        <f t="shared" si="309"/>
        <v>1.0228327525171164</v>
      </c>
      <c r="CC90" s="40">
        <f t="shared" si="310"/>
        <v>1.022273757097244</v>
      </c>
      <c r="CD90" s="40">
        <f t="shared" si="311"/>
        <v>1.0214298152259957</v>
      </c>
      <c r="CE90" s="40">
        <f t="shared" si="312"/>
        <v>1.0211184107719047</v>
      </c>
      <c r="CF90" s="40">
        <f t="shared" si="313"/>
        <v>1.0206754738846997</v>
      </c>
      <c r="CG90" s="40">
        <f t="shared" si="314"/>
        <v>1.0197381383638235</v>
      </c>
      <c r="CH90" s="40">
        <f t="shared" si="315"/>
        <v>1.0177776909918368</v>
      </c>
      <c r="CI90" s="40">
        <f t="shared" si="316"/>
        <v>1.0176644146449487</v>
      </c>
      <c r="CJ90" s="40">
        <f t="shared" si="317"/>
        <v>1.0168848364118748</v>
      </c>
      <c r="CK90" s="40">
        <f t="shared" si="318"/>
        <v>1.0166700221023768</v>
      </c>
      <c r="CL90" s="40">
        <f t="shared" si="319"/>
        <v>1.0166375447052984</v>
      </c>
      <c r="CM90" s="40">
        <f t="shared" si="320"/>
        <v>1.0164773559229177</v>
      </c>
      <c r="CN90" s="40">
        <f t="shared" si="321"/>
        <v>1.0157266720475948</v>
      </c>
      <c r="CO90" s="40">
        <f t="shared" si="322"/>
        <v>1.0153792344958494</v>
      </c>
      <c r="CP90" s="40">
        <f t="shared" si="323"/>
        <v>1.0143113883874133</v>
      </c>
      <c r="CQ90" s="40">
        <f t="shared" si="324"/>
        <v>1.0141386249347772</v>
      </c>
      <c r="CR90" s="40">
        <f t="shared" si="325"/>
        <v>1.0139699874154078</v>
      </c>
      <c r="CS90" s="40">
        <f t="shared" si="326"/>
        <v>1.0128904458901182</v>
      </c>
      <c r="CT90" s="40">
        <f t="shared" si="327"/>
        <v>1.0127302120961374</v>
      </c>
      <c r="CU90" s="37">
        <f t="shared" si="400"/>
        <v>1</v>
      </c>
      <c r="CV90" s="37">
        <f t="shared" si="401"/>
        <v>1</v>
      </c>
      <c r="CW90" s="37">
        <f t="shared" si="402"/>
        <v>1</v>
      </c>
      <c r="CX90" s="1">
        <f t="shared" si="484"/>
        <v>54.206591449834676</v>
      </c>
      <c r="CY90" s="1">
        <f t="shared" si="485"/>
        <v>54.163925352713186</v>
      </c>
      <c r="CZ90" s="1">
        <f t="shared" si="486"/>
        <v>54.099529788401689</v>
      </c>
      <c r="DA90" s="1">
        <f t="shared" si="487"/>
        <v>54.075774511939635</v>
      </c>
      <c r="DB90" s="1">
        <f t="shared" si="488"/>
        <v>54.041990869609648</v>
      </c>
      <c r="DC90" s="1">
        <f t="shared" si="489"/>
        <v>53.970519787513297</v>
      </c>
      <c r="DD90" s="1">
        <f t="shared" si="490"/>
        <v>53.821130780256119</v>
      </c>
      <c r="DE90" s="1">
        <f t="shared" si="491"/>
        <v>53.812502823726454</v>
      </c>
      <c r="DF90" s="1">
        <f t="shared" si="492"/>
        <v>53.753135906048037</v>
      </c>
      <c r="DG90" s="1">
        <f t="shared" si="493"/>
        <v>53.736780757015573</v>
      </c>
      <c r="DH90" s="1">
        <f t="shared" si="494"/>
        <v>53.734308183267196</v>
      </c>
      <c r="DI90" s="1">
        <f t="shared" si="495"/>
        <v>53.722113177348092</v>
      </c>
      <c r="DJ90" s="1">
        <f t="shared" si="496"/>
        <v>53.664975669507676</v>
      </c>
      <c r="DK90" s="1">
        <f t="shared" si="497"/>
        <v>53.638537122217109</v>
      </c>
      <c r="DL90" s="1">
        <f t="shared" si="498"/>
        <v>53.55730343220656</v>
      </c>
      <c r="DM90" s="1">
        <f t="shared" si="499"/>
        <v>53.544164427958748</v>
      </c>
      <c r="DN90" s="1">
        <f t="shared" si="500"/>
        <v>53.531340159794247</v>
      </c>
      <c r="DO90" s="1">
        <f t="shared" si="501"/>
        <v>53.449267220140101</v>
      </c>
      <c r="DP90" s="1">
        <f t="shared" si="502"/>
        <v>53.437088609823306</v>
      </c>
      <c r="DQ90" s="1">
        <f t="shared" si="503"/>
        <v>52.167016319163004</v>
      </c>
      <c r="DR90" s="1">
        <f t="shared" si="504"/>
        <v>51.987036465453279</v>
      </c>
      <c r="DS90" s="1">
        <f t="shared" si="505"/>
        <v>51.716302818602614</v>
      </c>
      <c r="DT90" s="1">
        <f t="shared" si="506"/>
        <v>51.616705586990506</v>
      </c>
      <c r="DU90" s="1">
        <f t="shared" si="507"/>
        <v>51.475318230574686</v>
      </c>
      <c r="DV90" s="1">
        <f t="shared" si="508"/>
        <v>51.177191396775996</v>
      </c>
      <c r="DW90" s="1">
        <f t="shared" si="509"/>
        <v>50.55835263284834</v>
      </c>
      <c r="DX90" s="1">
        <f t="shared" si="510"/>
        <v>50.522788974849064</v>
      </c>
      <c r="DY90" s="1">
        <f t="shared" si="511"/>
        <v>50.27860731551165</v>
      </c>
      <c r="DZ90" s="1">
        <f t="shared" si="512"/>
        <v>50.21149744899315</v>
      </c>
      <c r="EA90" s="1">
        <f t="shared" si="513"/>
        <v>50.201357791688466</v>
      </c>
      <c r="EB90" s="1">
        <f t="shared" si="514"/>
        <v>50.151371012781929</v>
      </c>
      <c r="EC90" s="1">
        <f t="shared" si="515"/>
        <v>49.917678601997217</v>
      </c>
      <c r="ED90" s="1">
        <f t="shared" si="516"/>
        <v>49.80982992669739</v>
      </c>
      <c r="EE90" s="1">
        <f t="shared" si="517"/>
        <v>49.479585088367628</v>
      </c>
      <c r="EF90" s="1">
        <f t="shared" si="518"/>
        <v>49.426329448051405</v>
      </c>
      <c r="EG90" s="1">
        <f t="shared" si="519"/>
        <v>49.374392204407172</v>
      </c>
      <c r="EH90" s="1">
        <f t="shared" si="520"/>
        <v>49.043000535064024</v>
      </c>
      <c r="EI90" s="1">
        <f t="shared" si="521"/>
        <v>48.993972816763844</v>
      </c>
      <c r="EJ90" s="1">
        <f t="shared" si="522"/>
        <v>55.23296863592428</v>
      </c>
      <c r="EK90" s="1">
        <f t="shared" si="523"/>
        <v>55.202782883251174</v>
      </c>
      <c r="EL90" s="1">
        <f t="shared" si="524"/>
        <v>55.15721002220377</v>
      </c>
      <c r="EM90" s="1">
        <f t="shared" si="525"/>
        <v>55.140394181682851</v>
      </c>
      <c r="EN90" s="1">
        <f t="shared" si="526"/>
        <v>55.116475589773785</v>
      </c>
      <c r="EO90" s="1">
        <f t="shared" si="527"/>
        <v>55.065859471646469</v>
      </c>
      <c r="EP90" s="1">
        <f t="shared" si="528"/>
        <v>54.95999531355919</v>
      </c>
      <c r="EQ90" s="1">
        <f t="shared" si="529"/>
        <v>54.953878390827228</v>
      </c>
      <c r="ER90" s="1">
        <f t="shared" si="530"/>
        <v>54.911781166241241</v>
      </c>
      <c r="ES90" s="1">
        <f t="shared" si="531"/>
        <v>54.900181193528347</v>
      </c>
      <c r="ET90" s="1">
        <f t="shared" si="532"/>
        <v>54.898427414086115</v>
      </c>
      <c r="EU90" s="1">
        <f t="shared" si="533"/>
        <v>54.889777219837555</v>
      </c>
      <c r="EV90" s="1">
        <f t="shared" si="534"/>
        <v>54.849240290570123</v>
      </c>
      <c r="EW90" s="1">
        <f t="shared" si="535"/>
        <v>54.830478662775867</v>
      </c>
      <c r="EX90" s="1">
        <f t="shared" si="536"/>
        <v>54.772814972920315</v>
      </c>
      <c r="EY90" s="1">
        <f t="shared" si="537"/>
        <v>54.763485746477969</v>
      </c>
      <c r="EZ90" s="1">
        <f t="shared" si="538"/>
        <v>54.754379320432022</v>
      </c>
      <c r="FA90" s="1">
        <f t="shared" si="539"/>
        <v>54.696084078066384</v>
      </c>
      <c r="FB90" s="1">
        <f t="shared" si="540"/>
        <v>54.687431453191422</v>
      </c>
      <c r="FC90" s="1">
        <f t="shared" si="541"/>
        <v>54</v>
      </c>
      <c r="FD90" s="1">
        <f t="shared" si="542"/>
        <v>54</v>
      </c>
      <c r="FE90" s="1">
        <f t="shared" si="543"/>
        <v>54</v>
      </c>
      <c r="FF90" s="83">
        <f t="shared" si="328"/>
        <v>1.0917436432412868</v>
      </c>
      <c r="FG90" s="79">
        <f t="shared" si="329"/>
        <v>0.81584982238740966</v>
      </c>
      <c r="FH90" s="79">
        <f t="shared" si="330"/>
        <v>1.2118405718676639</v>
      </c>
      <c r="FI90" s="79">
        <f t="shared" si="331"/>
        <v>0.85243720031388015</v>
      </c>
      <c r="FJ90" s="83">
        <f t="shared" si="463"/>
        <v>2</v>
      </c>
      <c r="FK90" s="79">
        <f t="shared" si="464"/>
        <v>2.2481876215872436</v>
      </c>
      <c r="FL90" s="79">
        <f t="shared" si="464"/>
        <v>2.4711483774471357</v>
      </c>
      <c r="FM90" s="79">
        <f t="shared" si="465"/>
        <v>1.6111111111111112</v>
      </c>
      <c r="FN90" s="79">
        <f t="shared" si="466"/>
        <v>2.1587697678058553</v>
      </c>
      <c r="FO90" s="79">
        <f t="shared" si="332"/>
        <v>1.3647808343317736</v>
      </c>
      <c r="FP90" s="79">
        <f t="shared" si="333"/>
        <v>2.1884749229723393</v>
      </c>
      <c r="FQ90" s="79">
        <f t="shared" si="334"/>
        <v>1.5049851020542706</v>
      </c>
      <c r="FR90" s="84">
        <f t="shared" si="467"/>
        <v>1.8196795427275561</v>
      </c>
      <c r="FS90" s="79">
        <f t="shared" si="468"/>
        <v>3.121450582038487</v>
      </c>
      <c r="FT90" s="79">
        <f t="shared" si="469"/>
        <v>2.8101227149886565</v>
      </c>
      <c r="FU90" s="79">
        <f t="shared" si="470"/>
        <v>2.0370370370370372</v>
      </c>
      <c r="FV90" s="79">
        <f t="shared" si="471"/>
        <v>2.2399564790591451</v>
      </c>
      <c r="FW90" s="79">
        <f t="shared" si="472"/>
        <v>2.4861468261360486</v>
      </c>
      <c r="FX90" s="79">
        <f t="shared" si="335"/>
        <v>3.02903584570186</v>
      </c>
      <c r="FY90" s="79">
        <f t="shared" si="473"/>
        <v>3.4637834440833699</v>
      </c>
      <c r="FZ90" s="83">
        <f t="shared" si="474"/>
        <v>4.0756084409438129</v>
      </c>
      <c r="GA90" s="79">
        <f t="shared" si="336"/>
        <v>3.7662007782645182</v>
      </c>
      <c r="GB90" s="79">
        <f t="shared" si="337"/>
        <v>3.6176536177560208</v>
      </c>
      <c r="GC90" s="79">
        <f t="shared" si="338"/>
        <v>4.7407407407407405</v>
      </c>
      <c r="GD90" s="79">
        <f t="shared" si="475"/>
        <v>2.155632871787827</v>
      </c>
      <c r="GE90" s="79">
        <f t="shared" si="476"/>
        <v>2.5928893209995514</v>
      </c>
      <c r="GF90" s="79">
        <f t="shared" si="477"/>
        <v>3.8518518518518516</v>
      </c>
      <c r="GG90" s="79">
        <f t="shared" si="478"/>
        <v>2.7921463086311995</v>
      </c>
      <c r="GH90" s="84">
        <f t="shared" si="479"/>
        <v>3.2501603985752787</v>
      </c>
      <c r="GI90" s="79">
        <f t="shared" si="339"/>
        <v>4.7262033650713748</v>
      </c>
      <c r="GJ90" s="79">
        <f t="shared" si="340"/>
        <v>3.8469083415231164</v>
      </c>
      <c r="GK90" s="79">
        <f t="shared" si="341"/>
        <v>3.3410734885631714</v>
      </c>
      <c r="GL90" s="79">
        <f t="shared" si="342"/>
        <v>3.8483494289879068</v>
      </c>
      <c r="GM90" s="84">
        <f t="shared" si="343"/>
        <v>5.1481481481481479</v>
      </c>
      <c r="GN90" s="79">
        <f t="shared" si="480"/>
        <v>4.2592592592592595</v>
      </c>
      <c r="GO90" s="79">
        <f t="shared" si="480"/>
        <v>3.7037037037037037</v>
      </c>
      <c r="GP90" s="79">
        <f t="shared" si="480"/>
        <v>5.1851851851851851</v>
      </c>
      <c r="GQ90" s="79">
        <f t="shared" si="480"/>
        <v>1.8888888888888888</v>
      </c>
      <c r="GR90" s="84">
        <f t="shared" si="480"/>
        <v>5.1851851851851851</v>
      </c>
      <c r="GS90" s="1">
        <f t="shared" si="481"/>
        <v>54</v>
      </c>
      <c r="GT90" s="1">
        <f t="shared" si="482"/>
        <v>54</v>
      </c>
      <c r="GU90" s="1">
        <f t="shared" si="483"/>
        <v>0</v>
      </c>
    </row>
    <row r="91" spans="1:203" x14ac:dyDescent="0.2">
      <c r="A91" s="42">
        <f t="shared" si="344"/>
        <v>24.544051794290365</v>
      </c>
      <c r="B91" s="142">
        <v>45</v>
      </c>
      <c r="C91" s="143">
        <v>50</v>
      </c>
      <c r="D91" s="138">
        <f t="shared" si="345"/>
        <v>24.544051794290365</v>
      </c>
      <c r="E91" s="5">
        <v>10</v>
      </c>
      <c r="F91" s="9">
        <f t="shared" si="346"/>
        <v>62.965979160175131</v>
      </c>
      <c r="G91" s="15">
        <v>0.01</v>
      </c>
      <c r="H91" s="18">
        <f t="shared" si="347"/>
        <v>1.9326025034874303</v>
      </c>
      <c r="I91" s="18">
        <f t="shared" si="348"/>
        <v>1.7543996993774384</v>
      </c>
      <c r="J91" s="18">
        <f t="shared" si="349"/>
        <v>1.6926932271924389</v>
      </c>
      <c r="K91" s="18">
        <f t="shared" si="350"/>
        <v>1.2272025897145182</v>
      </c>
      <c r="L91" s="18">
        <f t="shared" si="351"/>
        <v>0.98176207177161456</v>
      </c>
      <c r="M91" s="18">
        <f t="shared" si="352"/>
        <v>0.81813505980967882</v>
      </c>
      <c r="N91" s="18">
        <f t="shared" si="353"/>
        <v>0.66335275119703685</v>
      </c>
      <c r="O91" s="18">
        <f t="shared" si="354"/>
        <v>0.61360129485725912</v>
      </c>
      <c r="P91" s="18">
        <f t="shared" si="355"/>
        <v>0.54542337320645251</v>
      </c>
      <c r="Q91" s="18">
        <f t="shared" si="356"/>
        <v>0.52221386796362479</v>
      </c>
      <c r="R91" s="18">
        <f t="shared" si="357"/>
        <v>0.49088103588580728</v>
      </c>
      <c r="S91" s="18">
        <f t="shared" si="358"/>
        <v>0.43059739989983098</v>
      </c>
      <c r="T91" s="18">
        <f t="shared" si="359"/>
        <v>0.32725402392387154</v>
      </c>
      <c r="U91" s="18">
        <f t="shared" si="360"/>
        <v>0.32210041724790506</v>
      </c>
      <c r="V91" s="18">
        <f t="shared" si="361"/>
        <v>0.28875355052106311</v>
      </c>
      <c r="W91" s="18">
        <f t="shared" si="362"/>
        <v>0.2801832396608489</v>
      </c>
      <c r="X91" s="18">
        <f t="shared" si="363"/>
        <v>0.27890967948057233</v>
      </c>
      <c r="Y91" s="18">
        <f t="shared" si="364"/>
        <v>0.27271168660322626</v>
      </c>
      <c r="Z91" s="18">
        <f t="shared" si="365"/>
        <v>0.24544051794290364</v>
      </c>
      <c r="AA91" s="18">
        <f t="shared" si="366"/>
        <v>0.23375287423133681</v>
      </c>
      <c r="AB91" s="18">
        <f t="shared" si="367"/>
        <v>0.20118075241221611</v>
      </c>
      <c r="AC91" s="18">
        <f t="shared" si="368"/>
        <v>0.19635241435432291</v>
      </c>
      <c r="AD91" s="18">
        <f t="shared" si="369"/>
        <v>0.19175040464289347</v>
      </c>
      <c r="AE91" s="18">
        <f t="shared" si="370"/>
        <v>0.16472517982745211</v>
      </c>
      <c r="AF91" s="18">
        <f t="shared" si="371"/>
        <v>0.16105020862395253</v>
      </c>
      <c r="AG91" s="16">
        <f t="shared" si="372"/>
        <v>3.64270610803898</v>
      </c>
      <c r="AH91" s="16" t="str">
        <f t="shared" si="373"/>
        <v>NA F G</v>
      </c>
      <c r="AI91" s="16">
        <f t="shared" si="374"/>
        <v>4.4314240634635906</v>
      </c>
      <c r="AJ91" s="16">
        <f t="shared" si="375"/>
        <v>0.28569206314231699</v>
      </c>
      <c r="AK91" s="16" t="str">
        <f t="shared" si="376"/>
        <v>NA F G</v>
      </c>
      <c r="AL91" s="16">
        <f t="shared" si="377"/>
        <v>1.2997087155605787</v>
      </c>
      <c r="AM91" s="19">
        <f t="shared" si="378"/>
        <v>2.2001257352529673</v>
      </c>
      <c r="AN91" s="41">
        <f t="shared" si="379"/>
        <v>54</v>
      </c>
      <c r="AO91" s="19">
        <f t="shared" si="380"/>
        <v>2.2001257352529673</v>
      </c>
      <c r="AP91" s="34">
        <f t="shared" si="290"/>
        <v>3.2396490240170421</v>
      </c>
      <c r="AQ91" s="34">
        <f t="shared" si="291"/>
        <v>3.1682899816904704</v>
      </c>
      <c r="AR91" s="34">
        <f t="shared" si="292"/>
        <v>3.0634518199308776</v>
      </c>
      <c r="AS91" s="34">
        <f t="shared" si="293"/>
        <v>3.0256289117422037</v>
      </c>
      <c r="AT91" s="34">
        <f t="shared" si="294"/>
        <v>2.9726138883262405</v>
      </c>
      <c r="AU91" s="34">
        <f t="shared" si="295"/>
        <v>2.8633948409449097</v>
      </c>
      <c r="AV91" s="34">
        <f t="shared" si="296"/>
        <v>2.6474674387955814</v>
      </c>
      <c r="AW91" s="34">
        <f t="shared" si="297"/>
        <v>2.6354886473066763</v>
      </c>
      <c r="AX91" s="34">
        <f t="shared" si="298"/>
        <v>2.5544715768485138</v>
      </c>
      <c r="AY91" s="34">
        <f t="shared" si="299"/>
        <v>2.5325774903423737</v>
      </c>
      <c r="AZ91" s="34">
        <f t="shared" si="300"/>
        <v>2.529283331438902</v>
      </c>
      <c r="BA91" s="34">
        <f t="shared" si="301"/>
        <v>2.5130965495327402</v>
      </c>
      <c r="BB91" s="34">
        <f t="shared" si="302"/>
        <v>2.4385778347296929</v>
      </c>
      <c r="BC91" s="34">
        <f t="shared" si="303"/>
        <v>2.4048223937970334</v>
      </c>
      <c r="BD91" s="34">
        <f t="shared" si="304"/>
        <v>2.3039036022746018</v>
      </c>
      <c r="BE91" s="34">
        <f t="shared" si="305"/>
        <v>2.2879693402982868</v>
      </c>
      <c r="BF91" s="34">
        <f t="shared" si="306"/>
        <v>2.2725193225113469</v>
      </c>
      <c r="BG91" s="34">
        <f t="shared" si="307"/>
        <v>2.1759989409935927</v>
      </c>
      <c r="BH91" s="34">
        <f t="shared" si="308"/>
        <v>2.1620178201557487</v>
      </c>
      <c r="BI91" s="39">
        <f t="shared" si="381"/>
        <v>2.8495852218540159</v>
      </c>
      <c r="BJ91" s="39">
        <f t="shared" si="382"/>
        <v>2.8185751064890021</v>
      </c>
      <c r="BK91" s="39">
        <f t="shared" si="383"/>
        <v>2.7723643778609608</v>
      </c>
      <c r="BL91" s="39">
        <f t="shared" si="384"/>
        <v>2.7554956840231761</v>
      </c>
      <c r="BM91" s="39">
        <f t="shared" si="385"/>
        <v>2.7316698261042029</v>
      </c>
      <c r="BN91" s="39">
        <f t="shared" si="386"/>
        <v>2.6818936934923951</v>
      </c>
      <c r="BO91" s="39">
        <f t="shared" si="387"/>
        <v>2.5805580960831249</v>
      </c>
      <c r="BP91" s="39">
        <f t="shared" si="388"/>
        <v>2.574815428233082</v>
      </c>
      <c r="BQ91" s="39">
        <f t="shared" si="389"/>
        <v>2.5356219027951163</v>
      </c>
      <c r="BR91" s="39">
        <f t="shared" si="390"/>
        <v>2.5249220665337591</v>
      </c>
      <c r="BS91" s="39">
        <f t="shared" si="391"/>
        <v>2.523308114839431</v>
      </c>
      <c r="BT91" s="39">
        <f t="shared" si="392"/>
        <v>2.5153619238989173</v>
      </c>
      <c r="BU91" s="39">
        <f t="shared" si="393"/>
        <v>2.4784398198578672</v>
      </c>
      <c r="BV91" s="39">
        <f t="shared" si="394"/>
        <v>2.4615260777435704</v>
      </c>
      <c r="BW91" s="39">
        <f t="shared" si="395"/>
        <v>2.410225622853027</v>
      </c>
      <c r="BX91" s="39">
        <f t="shared" si="396"/>
        <v>2.4020219493651767</v>
      </c>
      <c r="BY91" s="39">
        <f t="shared" si="397"/>
        <v>2.3940397858473905</v>
      </c>
      <c r="BZ91" s="39">
        <f t="shared" si="398"/>
        <v>2.3435354716957799</v>
      </c>
      <c r="CA91" s="39">
        <f t="shared" si="399"/>
        <v>2.3361260666038581</v>
      </c>
      <c r="CB91" s="40">
        <f t="shared" si="309"/>
        <v>2.5993402382012287</v>
      </c>
      <c r="CC91" s="40">
        <f t="shared" si="310"/>
        <v>2.348860609037573</v>
      </c>
      <c r="CD91" s="40">
        <f t="shared" si="311"/>
        <v>2.0154585250620771</v>
      </c>
      <c r="CE91" s="40">
        <f t="shared" si="312"/>
        <v>1.9047080579003517</v>
      </c>
      <c r="CF91" s="40">
        <f t="shared" si="313"/>
        <v>1.7575288235785314</v>
      </c>
      <c r="CG91" s="40">
        <f t="shared" si="314"/>
        <v>1.4823225826053892</v>
      </c>
      <c r="CH91" s="40">
        <f t="shared" si="315"/>
        <v>1.0376123018724159</v>
      </c>
      <c r="CI91" s="40">
        <f t="shared" si="316"/>
        <v>1.0164249095514248</v>
      </c>
      <c r="CJ91" s="40">
        <f t="shared" si="317"/>
        <v>0.88183226417743898</v>
      </c>
      <c r="CK91" s="40">
        <f t="shared" si="318"/>
        <v>0.84796721517013052</v>
      </c>
      <c r="CL91" s="40">
        <f t="shared" si="319"/>
        <v>0.84296103847604897</v>
      </c>
      <c r="CM91" s="40">
        <f t="shared" si="320"/>
        <v>0.81869578880923211</v>
      </c>
      <c r="CN91" s="40">
        <f t="shared" si="321"/>
        <v>0.71392262786964045</v>
      </c>
      <c r="CO91" s="40">
        <f t="shared" si="322"/>
        <v>0.67005620071737804</v>
      </c>
      <c r="CP91" s="40">
        <f t="shared" si="323"/>
        <v>0.55132606185487687</v>
      </c>
      <c r="CQ91" s="40">
        <f t="shared" si="324"/>
        <v>0.53419074399648703</v>
      </c>
      <c r="CR91" s="40">
        <f t="shared" si="325"/>
        <v>0.51797573489381576</v>
      </c>
      <c r="CS91" s="40">
        <f t="shared" si="326"/>
        <v>0.42516689819537645</v>
      </c>
      <c r="CT91" s="40">
        <f t="shared" si="327"/>
        <v>0.4128801375681625</v>
      </c>
      <c r="CU91" s="37">
        <f t="shared" si="400"/>
        <v>4.1931878486584342</v>
      </c>
      <c r="CV91" s="37">
        <f t="shared" si="401"/>
        <v>4.827248295895525</v>
      </c>
      <c r="CW91" s="37">
        <f t="shared" si="402"/>
        <v>5.4924894933451123</v>
      </c>
      <c r="CX91" s="1">
        <f t="shared" si="484"/>
        <v>79.514113440796507</v>
      </c>
      <c r="CY91" s="1">
        <f t="shared" si="485"/>
        <v>77.762673409942181</v>
      </c>
      <c r="CZ91" s="1">
        <f t="shared" si="486"/>
        <v>75.189520137696533</v>
      </c>
      <c r="DA91" s="1">
        <f t="shared" si="487"/>
        <v>74.26119272010304</v>
      </c>
      <c r="DB91" s="1">
        <f t="shared" si="488"/>
        <v>72.959989239506115</v>
      </c>
      <c r="DC91" s="1">
        <f t="shared" si="489"/>
        <v>70.279311283655687</v>
      </c>
      <c r="DD91" s="1">
        <f t="shared" si="490"/>
        <v>64.979577941496004</v>
      </c>
      <c r="DE91" s="1">
        <f t="shared" si="491"/>
        <v>64.685569862759309</v>
      </c>
      <c r="DF91" s="1">
        <f t="shared" si="492"/>
        <v>62.6970826892125</v>
      </c>
      <c r="DG91" s="1">
        <f t="shared" si="493"/>
        <v>62.159713096017128</v>
      </c>
      <c r="DH91" s="1">
        <f t="shared" si="494"/>
        <v>62.078861089271697</v>
      </c>
      <c r="DI91" s="1">
        <f t="shared" si="495"/>
        <v>61.681571875783973</v>
      </c>
      <c r="DJ91" s="1">
        <f t="shared" si="496"/>
        <v>59.852580680014029</v>
      </c>
      <c r="DK91" s="1">
        <f t="shared" si="497"/>
        <v>59.024085389423732</v>
      </c>
      <c r="DL91" s="1">
        <f t="shared" si="498"/>
        <v>56.547129343279977</v>
      </c>
      <c r="DM91" s="1">
        <f t="shared" si="499"/>
        <v>56.156037992029511</v>
      </c>
      <c r="DN91" s="1">
        <f t="shared" si="500"/>
        <v>55.776831955244148</v>
      </c>
      <c r="DO91" s="1">
        <f t="shared" si="501"/>
        <v>53.407830712067721</v>
      </c>
      <c r="DP91" s="1">
        <f t="shared" si="502"/>
        <v>53.064677358081447</v>
      </c>
      <c r="DQ91" s="1">
        <f t="shared" si="503"/>
        <v>69.94036727742936</v>
      </c>
      <c r="DR91" s="1">
        <f t="shared" si="504"/>
        <v>69.179253399763553</v>
      </c>
      <c r="DS91" s="1">
        <f t="shared" si="505"/>
        <v>68.045054882865003</v>
      </c>
      <c r="DT91" s="1">
        <f t="shared" si="506"/>
        <v>67.631028787608386</v>
      </c>
      <c r="DU91" s="1">
        <f t="shared" si="507"/>
        <v>67.046245696801705</v>
      </c>
      <c r="DV91" s="1">
        <f t="shared" si="508"/>
        <v>65.824537719858029</v>
      </c>
      <c r="DW91" s="1">
        <f t="shared" si="509"/>
        <v>63.337351568439551</v>
      </c>
      <c r="DX91" s="1">
        <f t="shared" si="510"/>
        <v>63.196403231290688</v>
      </c>
      <c r="DY91" s="1">
        <f t="shared" si="511"/>
        <v>62.234435312940427</v>
      </c>
      <c r="DZ91" s="1">
        <f t="shared" si="512"/>
        <v>61.971817977551247</v>
      </c>
      <c r="EA91" s="1">
        <f t="shared" si="513"/>
        <v>61.932205063572169</v>
      </c>
      <c r="EB91" s="1">
        <f t="shared" si="514"/>
        <v>61.737173341560883</v>
      </c>
      <c r="EC91" s="1">
        <f t="shared" si="515"/>
        <v>60.830955307623171</v>
      </c>
      <c r="ED91" s="1">
        <f t="shared" si="516"/>
        <v>60.4158235451346</v>
      </c>
      <c r="EE91" s="1">
        <f t="shared" si="517"/>
        <v>59.15670252323045</v>
      </c>
      <c r="EF91" s="1">
        <f t="shared" si="518"/>
        <v>58.955351136241205</v>
      </c>
      <c r="EG91" s="1">
        <f t="shared" si="519"/>
        <v>58.759436501430166</v>
      </c>
      <c r="EH91" s="1">
        <f t="shared" si="520"/>
        <v>57.519855999057924</v>
      </c>
      <c r="EI91" s="1">
        <f t="shared" si="521"/>
        <v>57.337999176716913</v>
      </c>
      <c r="EJ91" s="1">
        <f t="shared" si="522"/>
        <v>63.798341437394015</v>
      </c>
      <c r="EK91" s="1">
        <f t="shared" si="523"/>
        <v>57.650556445786599</v>
      </c>
      <c r="EL91" s="1">
        <f t="shared" si="524"/>
        <v>49.467518428367683</v>
      </c>
      <c r="EM91" s="1">
        <f t="shared" si="525"/>
        <v>46.749253226108443</v>
      </c>
      <c r="EN91" s="1">
        <f t="shared" si="526"/>
        <v>43.136878475869686</v>
      </c>
      <c r="EO91" s="1">
        <f t="shared" si="527"/>
        <v>36.382202243312932</v>
      </c>
      <c r="EP91" s="1">
        <f t="shared" si="528"/>
        <v>25.467210079549425</v>
      </c>
      <c r="EQ91" s="1">
        <f t="shared" si="529"/>
        <v>24.947185625037072</v>
      </c>
      <c r="ER91" s="1">
        <f t="shared" si="530"/>
        <v>21.643736765847407</v>
      </c>
      <c r="ES91" s="1">
        <f t="shared" si="531"/>
        <v>20.812551248995845</v>
      </c>
      <c r="ET91" s="1">
        <f t="shared" si="532"/>
        <v>20.68967938892494</v>
      </c>
      <c r="EU91" s="1">
        <f t="shared" si="533"/>
        <v>20.094111844301199</v>
      </c>
      <c r="EV91" s="1">
        <f t="shared" si="534"/>
        <v>17.522553955548339</v>
      </c>
      <c r="EW91" s="1">
        <f t="shared" si="535"/>
        <v>16.445894095492747</v>
      </c>
      <c r="EX91" s="1">
        <f t="shared" si="536"/>
        <v>13.53177541770823</v>
      </c>
      <c r="EY91" s="1">
        <f t="shared" si="537"/>
        <v>13.111205288680281</v>
      </c>
      <c r="EZ91" s="1">
        <f t="shared" si="538"/>
        <v>12.71322326541943</v>
      </c>
      <c r="FA91" s="1">
        <f t="shared" si="539"/>
        <v>10.435318370525097</v>
      </c>
      <c r="FB91" s="1">
        <f t="shared" si="540"/>
        <v>10.133751481306712</v>
      </c>
      <c r="FC91" s="1">
        <f t="shared" si="541"/>
        <v>102.9178197406616</v>
      </c>
      <c r="FD91" s="1">
        <f t="shared" si="542"/>
        <v>118.48023219835966</v>
      </c>
      <c r="FE91" s="1">
        <f t="shared" si="543"/>
        <v>134.80794660425809</v>
      </c>
      <c r="FF91" s="83">
        <f t="shared" si="328"/>
        <v>0.80866239996719858</v>
      </c>
      <c r="FG91" s="79">
        <f t="shared" si="329"/>
        <v>0.90968784021707194</v>
      </c>
      <c r="FH91" s="79">
        <f t="shared" si="330"/>
        <v>0.91067765123084321</v>
      </c>
      <c r="FI91" s="79">
        <f t="shared" si="331"/>
        <v>0.65058894990610949</v>
      </c>
      <c r="FJ91" s="83">
        <f t="shared" si="463"/>
        <v>0.91154446607756767</v>
      </c>
      <c r="FK91" s="79">
        <f t="shared" si="464"/>
        <v>1.8621235137744612</v>
      </c>
      <c r="FL91" s="79">
        <f t="shared" si="464"/>
        <v>2.0467969200992009</v>
      </c>
      <c r="FM91" s="79">
        <f t="shared" si="465"/>
        <v>1.6111111111111112</v>
      </c>
      <c r="FN91" s="79">
        <f t="shared" si="466"/>
        <v>1.8685909819316386</v>
      </c>
      <c r="FO91" s="79">
        <f t="shared" si="332"/>
        <v>3.0063511422599016</v>
      </c>
      <c r="FP91" s="79">
        <f t="shared" si="333"/>
        <v>1.7014931495099843</v>
      </c>
      <c r="FQ91" s="79">
        <f t="shared" si="334"/>
        <v>1.2465454926919945</v>
      </c>
      <c r="FR91" s="84">
        <f t="shared" si="467"/>
        <v>1.4525394213963754</v>
      </c>
      <c r="FS91" s="79">
        <f t="shared" si="468"/>
        <v>2.5854276885463592</v>
      </c>
      <c r="FT91" s="79">
        <f t="shared" si="469"/>
        <v>2.4323899851006678</v>
      </c>
      <c r="FU91" s="79">
        <f t="shared" si="470"/>
        <v>2.0370370370370372</v>
      </c>
      <c r="FV91" s="79">
        <f t="shared" si="471"/>
        <v>5.6829373472184823</v>
      </c>
      <c r="FW91" s="79">
        <f t="shared" si="472"/>
        <v>2.0085343326640372</v>
      </c>
      <c r="FX91" s="79">
        <f t="shared" si="335"/>
        <v>2.5198819511960759</v>
      </c>
      <c r="FY91" s="79">
        <f t="shared" si="473"/>
        <v>2.7691449362952283</v>
      </c>
      <c r="FZ91" s="83">
        <f t="shared" si="474"/>
        <v>3.5277709055433526</v>
      </c>
      <c r="GA91" s="79">
        <f t="shared" si="336"/>
        <v>3.0905317703672548</v>
      </c>
      <c r="GB91" s="79">
        <f t="shared" si="337"/>
        <v>3.0258616921676436</v>
      </c>
      <c r="GC91" s="79">
        <f t="shared" si="338"/>
        <v>2.4874215237466544</v>
      </c>
      <c r="GD91" s="79">
        <f t="shared" si="475"/>
        <v>1.7932902229370846</v>
      </c>
      <c r="GE91" s="79">
        <f t="shared" si="476"/>
        <v>2.0729027808838563</v>
      </c>
      <c r="GF91" s="79">
        <f t="shared" si="477"/>
        <v>1.7555671198530933</v>
      </c>
      <c r="GG91" s="79">
        <f t="shared" si="478"/>
        <v>2.4318446407635994</v>
      </c>
      <c r="GH91" s="84">
        <f t="shared" si="479"/>
        <v>2.6402245385969096</v>
      </c>
      <c r="GI91" s="79">
        <f t="shared" si="339"/>
        <v>4.5359334894281833</v>
      </c>
      <c r="GJ91" s="79">
        <f t="shared" si="340"/>
        <v>12.041623643178395</v>
      </c>
      <c r="GK91" s="79">
        <f t="shared" si="341"/>
        <v>13.523724297147201</v>
      </c>
      <c r="GL91" s="79">
        <f t="shared" si="342"/>
        <v>3.1261554352711873</v>
      </c>
      <c r="GM91" s="84">
        <f t="shared" si="343"/>
        <v>2.0621929715767884</v>
      </c>
      <c r="GN91" s="79">
        <f t="shared" si="480"/>
        <v>4.2592592592592595</v>
      </c>
      <c r="GO91" s="79">
        <f t="shared" si="480"/>
        <v>3.7037037037037037</v>
      </c>
      <c r="GP91" s="79">
        <f t="shared" si="480"/>
        <v>5.1851851851851851</v>
      </c>
      <c r="GQ91" s="79">
        <f t="shared" si="480"/>
        <v>1.8888888888888888</v>
      </c>
      <c r="GR91" s="84">
        <f t="shared" si="480"/>
        <v>5.1851851851851851</v>
      </c>
      <c r="GS91" s="1">
        <f t="shared" si="481"/>
        <v>54</v>
      </c>
      <c r="GT91" s="1">
        <f t="shared" si="482"/>
        <v>24.544051794290365</v>
      </c>
      <c r="GU91" s="1">
        <f t="shared" si="483"/>
        <v>62.965979160175131</v>
      </c>
    </row>
    <row r="92" spans="1:203" x14ac:dyDescent="0.2">
      <c r="A92" s="42">
        <f t="shared" si="344"/>
        <v>54</v>
      </c>
      <c r="B92" s="142">
        <v>0</v>
      </c>
      <c r="C92" s="143"/>
      <c r="D92" s="138">
        <f t="shared" si="345"/>
        <v>54</v>
      </c>
      <c r="E92" s="5">
        <v>10</v>
      </c>
      <c r="F92" s="9">
        <f t="shared" ref="F92:F95" si="544">DEGREES(ACOS((COS(RADIANS(B92))*COS(RADIANS(C92)))))</f>
        <v>0</v>
      </c>
      <c r="G92" s="15">
        <v>0.01</v>
      </c>
      <c r="H92" s="18">
        <f t="shared" si="347"/>
        <v>4.2519685039370083</v>
      </c>
      <c r="I92" s="18">
        <f t="shared" si="348"/>
        <v>3.8598999285203717</v>
      </c>
      <c r="J92" s="18">
        <f t="shared" si="349"/>
        <v>3.7241379310344827</v>
      </c>
      <c r="K92" s="18">
        <f t="shared" si="350"/>
        <v>2.7</v>
      </c>
      <c r="L92" s="18">
        <f t="shared" si="351"/>
        <v>2.16</v>
      </c>
      <c r="M92" s="18">
        <f t="shared" si="352"/>
        <v>1.8</v>
      </c>
      <c r="N92" s="18">
        <f t="shared" si="353"/>
        <v>1.4594594594594594</v>
      </c>
      <c r="O92" s="18">
        <f t="shared" si="354"/>
        <v>1.35</v>
      </c>
      <c r="P92" s="18">
        <f t="shared" si="355"/>
        <v>1.2</v>
      </c>
      <c r="Q92" s="18">
        <f t="shared" si="356"/>
        <v>1.1489361702127661</v>
      </c>
      <c r="R92" s="18">
        <f t="shared" si="357"/>
        <v>1.08</v>
      </c>
      <c r="S92" s="18">
        <f t="shared" si="358"/>
        <v>0.94736842105263153</v>
      </c>
      <c r="T92" s="18">
        <f t="shared" si="359"/>
        <v>0.72</v>
      </c>
      <c r="U92" s="18">
        <f t="shared" si="360"/>
        <v>0.70866141732283461</v>
      </c>
      <c r="V92" s="18">
        <f t="shared" si="361"/>
        <v>0.63529411764705879</v>
      </c>
      <c r="W92" s="18">
        <f t="shared" si="362"/>
        <v>0.61643835616438358</v>
      </c>
      <c r="X92" s="18">
        <f t="shared" si="363"/>
        <v>0.61363636363636365</v>
      </c>
      <c r="Y92" s="18">
        <f t="shared" si="364"/>
        <v>0.6</v>
      </c>
      <c r="Z92" s="18">
        <f t="shared" si="365"/>
        <v>0.54</v>
      </c>
      <c r="AA92" s="18">
        <f t="shared" si="366"/>
        <v>0.51428571428571423</v>
      </c>
      <c r="AB92" s="18">
        <f t="shared" si="367"/>
        <v>0.44262295081967212</v>
      </c>
      <c r="AC92" s="18">
        <f t="shared" si="368"/>
        <v>0.432</v>
      </c>
      <c r="AD92" s="18">
        <f t="shared" si="369"/>
        <v>0.421875</v>
      </c>
      <c r="AE92" s="18">
        <f t="shared" si="370"/>
        <v>0.36241610738255031</v>
      </c>
      <c r="AF92" s="18">
        <f t="shared" si="371"/>
        <v>0.3543307086614173</v>
      </c>
      <c r="AG92" s="16">
        <f t="shared" si="372"/>
        <v>1</v>
      </c>
      <c r="AH92" s="16">
        <f t="shared" si="373"/>
        <v>0.95</v>
      </c>
      <c r="AI92" s="16">
        <f t="shared" si="374"/>
        <v>1.0201248141231678</v>
      </c>
      <c r="AJ92" s="16">
        <f t="shared" si="375"/>
        <v>1.01E-2</v>
      </c>
      <c r="AK92" s="16">
        <f t="shared" si="376"/>
        <v>4.4330000000000001E-2</v>
      </c>
      <c r="AL92" s="16">
        <f t="shared" si="377"/>
        <v>7.012E-3</v>
      </c>
      <c r="AM92" s="19">
        <f t="shared" si="378"/>
        <v>1</v>
      </c>
      <c r="AN92" s="41">
        <f t="shared" si="379"/>
        <v>54</v>
      </c>
      <c r="AO92" s="19">
        <f t="shared" si="380"/>
        <v>1</v>
      </c>
      <c r="AP92" s="34">
        <f t="shared" si="290"/>
        <v>1.003825767589531</v>
      </c>
      <c r="AQ92" s="34">
        <f t="shared" si="291"/>
        <v>1.0030356546798738</v>
      </c>
      <c r="AR92" s="34">
        <f t="shared" si="292"/>
        <v>1.0018431442296609</v>
      </c>
      <c r="AS92" s="34">
        <f t="shared" si="293"/>
        <v>1.0014032317025858</v>
      </c>
      <c r="AT92" s="34">
        <f t="shared" si="294"/>
        <v>1.000777608696475</v>
      </c>
      <c r="AU92" s="34">
        <f t="shared" si="295"/>
        <v>0.99945407013913512</v>
      </c>
      <c r="AV92" s="34">
        <f t="shared" si="296"/>
        <v>0.99668760704177994</v>
      </c>
      <c r="AW92" s="34">
        <f t="shared" si="297"/>
        <v>0.99652783006900847</v>
      </c>
      <c r="AX92" s="34">
        <f t="shared" si="298"/>
        <v>0.9954284427045933</v>
      </c>
      <c r="AY92" s="34">
        <f t="shared" si="299"/>
        <v>0.99512556957436249</v>
      </c>
      <c r="AZ92" s="34">
        <f t="shared" si="300"/>
        <v>0.99507978117161477</v>
      </c>
      <c r="BA92" s="34">
        <f t="shared" si="301"/>
        <v>0.99485394772866842</v>
      </c>
      <c r="BB92" s="34">
        <f t="shared" si="302"/>
        <v>0.99379584573162361</v>
      </c>
      <c r="BC92" s="34">
        <f t="shared" si="303"/>
        <v>0.99330624300402048</v>
      </c>
      <c r="BD92" s="34">
        <f t="shared" si="304"/>
        <v>0.99180191541123253</v>
      </c>
      <c r="BE92" s="34">
        <f t="shared" si="305"/>
        <v>0.99155860051775457</v>
      </c>
      <c r="BF92" s="34">
        <f t="shared" si="306"/>
        <v>0.9913211140702638</v>
      </c>
      <c r="BG92" s="34">
        <f t="shared" si="307"/>
        <v>0.98980124481740928</v>
      </c>
      <c r="BH92" s="34">
        <f t="shared" si="308"/>
        <v>0.98957571499672792</v>
      </c>
      <c r="BI92" s="39">
        <f t="shared" si="381"/>
        <v>0.96605585776227787</v>
      </c>
      <c r="BJ92" s="39">
        <f t="shared" si="382"/>
        <v>0.96272289750839402</v>
      </c>
      <c r="BK92" s="39">
        <f t="shared" si="383"/>
        <v>0.95770931145560401</v>
      </c>
      <c r="BL92" s="39">
        <f t="shared" si="384"/>
        <v>0.955864918277602</v>
      </c>
      <c r="BM92" s="39">
        <f t="shared" si="385"/>
        <v>0.95324663389953124</v>
      </c>
      <c r="BN92" s="39">
        <f t="shared" si="386"/>
        <v>0.94772576660696295</v>
      </c>
      <c r="BO92" s="39">
        <f t="shared" si="387"/>
        <v>0.93626578949719153</v>
      </c>
      <c r="BP92" s="39">
        <f t="shared" si="388"/>
        <v>0.93560720323794566</v>
      </c>
      <c r="BQ92" s="39">
        <f t="shared" si="389"/>
        <v>0.93108532065762317</v>
      </c>
      <c r="BR92" s="39">
        <f t="shared" si="390"/>
        <v>0.92984254535172506</v>
      </c>
      <c r="BS92" s="39">
        <f t="shared" si="391"/>
        <v>0.92965477392015683</v>
      </c>
      <c r="BT92" s="39">
        <f t="shared" si="392"/>
        <v>0.92872909282929494</v>
      </c>
      <c r="BU92" s="39">
        <f t="shared" si="393"/>
        <v>0.92440145559254105</v>
      </c>
      <c r="BV92" s="39">
        <f t="shared" si="394"/>
        <v>0.92240425790180347</v>
      </c>
      <c r="BW92" s="39">
        <f t="shared" si="395"/>
        <v>0.91628861274754869</v>
      </c>
      <c r="BX92" s="39">
        <f t="shared" si="396"/>
        <v>0.91530239718613715</v>
      </c>
      <c r="BY92" s="39">
        <f t="shared" si="397"/>
        <v>0.91434059637791065</v>
      </c>
      <c r="BZ92" s="39">
        <f t="shared" si="398"/>
        <v>0.90820371361229679</v>
      </c>
      <c r="CA92" s="39">
        <f t="shared" si="399"/>
        <v>0.90729579290303408</v>
      </c>
      <c r="CB92" s="40">
        <f t="shared" si="309"/>
        <v>1.0228327525171164</v>
      </c>
      <c r="CC92" s="40">
        <f t="shared" si="310"/>
        <v>1.022273757097244</v>
      </c>
      <c r="CD92" s="40">
        <f t="shared" si="311"/>
        <v>1.0214298152259957</v>
      </c>
      <c r="CE92" s="40">
        <f t="shared" si="312"/>
        <v>1.0211184107719047</v>
      </c>
      <c r="CF92" s="40">
        <f t="shared" si="313"/>
        <v>1.0206754738846997</v>
      </c>
      <c r="CG92" s="40">
        <f t="shared" si="314"/>
        <v>1.0197381383638235</v>
      </c>
      <c r="CH92" s="40">
        <f t="shared" si="315"/>
        <v>1.0177776909918368</v>
      </c>
      <c r="CI92" s="40">
        <f t="shared" si="316"/>
        <v>1.0176644146449487</v>
      </c>
      <c r="CJ92" s="40">
        <f t="shared" si="317"/>
        <v>1.0168848364118748</v>
      </c>
      <c r="CK92" s="40">
        <f t="shared" si="318"/>
        <v>1.0166700221023768</v>
      </c>
      <c r="CL92" s="40">
        <f t="shared" si="319"/>
        <v>1.0166375447052984</v>
      </c>
      <c r="CM92" s="40">
        <f t="shared" si="320"/>
        <v>1.0164773559229177</v>
      </c>
      <c r="CN92" s="40">
        <f t="shared" si="321"/>
        <v>1.0157266720475948</v>
      </c>
      <c r="CO92" s="40">
        <f t="shared" si="322"/>
        <v>1.0153792344958494</v>
      </c>
      <c r="CP92" s="40">
        <f t="shared" si="323"/>
        <v>1.0143113883874133</v>
      </c>
      <c r="CQ92" s="40">
        <f t="shared" si="324"/>
        <v>1.0141386249347772</v>
      </c>
      <c r="CR92" s="40">
        <f t="shared" si="325"/>
        <v>1.0139699874154078</v>
      </c>
      <c r="CS92" s="40">
        <f t="shared" si="326"/>
        <v>1.0128904458901182</v>
      </c>
      <c r="CT92" s="40">
        <f t="shared" si="327"/>
        <v>1.0127302120961374</v>
      </c>
      <c r="CU92" s="37">
        <f t="shared" si="400"/>
        <v>1</v>
      </c>
      <c r="CV92" s="37">
        <f t="shared" si="401"/>
        <v>1</v>
      </c>
      <c r="CW92" s="37">
        <f t="shared" si="402"/>
        <v>1</v>
      </c>
      <c r="CX92" s="1">
        <f t="shared" si="484"/>
        <v>54.206591449834676</v>
      </c>
      <c r="CY92" s="1">
        <f t="shared" si="485"/>
        <v>54.163925352713186</v>
      </c>
      <c r="CZ92" s="1">
        <f t="shared" si="486"/>
        <v>54.099529788401689</v>
      </c>
      <c r="DA92" s="1">
        <f t="shared" si="487"/>
        <v>54.075774511939635</v>
      </c>
      <c r="DB92" s="1">
        <f t="shared" si="488"/>
        <v>54.041990869609648</v>
      </c>
      <c r="DC92" s="1">
        <f t="shared" si="489"/>
        <v>53.970519787513297</v>
      </c>
      <c r="DD92" s="1">
        <f t="shared" si="490"/>
        <v>53.821130780256119</v>
      </c>
      <c r="DE92" s="1">
        <f t="shared" si="491"/>
        <v>53.812502823726454</v>
      </c>
      <c r="DF92" s="1">
        <f t="shared" si="492"/>
        <v>53.753135906048037</v>
      </c>
      <c r="DG92" s="1">
        <f t="shared" si="493"/>
        <v>53.736780757015573</v>
      </c>
      <c r="DH92" s="1">
        <f t="shared" si="494"/>
        <v>53.734308183267196</v>
      </c>
      <c r="DI92" s="1">
        <f t="shared" si="495"/>
        <v>53.722113177348092</v>
      </c>
      <c r="DJ92" s="1">
        <f t="shared" si="496"/>
        <v>53.664975669507676</v>
      </c>
      <c r="DK92" s="1">
        <f t="shared" si="497"/>
        <v>53.638537122217109</v>
      </c>
      <c r="DL92" s="1">
        <f t="shared" si="498"/>
        <v>53.55730343220656</v>
      </c>
      <c r="DM92" s="1">
        <f t="shared" si="499"/>
        <v>53.544164427958748</v>
      </c>
      <c r="DN92" s="1">
        <f t="shared" si="500"/>
        <v>53.531340159794247</v>
      </c>
      <c r="DO92" s="1">
        <f t="shared" si="501"/>
        <v>53.449267220140101</v>
      </c>
      <c r="DP92" s="1">
        <f t="shared" si="502"/>
        <v>53.437088609823306</v>
      </c>
      <c r="DQ92" s="1">
        <f t="shared" si="503"/>
        <v>52.167016319163004</v>
      </c>
      <c r="DR92" s="1">
        <f t="shared" si="504"/>
        <v>51.987036465453279</v>
      </c>
      <c r="DS92" s="1">
        <f t="shared" si="505"/>
        <v>51.716302818602614</v>
      </c>
      <c r="DT92" s="1">
        <f t="shared" si="506"/>
        <v>51.616705586990506</v>
      </c>
      <c r="DU92" s="1">
        <f t="shared" si="507"/>
        <v>51.475318230574686</v>
      </c>
      <c r="DV92" s="1">
        <f t="shared" si="508"/>
        <v>51.177191396775996</v>
      </c>
      <c r="DW92" s="1">
        <f t="shared" si="509"/>
        <v>50.55835263284834</v>
      </c>
      <c r="DX92" s="1">
        <f t="shared" si="510"/>
        <v>50.522788974849064</v>
      </c>
      <c r="DY92" s="1">
        <f t="shared" si="511"/>
        <v>50.27860731551165</v>
      </c>
      <c r="DZ92" s="1">
        <f t="shared" si="512"/>
        <v>50.21149744899315</v>
      </c>
      <c r="EA92" s="1">
        <f t="shared" si="513"/>
        <v>50.201357791688466</v>
      </c>
      <c r="EB92" s="1">
        <f t="shared" si="514"/>
        <v>50.151371012781929</v>
      </c>
      <c r="EC92" s="1">
        <f t="shared" si="515"/>
        <v>49.917678601997217</v>
      </c>
      <c r="ED92" s="1">
        <f t="shared" si="516"/>
        <v>49.80982992669739</v>
      </c>
      <c r="EE92" s="1">
        <f t="shared" si="517"/>
        <v>49.479585088367628</v>
      </c>
      <c r="EF92" s="1">
        <f t="shared" si="518"/>
        <v>49.426329448051405</v>
      </c>
      <c r="EG92" s="1">
        <f t="shared" si="519"/>
        <v>49.374392204407172</v>
      </c>
      <c r="EH92" s="1">
        <f t="shared" si="520"/>
        <v>49.043000535064024</v>
      </c>
      <c r="EI92" s="1">
        <f t="shared" si="521"/>
        <v>48.993972816763844</v>
      </c>
      <c r="EJ92" s="1">
        <f t="shared" si="522"/>
        <v>55.23296863592428</v>
      </c>
      <c r="EK92" s="1">
        <f t="shared" si="523"/>
        <v>55.202782883251174</v>
      </c>
      <c r="EL92" s="1">
        <f t="shared" si="524"/>
        <v>55.15721002220377</v>
      </c>
      <c r="EM92" s="1">
        <f t="shared" si="525"/>
        <v>55.140394181682851</v>
      </c>
      <c r="EN92" s="1">
        <f t="shared" si="526"/>
        <v>55.116475589773785</v>
      </c>
      <c r="EO92" s="1">
        <f t="shared" si="527"/>
        <v>55.065859471646469</v>
      </c>
      <c r="EP92" s="1">
        <f t="shared" si="528"/>
        <v>54.95999531355919</v>
      </c>
      <c r="EQ92" s="1">
        <f t="shared" si="529"/>
        <v>54.953878390827228</v>
      </c>
      <c r="ER92" s="1">
        <f t="shared" si="530"/>
        <v>54.911781166241241</v>
      </c>
      <c r="ES92" s="1">
        <f t="shared" si="531"/>
        <v>54.900181193528347</v>
      </c>
      <c r="ET92" s="1">
        <f t="shared" si="532"/>
        <v>54.898427414086115</v>
      </c>
      <c r="EU92" s="1">
        <f t="shared" si="533"/>
        <v>54.889777219837555</v>
      </c>
      <c r="EV92" s="1">
        <f t="shared" si="534"/>
        <v>54.849240290570123</v>
      </c>
      <c r="EW92" s="1">
        <f t="shared" si="535"/>
        <v>54.830478662775867</v>
      </c>
      <c r="EX92" s="1">
        <f t="shared" si="536"/>
        <v>54.772814972920315</v>
      </c>
      <c r="EY92" s="1">
        <f t="shared" si="537"/>
        <v>54.763485746477969</v>
      </c>
      <c r="EZ92" s="1">
        <f t="shared" si="538"/>
        <v>54.754379320432022</v>
      </c>
      <c r="FA92" s="1">
        <f t="shared" si="539"/>
        <v>54.696084078066384</v>
      </c>
      <c r="FB92" s="1">
        <f t="shared" si="540"/>
        <v>54.687431453191422</v>
      </c>
      <c r="FC92" s="1">
        <f t="shared" si="541"/>
        <v>54</v>
      </c>
      <c r="FD92" s="1">
        <f t="shared" si="542"/>
        <v>54</v>
      </c>
      <c r="FE92" s="1">
        <f t="shared" si="543"/>
        <v>54</v>
      </c>
      <c r="FF92" s="83">
        <f t="shared" si="328"/>
        <v>1.0917436432412868</v>
      </c>
      <c r="FG92" s="79">
        <f t="shared" si="329"/>
        <v>0.81584982238740966</v>
      </c>
      <c r="FH92" s="79">
        <f t="shared" si="330"/>
        <v>1.2118405718676639</v>
      </c>
      <c r="FI92" s="79">
        <f t="shared" si="331"/>
        <v>0.85243720031388015</v>
      </c>
      <c r="FJ92" s="83">
        <f t="shared" si="463"/>
        <v>2</v>
      </c>
      <c r="FK92" s="79">
        <f t="shared" si="464"/>
        <v>2.2481876215872436</v>
      </c>
      <c r="FL92" s="79">
        <f t="shared" si="464"/>
        <v>2.4711483774471357</v>
      </c>
      <c r="FM92" s="79">
        <f t="shared" si="465"/>
        <v>1.6111111111111112</v>
      </c>
      <c r="FN92" s="79">
        <f t="shared" si="466"/>
        <v>2.1587697678058553</v>
      </c>
      <c r="FO92" s="79">
        <f t="shared" si="332"/>
        <v>1.3647808343317736</v>
      </c>
      <c r="FP92" s="79">
        <f t="shared" si="333"/>
        <v>2.1884749229723393</v>
      </c>
      <c r="FQ92" s="79">
        <f t="shared" si="334"/>
        <v>1.5049851020542706</v>
      </c>
      <c r="FR92" s="84">
        <f t="shared" si="467"/>
        <v>1.8196795427275561</v>
      </c>
      <c r="FS92" s="79">
        <f t="shared" si="468"/>
        <v>3.121450582038487</v>
      </c>
      <c r="FT92" s="79">
        <f t="shared" si="469"/>
        <v>2.8101227149886565</v>
      </c>
      <c r="FU92" s="79">
        <f t="shared" si="470"/>
        <v>2.0370370370370372</v>
      </c>
      <c r="FV92" s="79">
        <f t="shared" si="471"/>
        <v>2.2399564790591451</v>
      </c>
      <c r="FW92" s="79">
        <f t="shared" si="472"/>
        <v>2.4861468261360486</v>
      </c>
      <c r="FX92" s="79">
        <f t="shared" si="335"/>
        <v>3.02903584570186</v>
      </c>
      <c r="FY92" s="79">
        <f t="shared" si="473"/>
        <v>3.4637834440833699</v>
      </c>
      <c r="FZ92" s="83">
        <f t="shared" si="474"/>
        <v>4.0756084409438129</v>
      </c>
      <c r="GA92" s="79">
        <f t="shared" si="336"/>
        <v>3.7662007782645182</v>
      </c>
      <c r="GB92" s="79">
        <f t="shared" si="337"/>
        <v>3.6176536177560208</v>
      </c>
      <c r="GC92" s="79">
        <f t="shared" si="338"/>
        <v>4.7407407407407405</v>
      </c>
      <c r="GD92" s="79">
        <f t="shared" si="475"/>
        <v>2.155632871787827</v>
      </c>
      <c r="GE92" s="79">
        <f t="shared" si="476"/>
        <v>2.5928893209995514</v>
      </c>
      <c r="GF92" s="79">
        <f t="shared" si="477"/>
        <v>3.8518518518518516</v>
      </c>
      <c r="GG92" s="79">
        <f t="shared" si="478"/>
        <v>2.7921463086311995</v>
      </c>
      <c r="GH92" s="84">
        <f t="shared" si="479"/>
        <v>3.2501603985752787</v>
      </c>
      <c r="GI92" s="79">
        <f t="shared" si="339"/>
        <v>4.7262033650713748</v>
      </c>
      <c r="GJ92" s="79">
        <f t="shared" si="340"/>
        <v>3.8469083415231164</v>
      </c>
      <c r="GK92" s="79">
        <f t="shared" si="341"/>
        <v>3.3410734885631714</v>
      </c>
      <c r="GL92" s="79">
        <f t="shared" si="342"/>
        <v>3.8483494289879068</v>
      </c>
      <c r="GM92" s="84">
        <f t="shared" si="343"/>
        <v>5.1481481481481479</v>
      </c>
      <c r="GN92" s="79">
        <f t="shared" si="480"/>
        <v>4.2592592592592595</v>
      </c>
      <c r="GO92" s="79">
        <f t="shared" si="480"/>
        <v>3.7037037037037037</v>
      </c>
      <c r="GP92" s="79">
        <f t="shared" si="480"/>
        <v>5.1851851851851851</v>
      </c>
      <c r="GQ92" s="79">
        <f t="shared" si="480"/>
        <v>1.8888888888888888</v>
      </c>
      <c r="GR92" s="84">
        <f t="shared" si="480"/>
        <v>5.1851851851851851</v>
      </c>
      <c r="GS92" s="1">
        <f t="shared" si="481"/>
        <v>54</v>
      </c>
      <c r="GT92" s="1">
        <f t="shared" si="482"/>
        <v>54</v>
      </c>
      <c r="GU92" s="1">
        <f t="shared" si="483"/>
        <v>0</v>
      </c>
    </row>
    <row r="93" spans="1:203" x14ac:dyDescent="0.2">
      <c r="A93" s="42">
        <f t="shared" si="344"/>
        <v>25.351464390438114</v>
      </c>
      <c r="B93" s="142">
        <v>0</v>
      </c>
      <c r="C93" s="143">
        <v>62</v>
      </c>
      <c r="D93" s="138">
        <v>75</v>
      </c>
      <c r="E93" s="5">
        <v>10</v>
      </c>
      <c r="F93" s="9">
        <f t="shared" si="544"/>
        <v>61.999999999999986</v>
      </c>
      <c r="G93" s="15">
        <v>0.01</v>
      </c>
      <c r="H93" s="18">
        <f t="shared" si="347"/>
        <v>5.9055118110236222</v>
      </c>
      <c r="I93" s="18">
        <f t="shared" si="348"/>
        <v>5.3609721229449603</v>
      </c>
      <c r="J93" s="18">
        <f t="shared" si="349"/>
        <v>5.1724137931034484</v>
      </c>
      <c r="K93" s="18">
        <f t="shared" si="350"/>
        <v>3.75</v>
      </c>
      <c r="L93" s="18">
        <f t="shared" si="351"/>
        <v>3</v>
      </c>
      <c r="M93" s="18">
        <f t="shared" si="352"/>
        <v>2.5</v>
      </c>
      <c r="N93" s="18">
        <f t="shared" si="353"/>
        <v>2.0270270270270272</v>
      </c>
      <c r="O93" s="18">
        <f t="shared" si="354"/>
        <v>1.875</v>
      </c>
      <c r="P93" s="18">
        <f t="shared" si="355"/>
        <v>1.6666666666666667</v>
      </c>
      <c r="Q93" s="18">
        <f t="shared" si="356"/>
        <v>1.5957446808510638</v>
      </c>
      <c r="R93" s="18">
        <f t="shared" si="357"/>
        <v>1.5</v>
      </c>
      <c r="S93" s="18">
        <f t="shared" si="358"/>
        <v>1.3157894736842106</v>
      </c>
      <c r="T93" s="18">
        <f t="shared" si="359"/>
        <v>1</v>
      </c>
      <c r="U93" s="18">
        <f t="shared" si="360"/>
        <v>0.98425196850393692</v>
      </c>
      <c r="V93" s="18">
        <f t="shared" si="361"/>
        <v>0.88235294117647056</v>
      </c>
      <c r="W93" s="18">
        <f t="shared" si="362"/>
        <v>0.85616438356164393</v>
      </c>
      <c r="X93" s="18">
        <f t="shared" si="363"/>
        <v>0.85227272727272729</v>
      </c>
      <c r="Y93" s="18">
        <f t="shared" si="364"/>
        <v>0.83333333333333337</v>
      </c>
      <c r="Z93" s="18">
        <f t="shared" si="365"/>
        <v>0.75</v>
      </c>
      <c r="AA93" s="18">
        <f t="shared" si="366"/>
        <v>0.7142857142857143</v>
      </c>
      <c r="AB93" s="18">
        <f t="shared" si="367"/>
        <v>0.61475409836065575</v>
      </c>
      <c r="AC93" s="18">
        <f t="shared" si="368"/>
        <v>0.6</v>
      </c>
      <c r="AD93" s="18">
        <f t="shared" si="369"/>
        <v>0.5859375</v>
      </c>
      <c r="AE93" s="18">
        <f t="shared" si="370"/>
        <v>0.50335570469798663</v>
      </c>
      <c r="AF93" s="18">
        <f t="shared" si="371"/>
        <v>0.49212598425196846</v>
      </c>
      <c r="AG93" s="16">
        <f t="shared" si="372"/>
        <v>3.4641983508666772</v>
      </c>
      <c r="AH93" s="16" t="str">
        <f t="shared" si="373"/>
        <v>NA F G</v>
      </c>
      <c r="AI93" s="16">
        <f t="shared" si="374"/>
        <v>4.0829411009204284</v>
      </c>
      <c r="AJ93" s="16">
        <f t="shared" si="375"/>
        <v>0.27573311145782903</v>
      </c>
      <c r="AK93" s="16" t="str">
        <f t="shared" si="376"/>
        <v>NA F G</v>
      </c>
      <c r="AL93" s="16">
        <f t="shared" si="377"/>
        <v>1.2281199999999988</v>
      </c>
      <c r="AM93" s="19">
        <f t="shared" si="378"/>
        <v>2.1300544681895115</v>
      </c>
      <c r="AN93" s="41">
        <f t="shared" si="379"/>
        <v>159.75408511421335</v>
      </c>
      <c r="AO93" s="19">
        <f t="shared" si="380"/>
        <v>2.1300544681895115</v>
      </c>
      <c r="AP93" s="34">
        <f t="shared" si="290"/>
        <v>4.2093407738896342</v>
      </c>
      <c r="AQ93" s="34">
        <f t="shared" si="291"/>
        <v>4.1198199924561623</v>
      </c>
      <c r="AR93" s="34">
        <f t="shared" si="292"/>
        <v>3.9881712334707746</v>
      </c>
      <c r="AS93" s="34">
        <f t="shared" si="293"/>
        <v>3.9406374640931086</v>
      </c>
      <c r="AT93" s="34">
        <f t="shared" si="294"/>
        <v>3.8739761384227269</v>
      </c>
      <c r="AU93" s="34">
        <f t="shared" si="295"/>
        <v>3.7365120714533639</v>
      </c>
      <c r="AV93" s="34">
        <f t="shared" si="296"/>
        <v>3.4641983508666772</v>
      </c>
      <c r="AW93" s="34">
        <f t="shared" si="297"/>
        <v>3.4490693524885674</v>
      </c>
      <c r="AX93" s="34">
        <f t="shared" si="298"/>
        <v>3.3466827349275401</v>
      </c>
      <c r="AY93" s="34">
        <f t="shared" si="299"/>
        <v>3.3189944465253718</v>
      </c>
      <c r="AZ93" s="34">
        <f t="shared" si="300"/>
        <v>3.3148277782654074</v>
      </c>
      <c r="BA93" s="34">
        <f t="shared" si="301"/>
        <v>3.2943509212892907</v>
      </c>
      <c r="BB93" s="34">
        <f t="shared" si="302"/>
        <v>3.2000222943183623</v>
      </c>
      <c r="BC93" s="34">
        <f t="shared" si="303"/>
        <v>3.1572604739946519</v>
      </c>
      <c r="BD93" s="34">
        <f t="shared" si="304"/>
        <v>3.0292892188283775</v>
      </c>
      <c r="BE93" s="34">
        <f t="shared" si="305"/>
        <v>3.0090659381502078</v>
      </c>
      <c r="BF93" s="34">
        <f t="shared" si="306"/>
        <v>2.9894525571139874</v>
      </c>
      <c r="BG93" s="34">
        <f t="shared" si="307"/>
        <v>2.8668159718110586</v>
      </c>
      <c r="BH93" s="34">
        <f t="shared" si="308"/>
        <v>2.8490363461834129</v>
      </c>
      <c r="BI93" s="39">
        <f t="shared" si="381"/>
        <v>3.2112716751116812</v>
      </c>
      <c r="BJ93" s="39">
        <f t="shared" si="382"/>
        <v>3.176574383996964</v>
      </c>
      <c r="BK93" s="39">
        <f t="shared" si="383"/>
        <v>3.124864010882733</v>
      </c>
      <c r="BL93" s="39">
        <f t="shared" si="384"/>
        <v>3.1059862032245489</v>
      </c>
      <c r="BM93" s="39">
        <f t="shared" si="385"/>
        <v>3.0793212009063917</v>
      </c>
      <c r="BN93" s="39">
        <f t="shared" si="386"/>
        <v>3.023608238962268</v>
      </c>
      <c r="BO93" s="39">
        <f t="shared" si="387"/>
        <v>2.9101632554093522</v>
      </c>
      <c r="BP93" s="39">
        <f t="shared" si="388"/>
        <v>2.9037334077619632</v>
      </c>
      <c r="BQ93" s="39">
        <f t="shared" si="389"/>
        <v>2.859847148674175</v>
      </c>
      <c r="BR93" s="39">
        <f t="shared" si="390"/>
        <v>2.8478653549454527</v>
      </c>
      <c r="BS93" s="39">
        <f t="shared" si="391"/>
        <v>2.8460580026659286</v>
      </c>
      <c r="BT93" s="39">
        <f t="shared" si="392"/>
        <v>2.8371594951785215</v>
      </c>
      <c r="BU93" s="39">
        <f t="shared" si="393"/>
        <v>2.7958097867395333</v>
      </c>
      <c r="BV93" s="39">
        <f t="shared" si="394"/>
        <v>2.7768663230091621</v>
      </c>
      <c r="BW93" s="39">
        <f t="shared" si="395"/>
        <v>2.7194038669842353</v>
      </c>
      <c r="BX93" s="39">
        <f t="shared" si="396"/>
        <v>2.7102139944779111</v>
      </c>
      <c r="BY93" s="39">
        <f t="shared" si="397"/>
        <v>2.7012720449465615</v>
      </c>
      <c r="BZ93" s="39">
        <f t="shared" si="398"/>
        <v>2.6446900473124928</v>
      </c>
      <c r="CA93" s="39">
        <f t="shared" si="399"/>
        <v>2.6363882654118167</v>
      </c>
      <c r="CB93" s="40">
        <f t="shared" si="309"/>
        <v>9.7237425649528859</v>
      </c>
      <c r="CC93" s="40">
        <f t="shared" si="310"/>
        <v>8.8359131252581484</v>
      </c>
      <c r="CD93" s="40">
        <f t="shared" si="311"/>
        <v>7.6459244317187771</v>
      </c>
      <c r="CE93" s="40">
        <f t="shared" si="312"/>
        <v>7.2483062158757789</v>
      </c>
      <c r="CF93" s="40">
        <f t="shared" si="313"/>
        <v>6.7179120227976279</v>
      </c>
      <c r="CG93" s="40">
        <f t="shared" si="314"/>
        <v>5.7193717516656433</v>
      </c>
      <c r="CH93" s="40">
        <f t="shared" si="315"/>
        <v>4.0829411009204284</v>
      </c>
      <c r="CI93" s="40">
        <f t="shared" si="316"/>
        <v>4.0041175102059006</v>
      </c>
      <c r="CJ93" s="40">
        <f t="shared" si="317"/>
        <v>3.5011876085419749</v>
      </c>
      <c r="CK93" s="40">
        <f t="shared" si="318"/>
        <v>3.3740010306589836</v>
      </c>
      <c r="CL93" s="40">
        <f t="shared" si="319"/>
        <v>3.3551759064796554</v>
      </c>
      <c r="CM93" s="40">
        <f t="shared" si="320"/>
        <v>3.2638413713650376</v>
      </c>
      <c r="CN93" s="40">
        <f t="shared" si="321"/>
        <v>2.8676976060916357</v>
      </c>
      <c r="CO93" s="40">
        <f t="shared" si="322"/>
        <v>2.7009114862816843</v>
      </c>
      <c r="CP93" s="40">
        <f t="shared" si="323"/>
        <v>2.2463277310610379</v>
      </c>
      <c r="CQ93" s="40">
        <f t="shared" si="324"/>
        <v>2.1802998685716632</v>
      </c>
      <c r="CR93" s="40">
        <f t="shared" si="325"/>
        <v>2.1177107727149376</v>
      </c>
      <c r="CS93" s="40">
        <f t="shared" si="326"/>
        <v>1.7572754178491661</v>
      </c>
      <c r="CT93" s="40">
        <f t="shared" si="327"/>
        <v>1.7092510529402871</v>
      </c>
      <c r="CU93" s="37">
        <f t="shared" si="400"/>
        <v>3.9629309084213644</v>
      </c>
      <c r="CV93" s="37">
        <f t="shared" si="401"/>
        <v>4.6223450253460605</v>
      </c>
      <c r="CW93" s="37">
        <f t="shared" si="402"/>
        <v>5.1709467494073689</v>
      </c>
      <c r="CX93" s="1">
        <f t="shared" si="484"/>
        <v>315.70055804172256</v>
      </c>
      <c r="CY93" s="1">
        <f t="shared" si="485"/>
        <v>308.98649943421219</v>
      </c>
      <c r="CZ93" s="1">
        <f t="shared" si="486"/>
        <v>299.1128425103081</v>
      </c>
      <c r="DA93" s="1">
        <f t="shared" si="487"/>
        <v>295.54780980698314</v>
      </c>
      <c r="DB93" s="1">
        <f t="shared" si="488"/>
        <v>290.54821038170451</v>
      </c>
      <c r="DC93" s="1">
        <f t="shared" si="489"/>
        <v>280.23840535900229</v>
      </c>
      <c r="DD93" s="1">
        <f t="shared" si="490"/>
        <v>259.81487631500079</v>
      </c>
      <c r="DE93" s="1">
        <f t="shared" si="491"/>
        <v>258.68020143664256</v>
      </c>
      <c r="DF93" s="1">
        <f t="shared" si="492"/>
        <v>251.0012051195655</v>
      </c>
      <c r="DG93" s="1">
        <f t="shared" si="493"/>
        <v>248.92458348940289</v>
      </c>
      <c r="DH93" s="1">
        <f t="shared" si="494"/>
        <v>248.61208336990555</v>
      </c>
      <c r="DI93" s="1">
        <f t="shared" si="495"/>
        <v>247.07631909669681</v>
      </c>
      <c r="DJ93" s="1">
        <f t="shared" si="496"/>
        <v>240.00167207387716</v>
      </c>
      <c r="DK93" s="1">
        <f t="shared" si="497"/>
        <v>236.79453554959889</v>
      </c>
      <c r="DL93" s="1">
        <f t="shared" si="498"/>
        <v>227.1966914121283</v>
      </c>
      <c r="DM93" s="1">
        <f t="shared" si="499"/>
        <v>225.6799453612656</v>
      </c>
      <c r="DN93" s="1">
        <f t="shared" si="500"/>
        <v>224.20894178354905</v>
      </c>
      <c r="DO93" s="1">
        <f t="shared" si="501"/>
        <v>215.0111978858294</v>
      </c>
      <c r="DP93" s="1">
        <f t="shared" si="502"/>
        <v>213.67772596375596</v>
      </c>
      <c r="DQ93" s="1">
        <f t="shared" si="503"/>
        <v>240.84537563337608</v>
      </c>
      <c r="DR93" s="1">
        <f t="shared" si="504"/>
        <v>238.24307879977229</v>
      </c>
      <c r="DS93" s="1">
        <f t="shared" si="505"/>
        <v>234.36480081620499</v>
      </c>
      <c r="DT93" s="1">
        <f t="shared" si="506"/>
        <v>232.94896524184117</v>
      </c>
      <c r="DU93" s="1">
        <f t="shared" si="507"/>
        <v>230.94909006797937</v>
      </c>
      <c r="DV93" s="1">
        <f t="shared" si="508"/>
        <v>226.77061792217012</v>
      </c>
      <c r="DW93" s="1">
        <f t="shared" si="509"/>
        <v>218.26224415570141</v>
      </c>
      <c r="DX93" s="1">
        <f t="shared" si="510"/>
        <v>217.78000558214725</v>
      </c>
      <c r="DY93" s="1">
        <f t="shared" si="511"/>
        <v>214.48853615056314</v>
      </c>
      <c r="DZ93" s="1">
        <f t="shared" si="512"/>
        <v>213.58990162090896</v>
      </c>
      <c r="EA93" s="1">
        <f t="shared" si="513"/>
        <v>213.45435019994466</v>
      </c>
      <c r="EB93" s="1">
        <f t="shared" si="514"/>
        <v>212.7869621383891</v>
      </c>
      <c r="EC93" s="1">
        <f t="shared" si="515"/>
        <v>209.68573400546501</v>
      </c>
      <c r="ED93" s="1">
        <f t="shared" si="516"/>
        <v>208.26497422568715</v>
      </c>
      <c r="EE93" s="1">
        <f t="shared" si="517"/>
        <v>203.95529002381764</v>
      </c>
      <c r="EF93" s="1">
        <f t="shared" si="518"/>
        <v>203.26604958584335</v>
      </c>
      <c r="EG93" s="1">
        <f t="shared" si="519"/>
        <v>202.5954033709921</v>
      </c>
      <c r="EH93" s="1">
        <f t="shared" si="520"/>
        <v>198.35175354843696</v>
      </c>
      <c r="EI93" s="1">
        <f t="shared" si="521"/>
        <v>197.72911990588625</v>
      </c>
      <c r="EJ93" s="1">
        <f t="shared" si="522"/>
        <v>729.28069237146644</v>
      </c>
      <c r="EK93" s="1">
        <f t="shared" si="523"/>
        <v>662.69348439436112</v>
      </c>
      <c r="EL93" s="1">
        <f t="shared" si="524"/>
        <v>573.44433237890826</v>
      </c>
      <c r="EM93" s="1">
        <f t="shared" si="525"/>
        <v>543.62296619068343</v>
      </c>
      <c r="EN93" s="1">
        <f t="shared" si="526"/>
        <v>503.8434017098221</v>
      </c>
      <c r="EO93" s="1">
        <f t="shared" si="527"/>
        <v>428.95288137492327</v>
      </c>
      <c r="EP93" s="1">
        <f t="shared" si="528"/>
        <v>306.2205825690321</v>
      </c>
      <c r="EQ93" s="1">
        <f t="shared" si="529"/>
        <v>300.30881326544255</v>
      </c>
      <c r="ER93" s="1">
        <f t="shared" si="530"/>
        <v>262.58907064064812</v>
      </c>
      <c r="ES93" s="1">
        <f t="shared" si="531"/>
        <v>253.05007729942378</v>
      </c>
      <c r="ET93" s="1">
        <f t="shared" si="532"/>
        <v>251.63819298597414</v>
      </c>
      <c r="EU93" s="1">
        <f t="shared" si="533"/>
        <v>244.78810285237782</v>
      </c>
      <c r="EV93" s="1">
        <f t="shared" si="534"/>
        <v>215.07732045687268</v>
      </c>
      <c r="EW93" s="1">
        <f t="shared" si="535"/>
        <v>202.56836147112634</v>
      </c>
      <c r="EX93" s="1">
        <f t="shared" si="536"/>
        <v>168.47457982957783</v>
      </c>
      <c r="EY93" s="1">
        <f t="shared" si="537"/>
        <v>163.52249014287474</v>
      </c>
      <c r="EZ93" s="1">
        <f t="shared" si="538"/>
        <v>158.82830795362031</v>
      </c>
      <c r="FA93" s="1">
        <f t="shared" si="539"/>
        <v>131.79565633868745</v>
      </c>
      <c r="FB93" s="1">
        <f t="shared" si="540"/>
        <v>128.19382897052154</v>
      </c>
      <c r="FC93" s="1">
        <f t="shared" si="541"/>
        <v>297.21981813160232</v>
      </c>
      <c r="FD93" s="1">
        <f t="shared" si="542"/>
        <v>346.67587690095456</v>
      </c>
      <c r="FE93" s="1">
        <f t="shared" si="543"/>
        <v>387.82100620555269</v>
      </c>
      <c r="FF93" s="83">
        <f t="shared" si="328"/>
        <v>0.20306440684143054</v>
      </c>
      <c r="FG93" s="79">
        <f t="shared" si="329"/>
        <v>7.8473179451123892E-2</v>
      </c>
      <c r="FH93" s="79">
        <f t="shared" si="330"/>
        <v>0.26443580362285102</v>
      </c>
      <c r="FI93" s="79">
        <f t="shared" si="331"/>
        <v>0.18888257328947747</v>
      </c>
      <c r="FJ93" s="83">
        <f t="shared" si="463"/>
        <v>0.31153018480964467</v>
      </c>
      <c r="FK93" s="79">
        <f t="shared" si="464"/>
        <v>0.4657162119281385</v>
      </c>
      <c r="FL93" s="79">
        <f t="shared" si="464"/>
        <v>0.51190294368960676</v>
      </c>
      <c r="FM93" s="79">
        <f t="shared" si="465"/>
        <v>0.54458701283163369</v>
      </c>
      <c r="FN93" s="79">
        <f t="shared" si="466"/>
        <v>0.4665903540472956</v>
      </c>
      <c r="FO93" s="79">
        <f t="shared" si="332"/>
        <v>0.2497429202442607</v>
      </c>
      <c r="FP93" s="79">
        <f t="shared" si="333"/>
        <v>0.49389114439172843</v>
      </c>
      <c r="FQ93" s="79">
        <f t="shared" si="334"/>
        <v>0.31176043938991088</v>
      </c>
      <c r="FR93" s="84">
        <f t="shared" si="467"/>
        <v>0.42151128957681794</v>
      </c>
      <c r="FS93" s="79">
        <f t="shared" si="468"/>
        <v>0.64661424466055595</v>
      </c>
      <c r="FT93" s="79">
        <f t="shared" si="469"/>
        <v>0.60737192638915205</v>
      </c>
      <c r="FU93" s="79">
        <f t="shared" si="470"/>
        <v>0.68855829208597352</v>
      </c>
      <c r="FV93" s="79">
        <f t="shared" si="471"/>
        <v>0.4684124883793237</v>
      </c>
      <c r="FW93" s="79">
        <f t="shared" si="472"/>
        <v>0.58278172924008653</v>
      </c>
      <c r="FX93" s="79">
        <f t="shared" si="335"/>
        <v>0.63012166796971858</v>
      </c>
      <c r="FY93" s="79">
        <f t="shared" si="473"/>
        <v>0.80356320834967321</v>
      </c>
      <c r="FZ93" s="83">
        <f t="shared" si="474"/>
        <v>0.88089040979618738</v>
      </c>
      <c r="GA93" s="79">
        <f t="shared" si="336"/>
        <v>0.89657983120158369</v>
      </c>
      <c r="GB93" s="79">
        <f t="shared" si="337"/>
        <v>0.87764333045294685</v>
      </c>
      <c r="GC93" s="79">
        <f t="shared" si="338"/>
        <v>0.86131537798952862</v>
      </c>
      <c r="GD93" s="79">
        <f t="shared" si="475"/>
        <v>0.44843014407660953</v>
      </c>
      <c r="GE93" s="79">
        <f t="shared" si="476"/>
        <v>0.60152445882175543</v>
      </c>
      <c r="GF93" s="79">
        <f t="shared" si="477"/>
        <v>0.59998405963338974</v>
      </c>
      <c r="GG93" s="79">
        <f t="shared" si="478"/>
        <v>0.60709986512829417</v>
      </c>
      <c r="GH93" s="84">
        <f t="shared" si="479"/>
        <v>0.76602437650287325</v>
      </c>
      <c r="GI93" s="79">
        <f t="shared" si="339"/>
        <v>1.1284117305376955</v>
      </c>
      <c r="GJ93" s="79">
        <f t="shared" si="340"/>
        <v>0.98104253647845563</v>
      </c>
      <c r="GK93" s="79">
        <f t="shared" si="341"/>
        <v>1.0862172808806854</v>
      </c>
      <c r="GL93" s="79">
        <f t="shared" si="342"/>
        <v>0.90701045806781921</v>
      </c>
      <c r="GM93" s="84">
        <f t="shared" si="343"/>
        <v>0.7168255343359472</v>
      </c>
      <c r="GN93" s="79">
        <f t="shared" si="480"/>
        <v>1.4397127925433992</v>
      </c>
      <c r="GO93" s="79">
        <f t="shared" si="480"/>
        <v>1.2519241674290429</v>
      </c>
      <c r="GP93" s="79">
        <f t="shared" si="480"/>
        <v>1.75269383440066</v>
      </c>
      <c r="GQ93" s="79">
        <f t="shared" si="480"/>
        <v>0.63848132538881186</v>
      </c>
      <c r="GR93" s="84">
        <f t="shared" si="480"/>
        <v>1.75269383440066</v>
      </c>
      <c r="GS93" s="1">
        <f t="shared" si="481"/>
        <v>54</v>
      </c>
      <c r="GT93" s="1">
        <f t="shared" si="482"/>
        <v>75</v>
      </c>
      <c r="GU93" s="1">
        <f t="shared" si="483"/>
        <v>61.999999999999986</v>
      </c>
    </row>
    <row r="94" spans="1:203" x14ac:dyDescent="0.2">
      <c r="A94" s="42">
        <f t="shared" si="344"/>
        <v>41.366399928424812</v>
      </c>
      <c r="B94" s="142">
        <v>0</v>
      </c>
      <c r="C94" s="143">
        <v>40</v>
      </c>
      <c r="D94" s="138">
        <v>150</v>
      </c>
      <c r="E94" s="5">
        <v>10</v>
      </c>
      <c r="F94" s="9">
        <f t="shared" si="544"/>
        <v>40.000000000000007</v>
      </c>
      <c r="G94" s="15">
        <v>0.01</v>
      </c>
      <c r="H94" s="18">
        <f t="shared" si="347"/>
        <v>11.811023622047244</v>
      </c>
      <c r="I94" s="18">
        <f t="shared" si="348"/>
        <v>10.721944245889921</v>
      </c>
      <c r="J94" s="18">
        <f t="shared" si="349"/>
        <v>10.344827586206897</v>
      </c>
      <c r="K94" s="18">
        <f t="shared" si="350"/>
        <v>7.5</v>
      </c>
      <c r="L94" s="18">
        <f t="shared" si="351"/>
        <v>6</v>
      </c>
      <c r="M94" s="18">
        <f t="shared" si="352"/>
        <v>5</v>
      </c>
      <c r="N94" s="18">
        <f t="shared" si="353"/>
        <v>4.0540540540540544</v>
      </c>
      <c r="O94" s="18">
        <f t="shared" si="354"/>
        <v>3.75</v>
      </c>
      <c r="P94" s="18">
        <f t="shared" si="355"/>
        <v>3.3333333333333335</v>
      </c>
      <c r="Q94" s="18">
        <f t="shared" si="356"/>
        <v>3.1914893617021276</v>
      </c>
      <c r="R94" s="18">
        <f t="shared" si="357"/>
        <v>3</v>
      </c>
      <c r="S94" s="18">
        <f t="shared" si="358"/>
        <v>2.6315789473684212</v>
      </c>
      <c r="T94" s="18">
        <f t="shared" si="359"/>
        <v>2</v>
      </c>
      <c r="U94" s="18">
        <f t="shared" si="360"/>
        <v>1.9685039370078738</v>
      </c>
      <c r="V94" s="18">
        <f t="shared" si="361"/>
        <v>1.7647058823529411</v>
      </c>
      <c r="W94" s="18">
        <f t="shared" si="362"/>
        <v>1.7123287671232879</v>
      </c>
      <c r="X94" s="18">
        <f t="shared" si="363"/>
        <v>1.7045454545454546</v>
      </c>
      <c r="Y94" s="18">
        <f t="shared" si="364"/>
        <v>1.6666666666666667</v>
      </c>
      <c r="Z94" s="18">
        <f t="shared" si="365"/>
        <v>1.5</v>
      </c>
      <c r="AA94" s="18">
        <f t="shared" si="366"/>
        <v>1.4285714285714286</v>
      </c>
      <c r="AB94" s="18">
        <f t="shared" si="367"/>
        <v>1.2295081967213115</v>
      </c>
      <c r="AC94" s="18">
        <f t="shared" si="368"/>
        <v>1.2</v>
      </c>
      <c r="AD94" s="18">
        <f t="shared" si="369"/>
        <v>1.171875</v>
      </c>
      <c r="AE94" s="18">
        <f t="shared" si="370"/>
        <v>1.0067114093959733</v>
      </c>
      <c r="AF94" s="18">
        <f t="shared" si="371"/>
        <v>0.98425196850393692</v>
      </c>
      <c r="AG94" s="16">
        <f t="shared" si="372"/>
        <v>1.5111435673907734</v>
      </c>
      <c r="AH94" s="16">
        <f t="shared" si="373"/>
        <v>1.6390814435923036</v>
      </c>
      <c r="AI94" s="16">
        <f t="shared" si="374"/>
        <v>1.3132835879528906</v>
      </c>
      <c r="AJ94" s="16">
        <f t="shared" si="375"/>
        <v>0.12445141502875612</v>
      </c>
      <c r="AK94" s="16">
        <f t="shared" si="376"/>
        <v>0.31058584582146909</v>
      </c>
      <c r="AL94" s="16">
        <f t="shared" si="377"/>
        <v>0.16951792830206919</v>
      </c>
      <c r="AM94" s="19">
        <f t="shared" si="378"/>
        <v>1.3054072893322786</v>
      </c>
      <c r="AN94" s="41">
        <f t="shared" si="379"/>
        <v>195.81109339984181</v>
      </c>
      <c r="AO94" s="19">
        <f t="shared" si="380"/>
        <v>1.3054072893322788</v>
      </c>
      <c r="AP94" s="34">
        <f t="shared" si="290"/>
        <v>1.7986987779739889</v>
      </c>
      <c r="AQ94" s="34">
        <f t="shared" si="291"/>
        <v>1.7813314284434287</v>
      </c>
      <c r="AR94" s="34">
        <f t="shared" si="292"/>
        <v>1.7554106405194525</v>
      </c>
      <c r="AS94" s="34">
        <f t="shared" si="293"/>
        <v>1.7459363972052568</v>
      </c>
      <c r="AT94" s="34">
        <f t="shared" si="294"/>
        <v>1.732543478336964</v>
      </c>
      <c r="AU94" s="34">
        <f t="shared" si="295"/>
        <v>1.7045205942806121</v>
      </c>
      <c r="AV94" s="34">
        <f t="shared" si="296"/>
        <v>1.6472872451184386</v>
      </c>
      <c r="AW94" s="34">
        <f t="shared" si="297"/>
        <v>1.6440363059077339</v>
      </c>
      <c r="AX94" s="34">
        <f t="shared" si="298"/>
        <v>1.6218267068237497</v>
      </c>
      <c r="AY94" s="34">
        <f t="shared" si="299"/>
        <v>1.6157567484690911</v>
      </c>
      <c r="AZ94" s="34">
        <f t="shared" si="300"/>
        <v>1.6148409098936927</v>
      </c>
      <c r="BA94" s="34">
        <f t="shared" si="301"/>
        <v>1.6103308669518424</v>
      </c>
      <c r="BB94" s="34">
        <f t="shared" si="302"/>
        <v>1.5893536116862832</v>
      </c>
      <c r="BC94" s="34">
        <f t="shared" si="303"/>
        <v>1.5797322885782052</v>
      </c>
      <c r="BD94" s="34">
        <f t="shared" si="304"/>
        <v>1.5505041394303511</v>
      </c>
      <c r="BE94" s="34">
        <f t="shared" si="305"/>
        <v>1.5458236410865744</v>
      </c>
      <c r="BF94" s="34">
        <f t="shared" si="306"/>
        <v>1.5412677838700353</v>
      </c>
      <c r="BG94" s="34">
        <f t="shared" si="307"/>
        <v>1.5124020487004395</v>
      </c>
      <c r="BH94" s="34">
        <f t="shared" si="308"/>
        <v>1.5081613092018673</v>
      </c>
      <c r="BI94" s="39">
        <f t="shared" si="381"/>
        <v>2.5316427400062169</v>
      </c>
      <c r="BJ94" s="39">
        <f t="shared" si="382"/>
        <v>2.4710783766123678</v>
      </c>
      <c r="BK94" s="39">
        <f t="shared" si="383"/>
        <v>2.3823154700966418</v>
      </c>
      <c r="BL94" s="39">
        <f t="shared" si="384"/>
        <v>2.3503565523673631</v>
      </c>
      <c r="BM94" s="39">
        <f t="shared" si="385"/>
        <v>2.3056195289672492</v>
      </c>
      <c r="BN94" s="39">
        <f t="shared" si="386"/>
        <v>2.2136746953467825</v>
      </c>
      <c r="BO94" s="39">
        <f t="shared" si="387"/>
        <v>2.0328071958863196</v>
      </c>
      <c r="BP94" s="39">
        <f t="shared" si="388"/>
        <v>2.0228100434476524</v>
      </c>
      <c r="BQ94" s="39">
        <f t="shared" si="389"/>
        <v>1.9553003088130612</v>
      </c>
      <c r="BR94" s="39">
        <f t="shared" si="390"/>
        <v>1.9370882064574488</v>
      </c>
      <c r="BS94" s="39">
        <f t="shared" si="391"/>
        <v>1.9343492188802365</v>
      </c>
      <c r="BT94" s="39">
        <f t="shared" si="392"/>
        <v>1.9208949514347595</v>
      </c>
      <c r="BU94" s="39">
        <f t="shared" si="393"/>
        <v>1.8590539199004208</v>
      </c>
      <c r="BV94" s="39">
        <f t="shared" si="394"/>
        <v>1.8310950551844101</v>
      </c>
      <c r="BW94" s="39">
        <f t="shared" si="395"/>
        <v>1.7477119074012599</v>
      </c>
      <c r="BX94" s="39">
        <f t="shared" si="396"/>
        <v>1.7345751003663543</v>
      </c>
      <c r="BY94" s="39">
        <f t="shared" si="397"/>
        <v>1.7218451320012182</v>
      </c>
      <c r="BZ94" s="39">
        <f t="shared" si="398"/>
        <v>1.6424901831672531</v>
      </c>
      <c r="CA94" s="39">
        <f t="shared" si="399"/>
        <v>1.631020596954146</v>
      </c>
      <c r="CB94" s="40">
        <f t="shared" si="309"/>
        <v>1.6649710692294688</v>
      </c>
      <c r="CC94" s="40">
        <f t="shared" si="310"/>
        <v>1.6431117760913605</v>
      </c>
      <c r="CD94" s="40">
        <f t="shared" si="311"/>
        <v>1.6106302020501491</v>
      </c>
      <c r="CE94" s="40">
        <f t="shared" si="312"/>
        <v>1.5988010844815468</v>
      </c>
      <c r="CF94" s="40">
        <f t="shared" si="313"/>
        <v>1.5821189179796802</v>
      </c>
      <c r="CG94" s="40">
        <f t="shared" si="314"/>
        <v>1.5473648638780049</v>
      </c>
      <c r="CH94" s="40">
        <f t="shared" si="315"/>
        <v>1.4770272172825396</v>
      </c>
      <c r="CI94" s="40">
        <f t="shared" si="316"/>
        <v>1.4730581493596777</v>
      </c>
      <c r="CJ94" s="40">
        <f t="shared" si="317"/>
        <v>1.4460186684984275</v>
      </c>
      <c r="CK94" s="40">
        <f t="shared" si="318"/>
        <v>1.4386519117996455</v>
      </c>
      <c r="CL94" s="40">
        <f t="shared" si="319"/>
        <v>1.4375412805230381</v>
      </c>
      <c r="CM94" s="40">
        <f t="shared" si="320"/>
        <v>1.4320753103692407</v>
      </c>
      <c r="CN94" s="40">
        <f t="shared" si="321"/>
        <v>1.4067247948180794</v>
      </c>
      <c r="CO94" s="40">
        <f t="shared" si="322"/>
        <v>1.3951380267770381</v>
      </c>
      <c r="CP94" s="40">
        <f t="shared" si="323"/>
        <v>1.3600961234271174</v>
      </c>
      <c r="CQ94" s="40">
        <f t="shared" si="324"/>
        <v>1.354506700430963</v>
      </c>
      <c r="CR94" s="40">
        <f t="shared" si="325"/>
        <v>1.3490720056591474</v>
      </c>
      <c r="CS94" s="40">
        <f t="shared" si="326"/>
        <v>1.314773569284321</v>
      </c>
      <c r="CT94" s="40">
        <f t="shared" si="327"/>
        <v>1.3097545319533981</v>
      </c>
      <c r="CU94" s="37">
        <f t="shared" si="400"/>
        <v>1.5536737180369904</v>
      </c>
      <c r="CV94" s="37">
        <f t="shared" si="401"/>
        <v>1.896815811972417</v>
      </c>
      <c r="CW94" s="37">
        <f t="shared" si="402"/>
        <v>1.7581548715050372</v>
      </c>
      <c r="CX94" s="1">
        <f t="shared" si="484"/>
        <v>269.80481669609833</v>
      </c>
      <c r="CY94" s="1">
        <f t="shared" si="485"/>
        <v>267.19971426651432</v>
      </c>
      <c r="CZ94" s="1">
        <f t="shared" si="486"/>
        <v>263.3115960779179</v>
      </c>
      <c r="DA94" s="1">
        <f t="shared" si="487"/>
        <v>261.8904595807885</v>
      </c>
      <c r="DB94" s="1">
        <f t="shared" si="488"/>
        <v>259.88152175054461</v>
      </c>
      <c r="DC94" s="1">
        <f t="shared" si="489"/>
        <v>255.67808914209181</v>
      </c>
      <c r="DD94" s="1">
        <f t="shared" si="490"/>
        <v>247.09308676776578</v>
      </c>
      <c r="DE94" s="1">
        <f t="shared" si="491"/>
        <v>246.60544588616008</v>
      </c>
      <c r="DF94" s="1">
        <f t="shared" si="492"/>
        <v>243.27400602356246</v>
      </c>
      <c r="DG94" s="1">
        <f t="shared" si="493"/>
        <v>242.36351227036366</v>
      </c>
      <c r="DH94" s="1">
        <f t="shared" si="494"/>
        <v>242.22613648405391</v>
      </c>
      <c r="DI94" s="1">
        <f t="shared" si="495"/>
        <v>241.54963004277636</v>
      </c>
      <c r="DJ94" s="1">
        <f t="shared" si="496"/>
        <v>238.40304175294247</v>
      </c>
      <c r="DK94" s="1">
        <f t="shared" si="497"/>
        <v>236.95984328673077</v>
      </c>
      <c r="DL94" s="1">
        <f t="shared" si="498"/>
        <v>232.57562091455267</v>
      </c>
      <c r="DM94" s="1">
        <f t="shared" si="499"/>
        <v>231.87354616298617</v>
      </c>
      <c r="DN94" s="1">
        <f t="shared" si="500"/>
        <v>231.19016758050529</v>
      </c>
      <c r="DO94" s="1">
        <f t="shared" si="501"/>
        <v>226.86030730506593</v>
      </c>
      <c r="DP94" s="1">
        <f t="shared" si="502"/>
        <v>226.22419638028009</v>
      </c>
      <c r="DQ94" s="1">
        <f t="shared" si="503"/>
        <v>379.74641100093254</v>
      </c>
      <c r="DR94" s="1">
        <f t="shared" si="504"/>
        <v>370.66175649185516</v>
      </c>
      <c r="DS94" s="1">
        <f t="shared" si="505"/>
        <v>357.34732051449629</v>
      </c>
      <c r="DT94" s="1">
        <f t="shared" si="506"/>
        <v>352.55348285510445</v>
      </c>
      <c r="DU94" s="1">
        <f t="shared" si="507"/>
        <v>345.84292934508738</v>
      </c>
      <c r="DV94" s="1">
        <f t="shared" si="508"/>
        <v>332.05120430201737</v>
      </c>
      <c r="DW94" s="1">
        <f t="shared" si="509"/>
        <v>304.92107938294794</v>
      </c>
      <c r="DX94" s="1">
        <f t="shared" si="510"/>
        <v>303.42150651714786</v>
      </c>
      <c r="DY94" s="1">
        <f t="shared" si="511"/>
        <v>293.29504632195915</v>
      </c>
      <c r="DZ94" s="1">
        <f t="shared" si="512"/>
        <v>290.56323096861735</v>
      </c>
      <c r="EA94" s="1">
        <f t="shared" si="513"/>
        <v>290.15238283203547</v>
      </c>
      <c r="EB94" s="1">
        <f t="shared" si="514"/>
        <v>288.13424271521393</v>
      </c>
      <c r="EC94" s="1">
        <f t="shared" si="515"/>
        <v>278.85808798506309</v>
      </c>
      <c r="ED94" s="1">
        <f t="shared" si="516"/>
        <v>274.66425827766153</v>
      </c>
      <c r="EE94" s="1">
        <f t="shared" si="517"/>
        <v>262.15678611018899</v>
      </c>
      <c r="EF94" s="1">
        <f t="shared" si="518"/>
        <v>260.18626505495314</v>
      </c>
      <c r="EG94" s="1">
        <f t="shared" si="519"/>
        <v>258.27676980018276</v>
      </c>
      <c r="EH94" s="1">
        <f t="shared" si="520"/>
        <v>246.37352747508797</v>
      </c>
      <c r="EI94" s="1">
        <f t="shared" si="521"/>
        <v>244.65308954312189</v>
      </c>
      <c r="EJ94" s="1">
        <f t="shared" si="522"/>
        <v>249.74566038442032</v>
      </c>
      <c r="EK94" s="1">
        <f t="shared" si="523"/>
        <v>246.46676641370408</v>
      </c>
      <c r="EL94" s="1">
        <f t="shared" si="524"/>
        <v>241.59453030752235</v>
      </c>
      <c r="EM94" s="1">
        <f t="shared" si="525"/>
        <v>239.82016267223202</v>
      </c>
      <c r="EN94" s="1">
        <f t="shared" si="526"/>
        <v>237.31783769695204</v>
      </c>
      <c r="EO94" s="1">
        <f t="shared" si="527"/>
        <v>232.10472958170072</v>
      </c>
      <c r="EP94" s="1">
        <f t="shared" si="528"/>
        <v>221.55408259238095</v>
      </c>
      <c r="EQ94" s="1">
        <f t="shared" si="529"/>
        <v>220.95872240395167</v>
      </c>
      <c r="ER94" s="1">
        <f t="shared" si="530"/>
        <v>216.90280027476413</v>
      </c>
      <c r="ES94" s="1">
        <f t="shared" si="531"/>
        <v>215.79778676994681</v>
      </c>
      <c r="ET94" s="1">
        <f t="shared" si="532"/>
        <v>215.63119207845571</v>
      </c>
      <c r="EU94" s="1">
        <f t="shared" si="533"/>
        <v>214.81129655538612</v>
      </c>
      <c r="EV94" s="1">
        <f t="shared" si="534"/>
        <v>211.0087192227119</v>
      </c>
      <c r="EW94" s="1">
        <f t="shared" si="535"/>
        <v>209.27070401655573</v>
      </c>
      <c r="EX94" s="1">
        <f t="shared" si="536"/>
        <v>204.01441851406761</v>
      </c>
      <c r="EY94" s="1">
        <f t="shared" si="537"/>
        <v>203.17600506464444</v>
      </c>
      <c r="EZ94" s="1">
        <f t="shared" si="538"/>
        <v>202.36080084887212</v>
      </c>
      <c r="FA94" s="1">
        <f t="shared" si="539"/>
        <v>197.21603539264814</v>
      </c>
      <c r="FB94" s="1">
        <f t="shared" si="540"/>
        <v>196.46317979300972</v>
      </c>
      <c r="FC94" s="1">
        <f t="shared" si="541"/>
        <v>233.05105770554857</v>
      </c>
      <c r="FD94" s="1">
        <f t="shared" si="542"/>
        <v>284.52237179586257</v>
      </c>
      <c r="FE94" s="1">
        <f t="shared" si="543"/>
        <v>263.72323072575557</v>
      </c>
      <c r="FF94" s="83">
        <f t="shared" si="328"/>
        <v>0.2270265296377362</v>
      </c>
      <c r="FG94" s="79">
        <f t="shared" si="329"/>
        <v>0.18626249502718509</v>
      </c>
      <c r="FH94" s="79">
        <f t="shared" si="330"/>
        <v>0.16996628029896133</v>
      </c>
      <c r="FI94" s="79">
        <f t="shared" si="331"/>
        <v>0.12480375925851656</v>
      </c>
      <c r="FJ94" s="83">
        <f t="shared" si="463"/>
        <v>0.37958350803249735</v>
      </c>
      <c r="FK94" s="79">
        <f t="shared" si="464"/>
        <v>0.48969399177777767</v>
      </c>
      <c r="FL94" s="79">
        <f t="shared" si="464"/>
        <v>0.53825868517722664</v>
      </c>
      <c r="FM94" s="79">
        <f t="shared" si="465"/>
        <v>0.4443057770090072</v>
      </c>
      <c r="FN94" s="79">
        <f t="shared" si="466"/>
        <v>0.47889134378212089</v>
      </c>
      <c r="FO94" s="79">
        <f t="shared" si="332"/>
        <v>0.3394299133522628</v>
      </c>
      <c r="FP94" s="79">
        <f t="shared" si="333"/>
        <v>0.33729737627492634</v>
      </c>
      <c r="FQ94" s="79">
        <f t="shared" si="334"/>
        <v>0.3278116804462809</v>
      </c>
      <c r="FR94" s="84">
        <f t="shared" si="467"/>
        <v>0.30171741549051101</v>
      </c>
      <c r="FS94" s="79">
        <f t="shared" si="468"/>
        <v>0.6799057075922863</v>
      </c>
      <c r="FT94" s="79">
        <f t="shared" si="469"/>
        <v>0.62338442164741603</v>
      </c>
      <c r="FU94" s="79">
        <f t="shared" si="470"/>
        <v>0.5617659249539172</v>
      </c>
      <c r="FV94" s="79">
        <f t="shared" si="471"/>
        <v>0.56707428324663545</v>
      </c>
      <c r="FW94" s="79">
        <f t="shared" si="472"/>
        <v>0.42619199187832035</v>
      </c>
      <c r="FX94" s="79">
        <f t="shared" si="335"/>
        <v>0.66097485971678549</v>
      </c>
      <c r="FY94" s="79">
        <f t="shared" si="473"/>
        <v>0.57675542517982281</v>
      </c>
      <c r="FZ94" s="83">
        <f t="shared" si="474"/>
        <v>0.90411383007141788</v>
      </c>
      <c r="GA94" s="79">
        <f t="shared" si="336"/>
        <v>0.67417804288348326</v>
      </c>
      <c r="GB94" s="79">
        <f t="shared" si="337"/>
        <v>0.68279750700316888</v>
      </c>
      <c r="GC94" s="79">
        <f t="shared" si="338"/>
        <v>1.0984717362812684</v>
      </c>
      <c r="GD94" s="79">
        <f t="shared" si="475"/>
        <v>0.47038701673096389</v>
      </c>
      <c r="GE94" s="79">
        <f t="shared" si="476"/>
        <v>0.43174263256318168</v>
      </c>
      <c r="GF94" s="79">
        <f t="shared" si="477"/>
        <v>0.73104971917369865</v>
      </c>
      <c r="GG94" s="79">
        <f t="shared" si="478"/>
        <v>0.62099039428640934</v>
      </c>
      <c r="GH94" s="84">
        <f t="shared" si="479"/>
        <v>0.5657085338555401</v>
      </c>
      <c r="GI94" s="79">
        <f t="shared" si="339"/>
        <v>1.0943371971556708</v>
      </c>
      <c r="GJ94" s="79">
        <f t="shared" si="340"/>
        <v>0.9999586783771589</v>
      </c>
      <c r="GK94" s="79">
        <f t="shared" si="341"/>
        <v>0.89699542479827921</v>
      </c>
      <c r="GL94" s="79">
        <f t="shared" si="342"/>
        <v>0.66982666892097686</v>
      </c>
      <c r="GM94" s="84">
        <f t="shared" si="343"/>
        <v>1.0541354253660375</v>
      </c>
      <c r="GN94" s="79">
        <f t="shared" si="480"/>
        <v>1.1746014794490995</v>
      </c>
      <c r="GO94" s="79">
        <f t="shared" si="480"/>
        <v>1.0213925908253039</v>
      </c>
      <c r="GP94" s="79">
        <f t="shared" si="480"/>
        <v>1.4299496271554255</v>
      </c>
      <c r="GQ94" s="79">
        <f t="shared" si="480"/>
        <v>0.52091022132090503</v>
      </c>
      <c r="GR94" s="84">
        <f t="shared" si="480"/>
        <v>1.4299496271554255</v>
      </c>
      <c r="GS94" s="1">
        <f t="shared" si="481"/>
        <v>54</v>
      </c>
      <c r="GT94" s="1">
        <f t="shared" si="482"/>
        <v>150</v>
      </c>
      <c r="GU94" s="1">
        <f t="shared" si="483"/>
        <v>40.000000000000007</v>
      </c>
    </row>
    <row r="95" spans="1:203" ht="13.5" thickBot="1" x14ac:dyDescent="0.25">
      <c r="A95" s="42">
        <f t="shared" si="344"/>
        <v>30.973127562956492</v>
      </c>
      <c r="B95" s="144">
        <v>0</v>
      </c>
      <c r="C95" s="145">
        <v>55</v>
      </c>
      <c r="D95" s="138">
        <v>85</v>
      </c>
      <c r="E95" s="5">
        <v>10</v>
      </c>
      <c r="F95" s="9">
        <f t="shared" si="544"/>
        <v>54.999999999999993</v>
      </c>
      <c r="G95" s="15">
        <v>0.01</v>
      </c>
      <c r="H95" s="18">
        <f t="shared" si="347"/>
        <v>6.6929133858267722</v>
      </c>
      <c r="I95" s="18">
        <f t="shared" si="348"/>
        <v>6.0757684060042889</v>
      </c>
      <c r="J95" s="18">
        <f t="shared" si="349"/>
        <v>5.8620689655172411</v>
      </c>
      <c r="K95" s="18">
        <f t="shared" si="350"/>
        <v>4.25</v>
      </c>
      <c r="L95" s="18">
        <f t="shared" si="351"/>
        <v>3.4</v>
      </c>
      <c r="M95" s="18">
        <f t="shared" si="352"/>
        <v>2.8333333333333335</v>
      </c>
      <c r="N95" s="18">
        <f t="shared" si="353"/>
        <v>2.2972972972972974</v>
      </c>
      <c r="O95" s="18">
        <f t="shared" si="354"/>
        <v>2.125</v>
      </c>
      <c r="P95" s="18">
        <f t="shared" si="355"/>
        <v>1.8888888888888888</v>
      </c>
      <c r="Q95" s="18">
        <f t="shared" si="356"/>
        <v>1.8085106382978724</v>
      </c>
      <c r="R95" s="18">
        <f t="shared" si="357"/>
        <v>1.7</v>
      </c>
      <c r="S95" s="18">
        <f t="shared" si="358"/>
        <v>1.4912280701754386</v>
      </c>
      <c r="T95" s="18">
        <f t="shared" si="359"/>
        <v>1.1333333333333333</v>
      </c>
      <c r="U95" s="18">
        <f t="shared" si="360"/>
        <v>1.1154855643044619</v>
      </c>
      <c r="V95" s="18">
        <f t="shared" si="361"/>
        <v>1</v>
      </c>
      <c r="W95" s="18">
        <f t="shared" si="362"/>
        <v>0.97031963470319638</v>
      </c>
      <c r="X95" s="18">
        <f t="shared" si="363"/>
        <v>0.96590909090909094</v>
      </c>
      <c r="Y95" s="18">
        <f t="shared" si="364"/>
        <v>0.94444444444444442</v>
      </c>
      <c r="Z95" s="18">
        <f t="shared" si="365"/>
        <v>0.85</v>
      </c>
      <c r="AA95" s="18">
        <f t="shared" si="366"/>
        <v>0.80952380952380953</v>
      </c>
      <c r="AB95" s="18">
        <f t="shared" si="367"/>
        <v>0.69672131147540983</v>
      </c>
      <c r="AC95" s="18">
        <f t="shared" si="368"/>
        <v>0.68</v>
      </c>
      <c r="AD95" s="18">
        <f t="shared" si="369"/>
        <v>0.6640625</v>
      </c>
      <c r="AE95" s="18">
        <f t="shared" si="370"/>
        <v>0.57046979865771807</v>
      </c>
      <c r="AF95" s="18">
        <f t="shared" si="371"/>
        <v>0.55774278215223094</v>
      </c>
      <c r="AG95" s="16">
        <f t="shared" si="372"/>
        <v>2.49754088454173</v>
      </c>
      <c r="AH95" s="16" t="str">
        <f t="shared" si="373"/>
        <v>NA F G</v>
      </c>
      <c r="AI95" s="16">
        <f t="shared" si="374"/>
        <v>2.0684742313185267</v>
      </c>
      <c r="AJ95" s="16">
        <f t="shared" si="375"/>
        <v>0.2579090131040605</v>
      </c>
      <c r="AK95" s="16" t="str">
        <f t="shared" si="376"/>
        <v>NA F G</v>
      </c>
      <c r="AL95" s="16">
        <f t="shared" si="377"/>
        <v>0.55973283532790663</v>
      </c>
      <c r="AM95" s="19">
        <f t="shared" si="378"/>
        <v>1.7434467956210977</v>
      </c>
      <c r="AN95" s="41">
        <f t="shared" si="379"/>
        <v>148.19297762779331</v>
      </c>
      <c r="AO95" s="19">
        <f t="shared" si="380"/>
        <v>1.7434467956210977</v>
      </c>
      <c r="AP95" s="34">
        <f t="shared" si="290"/>
        <v>3.0950935364420795</v>
      </c>
      <c r="AQ95" s="34">
        <f t="shared" si="291"/>
        <v>3.0334820261101356</v>
      </c>
      <c r="AR95" s="34">
        <f t="shared" si="292"/>
        <v>2.9427185670455311</v>
      </c>
      <c r="AS95" s="34">
        <f t="shared" si="293"/>
        <v>2.909899761756654</v>
      </c>
      <c r="AT95" s="34">
        <f t="shared" si="294"/>
        <v>2.8638314902094124</v>
      </c>
      <c r="AU95" s="34">
        <f t="shared" si="295"/>
        <v>2.768669944115457</v>
      </c>
      <c r="AV95" s="34">
        <f t="shared" si="296"/>
        <v>2.5794786484503649</v>
      </c>
      <c r="AW95" s="34">
        <f t="shared" si="297"/>
        <v>2.5689401592495544</v>
      </c>
      <c r="AX95" s="34">
        <f t="shared" si="298"/>
        <v>2.49754088454173</v>
      </c>
      <c r="AY95" s="34">
        <f t="shared" si="299"/>
        <v>2.4782083751164077</v>
      </c>
      <c r="AZ95" s="34">
        <f t="shared" si="300"/>
        <v>2.475298224635202</v>
      </c>
      <c r="BA95" s="34">
        <f t="shared" si="301"/>
        <v>2.4609930109680027</v>
      </c>
      <c r="BB95" s="34">
        <f t="shared" si="302"/>
        <v>2.3950198163433125</v>
      </c>
      <c r="BC95" s="34">
        <f t="shared" si="303"/>
        <v>2.3650710925947016</v>
      </c>
      <c r="BD95" s="34">
        <f t="shared" si="304"/>
        <v>2.2752867220731638</v>
      </c>
      <c r="BE95" s="34">
        <f t="shared" si="305"/>
        <v>2.2610759222182768</v>
      </c>
      <c r="BF95" s="34">
        <f t="shared" si="306"/>
        <v>2.2472877975582803</v>
      </c>
      <c r="BG95" s="34">
        <f t="shared" si="307"/>
        <v>2.1609405123862486</v>
      </c>
      <c r="BH95" s="34">
        <f t="shared" si="308"/>
        <v>2.148402449458688</v>
      </c>
      <c r="BI95" s="39">
        <f t="shared" si="381"/>
        <v>2.4162508116373216</v>
      </c>
      <c r="BJ95" s="39">
        <f t="shared" si="382"/>
        <v>2.3915500891537529</v>
      </c>
      <c r="BK95" s="39">
        <f t="shared" si="383"/>
        <v>2.3547107181615194</v>
      </c>
      <c r="BL95" s="39">
        <f t="shared" si="384"/>
        <v>2.3412536398087869</v>
      </c>
      <c r="BM95" s="39">
        <f t="shared" si="385"/>
        <v>2.322237891669523</v>
      </c>
      <c r="BN95" s="39">
        <f t="shared" si="386"/>
        <v>2.2824781433119967</v>
      </c>
      <c r="BO95" s="39">
        <f t="shared" si="387"/>
        <v>2.2013941933343926</v>
      </c>
      <c r="BP95" s="39">
        <f t="shared" si="388"/>
        <v>2.1967934421174911</v>
      </c>
      <c r="BQ95" s="39">
        <f t="shared" si="389"/>
        <v>2.1653766901913873</v>
      </c>
      <c r="BR95" s="39">
        <f t="shared" si="390"/>
        <v>2.1567947909124277</v>
      </c>
      <c r="BS95" s="39">
        <f t="shared" si="391"/>
        <v>2.1555001144502683</v>
      </c>
      <c r="BT95" s="39">
        <f t="shared" si="392"/>
        <v>2.1491251189689704</v>
      </c>
      <c r="BU95" s="39">
        <f t="shared" si="393"/>
        <v>2.1194874371256738</v>
      </c>
      <c r="BV95" s="39">
        <f t="shared" si="394"/>
        <v>2.1059016727845705</v>
      </c>
      <c r="BW95" s="39">
        <f t="shared" si="395"/>
        <v>2.0646602203397006</v>
      </c>
      <c r="BX95" s="39">
        <f t="shared" si="396"/>
        <v>2.0580601927314817</v>
      </c>
      <c r="BY95" s="39">
        <f t="shared" si="397"/>
        <v>2.0516370563012445</v>
      </c>
      <c r="BZ95" s="39">
        <f t="shared" si="398"/>
        <v>2.0109664958200169</v>
      </c>
      <c r="CA95" s="39">
        <f t="shared" si="399"/>
        <v>2.0049953190543723</v>
      </c>
      <c r="CB95" s="40">
        <f t="shared" si="309"/>
        <v>3.2948469310661825</v>
      </c>
      <c r="CC95" s="40">
        <f t="shared" si="310"/>
        <v>3.1541595610151436</v>
      </c>
      <c r="CD95" s="40">
        <f t="shared" si="311"/>
        <v>2.9529215754066125</v>
      </c>
      <c r="CE95" s="40">
        <f t="shared" si="312"/>
        <v>2.8819149886836146</v>
      </c>
      <c r="CF95" s="40">
        <f t="shared" si="313"/>
        <v>2.7838122594284309</v>
      </c>
      <c r="CG95" s="40">
        <f t="shared" si="314"/>
        <v>2.5869523495013498</v>
      </c>
      <c r="CH95" s="40">
        <f t="shared" si="315"/>
        <v>2.218584034430175</v>
      </c>
      <c r="CI95" s="40">
        <f t="shared" si="316"/>
        <v>2.1989595910156061</v>
      </c>
      <c r="CJ95" s="40">
        <f t="shared" si="317"/>
        <v>2.0684742313185267</v>
      </c>
      <c r="CK95" s="40">
        <f t="shared" si="318"/>
        <v>2.0338827350204323</v>
      </c>
      <c r="CL95" s="40">
        <f t="shared" si="319"/>
        <v>2.0287028597253065</v>
      </c>
      <c r="CM95" s="40">
        <f t="shared" si="320"/>
        <v>2.0033440477006197</v>
      </c>
      <c r="CN95" s="40">
        <f t="shared" si="321"/>
        <v>1.8886155888085265</v>
      </c>
      <c r="CO95" s="40">
        <f t="shared" si="322"/>
        <v>1.8377364260152633</v>
      </c>
      <c r="CP95" s="40">
        <f t="shared" si="323"/>
        <v>1.6896826208768956</v>
      </c>
      <c r="CQ95" s="40">
        <f t="shared" si="324"/>
        <v>1.6668627974485593</v>
      </c>
      <c r="CR95" s="40">
        <f t="shared" si="325"/>
        <v>1.6448815517734661</v>
      </c>
      <c r="CS95" s="40">
        <f t="shared" si="326"/>
        <v>1.5107949657702353</v>
      </c>
      <c r="CT95" s="40">
        <f t="shared" si="327"/>
        <v>1.4918352876299146</v>
      </c>
      <c r="CU95" s="37">
        <f t="shared" si="400"/>
        <v>2.7413428102736512</v>
      </c>
      <c r="CV95" s="37">
        <f t="shared" si="401"/>
        <v>3.4103518207724046</v>
      </c>
      <c r="CW95" s="37">
        <f t="shared" si="402"/>
        <v>3.4523966324446618</v>
      </c>
      <c r="CX95" s="1">
        <f t="shared" si="484"/>
        <v>263.08295059757677</v>
      </c>
      <c r="CY95" s="1">
        <f t="shared" si="485"/>
        <v>257.84597221936156</v>
      </c>
      <c r="CZ95" s="1">
        <f t="shared" si="486"/>
        <v>250.13107819887014</v>
      </c>
      <c r="DA95" s="1">
        <f t="shared" si="487"/>
        <v>247.3414797493156</v>
      </c>
      <c r="DB95" s="1">
        <f t="shared" si="488"/>
        <v>243.42567666780005</v>
      </c>
      <c r="DC95" s="1">
        <f t="shared" si="489"/>
        <v>235.33694524981385</v>
      </c>
      <c r="DD95" s="1">
        <f t="shared" si="490"/>
        <v>219.25568511828101</v>
      </c>
      <c r="DE95" s="1">
        <f t="shared" si="491"/>
        <v>218.35991353621213</v>
      </c>
      <c r="DF95" s="1">
        <f t="shared" si="492"/>
        <v>212.29097518604704</v>
      </c>
      <c r="DG95" s="1">
        <f t="shared" si="493"/>
        <v>210.64771188489465</v>
      </c>
      <c r="DH95" s="1">
        <f t="shared" si="494"/>
        <v>210.40034909399216</v>
      </c>
      <c r="DI95" s="1">
        <f t="shared" si="495"/>
        <v>209.18440593228024</v>
      </c>
      <c r="DJ95" s="1">
        <f t="shared" si="496"/>
        <v>203.57668438918157</v>
      </c>
      <c r="DK95" s="1">
        <f t="shared" si="497"/>
        <v>201.03104287054964</v>
      </c>
      <c r="DL95" s="1">
        <f t="shared" si="498"/>
        <v>193.39937137621894</v>
      </c>
      <c r="DM95" s="1">
        <f t="shared" si="499"/>
        <v>192.19145338855353</v>
      </c>
      <c r="DN95" s="1">
        <f t="shared" si="500"/>
        <v>191.01946279245382</v>
      </c>
      <c r="DO95" s="1">
        <f t="shared" si="501"/>
        <v>183.67994355283113</v>
      </c>
      <c r="DP95" s="1">
        <f t="shared" si="502"/>
        <v>182.61420820398848</v>
      </c>
      <c r="DQ95" s="1">
        <f t="shared" si="503"/>
        <v>205.38131898917234</v>
      </c>
      <c r="DR95" s="1">
        <f t="shared" si="504"/>
        <v>203.281757578069</v>
      </c>
      <c r="DS95" s="1">
        <f t="shared" si="505"/>
        <v>200.15041104372915</v>
      </c>
      <c r="DT95" s="1">
        <f t="shared" si="506"/>
        <v>199.00655938374689</v>
      </c>
      <c r="DU95" s="1">
        <f t="shared" si="507"/>
        <v>197.39022079190946</v>
      </c>
      <c r="DV95" s="1">
        <f t="shared" si="508"/>
        <v>194.01064218151973</v>
      </c>
      <c r="DW95" s="1">
        <f t="shared" si="509"/>
        <v>187.11850643342336</v>
      </c>
      <c r="DX95" s="1">
        <f t="shared" si="510"/>
        <v>186.72744257998673</v>
      </c>
      <c r="DY95" s="1">
        <f t="shared" si="511"/>
        <v>184.05701866626794</v>
      </c>
      <c r="DZ95" s="1">
        <f t="shared" si="512"/>
        <v>183.32755722755635</v>
      </c>
      <c r="EA95" s="1">
        <f t="shared" si="513"/>
        <v>183.2175097282728</v>
      </c>
      <c r="EB95" s="1">
        <f t="shared" si="514"/>
        <v>182.67563511236247</v>
      </c>
      <c r="EC95" s="1">
        <f t="shared" si="515"/>
        <v>180.15643215568227</v>
      </c>
      <c r="ED95" s="1">
        <f t="shared" si="516"/>
        <v>179.00164218668849</v>
      </c>
      <c r="EE95" s="1">
        <f t="shared" si="517"/>
        <v>175.49611872887456</v>
      </c>
      <c r="EF95" s="1">
        <f t="shared" si="518"/>
        <v>174.93511638217595</v>
      </c>
      <c r="EG95" s="1">
        <f t="shared" si="519"/>
        <v>174.38914978560578</v>
      </c>
      <c r="EH95" s="1">
        <f t="shared" si="520"/>
        <v>170.93215214470143</v>
      </c>
      <c r="EI95" s="1">
        <f t="shared" si="521"/>
        <v>170.42460211962165</v>
      </c>
      <c r="EJ95" s="1">
        <f t="shared" si="522"/>
        <v>280.06198914062554</v>
      </c>
      <c r="EK95" s="1">
        <f t="shared" si="523"/>
        <v>268.1035626862872</v>
      </c>
      <c r="EL95" s="1">
        <f t="shared" si="524"/>
        <v>250.99833390956206</v>
      </c>
      <c r="EM95" s="1">
        <f t="shared" si="525"/>
        <v>244.96277403810726</v>
      </c>
      <c r="EN95" s="1">
        <f t="shared" si="526"/>
        <v>236.62404205141664</v>
      </c>
      <c r="EO95" s="1">
        <f t="shared" si="527"/>
        <v>219.89094970761474</v>
      </c>
      <c r="EP95" s="1">
        <f t="shared" si="528"/>
        <v>188.57964292656487</v>
      </c>
      <c r="EQ95" s="1">
        <f t="shared" si="529"/>
        <v>186.91156523632651</v>
      </c>
      <c r="ER95" s="1">
        <f t="shared" si="530"/>
        <v>175.82030966207478</v>
      </c>
      <c r="ES95" s="1">
        <f t="shared" si="531"/>
        <v>172.88003247673674</v>
      </c>
      <c r="ET95" s="1">
        <f t="shared" si="532"/>
        <v>172.43974307665104</v>
      </c>
      <c r="EU95" s="1">
        <f t="shared" si="533"/>
        <v>170.28424405455269</v>
      </c>
      <c r="EV95" s="1">
        <f t="shared" si="534"/>
        <v>160.53232504872474</v>
      </c>
      <c r="EW95" s="1">
        <f t="shared" si="535"/>
        <v>156.20759621129739</v>
      </c>
      <c r="EX95" s="1">
        <f t="shared" si="536"/>
        <v>143.62302277453611</v>
      </c>
      <c r="EY95" s="1">
        <f t="shared" si="537"/>
        <v>141.68333778312754</v>
      </c>
      <c r="EZ95" s="1">
        <f t="shared" si="538"/>
        <v>139.81493190074463</v>
      </c>
      <c r="FA95" s="1">
        <f t="shared" si="539"/>
        <v>128.41757209047</v>
      </c>
      <c r="FB95" s="1">
        <f t="shared" si="540"/>
        <v>126.80599944854274</v>
      </c>
      <c r="FC95" s="1">
        <f t="shared" si="541"/>
        <v>233.01413887326035</v>
      </c>
      <c r="FD95" s="1">
        <f t="shared" si="542"/>
        <v>289.87990476565437</v>
      </c>
      <c r="FE95" s="1">
        <f t="shared" si="543"/>
        <v>293.45371375779627</v>
      </c>
      <c r="FF95" s="85">
        <f t="shared" si="328"/>
        <v>0.2423737742363003</v>
      </c>
      <c r="FG95" s="86">
        <f t="shared" si="329"/>
        <v>0.17928405857950466</v>
      </c>
      <c r="FH95" s="86">
        <f t="shared" si="330"/>
        <v>0.3099146758203587</v>
      </c>
      <c r="FI95" s="86">
        <f t="shared" si="331"/>
        <v>0.22109823985828647</v>
      </c>
      <c r="FJ95" s="85">
        <f t="shared" si="463"/>
        <v>0.37256808155539345</v>
      </c>
      <c r="FK95" s="86">
        <f t="shared" si="464"/>
        <v>0.55186710408318307</v>
      </c>
      <c r="FL95" s="86">
        <f t="shared" si="464"/>
        <v>0.60659772597573014</v>
      </c>
      <c r="FM95" s="86">
        <f t="shared" si="465"/>
        <v>0.58707235250048251</v>
      </c>
      <c r="FN95" s="86">
        <f t="shared" si="466"/>
        <v>0.55132988371696723</v>
      </c>
      <c r="FO95" s="86">
        <f t="shared" si="332"/>
        <v>0.40125927951634127</v>
      </c>
      <c r="FP95" s="86">
        <f t="shared" si="333"/>
        <v>0.57728791957304515</v>
      </c>
      <c r="FQ95" s="86">
        <f t="shared" si="334"/>
        <v>0.36943169777469281</v>
      </c>
      <c r="FR95" s="87">
        <f t="shared" si="467"/>
        <v>0.49166702831039077</v>
      </c>
      <c r="FS95" s="86">
        <f t="shared" si="468"/>
        <v>0.76622870649565911</v>
      </c>
      <c r="FT95" s="86">
        <f t="shared" si="469"/>
        <v>0.71767941759708664</v>
      </c>
      <c r="FU95" s="86">
        <f t="shared" si="470"/>
        <v>0.74227538821900096</v>
      </c>
      <c r="FV95" s="86">
        <f t="shared" si="471"/>
        <v>0.69957788287601708</v>
      </c>
      <c r="FW95" s="86">
        <f t="shared" si="472"/>
        <v>0.6791373722435976</v>
      </c>
      <c r="FX95" s="86">
        <f t="shared" si="335"/>
        <v>0.74647400871483027</v>
      </c>
      <c r="FY95" s="86">
        <f t="shared" si="473"/>
        <v>0.93719486317624068</v>
      </c>
      <c r="FZ95" s="85">
        <f t="shared" si="474"/>
        <v>1.0408727977070329</v>
      </c>
      <c r="GA95" s="86">
        <f t="shared" si="336"/>
        <v>1.0435375398505877</v>
      </c>
      <c r="GB95" s="86">
        <f t="shared" si="337"/>
        <v>1.0199655769968259</v>
      </c>
      <c r="GC95" s="86">
        <f t="shared" si="338"/>
        <v>1.098645778483176</v>
      </c>
      <c r="GD95" s="86">
        <f t="shared" si="475"/>
        <v>0.53123303687681167</v>
      </c>
      <c r="GE95" s="86">
        <f t="shared" si="476"/>
        <v>0.70155729757764307</v>
      </c>
      <c r="GF95" s="86">
        <f t="shared" si="477"/>
        <v>0.717538527440017</v>
      </c>
      <c r="GG95" s="86">
        <f t="shared" si="478"/>
        <v>0.71707065988733332</v>
      </c>
      <c r="GH95" s="87">
        <f t="shared" si="479"/>
        <v>0.89229195727027233</v>
      </c>
      <c r="GI95" s="86">
        <f t="shared" si="339"/>
        <v>1.3244723668545189</v>
      </c>
      <c r="GJ95" s="86">
        <f t="shared" si="340"/>
        <v>1.3143770261594188</v>
      </c>
      <c r="GK95" s="86">
        <f t="shared" si="341"/>
        <v>1.2741689769841364</v>
      </c>
      <c r="GL95" s="86">
        <f t="shared" si="342"/>
        <v>1.0565174708782981</v>
      </c>
      <c r="GM95" s="87">
        <f t="shared" si="343"/>
        <v>0.94733849655570868</v>
      </c>
      <c r="GN95" s="86">
        <f t="shared" si="480"/>
        <v>1.5520303571851837</v>
      </c>
      <c r="GO95" s="86">
        <f t="shared" si="480"/>
        <v>1.349591614943638</v>
      </c>
      <c r="GP95" s="86">
        <f t="shared" si="480"/>
        <v>1.8894282609210933</v>
      </c>
      <c r="GQ95" s="86">
        <f>GQ$104/$AN95</f>
        <v>0.68829172362125546</v>
      </c>
      <c r="GR95" s="87">
        <f t="shared" si="480"/>
        <v>1.8894282609210933</v>
      </c>
      <c r="GS95" s="1">
        <f t="shared" si="481"/>
        <v>54</v>
      </c>
      <c r="GT95" s="1">
        <f t="shared" si="482"/>
        <v>85</v>
      </c>
      <c r="GU95" s="1">
        <f t="shared" si="483"/>
        <v>54.999999999999993</v>
      </c>
    </row>
    <row r="96" spans="1:203" x14ac:dyDescent="0.2">
      <c r="A96" s="42"/>
      <c r="B96" s="8"/>
      <c r="C96" s="8"/>
      <c r="D96" s="8"/>
      <c r="E96" s="8"/>
      <c r="F96" s="9"/>
      <c r="G96" s="15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6"/>
      <c r="AH96" s="16"/>
      <c r="AI96" s="16"/>
      <c r="AJ96" s="16"/>
      <c r="AK96" s="16"/>
      <c r="AL96" s="16"/>
      <c r="AM96" s="19"/>
      <c r="AN96" s="41"/>
      <c r="AO96" s="19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37"/>
      <c r="CV96" s="37"/>
      <c r="CW96" s="37"/>
    </row>
    <row r="97" spans="1:201" ht="13.5" thickBot="1" x14ac:dyDescent="0.25">
      <c r="A97" s="42"/>
      <c r="B97" s="8"/>
      <c r="C97" s="8"/>
      <c r="D97" s="8"/>
      <c r="E97" s="8"/>
      <c r="F97" s="9"/>
      <c r="G97" s="15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6"/>
      <c r="AH97" s="16"/>
      <c r="AI97" s="16"/>
      <c r="AJ97" s="16"/>
      <c r="AK97" s="16"/>
      <c r="AL97" s="16"/>
      <c r="AM97" s="19"/>
      <c r="AN97" s="41"/>
      <c r="AO97" s="19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37"/>
      <c r="CV97" s="37"/>
      <c r="CW97" s="37"/>
    </row>
    <row r="98" spans="1:201" x14ac:dyDescent="0.2">
      <c r="A98" s="42"/>
      <c r="B98" s="8"/>
      <c r="C98" s="8"/>
      <c r="D98" s="8"/>
      <c r="E98" s="8"/>
      <c r="F98" s="9"/>
      <c r="G98" s="15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6"/>
      <c r="AH98" s="16"/>
      <c r="AI98" s="16"/>
      <c r="AJ98" s="16"/>
      <c r="AK98" s="16"/>
      <c r="AL98" s="16"/>
      <c r="AM98" s="19"/>
      <c r="AN98" s="41"/>
      <c r="AO98" s="19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  <c r="BX98" s="39"/>
      <c r="BY98" s="39"/>
      <c r="BZ98" s="39"/>
      <c r="CA98" s="39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37"/>
      <c r="CV98" s="37"/>
      <c r="CW98" s="37"/>
      <c r="FF98" s="44">
        <v>1941</v>
      </c>
      <c r="FG98" s="45">
        <v>1941</v>
      </c>
      <c r="FH98" s="107">
        <v>1941</v>
      </c>
      <c r="FI98" s="46">
        <v>1941</v>
      </c>
      <c r="FJ98" s="64">
        <v>1942</v>
      </c>
      <c r="FK98" s="65">
        <v>1942</v>
      </c>
      <c r="FL98" s="90">
        <v>1942</v>
      </c>
      <c r="FM98" s="94">
        <v>1942</v>
      </c>
      <c r="FN98" s="65">
        <v>1942</v>
      </c>
      <c r="FO98" s="65">
        <v>1942</v>
      </c>
      <c r="FP98" s="65">
        <v>1942</v>
      </c>
      <c r="FQ98" s="65">
        <v>1942</v>
      </c>
      <c r="FR98" s="66">
        <v>1942</v>
      </c>
      <c r="FS98" s="64">
        <v>1943</v>
      </c>
      <c r="FT98" s="65">
        <v>1943</v>
      </c>
      <c r="FU98" s="65">
        <v>1943</v>
      </c>
      <c r="FV98" s="65">
        <v>1943</v>
      </c>
      <c r="FW98" s="65">
        <v>1943</v>
      </c>
      <c r="FX98" s="65">
        <v>1943</v>
      </c>
      <c r="FY98" s="101">
        <v>1943</v>
      </c>
      <c r="FZ98" s="64">
        <v>1944</v>
      </c>
      <c r="GA98" s="94">
        <v>1944</v>
      </c>
      <c r="GB98" s="65">
        <v>1944</v>
      </c>
      <c r="GC98" s="65">
        <v>1944</v>
      </c>
      <c r="GD98" s="65">
        <v>1944</v>
      </c>
      <c r="GE98" s="65">
        <v>1944</v>
      </c>
      <c r="GF98" s="65">
        <v>1944</v>
      </c>
      <c r="GG98" s="65">
        <v>1944</v>
      </c>
      <c r="GH98" s="65">
        <v>1944</v>
      </c>
      <c r="GI98" s="125">
        <v>1945</v>
      </c>
      <c r="GJ98" s="65">
        <v>1945</v>
      </c>
      <c r="GK98" s="94">
        <v>1945</v>
      </c>
      <c r="GL98" s="90">
        <v>1944</v>
      </c>
      <c r="GM98" s="66">
        <v>1944</v>
      </c>
      <c r="GN98" s="45" t="s">
        <v>144</v>
      </c>
      <c r="GO98" s="45" t="s">
        <v>144</v>
      </c>
      <c r="GP98" s="107" t="s">
        <v>144</v>
      </c>
      <c r="GQ98" s="45" t="s">
        <v>144</v>
      </c>
      <c r="GR98" s="46" t="s">
        <v>144</v>
      </c>
      <c r="GS98" s="47"/>
    </row>
    <row r="99" spans="1:201" x14ac:dyDescent="0.2">
      <c r="A99" s="42"/>
      <c r="B99" s="8"/>
      <c r="C99" s="8"/>
      <c r="D99" s="8"/>
      <c r="E99" s="8"/>
      <c r="F99" s="9"/>
      <c r="G99" s="15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6"/>
      <c r="AH99" s="16"/>
      <c r="AI99" s="16"/>
      <c r="AJ99" s="16"/>
      <c r="AK99" s="16"/>
      <c r="AL99" s="16"/>
      <c r="AM99" s="19"/>
      <c r="AN99" s="41"/>
      <c r="AO99" s="19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37"/>
      <c r="CV99" s="37"/>
      <c r="CW99" s="37"/>
      <c r="FF99" s="67" t="s">
        <v>116</v>
      </c>
      <c r="FG99" s="47" t="s">
        <v>70</v>
      </c>
      <c r="FH99" s="78" t="s">
        <v>68</v>
      </c>
      <c r="FI99" s="48" t="s">
        <v>68</v>
      </c>
      <c r="FJ99" s="47" t="s">
        <v>226</v>
      </c>
      <c r="FK99" s="47" t="s">
        <v>69</v>
      </c>
      <c r="FL99" s="78" t="s">
        <v>69</v>
      </c>
      <c r="FM99" s="79" t="s">
        <v>127</v>
      </c>
      <c r="FN99" s="47" t="s">
        <v>69</v>
      </c>
      <c r="FO99" s="47" t="s">
        <v>70</v>
      </c>
      <c r="FP99" s="47" t="s">
        <v>68</v>
      </c>
      <c r="FQ99" s="47" t="s">
        <v>69</v>
      </c>
      <c r="FR99" s="48" t="s">
        <v>68</v>
      </c>
      <c r="FS99" s="67" t="s">
        <v>69</v>
      </c>
      <c r="FT99" s="47" t="s">
        <v>69</v>
      </c>
      <c r="FU99" s="47" t="s">
        <v>127</v>
      </c>
      <c r="FV99" s="47" t="s">
        <v>70</v>
      </c>
      <c r="FW99" s="47" t="s">
        <v>68</v>
      </c>
      <c r="FX99" s="47" t="s">
        <v>69</v>
      </c>
      <c r="FY99" s="102" t="s">
        <v>68</v>
      </c>
      <c r="FZ99" s="67" t="s">
        <v>69</v>
      </c>
      <c r="GA99" s="79" t="s">
        <v>68</v>
      </c>
      <c r="GB99" s="47" t="s">
        <v>68</v>
      </c>
      <c r="GC99" s="47" t="s">
        <v>88</v>
      </c>
      <c r="GD99" s="47" t="s">
        <v>69</v>
      </c>
      <c r="GE99" s="47" t="s">
        <v>68</v>
      </c>
      <c r="GF99" s="47" t="s">
        <v>79</v>
      </c>
      <c r="GG99" s="47" t="s">
        <v>69</v>
      </c>
      <c r="GH99" s="47" t="s">
        <v>68</v>
      </c>
      <c r="GI99" s="126" t="s">
        <v>69</v>
      </c>
      <c r="GJ99" s="47" t="s">
        <v>70</v>
      </c>
      <c r="GK99" s="79" t="s">
        <v>70</v>
      </c>
      <c r="GL99" s="78" t="s">
        <v>68</v>
      </c>
      <c r="GM99" s="48" t="s">
        <v>79</v>
      </c>
      <c r="GN99" s="47" t="s">
        <v>127</v>
      </c>
      <c r="GO99" s="47" t="s">
        <v>127</v>
      </c>
      <c r="GP99" s="78" t="s">
        <v>127</v>
      </c>
      <c r="GQ99" s="47" t="s">
        <v>127</v>
      </c>
      <c r="GR99" s="48" t="s">
        <v>127</v>
      </c>
      <c r="GS99" s="47"/>
    </row>
    <row r="100" spans="1:201" s="63" customFormat="1" ht="70.5" customHeight="1" x14ac:dyDescent="0.25">
      <c r="A100" s="51"/>
      <c r="B100" s="52"/>
      <c r="C100" s="52"/>
      <c r="D100" s="52"/>
      <c r="E100" s="52"/>
      <c r="F100" s="53"/>
      <c r="G100" s="54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6"/>
      <c r="AH100" s="56"/>
      <c r="AI100" s="56"/>
      <c r="AJ100" s="56"/>
      <c r="AK100" s="56"/>
      <c r="AL100" s="56"/>
      <c r="AM100" s="57"/>
      <c r="AN100" s="58"/>
      <c r="AO100" s="57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2"/>
      <c r="CV100" s="62"/>
      <c r="CW100" s="62"/>
      <c r="FF100" s="97" t="s">
        <v>65</v>
      </c>
      <c r="FG100" s="52" t="s">
        <v>125</v>
      </c>
      <c r="FH100" s="108" t="s">
        <v>111</v>
      </c>
      <c r="FI100" s="70" t="s">
        <v>124</v>
      </c>
      <c r="FJ100" s="69" t="s">
        <v>227</v>
      </c>
      <c r="FK100" s="69" t="s">
        <v>65</v>
      </c>
      <c r="FL100" s="91" t="s">
        <v>65</v>
      </c>
      <c r="FM100" s="95" t="s">
        <v>200</v>
      </c>
      <c r="FN100" s="69" t="s">
        <v>126</v>
      </c>
      <c r="FO100" s="69" t="s">
        <v>71</v>
      </c>
      <c r="FP100" s="69" t="s">
        <v>72</v>
      </c>
      <c r="FQ100" s="69" t="s">
        <v>67</v>
      </c>
      <c r="FR100" s="70" t="s">
        <v>66</v>
      </c>
      <c r="FS100" s="68" t="s">
        <v>73</v>
      </c>
      <c r="FT100" s="69" t="s">
        <v>65</v>
      </c>
      <c r="FU100" s="69" t="s">
        <v>202</v>
      </c>
      <c r="FV100" s="69" t="s">
        <v>219</v>
      </c>
      <c r="FW100" s="69" t="s">
        <v>220</v>
      </c>
      <c r="FX100" s="69" t="s">
        <v>75</v>
      </c>
      <c r="FY100" s="103" t="s">
        <v>74</v>
      </c>
      <c r="FZ100" s="68" t="s">
        <v>76</v>
      </c>
      <c r="GA100" s="95" t="s">
        <v>84</v>
      </c>
      <c r="GB100" s="69" t="s">
        <v>86</v>
      </c>
      <c r="GC100" s="69" t="s">
        <v>89</v>
      </c>
      <c r="GD100" s="69" t="s">
        <v>77</v>
      </c>
      <c r="GE100" s="69" t="s">
        <v>78</v>
      </c>
      <c r="GF100" s="69" t="s">
        <v>80</v>
      </c>
      <c r="GG100" s="69" t="s">
        <v>190</v>
      </c>
      <c r="GH100" s="69" t="s">
        <v>191</v>
      </c>
      <c r="GI100" s="127" t="s">
        <v>110</v>
      </c>
      <c r="GJ100" s="69" t="s">
        <v>85</v>
      </c>
      <c r="GK100" s="95" t="s">
        <v>87</v>
      </c>
      <c r="GL100" s="91" t="s">
        <v>81</v>
      </c>
      <c r="GM100" s="70" t="s">
        <v>189</v>
      </c>
      <c r="GN100" s="69" t="s">
        <v>140</v>
      </c>
      <c r="GO100" s="69" t="s">
        <v>131</v>
      </c>
      <c r="GP100" s="91" t="s">
        <v>131</v>
      </c>
      <c r="GQ100" s="69" t="s">
        <v>140</v>
      </c>
      <c r="GR100" s="70" t="s">
        <v>140</v>
      </c>
      <c r="GS100" s="69"/>
    </row>
    <row r="101" spans="1:201" s="49" customFormat="1" ht="42.75" customHeight="1" x14ac:dyDescent="0.25">
      <c r="F101" s="50"/>
      <c r="G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FF101" s="98" t="s">
        <v>117</v>
      </c>
      <c r="FG101" s="77" t="s">
        <v>121</v>
      </c>
      <c r="FH101" s="93" t="s">
        <v>112</v>
      </c>
      <c r="FI101" s="99" t="s">
        <v>122</v>
      </c>
      <c r="FJ101" s="77" t="s">
        <v>117</v>
      </c>
      <c r="FK101" s="72" t="s">
        <v>90</v>
      </c>
      <c r="FL101" s="92" t="s">
        <v>90</v>
      </c>
      <c r="FM101" s="96" t="s">
        <v>90</v>
      </c>
      <c r="FN101" s="72" t="s">
        <v>93</v>
      </c>
      <c r="FO101" s="72" t="s">
        <v>97</v>
      </c>
      <c r="FP101" s="72" t="s">
        <v>98</v>
      </c>
      <c r="FQ101" s="72" t="s">
        <v>95</v>
      </c>
      <c r="FR101" s="73" t="s">
        <v>95</v>
      </c>
      <c r="FS101" s="71" t="s">
        <v>90</v>
      </c>
      <c r="FT101" s="72" t="s">
        <v>93</v>
      </c>
      <c r="FU101" s="72" t="s">
        <v>93</v>
      </c>
      <c r="FV101" s="72" t="s">
        <v>221</v>
      </c>
      <c r="FW101" s="72" t="s">
        <v>221</v>
      </c>
      <c r="FX101" s="72" t="s">
        <v>101</v>
      </c>
      <c r="FY101" s="104" t="s">
        <v>101</v>
      </c>
      <c r="FZ101" s="71" t="s">
        <v>93</v>
      </c>
      <c r="GA101" s="114" t="s">
        <v>106</v>
      </c>
      <c r="GB101" s="77" t="s">
        <v>107</v>
      </c>
      <c r="GC101" s="72" t="s">
        <v>101</v>
      </c>
      <c r="GD101" s="72" t="s">
        <v>97</v>
      </c>
      <c r="GE101" s="72" t="s">
        <v>97</v>
      </c>
      <c r="GF101" s="72" t="s">
        <v>97</v>
      </c>
      <c r="GG101" s="72" t="s">
        <v>104</v>
      </c>
      <c r="GH101" s="72" t="s">
        <v>104</v>
      </c>
      <c r="GI101" s="128" t="s">
        <v>108</v>
      </c>
      <c r="GJ101" s="77" t="s">
        <v>106</v>
      </c>
      <c r="GK101" s="77" t="s">
        <v>107</v>
      </c>
      <c r="GL101" s="92" t="s">
        <v>104</v>
      </c>
      <c r="GM101" s="73" t="s">
        <v>104</v>
      </c>
      <c r="GN101" s="77" t="s">
        <v>130</v>
      </c>
      <c r="GO101" s="77" t="s">
        <v>129</v>
      </c>
      <c r="GP101" s="93" t="s">
        <v>132</v>
      </c>
      <c r="GQ101" s="77" t="s">
        <v>139</v>
      </c>
      <c r="GR101" s="99" t="s">
        <v>138</v>
      </c>
      <c r="GS101" s="77"/>
    </row>
    <row r="102" spans="1:201" s="49" customFormat="1" ht="42.75" customHeight="1" x14ac:dyDescent="0.25">
      <c r="F102" s="50"/>
      <c r="G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FF102" s="71" t="s">
        <v>118</v>
      </c>
      <c r="FG102" s="72" t="s">
        <v>120</v>
      </c>
      <c r="FH102" s="92" t="s">
        <v>113</v>
      </c>
      <c r="FI102" s="73" t="s">
        <v>123</v>
      </c>
      <c r="FJ102" s="72" t="s">
        <v>228</v>
      </c>
      <c r="FK102" s="72" t="s">
        <v>91</v>
      </c>
      <c r="FL102" s="92" t="s">
        <v>92</v>
      </c>
      <c r="FM102" s="96" t="s">
        <v>201</v>
      </c>
      <c r="FN102" s="72" t="s">
        <v>94</v>
      </c>
      <c r="FO102" s="72" t="s">
        <v>119</v>
      </c>
      <c r="FP102" s="72" t="s">
        <v>114</v>
      </c>
      <c r="FQ102" s="72" t="s">
        <v>96</v>
      </c>
      <c r="FR102" s="73" t="s">
        <v>96</v>
      </c>
      <c r="FS102" s="71" t="s">
        <v>99</v>
      </c>
      <c r="FT102" s="72" t="s">
        <v>100</v>
      </c>
      <c r="FU102" s="72" t="s">
        <v>100</v>
      </c>
      <c r="FV102" s="72" t="s">
        <v>222</v>
      </c>
      <c r="FW102" s="72" t="s">
        <v>222</v>
      </c>
      <c r="FX102" s="72" t="s">
        <v>115</v>
      </c>
      <c r="FY102" s="104" t="s">
        <v>115</v>
      </c>
      <c r="FZ102" s="71" t="s">
        <v>102</v>
      </c>
      <c r="GA102" s="96" t="s">
        <v>82</v>
      </c>
      <c r="GB102" s="72" t="s">
        <v>83</v>
      </c>
      <c r="GC102" s="72" t="s">
        <v>115</v>
      </c>
      <c r="GD102" s="72" t="s">
        <v>103</v>
      </c>
      <c r="GE102" s="72" t="s">
        <v>103</v>
      </c>
      <c r="GF102" s="72" t="s">
        <v>103</v>
      </c>
      <c r="GG102" s="72" t="s">
        <v>105</v>
      </c>
      <c r="GH102" s="72" t="s">
        <v>105</v>
      </c>
      <c r="GI102" s="129" t="s">
        <v>109</v>
      </c>
      <c r="GJ102" s="72" t="s">
        <v>82</v>
      </c>
      <c r="GK102" s="96" t="s">
        <v>83</v>
      </c>
      <c r="GL102" s="92" t="s">
        <v>105</v>
      </c>
      <c r="GM102" s="73" t="s">
        <v>105</v>
      </c>
      <c r="GN102" s="72" t="s">
        <v>128</v>
      </c>
      <c r="GO102" s="72" t="s">
        <v>134</v>
      </c>
      <c r="GP102" s="92" t="s">
        <v>133</v>
      </c>
      <c r="GQ102" s="72" t="s">
        <v>137</v>
      </c>
      <c r="GR102" s="73" t="s">
        <v>135</v>
      </c>
      <c r="GS102" s="72"/>
    </row>
    <row r="103" spans="1:201" s="49" customFormat="1" ht="42.75" customHeight="1" x14ac:dyDescent="0.25">
      <c r="F103" s="50"/>
      <c r="G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FE103" s="49" t="s">
        <v>18</v>
      </c>
      <c r="FF103" s="71" t="str">
        <f>FF1</f>
        <v>5 cm KwK 38 L/42 Pzgr. 39 (APC)</v>
      </c>
      <c r="FG103" s="72" t="str">
        <f t="shared" ref="FG103:GR103" si="545">FG1</f>
        <v>45 mm Tank Gun 20-K BR-240 (APBC)</v>
      </c>
      <c r="FH103" s="92" t="str">
        <f t="shared" si="545"/>
        <v>40 mm QF 2-Pounder Shot Mk.1 (AP)</v>
      </c>
      <c r="FI103" s="73" t="str">
        <f t="shared" si="545"/>
        <v>47 mm Cannone da 47/32 Granata Perforante mod. 35 (AP)</v>
      </c>
      <c r="FJ103" s="72" t="str">
        <f t="shared" si="545"/>
        <v>5 cm KwK 39 L/60 Pzgr. 40 (APCR)</v>
      </c>
      <c r="FK103" s="72" t="str">
        <f t="shared" si="545"/>
        <v>7.5 cm KwK 40 L/43 Pzgr. 39 (APCBC)</v>
      </c>
      <c r="FL103" s="92" t="str">
        <f t="shared" si="545"/>
        <v>7.5 cm Pak 40 L/46 Pzgr. 39 (APCBC)</v>
      </c>
      <c r="FM103" s="96" t="str">
        <f t="shared" si="545"/>
        <v>7.5 cm KwK 37 L/24 Gr. 38 HL/B (HEAT)</v>
      </c>
      <c r="FN103" s="72" t="str">
        <f t="shared" si="545"/>
        <v>8.8 cm Flak 18/36/37 Pzgr. (Early war Flak ammo) (APCBC)</v>
      </c>
      <c r="FO103" s="72" t="str">
        <f t="shared" si="545"/>
        <v>76 mm Tank Gun F-34 BR-350B (APBC)</v>
      </c>
      <c r="FP103" s="72" t="str">
        <f t="shared" si="545"/>
        <v>57 mm QF 6-Pounder Shot Mk.1-7 (AP)</v>
      </c>
      <c r="FQ103" s="72" t="str">
        <f t="shared" si="545"/>
        <v>75 mm gun M3 M61 (APCBC)</v>
      </c>
      <c r="FR103" s="73" t="str">
        <f t="shared" si="545"/>
        <v>75 mm gun M3 M72 (AP)</v>
      </c>
      <c r="FS103" s="71" t="str">
        <f t="shared" si="545"/>
        <v>7.5 cm KwK 42 L/70 Pzgr. 39/42 (APCBC)</v>
      </c>
      <c r="FT103" s="72" t="str">
        <f t="shared" si="545"/>
        <v>8.8 cm KwK 36 L/56 Pzgr. 39 (APCBC)</v>
      </c>
      <c r="FU103" s="72" t="str">
        <f t="shared" si="545"/>
        <v>8.8 cm KwK 36 L/56 Gr. 39 HL (HEAT)</v>
      </c>
      <c r="FV103" s="72" t="str">
        <f t="shared" si="545"/>
        <v>85 mm D-5T/ZiS-S-53 BR-365A (APBC)</v>
      </c>
      <c r="FW103" s="72" t="str">
        <f t="shared" si="545"/>
        <v>85 mm D-5T/ZiS-S-53 BR-365K (AP)</v>
      </c>
      <c r="FX103" s="72" t="str">
        <f t="shared" si="545"/>
        <v>76.2 mm QF 17-Pounder Shot Mk.8 (APCBC)</v>
      </c>
      <c r="FY103" s="104" t="str">
        <f t="shared" si="545"/>
        <v>76.2 mm QF 17-Pounder Shot Mk.6 (AP)</v>
      </c>
      <c r="FZ103" s="71" t="str">
        <f t="shared" si="545"/>
        <v>8.8 cm KwK 43 L/71 Pzgr. 39/43 (APCBC)</v>
      </c>
      <c r="GA103" s="96" t="str">
        <f t="shared" si="545"/>
        <v>100 mm D-10S BR-412 (AP)</v>
      </c>
      <c r="GB103" s="72" t="str">
        <f t="shared" si="545"/>
        <v>122 mm D-25T BR-471 (AP)</v>
      </c>
      <c r="GC103" s="72" t="str">
        <f t="shared" si="545"/>
        <v>76.2 mm QF 17-Pounder 17-Pounder APDS (APDS)</v>
      </c>
      <c r="GD103" s="72" t="str">
        <f t="shared" si="545"/>
        <v>76 mm Gun M1 M62 (APCBC)</v>
      </c>
      <c r="GE103" s="72" t="str">
        <f t="shared" si="545"/>
        <v>76 mm Gun M1 M79 (AP)</v>
      </c>
      <c r="GF103" s="72" t="str">
        <f t="shared" si="545"/>
        <v>76 mm Gun M1 M93 (HVAP)</v>
      </c>
      <c r="GG103" s="72" t="str">
        <f t="shared" si="545"/>
        <v>90 mm Gun M3 M82 (APCBC)</v>
      </c>
      <c r="GH103" s="72" t="str">
        <f t="shared" si="545"/>
        <v>90 mm Gun M3 M77 (AP)</v>
      </c>
      <c r="GI103" s="129" t="str">
        <f t="shared" si="545"/>
        <v>12.8 cm KwK 44 L/55 Pzgr. 43 (APCBC)</v>
      </c>
      <c r="GJ103" s="72" t="str">
        <f t="shared" si="545"/>
        <v>100 mm D-10S BR-412B (APBC)</v>
      </c>
      <c r="GK103" s="96" t="str">
        <f t="shared" si="545"/>
        <v>122 mm D-25T BR-471B (APBC)</v>
      </c>
      <c r="GL103" s="92" t="str">
        <f t="shared" si="545"/>
        <v>90 mm Gun M3 T33 (AP)</v>
      </c>
      <c r="GM103" s="73" t="str">
        <f t="shared" si="545"/>
        <v>90 mm Gun M3 M304 (HVAP)</v>
      </c>
      <c r="GN103" s="72" t="str">
        <f t="shared" si="545"/>
        <v>88 mm Panzerschreck rocket launcher (HEAT)</v>
      </c>
      <c r="GO103" s="72" t="str">
        <f t="shared" si="545"/>
        <v>149 mm Panzerfaust 60 recoilless gun (HEAT)</v>
      </c>
      <c r="GP103" s="92" t="str">
        <f t="shared" si="545"/>
        <v>106 mm Panzerfaust 150 recoilless gun (HEAT)</v>
      </c>
      <c r="GQ103" s="72" t="str">
        <f t="shared" si="545"/>
        <v>60 mm M9 "Bazooka" rocket launcher (HEAT)</v>
      </c>
      <c r="GR103" s="73" t="str">
        <f t="shared" si="545"/>
        <v>88.9 mm M20 "Super Bazooka" rocket launcher (HEAT)</v>
      </c>
      <c r="GS103" s="72"/>
    </row>
    <row r="104" spans="1:201" ht="13.5" thickBot="1" x14ac:dyDescent="0.25">
      <c r="A104" s="6" t="s">
        <v>43</v>
      </c>
      <c r="B104" s="1" t="s">
        <v>18</v>
      </c>
      <c r="C104" s="1" t="s">
        <v>19</v>
      </c>
      <c r="FE104" s="6" t="s">
        <v>193</v>
      </c>
      <c r="FF104" s="74">
        <v>59</v>
      </c>
      <c r="FG104" s="75">
        <v>45</v>
      </c>
      <c r="FH104" s="100">
        <v>63</v>
      </c>
      <c r="FI104" s="76">
        <v>44</v>
      </c>
      <c r="FJ104" s="75">
        <v>108</v>
      </c>
      <c r="FK104" s="75">
        <v>121</v>
      </c>
      <c r="FL104" s="100">
        <v>133</v>
      </c>
      <c r="FM104" s="86">
        <v>87</v>
      </c>
      <c r="FN104" s="75">
        <v>116</v>
      </c>
      <c r="FO104" s="75">
        <v>75</v>
      </c>
      <c r="FP104" s="75">
        <v>112</v>
      </c>
      <c r="FQ104" s="75">
        <v>81</v>
      </c>
      <c r="FR104" s="76">
        <v>92</v>
      </c>
      <c r="FS104" s="74">
        <v>168</v>
      </c>
      <c r="FT104" s="75">
        <v>151</v>
      </c>
      <c r="FU104" s="75">
        <v>110</v>
      </c>
      <c r="FV104" s="75">
        <v>123</v>
      </c>
      <c r="FW104" s="75">
        <v>125</v>
      </c>
      <c r="FX104" s="75">
        <v>163</v>
      </c>
      <c r="FY104" s="105">
        <v>175</v>
      </c>
      <c r="FZ104" s="74">
        <v>219</v>
      </c>
      <c r="GA104" s="86">
        <v>188</v>
      </c>
      <c r="GB104" s="75">
        <v>179</v>
      </c>
      <c r="GC104" s="75">
        <v>256</v>
      </c>
      <c r="GD104" s="75">
        <v>116</v>
      </c>
      <c r="GE104" s="75">
        <v>131</v>
      </c>
      <c r="GF104" s="75">
        <v>208</v>
      </c>
      <c r="GG104" s="75">
        <v>150</v>
      </c>
      <c r="GH104" s="75">
        <v>163</v>
      </c>
      <c r="GI104" s="130">
        <v>253</v>
      </c>
      <c r="GJ104" s="75">
        <v>211</v>
      </c>
      <c r="GK104" s="86">
        <v>183</v>
      </c>
      <c r="GL104" s="100">
        <v>193</v>
      </c>
      <c r="GM104" s="76">
        <v>278</v>
      </c>
      <c r="GN104" s="75">
        <v>230</v>
      </c>
      <c r="GO104" s="75">
        <v>200</v>
      </c>
      <c r="GP104" s="100">
        <v>280</v>
      </c>
      <c r="GQ104" s="75">
        <v>102</v>
      </c>
      <c r="GR104" s="76">
        <v>280</v>
      </c>
      <c r="GS104" s="47"/>
    </row>
    <row r="105" spans="1:201" x14ac:dyDescent="0.2">
      <c r="A105" s="6"/>
      <c r="FD105" s="1" t="s">
        <v>194</v>
      </c>
      <c r="FE105" s="1" t="s">
        <v>207</v>
      </c>
      <c r="FF105" s="47">
        <v>46</v>
      </c>
      <c r="FG105" s="47">
        <v>44</v>
      </c>
      <c r="FH105" s="47">
        <v>50</v>
      </c>
      <c r="FI105" s="47">
        <v>37</v>
      </c>
      <c r="FJ105" s="47">
        <v>48</v>
      </c>
      <c r="FK105" s="47">
        <v>88</v>
      </c>
      <c r="FL105" s="47">
        <v>95</v>
      </c>
      <c r="FM105" s="47">
        <v>87</v>
      </c>
      <c r="FN105" s="47">
        <v>88</v>
      </c>
      <c r="FO105" s="47">
        <v>74</v>
      </c>
      <c r="FP105" s="47">
        <v>87</v>
      </c>
      <c r="FQ105" s="47">
        <v>65</v>
      </c>
      <c r="FR105" s="47">
        <v>75</v>
      </c>
      <c r="FS105" s="47"/>
      <c r="FT105" s="47">
        <v>108</v>
      </c>
      <c r="FU105" s="47">
        <v>110</v>
      </c>
      <c r="FV105" s="47">
        <v>111</v>
      </c>
      <c r="FW105" s="47">
        <v>100</v>
      </c>
      <c r="FX105" s="47">
        <v>111</v>
      </c>
      <c r="FY105" s="47">
        <v>132</v>
      </c>
      <c r="FZ105" s="47">
        <v>144</v>
      </c>
      <c r="GA105" s="47">
        <v>146</v>
      </c>
      <c r="GB105" s="47">
        <v>143</v>
      </c>
      <c r="GC105" s="47">
        <v>101</v>
      </c>
      <c r="GD105" s="47">
        <v>86</v>
      </c>
      <c r="GE105" s="47">
        <v>103</v>
      </c>
      <c r="GF105" s="47">
        <v>91</v>
      </c>
      <c r="GG105" s="47">
        <v>108</v>
      </c>
      <c r="GH105" s="47">
        <v>127</v>
      </c>
      <c r="GI105" s="47">
        <v>175</v>
      </c>
      <c r="GJ105" s="47">
        <v>157</v>
      </c>
      <c r="GK105" s="47">
        <v>162</v>
      </c>
      <c r="GL105" s="47">
        <v>147</v>
      </c>
      <c r="GM105" s="47">
        <v>83</v>
      </c>
      <c r="GN105" s="47">
        <v>230</v>
      </c>
      <c r="GO105" s="47">
        <v>200</v>
      </c>
      <c r="GP105" s="47">
        <v>280</v>
      </c>
      <c r="GQ105" s="47">
        <v>102</v>
      </c>
      <c r="GR105" s="47">
        <v>280</v>
      </c>
      <c r="GS105" s="47"/>
    </row>
    <row r="106" spans="1:201" x14ac:dyDescent="0.2">
      <c r="A106" s="6"/>
      <c r="FD106" s="1" t="s">
        <v>194</v>
      </c>
      <c r="FE106" s="1" t="s">
        <v>208</v>
      </c>
      <c r="FF106" s="111">
        <v>20.883562988019154</v>
      </c>
      <c r="FG106" s="111">
        <v>43.758963396204024</v>
      </c>
      <c r="FH106" s="111">
        <v>23.473578139294553</v>
      </c>
      <c r="FI106" s="111">
        <v>17.370447823077967</v>
      </c>
      <c r="FJ106" s="111">
        <v>16.416966879632103</v>
      </c>
      <c r="FK106" s="111">
        <v>39.951163977080121</v>
      </c>
      <c r="FL106" s="111">
        <v>43.129097475256948</v>
      </c>
      <c r="FM106" s="111">
        <v>87</v>
      </c>
      <c r="FN106" s="111">
        <v>39.951163977080121</v>
      </c>
      <c r="FO106" s="111">
        <v>73.594620257252217</v>
      </c>
      <c r="FP106" s="111">
        <v>40.84402596237252</v>
      </c>
      <c r="FQ106" s="111">
        <v>30.515651581082917</v>
      </c>
      <c r="FR106" s="111">
        <v>35.210367208941825</v>
      </c>
      <c r="FS106" s="111"/>
      <c r="FT106" s="111">
        <v>49.030973971871056</v>
      </c>
      <c r="FU106" s="111">
        <v>110</v>
      </c>
      <c r="FV106" s="111">
        <v>55.500000000000036</v>
      </c>
      <c r="FW106" s="111">
        <v>46.947156278589105</v>
      </c>
      <c r="FX106" s="111">
        <v>48.659197293587596</v>
      </c>
      <c r="FY106" s="111">
        <v>61.970246287737616</v>
      </c>
      <c r="FZ106" s="111">
        <v>63.125445137627153</v>
      </c>
      <c r="GA106" s="111">
        <v>68.542848166740086</v>
      </c>
      <c r="GB106" s="111">
        <v>67.134433478382419</v>
      </c>
      <c r="GC106" s="111">
        <v>20.999080772593704</v>
      </c>
      <c r="GD106" s="111">
        <v>39.043182977601028</v>
      </c>
      <c r="GE106" s="111">
        <v>48.355570966946779</v>
      </c>
      <c r="GF106" s="111">
        <v>31.123833042635862</v>
      </c>
      <c r="GG106" s="111">
        <v>49.030973971871056</v>
      </c>
      <c r="GH106" s="111">
        <v>59.62288847380816</v>
      </c>
      <c r="GI106" s="111">
        <v>76.71495068808855</v>
      </c>
      <c r="GJ106" s="111">
        <v>78.500000000000057</v>
      </c>
      <c r="GK106" s="111">
        <v>81.000000000000057</v>
      </c>
      <c r="GL106" s="111">
        <v>69.012319729525984</v>
      </c>
      <c r="GM106" s="111">
        <v>17.256670337874034</v>
      </c>
      <c r="GN106" s="111">
        <v>230</v>
      </c>
      <c r="GO106" s="111">
        <v>200</v>
      </c>
      <c r="GP106" s="111">
        <v>280</v>
      </c>
      <c r="GQ106" s="111">
        <v>102</v>
      </c>
      <c r="GR106" s="111">
        <v>280</v>
      </c>
      <c r="GS106" s="47"/>
    </row>
    <row r="107" spans="1:201" x14ac:dyDescent="0.2">
      <c r="A107" s="6" t="s">
        <v>13</v>
      </c>
      <c r="B107" s="5" t="str">
        <f>C107&amp;"mm"</f>
        <v>12.7mm</v>
      </c>
      <c r="C107" s="5">
        <v>12.7</v>
      </c>
      <c r="D107" s="8"/>
      <c r="FD107" s="1" t="s">
        <v>194</v>
      </c>
      <c r="FE107" s="1" t="s">
        <v>209</v>
      </c>
      <c r="FF107" s="47">
        <v>63</v>
      </c>
      <c r="FG107" s="47">
        <v>6.0000000000000213</v>
      </c>
      <c r="FH107" s="47">
        <v>61.999999999999986</v>
      </c>
      <c r="FI107" s="47">
        <v>61.999999999999986</v>
      </c>
      <c r="FJ107" s="47">
        <v>70</v>
      </c>
      <c r="FK107" s="47">
        <v>63</v>
      </c>
      <c r="FL107" s="47">
        <v>63</v>
      </c>
      <c r="FM107" s="47">
        <v>0</v>
      </c>
      <c r="FN107" s="47">
        <v>63</v>
      </c>
      <c r="FO107" s="47">
        <v>6.0000000000000213</v>
      </c>
      <c r="FP107" s="47">
        <v>61.999999999999986</v>
      </c>
      <c r="FQ107" s="47">
        <v>61.999999999999986</v>
      </c>
      <c r="FR107" s="47">
        <v>61.999999999999986</v>
      </c>
      <c r="FS107" s="47"/>
      <c r="FT107" s="47">
        <v>63</v>
      </c>
      <c r="FU107" s="47">
        <v>0</v>
      </c>
      <c r="FV107" s="47">
        <v>59.999999999999986</v>
      </c>
      <c r="FW107" s="47">
        <v>61.999999999999986</v>
      </c>
      <c r="FX107" s="47">
        <v>64</v>
      </c>
      <c r="FY107" s="47">
        <v>61.999999999999986</v>
      </c>
      <c r="FZ107" s="47">
        <v>64</v>
      </c>
      <c r="GA107" s="47">
        <v>61.999999999999986</v>
      </c>
      <c r="GB107" s="47">
        <v>61.999999999999986</v>
      </c>
      <c r="GC107" s="47">
        <v>78</v>
      </c>
      <c r="GD107" s="47">
        <v>63</v>
      </c>
      <c r="GE107" s="47">
        <v>61.999999999999986</v>
      </c>
      <c r="GF107" s="47">
        <v>70</v>
      </c>
      <c r="GG107" s="47">
        <v>63</v>
      </c>
      <c r="GH107" s="47">
        <v>61.999999999999986</v>
      </c>
      <c r="GI107" s="47">
        <v>64</v>
      </c>
      <c r="GJ107" s="47">
        <v>59.999999999999986</v>
      </c>
      <c r="GK107" s="47">
        <v>59.999999999999986</v>
      </c>
      <c r="GL107" s="47">
        <v>61.999999999999986</v>
      </c>
      <c r="GM107" s="47">
        <v>78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</row>
    <row r="108" spans="1:201" x14ac:dyDescent="0.2">
      <c r="A108" s="6"/>
      <c r="B108" s="5"/>
      <c r="C108" s="5"/>
      <c r="D108" s="8"/>
      <c r="FD108" s="1" t="s">
        <v>197</v>
      </c>
      <c r="FE108" s="1" t="s">
        <v>210</v>
      </c>
      <c r="FF108" s="47">
        <v>46</v>
      </c>
      <c r="FG108" s="47">
        <v>51</v>
      </c>
      <c r="FH108" s="47">
        <v>50</v>
      </c>
      <c r="FI108" s="47">
        <v>37</v>
      </c>
      <c r="FJ108" s="47">
        <v>50</v>
      </c>
      <c r="FK108" s="47">
        <v>88</v>
      </c>
      <c r="FL108" s="47">
        <v>95</v>
      </c>
      <c r="FM108" s="47">
        <v>87</v>
      </c>
      <c r="FN108" s="47">
        <v>88</v>
      </c>
      <c r="FO108" s="47">
        <v>86</v>
      </c>
      <c r="FP108" s="47">
        <v>87</v>
      </c>
      <c r="FQ108" s="47">
        <v>65</v>
      </c>
      <c r="FR108" s="47">
        <v>75</v>
      </c>
      <c r="FS108" s="47"/>
      <c r="FT108" s="47">
        <v>109</v>
      </c>
      <c r="FU108" s="47">
        <v>110</v>
      </c>
      <c r="FV108" s="47">
        <v>108</v>
      </c>
      <c r="FW108" s="47">
        <v>99</v>
      </c>
      <c r="FX108" s="47">
        <v>112</v>
      </c>
      <c r="FY108" s="47">
        <v>132</v>
      </c>
      <c r="FZ108" s="47">
        <v>145</v>
      </c>
      <c r="GA108" s="47">
        <v>146</v>
      </c>
      <c r="GB108" s="47">
        <v>143</v>
      </c>
      <c r="GC108" s="47">
        <v>138</v>
      </c>
      <c r="GD108" s="47">
        <v>86</v>
      </c>
      <c r="GE108" s="47">
        <v>103</v>
      </c>
      <c r="GF108" s="47">
        <v>96</v>
      </c>
      <c r="GG108" s="47">
        <v>109</v>
      </c>
      <c r="GH108" s="47">
        <v>127</v>
      </c>
      <c r="GI108" s="47">
        <v>176</v>
      </c>
      <c r="GJ108" s="47">
        <v>159</v>
      </c>
      <c r="GK108" s="47">
        <v>166</v>
      </c>
      <c r="GL108" s="47">
        <v>147</v>
      </c>
      <c r="GM108" s="47">
        <v>115</v>
      </c>
      <c r="GN108" s="47">
        <v>230</v>
      </c>
      <c r="GO108" s="47">
        <v>200</v>
      </c>
      <c r="GP108" s="47">
        <v>280</v>
      </c>
      <c r="GQ108" s="47">
        <v>102</v>
      </c>
      <c r="GR108" s="47">
        <v>280</v>
      </c>
    </row>
    <row r="109" spans="1:201" x14ac:dyDescent="0.2">
      <c r="A109" s="6"/>
      <c r="B109" s="5"/>
      <c r="C109" s="5"/>
      <c r="D109" s="8"/>
      <c r="FD109" s="1" t="s">
        <v>197</v>
      </c>
      <c r="FE109" s="1" t="s">
        <v>211</v>
      </c>
      <c r="FF109" s="111">
        <v>21.595691888150988</v>
      </c>
      <c r="FG109" s="111">
        <v>23.943049702080444</v>
      </c>
      <c r="FH109" s="111">
        <v>23.473578139294553</v>
      </c>
      <c r="FI109" s="111">
        <v>17.370447823077967</v>
      </c>
      <c r="FJ109" s="111">
        <v>23.473578139294553</v>
      </c>
      <c r="FK109" s="111">
        <v>41.313497525158411</v>
      </c>
      <c r="FL109" s="111">
        <v>44.599798464659649</v>
      </c>
      <c r="FM109" s="111">
        <v>40.84402596237252</v>
      </c>
      <c r="FN109" s="111">
        <v>41.313497525158411</v>
      </c>
      <c r="FO109" s="111">
        <v>40.374554399586629</v>
      </c>
      <c r="FP109" s="111">
        <v>40.84402596237252</v>
      </c>
      <c r="FQ109" s="111">
        <v>30.515651581082917</v>
      </c>
      <c r="FR109" s="111">
        <v>35.210367208941825</v>
      </c>
      <c r="FS109" s="111"/>
      <c r="FT109" s="111">
        <v>51.172400343662119</v>
      </c>
      <c r="FU109" s="111">
        <v>51.64187190644801</v>
      </c>
      <c r="FV109" s="111">
        <v>50.702928780876228</v>
      </c>
      <c r="FW109" s="111">
        <v>46.477684715803214</v>
      </c>
      <c r="FX109" s="111">
        <v>52.580815032019792</v>
      </c>
      <c r="FY109" s="111">
        <v>61.970246287737616</v>
      </c>
      <c r="FZ109" s="111">
        <v>68.073376603954202</v>
      </c>
      <c r="GA109" s="111">
        <v>68.542848166740086</v>
      </c>
      <c r="GB109" s="111">
        <v>67.134433478382419</v>
      </c>
      <c r="GC109" s="111">
        <v>64.787075664452956</v>
      </c>
      <c r="GD109" s="111">
        <v>40.374554399586629</v>
      </c>
      <c r="GE109" s="111">
        <v>48.355570966946779</v>
      </c>
      <c r="GF109" s="111">
        <v>45.06927002744554</v>
      </c>
      <c r="GG109" s="111">
        <v>51.172400343662119</v>
      </c>
      <c r="GH109" s="111">
        <v>59.62288847380816</v>
      </c>
      <c r="GI109" s="111">
        <v>82.626995050316822</v>
      </c>
      <c r="GJ109" s="111">
        <v>74.645978482956679</v>
      </c>
      <c r="GK109" s="111">
        <v>77.93227942245791</v>
      </c>
      <c r="GL109" s="111">
        <v>69.012319729525984</v>
      </c>
      <c r="GM109" s="111">
        <v>53.989229720377466</v>
      </c>
      <c r="GN109" s="111">
        <v>107.97845944075493</v>
      </c>
      <c r="GO109" s="111">
        <v>93.89431255717821</v>
      </c>
      <c r="GP109" s="111">
        <v>131.45203758004948</v>
      </c>
      <c r="GQ109" s="111">
        <v>47.886099404160888</v>
      </c>
      <c r="GR109" s="111">
        <v>131.45203758004948</v>
      </c>
    </row>
    <row r="110" spans="1:201" x14ac:dyDescent="0.2">
      <c r="A110" s="6"/>
      <c r="B110" s="5"/>
      <c r="C110" s="5"/>
      <c r="D110" s="8"/>
      <c r="FD110" s="1" t="s">
        <v>197</v>
      </c>
      <c r="FE110" s="1" t="s">
        <v>212</v>
      </c>
      <c r="FF110" s="47">
        <v>61.999999999999986</v>
      </c>
      <c r="FG110" s="47">
        <v>61.999999999999986</v>
      </c>
      <c r="FH110" s="47">
        <v>61.999999999999986</v>
      </c>
      <c r="FI110" s="47">
        <v>61.999999999999986</v>
      </c>
      <c r="FJ110" s="47">
        <v>61.999999999999986</v>
      </c>
      <c r="FK110" s="47">
        <v>61.999999999999986</v>
      </c>
      <c r="FL110" s="47">
        <v>61.999999999999986</v>
      </c>
      <c r="FM110" s="47">
        <v>61.999999999999986</v>
      </c>
      <c r="FN110" s="47">
        <v>61.999999999999986</v>
      </c>
      <c r="FO110" s="47">
        <v>61.999999999999986</v>
      </c>
      <c r="FP110" s="47">
        <v>61.999999999999986</v>
      </c>
      <c r="FQ110" s="47">
        <v>61.999999999999986</v>
      </c>
      <c r="FR110" s="47">
        <v>61.999999999999986</v>
      </c>
      <c r="FS110" s="47"/>
      <c r="FT110" s="47">
        <v>61.999999999999986</v>
      </c>
      <c r="FU110" s="47">
        <v>61.999999999999986</v>
      </c>
      <c r="FV110" s="47">
        <v>61.999999999999986</v>
      </c>
      <c r="FW110" s="47">
        <v>61.999999999999986</v>
      </c>
      <c r="FX110" s="47">
        <v>61.999999999999986</v>
      </c>
      <c r="FY110" s="47">
        <v>61.999999999999986</v>
      </c>
      <c r="FZ110" s="47">
        <v>61.999999999999986</v>
      </c>
      <c r="GA110" s="47">
        <v>61.999999999999986</v>
      </c>
      <c r="GB110" s="47">
        <v>61.999999999999986</v>
      </c>
      <c r="GC110" s="47">
        <v>61.999999999999986</v>
      </c>
      <c r="GD110" s="47">
        <v>61.999999999999986</v>
      </c>
      <c r="GE110" s="47">
        <v>61.999999999999986</v>
      </c>
      <c r="GF110" s="47">
        <v>61.999999999999986</v>
      </c>
      <c r="GG110" s="47">
        <v>61.999999999999986</v>
      </c>
      <c r="GH110" s="47">
        <v>61.999999999999986</v>
      </c>
      <c r="GI110" s="47">
        <v>61.999999999999986</v>
      </c>
      <c r="GJ110" s="47">
        <v>61.999999999999986</v>
      </c>
      <c r="GK110" s="47">
        <v>61.999999999999986</v>
      </c>
      <c r="GL110" s="47">
        <v>61.999999999999986</v>
      </c>
      <c r="GM110" s="47">
        <v>61.999999999999986</v>
      </c>
      <c r="GN110" s="47">
        <v>61.999999999999986</v>
      </c>
      <c r="GO110" s="47">
        <v>61.999999999999986</v>
      </c>
      <c r="GP110" s="47">
        <v>61.999999999999986</v>
      </c>
      <c r="GQ110" s="47">
        <v>61.999999999999986</v>
      </c>
      <c r="GR110" s="47">
        <v>61.999999999999986</v>
      </c>
    </row>
    <row r="111" spans="1:201" ht="13.5" thickBot="1" x14ac:dyDescent="0.25">
      <c r="A111" s="6"/>
      <c r="B111" s="5"/>
      <c r="C111" s="5"/>
      <c r="D111" s="8"/>
      <c r="FF111" s="47"/>
      <c r="FG111" s="47"/>
      <c r="FH111" s="47"/>
      <c r="FI111" s="47"/>
      <c r="FJ111" s="47"/>
      <c r="FK111" s="47"/>
      <c r="FL111" s="47"/>
      <c r="FM111" s="47"/>
      <c r="FN111" s="47"/>
      <c r="FO111" s="47"/>
      <c r="FP111" s="47"/>
      <c r="FQ111" s="47"/>
      <c r="FR111" s="47"/>
      <c r="FS111" s="47"/>
      <c r="FT111" s="47"/>
      <c r="FU111" s="47"/>
      <c r="FV111" s="47"/>
      <c r="FW111" s="47"/>
      <c r="FX111" s="47"/>
      <c r="FY111" s="47"/>
      <c r="FZ111" s="47"/>
      <c r="GA111" s="47"/>
      <c r="GB111" s="47"/>
      <c r="GC111" s="47"/>
      <c r="GD111" s="47"/>
      <c r="GE111" s="47"/>
      <c r="GF111" s="47"/>
      <c r="GG111" s="47"/>
      <c r="GH111" s="47"/>
      <c r="GI111" s="47"/>
      <c r="GJ111" s="47"/>
      <c r="GK111" s="47"/>
      <c r="GL111" s="47"/>
      <c r="GM111" s="47"/>
    </row>
    <row r="112" spans="1:201" ht="15" customHeight="1" thickBot="1" x14ac:dyDescent="0.25">
      <c r="A112" s="6" t="s">
        <v>14</v>
      </c>
      <c r="B112" s="5" t="str">
        <f t="shared" ref="B112:B135" si="546">C112&amp;"mm"</f>
        <v>13.99mm</v>
      </c>
      <c r="C112" s="5">
        <v>13.99</v>
      </c>
      <c r="D112" s="8"/>
      <c r="FF112" s="171">
        <v>54</v>
      </c>
      <c r="FG112" s="172"/>
      <c r="FH112" s="172"/>
      <c r="FI112" s="173"/>
      <c r="FJ112" s="171">
        <v>101.4</v>
      </c>
      <c r="FK112" s="172"/>
      <c r="FL112" s="172"/>
      <c r="FM112" s="172"/>
      <c r="FN112" s="172"/>
      <c r="FO112" s="172"/>
      <c r="FP112" s="172"/>
      <c r="FQ112" s="172"/>
      <c r="FR112" s="173"/>
      <c r="FS112" s="171">
        <v>144</v>
      </c>
      <c r="FT112" s="172"/>
      <c r="FU112" s="172"/>
      <c r="FV112" s="172"/>
      <c r="FW112" s="172"/>
      <c r="FX112" s="172"/>
      <c r="FY112" s="173"/>
      <c r="FZ112" s="121"/>
      <c r="GA112" s="122">
        <v>157.69999999999999</v>
      </c>
      <c r="GB112" s="122"/>
      <c r="GC112" s="122"/>
      <c r="GD112" s="122"/>
      <c r="GE112" s="122"/>
      <c r="GF112" s="122"/>
      <c r="GG112" s="122"/>
      <c r="GH112" s="122"/>
      <c r="GI112" s="121"/>
      <c r="GJ112" s="122">
        <v>189</v>
      </c>
      <c r="GK112" s="122"/>
      <c r="GL112" s="122"/>
      <c r="GM112" s="123"/>
      <c r="GN112" s="172">
        <v>308</v>
      </c>
      <c r="GO112" s="172"/>
      <c r="GP112" s="172"/>
      <c r="GQ112" s="172"/>
      <c r="GR112" s="173"/>
    </row>
    <row r="113" spans="1:201" x14ac:dyDescent="0.2">
      <c r="A113" s="6" t="s">
        <v>15</v>
      </c>
      <c r="B113" s="5" t="str">
        <f t="shared" si="546"/>
        <v>14.5mm</v>
      </c>
      <c r="C113" s="5">
        <v>14.5</v>
      </c>
      <c r="D113" s="8"/>
      <c r="FF113" s="47"/>
      <c r="FG113" s="47"/>
      <c r="FH113" s="47"/>
      <c r="FI113" s="47"/>
      <c r="FJ113" s="47"/>
      <c r="FK113" s="47"/>
      <c r="FL113" s="47"/>
      <c r="FM113" s="47"/>
      <c r="FN113" s="47"/>
      <c r="FO113" s="47"/>
      <c r="FP113" s="47"/>
      <c r="FQ113" s="47"/>
      <c r="FR113" s="47"/>
      <c r="FS113" s="47"/>
      <c r="FT113" s="47"/>
      <c r="FU113" s="47"/>
      <c r="FV113" s="47"/>
      <c r="FW113" s="47"/>
      <c r="FX113" s="47"/>
      <c r="FY113" s="47"/>
      <c r="FZ113" s="47"/>
      <c r="GA113" s="47"/>
      <c r="GB113" s="47"/>
      <c r="GC113" s="47"/>
      <c r="GD113" s="47"/>
      <c r="GE113" s="47"/>
      <c r="GF113" s="47"/>
      <c r="GG113" s="47"/>
      <c r="GH113" s="47"/>
      <c r="GI113" s="47"/>
      <c r="GJ113" s="47"/>
      <c r="GK113" s="47"/>
      <c r="GL113" s="47"/>
      <c r="GM113" s="47"/>
      <c r="GN113" s="47"/>
      <c r="GO113" s="47"/>
      <c r="GP113" s="47"/>
      <c r="GQ113" s="47"/>
      <c r="GR113" s="47"/>
      <c r="GS113" s="47"/>
    </row>
    <row r="114" spans="1:201" x14ac:dyDescent="0.2">
      <c r="A114" s="6" t="s">
        <v>16</v>
      </c>
      <c r="B114" s="5" t="str">
        <f t="shared" si="546"/>
        <v>20mm</v>
      </c>
      <c r="C114" s="5">
        <v>20</v>
      </c>
      <c r="D114" s="8"/>
      <c r="FF114" s="47"/>
      <c r="FG114" s="47"/>
      <c r="FH114" s="47"/>
      <c r="FI114" s="47"/>
      <c r="FJ114" s="47"/>
      <c r="FK114" s="47"/>
      <c r="FL114" s="47"/>
      <c r="FM114" s="47"/>
      <c r="FN114" s="47"/>
      <c r="FO114" s="47"/>
      <c r="FP114" s="47"/>
      <c r="FQ114" s="47"/>
      <c r="FR114" s="47"/>
      <c r="FS114" s="47"/>
      <c r="FT114" s="47"/>
      <c r="FU114" s="47"/>
      <c r="FV114" s="47"/>
      <c r="FW114" s="47"/>
      <c r="FX114" s="47"/>
      <c r="FY114" s="47"/>
      <c r="FZ114" s="47"/>
      <c r="GA114" s="47"/>
      <c r="GB114" s="47"/>
      <c r="GC114" s="47"/>
      <c r="GD114" s="47"/>
      <c r="GE114" s="47"/>
      <c r="GF114" s="47"/>
      <c r="GG114" s="47"/>
      <c r="GH114" s="47"/>
      <c r="GI114" s="47"/>
      <c r="GJ114" s="47"/>
      <c r="GK114" s="47"/>
      <c r="GL114" s="47"/>
      <c r="GM114" s="47"/>
      <c r="GN114" s="47"/>
      <c r="GO114" s="47"/>
      <c r="GP114" s="47"/>
      <c r="GQ114" s="47"/>
      <c r="GR114" s="47"/>
      <c r="GS114" s="47"/>
    </row>
    <row r="115" spans="1:201" x14ac:dyDescent="0.2">
      <c r="A115" s="6" t="s">
        <v>17</v>
      </c>
      <c r="B115" s="5" t="str">
        <f t="shared" si="546"/>
        <v>25mm</v>
      </c>
      <c r="C115" s="5">
        <v>25</v>
      </c>
      <c r="D115" s="8"/>
      <c r="FF115" s="47"/>
      <c r="FG115" s="47"/>
      <c r="FH115" s="47"/>
      <c r="FI115" s="47"/>
      <c r="FJ115" s="47"/>
      <c r="FK115" s="88"/>
      <c r="FL115" s="88"/>
      <c r="FM115" s="88"/>
      <c r="FN115" s="47"/>
      <c r="FO115" s="47"/>
      <c r="FP115" s="47"/>
      <c r="FQ115" s="47"/>
      <c r="FR115" s="47"/>
      <c r="FS115" s="88"/>
      <c r="FT115" s="88"/>
      <c r="FU115" s="88"/>
      <c r="FV115" s="88"/>
      <c r="FW115" s="88"/>
      <c r="FX115" s="47"/>
      <c r="FY115" s="47"/>
      <c r="FZ115" s="88"/>
      <c r="GA115" s="47"/>
      <c r="GB115" s="47"/>
      <c r="GC115" s="47"/>
      <c r="GD115" s="88"/>
      <c r="GE115" s="47"/>
      <c r="GF115" s="47"/>
      <c r="GG115" s="47"/>
      <c r="GH115" s="47"/>
      <c r="GI115" s="47"/>
      <c r="GJ115" s="47"/>
      <c r="GK115" s="47"/>
      <c r="GL115" s="47"/>
      <c r="GM115" s="47"/>
      <c r="GN115" s="47"/>
      <c r="GO115" s="47"/>
      <c r="GP115" s="47"/>
      <c r="GQ115" s="47"/>
      <c r="GR115" s="47"/>
      <c r="GS115" s="47"/>
    </row>
    <row r="116" spans="1:201" x14ac:dyDescent="0.2">
      <c r="A116" s="6" t="s">
        <v>30</v>
      </c>
      <c r="B116" s="5" t="str">
        <f t="shared" si="546"/>
        <v>30mm</v>
      </c>
      <c r="C116" s="5">
        <v>30</v>
      </c>
      <c r="D116" s="8"/>
      <c r="FF116" s="47"/>
      <c r="FG116" s="47"/>
      <c r="FH116" s="47"/>
      <c r="FI116" s="47"/>
      <c r="FJ116" s="47"/>
      <c r="FK116" s="8"/>
      <c r="FL116" s="89"/>
      <c r="FM116" s="89"/>
      <c r="FN116" s="47"/>
      <c r="FO116" s="47"/>
      <c r="FP116" s="47"/>
      <c r="FQ116" s="47"/>
      <c r="FR116" s="47"/>
      <c r="FS116" s="8"/>
      <c r="FT116" s="89"/>
      <c r="FU116" s="89"/>
      <c r="FV116" s="89"/>
      <c r="FW116" s="89"/>
      <c r="FX116" s="47"/>
      <c r="FY116" s="47"/>
      <c r="FZ116" s="8"/>
      <c r="GA116" s="47"/>
      <c r="GB116" s="47"/>
      <c r="GC116" s="47"/>
      <c r="GD116" s="89"/>
      <c r="GE116" s="47"/>
      <c r="GF116" s="47"/>
      <c r="GG116" s="47"/>
      <c r="GH116" s="47"/>
      <c r="GI116" s="47"/>
      <c r="GJ116" s="47"/>
      <c r="GK116" s="47"/>
      <c r="GL116" s="47"/>
      <c r="GM116" s="47"/>
      <c r="GN116" s="47"/>
      <c r="GO116" s="47"/>
      <c r="GP116" s="47"/>
      <c r="GQ116" s="47"/>
      <c r="GR116" s="47"/>
      <c r="GS116" s="47"/>
    </row>
    <row r="117" spans="1:201" x14ac:dyDescent="0.2">
      <c r="A117" s="6" t="s">
        <v>31</v>
      </c>
      <c r="B117" s="5" t="str">
        <f t="shared" si="546"/>
        <v>37mm</v>
      </c>
      <c r="C117" s="5">
        <v>37</v>
      </c>
      <c r="D117" s="8"/>
      <c r="FF117" s="47"/>
      <c r="FG117" s="47"/>
      <c r="FH117" s="47"/>
      <c r="FI117" s="47"/>
      <c r="FJ117" s="47"/>
      <c r="FK117" s="8"/>
      <c r="FL117" s="89"/>
      <c r="FM117" s="89"/>
      <c r="FN117" s="47"/>
      <c r="FO117" s="47"/>
      <c r="FP117" s="47"/>
      <c r="FQ117" s="47"/>
      <c r="FR117" s="47"/>
      <c r="FS117" s="8"/>
      <c r="FT117" s="89"/>
      <c r="FU117" s="89"/>
      <c r="FV117" s="89"/>
      <c r="FW117" s="89"/>
      <c r="FX117" s="47"/>
      <c r="FY117" s="47"/>
      <c r="FZ117" s="8"/>
      <c r="GA117" s="47"/>
      <c r="GB117" s="47"/>
      <c r="GC117" s="47"/>
      <c r="GD117" s="89"/>
      <c r="GE117" s="47"/>
      <c r="GF117" s="47"/>
      <c r="GG117" s="47"/>
      <c r="GH117" s="47"/>
      <c r="GI117" s="47"/>
      <c r="GJ117" s="47"/>
      <c r="GK117" s="47"/>
      <c r="GL117" s="47"/>
      <c r="GM117" s="47"/>
      <c r="GN117" s="47"/>
      <c r="GO117" s="47"/>
      <c r="GP117" s="47"/>
      <c r="GQ117" s="47"/>
      <c r="GR117" s="47"/>
      <c r="GS117" s="47"/>
    </row>
    <row r="118" spans="1:201" x14ac:dyDescent="0.2">
      <c r="A118" s="6" t="s">
        <v>32</v>
      </c>
      <c r="B118" s="5" t="str">
        <f t="shared" si="546"/>
        <v>40mm</v>
      </c>
      <c r="C118" s="5">
        <v>40</v>
      </c>
      <c r="D118" s="8"/>
      <c r="FF118" s="47"/>
      <c r="FG118" s="47"/>
      <c r="FH118" s="47"/>
      <c r="FI118" s="47"/>
      <c r="FJ118" s="47"/>
      <c r="FK118" s="8"/>
      <c r="FL118" s="89"/>
      <c r="FM118" s="89"/>
      <c r="FN118" s="47"/>
      <c r="FO118" s="47"/>
      <c r="FP118" s="47"/>
      <c r="FQ118" s="47"/>
      <c r="FR118" s="47"/>
      <c r="FS118" s="8"/>
      <c r="FT118" s="89"/>
      <c r="FU118" s="89"/>
      <c r="FV118" s="89"/>
      <c r="FW118" s="89"/>
      <c r="FX118" s="47"/>
      <c r="FY118" s="47"/>
      <c r="FZ118" s="8"/>
      <c r="GA118" s="47"/>
      <c r="GB118" s="47"/>
      <c r="GC118" s="47"/>
      <c r="GD118" s="89"/>
      <c r="GE118" s="47"/>
      <c r="GF118" s="47"/>
      <c r="GG118" s="47"/>
      <c r="GH118" s="47"/>
      <c r="GI118" s="47"/>
      <c r="GJ118" s="47"/>
      <c r="GK118" s="47"/>
      <c r="GL118" s="47"/>
      <c r="GM118" s="47"/>
      <c r="GN118" s="47"/>
      <c r="GO118" s="47"/>
      <c r="GP118" s="47"/>
      <c r="GQ118" s="47"/>
      <c r="GR118" s="47"/>
      <c r="GS118" s="47"/>
    </row>
    <row r="119" spans="1:201" x14ac:dyDescent="0.2">
      <c r="A119" s="6" t="s">
        <v>33</v>
      </c>
      <c r="B119" s="5" t="str">
        <f t="shared" si="546"/>
        <v>45mm</v>
      </c>
      <c r="C119" s="5">
        <v>45</v>
      </c>
      <c r="D119" s="8"/>
      <c r="FF119" s="47"/>
      <c r="FG119" s="47"/>
      <c r="FH119" s="47"/>
      <c r="FI119" s="47"/>
      <c r="FJ119" s="47"/>
      <c r="FK119" s="8"/>
      <c r="FL119" s="89"/>
      <c r="FM119" s="89"/>
      <c r="FN119" s="47"/>
      <c r="FO119" s="47"/>
      <c r="FP119" s="47"/>
      <c r="FQ119" s="47"/>
      <c r="FR119" s="47"/>
      <c r="FS119" s="106"/>
      <c r="FT119" s="89"/>
      <c r="FU119" s="89"/>
      <c r="FV119" s="89"/>
      <c r="FW119" s="89"/>
      <c r="FX119" s="47"/>
      <c r="FY119" s="47"/>
      <c r="FZ119" s="8"/>
      <c r="GA119" s="47"/>
      <c r="GB119" s="47"/>
      <c r="GC119" s="47"/>
      <c r="GD119" s="89"/>
      <c r="GE119" s="47"/>
      <c r="GF119" s="47"/>
      <c r="GG119" s="47"/>
      <c r="GH119" s="47"/>
      <c r="GI119" s="47"/>
      <c r="GJ119" s="47"/>
      <c r="GK119" s="47"/>
      <c r="GL119" s="47"/>
      <c r="GM119" s="47"/>
      <c r="GN119" s="47"/>
      <c r="GO119" s="47"/>
      <c r="GP119" s="47"/>
      <c r="GQ119" s="47"/>
      <c r="GR119" s="47"/>
      <c r="GS119" s="47"/>
    </row>
    <row r="120" spans="1:201" x14ac:dyDescent="0.2">
      <c r="A120" s="6" t="s">
        <v>34</v>
      </c>
      <c r="B120" s="5" t="str">
        <f t="shared" si="546"/>
        <v>47mm</v>
      </c>
      <c r="C120" s="5">
        <v>47</v>
      </c>
      <c r="D120" s="8"/>
      <c r="FF120" s="47"/>
      <c r="FG120" s="47"/>
      <c r="FH120" s="47"/>
      <c r="FI120" s="47"/>
      <c r="FJ120" s="47"/>
      <c r="FK120" s="8"/>
      <c r="FL120" s="89"/>
      <c r="FM120" s="89"/>
      <c r="FN120" s="47"/>
      <c r="FO120" s="47"/>
      <c r="FP120" s="47"/>
      <c r="FQ120" s="47"/>
      <c r="FR120" s="47"/>
      <c r="FS120" s="8"/>
      <c r="FT120" s="89"/>
      <c r="FU120" s="89"/>
      <c r="FV120" s="89"/>
      <c r="FW120" s="89"/>
      <c r="FX120" s="47"/>
      <c r="FY120" s="47"/>
      <c r="FZ120" s="8"/>
      <c r="GA120" s="47"/>
      <c r="GB120" s="47"/>
      <c r="GC120" s="47"/>
      <c r="GD120" s="89"/>
      <c r="GE120" s="47"/>
      <c r="GF120" s="47"/>
      <c r="GG120" s="47"/>
      <c r="GH120" s="47"/>
      <c r="GI120" s="47"/>
      <c r="GJ120" s="47"/>
      <c r="GK120" s="47"/>
      <c r="GL120" s="47"/>
      <c r="GM120" s="47"/>
      <c r="GN120" s="47"/>
      <c r="GO120" s="47"/>
      <c r="GP120" s="47"/>
      <c r="GQ120" s="47"/>
      <c r="GR120" s="47"/>
      <c r="GS120" s="47"/>
    </row>
    <row r="121" spans="1:201" x14ac:dyDescent="0.2">
      <c r="A121" s="6" t="s">
        <v>35</v>
      </c>
      <c r="B121" s="5" t="str">
        <f t="shared" si="546"/>
        <v>50mm</v>
      </c>
      <c r="C121" s="5">
        <v>50</v>
      </c>
      <c r="D121" s="8"/>
      <c r="FF121" s="47"/>
      <c r="FG121" s="47"/>
      <c r="FH121" s="47"/>
      <c r="FI121" s="47"/>
      <c r="FJ121" s="47"/>
      <c r="FK121" s="47"/>
      <c r="FL121" s="47"/>
      <c r="FM121" s="47"/>
      <c r="FN121" s="47"/>
      <c r="FO121" s="47"/>
      <c r="FP121" s="47"/>
      <c r="FQ121" s="47"/>
      <c r="FR121" s="47"/>
      <c r="FS121" s="47"/>
      <c r="FT121" s="47"/>
      <c r="FU121" s="47"/>
      <c r="FV121" s="47"/>
      <c r="FW121" s="47"/>
      <c r="FX121" s="47"/>
      <c r="FY121" s="47"/>
      <c r="FZ121" s="47"/>
      <c r="GA121" s="47"/>
      <c r="GB121" s="47"/>
      <c r="GC121" s="47"/>
      <c r="GD121" s="47"/>
      <c r="GE121" s="47"/>
      <c r="GF121" s="47"/>
      <c r="GG121" s="47"/>
      <c r="GH121" s="47"/>
      <c r="GI121" s="47"/>
      <c r="GJ121" s="47"/>
      <c r="GK121" s="47"/>
      <c r="GL121" s="47"/>
      <c r="GM121" s="47"/>
      <c r="GN121" s="47"/>
      <c r="GO121" s="47"/>
      <c r="GP121" s="47"/>
      <c r="GQ121" s="47"/>
      <c r="GR121" s="47"/>
      <c r="GS121" s="47"/>
    </row>
    <row r="122" spans="1:201" x14ac:dyDescent="0.2">
      <c r="A122" s="6" t="s">
        <v>36</v>
      </c>
      <c r="B122" s="5" t="str">
        <f t="shared" si="546"/>
        <v>57mm</v>
      </c>
      <c r="C122" s="5">
        <v>57</v>
      </c>
      <c r="D122" s="8"/>
    </row>
    <row r="123" spans="1:201" x14ac:dyDescent="0.2">
      <c r="A123" s="6" t="s">
        <v>37</v>
      </c>
      <c r="B123" s="5" t="str">
        <f t="shared" si="546"/>
        <v>75mm</v>
      </c>
      <c r="C123" s="5">
        <v>75</v>
      </c>
      <c r="D123" s="8"/>
    </row>
    <row r="124" spans="1:201" x14ac:dyDescent="0.2">
      <c r="A124" s="6" t="s">
        <v>38</v>
      </c>
      <c r="B124" s="5" t="str">
        <f t="shared" si="546"/>
        <v>76.2mm</v>
      </c>
      <c r="C124" s="5">
        <v>76.2</v>
      </c>
      <c r="D124" s="8"/>
    </row>
    <row r="125" spans="1:201" x14ac:dyDescent="0.2">
      <c r="A125" s="6" t="s">
        <v>39</v>
      </c>
      <c r="B125" s="5" t="str">
        <f t="shared" si="546"/>
        <v>85mm</v>
      </c>
      <c r="C125" s="5">
        <v>85</v>
      </c>
      <c r="D125" s="8"/>
    </row>
    <row r="126" spans="1:201" x14ac:dyDescent="0.2">
      <c r="A126" s="6" t="s">
        <v>40</v>
      </c>
      <c r="B126" s="5" t="str">
        <f t="shared" si="546"/>
        <v>87.6mm</v>
      </c>
      <c r="C126" s="5">
        <v>87.6</v>
      </c>
      <c r="D126" s="8"/>
    </row>
    <row r="127" spans="1:201" x14ac:dyDescent="0.2">
      <c r="A127" s="6" t="s">
        <v>41</v>
      </c>
      <c r="B127" s="5" t="str">
        <f t="shared" ref="B127:B130" si="547">C127&amp;"mm"</f>
        <v>88mm</v>
      </c>
      <c r="C127" s="5">
        <v>88</v>
      </c>
      <c r="D127" s="8"/>
    </row>
    <row r="128" spans="1:201" x14ac:dyDescent="0.2">
      <c r="A128" s="6" t="s">
        <v>42</v>
      </c>
      <c r="B128" s="5" t="str">
        <f t="shared" si="547"/>
        <v>90mm</v>
      </c>
      <c r="C128" s="5">
        <v>90</v>
      </c>
      <c r="D128" s="8"/>
    </row>
    <row r="129" spans="1:5" x14ac:dyDescent="0.2">
      <c r="A129" s="6" t="s">
        <v>47</v>
      </c>
      <c r="B129" s="5" t="str">
        <f t="shared" si="547"/>
        <v>100mm</v>
      </c>
      <c r="C129" s="5">
        <v>100</v>
      </c>
      <c r="D129" s="8"/>
    </row>
    <row r="130" spans="1:5" x14ac:dyDescent="0.2">
      <c r="A130" s="6" t="s">
        <v>48</v>
      </c>
      <c r="B130" s="5" t="str">
        <f t="shared" si="547"/>
        <v>105mm</v>
      </c>
      <c r="C130" s="5">
        <v>105</v>
      </c>
      <c r="D130" s="8"/>
    </row>
    <row r="131" spans="1:5" x14ac:dyDescent="0.2">
      <c r="A131" s="6" t="s">
        <v>49</v>
      </c>
      <c r="B131" s="5" t="str">
        <f t="shared" si="546"/>
        <v>122mm</v>
      </c>
      <c r="C131" s="5">
        <v>122</v>
      </c>
      <c r="D131" s="8"/>
    </row>
    <row r="132" spans="1:5" x14ac:dyDescent="0.2">
      <c r="A132" s="6" t="s">
        <v>50</v>
      </c>
      <c r="B132" s="5" t="str">
        <f t="shared" si="546"/>
        <v>125mm</v>
      </c>
      <c r="C132" s="5">
        <v>125</v>
      </c>
      <c r="D132" s="8"/>
    </row>
    <row r="133" spans="1:5" x14ac:dyDescent="0.2">
      <c r="A133" s="6" t="s">
        <v>51</v>
      </c>
      <c r="B133" s="5" t="str">
        <f t="shared" si="546"/>
        <v>128mm</v>
      </c>
      <c r="C133" s="5">
        <v>128</v>
      </c>
      <c r="D133" s="8"/>
    </row>
    <row r="134" spans="1:5" x14ac:dyDescent="0.2">
      <c r="A134" s="6" t="s">
        <v>52</v>
      </c>
      <c r="B134" s="5" t="str">
        <f t="shared" si="546"/>
        <v>149mm</v>
      </c>
      <c r="C134" s="5">
        <v>149</v>
      </c>
      <c r="D134" s="8"/>
    </row>
    <row r="135" spans="1:5" x14ac:dyDescent="0.2">
      <c r="A135" s="6" t="s">
        <v>53</v>
      </c>
      <c r="B135" s="5" t="str">
        <f t="shared" si="546"/>
        <v>152.4mm</v>
      </c>
      <c r="C135" s="5">
        <v>152.4</v>
      </c>
      <c r="D135" s="8"/>
    </row>
    <row r="136" spans="1:5" x14ac:dyDescent="0.2">
      <c r="A136" s="6"/>
      <c r="B136" s="8"/>
      <c r="C136" s="8"/>
      <c r="D136" s="8"/>
    </row>
    <row r="137" spans="1:5" ht="25.5" customHeight="1" x14ac:dyDescent="0.2">
      <c r="B137" s="3"/>
      <c r="C137" s="3"/>
      <c r="D137" s="3"/>
    </row>
    <row r="138" spans="1:5" x14ac:dyDescent="0.2">
      <c r="B138" s="10"/>
      <c r="C138" s="6" t="s">
        <v>20</v>
      </c>
      <c r="D138" s="3" t="s">
        <v>21</v>
      </c>
      <c r="E138" s="3" t="s">
        <v>22</v>
      </c>
    </row>
    <row r="139" spans="1:5" x14ac:dyDescent="0.2">
      <c r="A139" s="1" t="s">
        <v>9</v>
      </c>
      <c r="B139" s="4">
        <v>8000</v>
      </c>
      <c r="C139" s="4">
        <v>450</v>
      </c>
      <c r="D139" s="11"/>
      <c r="E139" s="11"/>
    </row>
    <row r="140" spans="1:5" x14ac:dyDescent="0.2">
      <c r="A140" s="1" t="s">
        <v>10</v>
      </c>
      <c r="B140" s="4">
        <f>B139-5000</f>
        <v>3000</v>
      </c>
      <c r="C140" s="4">
        <v>450</v>
      </c>
      <c r="D140" s="11"/>
      <c r="E140" s="11"/>
    </row>
    <row r="141" spans="1:5" x14ac:dyDescent="0.2">
      <c r="A141" s="1" t="s">
        <v>3</v>
      </c>
      <c r="B141" s="12" t="e">
        <f>B140-D141</f>
        <v>#REF!</v>
      </c>
      <c r="C141" s="12" t="e">
        <f>C140+E141</f>
        <v>#REF!</v>
      </c>
      <c r="D141" s="11" t="e">
        <f>COS(RADIANS(90-B5))*#REF!</f>
        <v>#REF!</v>
      </c>
      <c r="E141" s="11" t="e">
        <f>SIN(RADIANS(90-B5))*#REF!</f>
        <v>#REF!</v>
      </c>
    </row>
    <row r="142" spans="1:5" x14ac:dyDescent="0.2">
      <c r="A142" s="6" t="s">
        <v>2</v>
      </c>
      <c r="B142" s="12" t="e">
        <f>B141-D142</f>
        <v>#REF!</v>
      </c>
      <c r="C142" s="12" t="e">
        <f>C141+E142</f>
        <v>#REF!</v>
      </c>
      <c r="D142" s="11" t="e">
        <f>COS(RADIANS(90-B4))*#REF!</f>
        <v>#REF!</v>
      </c>
      <c r="E142" s="11" t="e">
        <f>SIN(RADIANS(90-B4))*#REF!</f>
        <v>#REF!</v>
      </c>
    </row>
    <row r="143" spans="1:5" x14ac:dyDescent="0.2">
      <c r="A143" s="6" t="s">
        <v>1</v>
      </c>
      <c r="B143" s="12" t="e">
        <f>B142+D143</f>
        <v>#REF!</v>
      </c>
      <c r="C143" s="12" t="e">
        <f>C142+E143</f>
        <v>#REF!</v>
      </c>
      <c r="D143" s="11" t="e">
        <f>COS(RADIANS(90-B3))*#REF!</f>
        <v>#REF!</v>
      </c>
      <c r="E143" s="11" t="e">
        <f>SIN(RADIANS(90-B3))*#REF!</f>
        <v>#REF!</v>
      </c>
    </row>
    <row r="144" spans="1:5" x14ac:dyDescent="0.2">
      <c r="A144" s="1" t="s">
        <v>0</v>
      </c>
      <c r="B144" s="12" t="e">
        <f>B143+D144</f>
        <v>#REF!</v>
      </c>
      <c r="C144" s="12" t="e">
        <f>C143+E144</f>
        <v>#REF!</v>
      </c>
      <c r="D144" s="11" t="e">
        <f>COS(RADIANS(90-F2))*#REF!</f>
        <v>#REF!</v>
      </c>
      <c r="E144" s="11" t="e">
        <f>SIN(RADIANS(90-F2))*#REF!</f>
        <v>#REF!</v>
      </c>
    </row>
    <row r="145" spans="1:5" x14ac:dyDescent="0.2">
      <c r="B145" s="12"/>
      <c r="C145" s="12"/>
      <c r="D145" s="11"/>
      <c r="E145" s="11"/>
    </row>
    <row r="146" spans="1:5" x14ac:dyDescent="0.2">
      <c r="A146" s="1" t="s">
        <v>11</v>
      </c>
      <c r="B146" s="4">
        <v>5000</v>
      </c>
      <c r="C146" s="4">
        <v>1400</v>
      </c>
      <c r="D146" s="11"/>
      <c r="E146" s="11"/>
    </row>
    <row r="147" spans="1:5" x14ac:dyDescent="0.2">
      <c r="A147" s="1" t="s">
        <v>12</v>
      </c>
      <c r="B147" s="4">
        <v>8000</v>
      </c>
      <c r="C147" s="4">
        <v>1400</v>
      </c>
      <c r="D147" s="11"/>
      <c r="E147" s="11"/>
    </row>
    <row r="148" spans="1:5" x14ac:dyDescent="0.2">
      <c r="B148" s="4">
        <v>8000</v>
      </c>
      <c r="C148" s="4">
        <v>450</v>
      </c>
      <c r="D148" s="11"/>
      <c r="E148" s="11"/>
    </row>
    <row r="149" spans="1:5" x14ac:dyDescent="0.2">
      <c r="B149" s="3"/>
      <c r="C149" s="3"/>
      <c r="D149" s="3"/>
    </row>
    <row r="150" spans="1:5" x14ac:dyDescent="0.2">
      <c r="B150" s="3"/>
      <c r="C150" s="3"/>
      <c r="D150" s="3"/>
    </row>
  </sheetData>
  <mergeCells count="4">
    <mergeCell ref="FF112:FI112"/>
    <mergeCell ref="FS112:FY112"/>
    <mergeCell ref="GN112:GR112"/>
    <mergeCell ref="FJ112:FR112"/>
  </mergeCells>
  <phoneticPr fontId="4" type="noConversion"/>
  <conditionalFormatting sqref="FF2:GR95">
    <cfRule type="cellIs" dxfId="427" priority="2" operator="lessThan">
      <formula>0.91</formula>
    </cfRule>
    <cfRule type="cellIs" dxfId="426" priority="3" operator="lessThanOrEqual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0FF44-8927-4E19-AE6F-25CF2036A6D6}">
  <dimension ref="A1:E83"/>
  <sheetViews>
    <sheetView topLeftCell="C11" workbookViewId="0">
      <selection activeCell="K47" sqref="K47"/>
    </sheetView>
  </sheetViews>
  <sheetFormatPr defaultRowHeight="15" x14ac:dyDescent="0.25"/>
  <cols>
    <col min="1" max="1" width="57" customWidth="1"/>
    <col min="2" max="2" width="22.5703125" customWidth="1"/>
    <col min="3" max="3" width="13.28515625" customWidth="1"/>
  </cols>
  <sheetData>
    <row r="1" spans="1:5" x14ac:dyDescent="0.25">
      <c r="A1" t="s">
        <v>230</v>
      </c>
      <c r="B1" t="s">
        <v>193</v>
      </c>
      <c r="C1" t="s">
        <v>207</v>
      </c>
      <c r="D1" t="s">
        <v>208</v>
      </c>
      <c r="E1" t="s">
        <v>209</v>
      </c>
    </row>
    <row r="2" spans="1:5" x14ac:dyDescent="0.25">
      <c r="A2" t="s">
        <v>148</v>
      </c>
      <c r="B2">
        <v>44</v>
      </c>
      <c r="C2">
        <v>37</v>
      </c>
      <c r="D2">
        <v>17.370447823077967</v>
      </c>
      <c r="E2">
        <v>61.999999999999986</v>
      </c>
    </row>
    <row r="3" spans="1:5" x14ac:dyDescent="0.25">
      <c r="A3" t="s">
        <v>146</v>
      </c>
      <c r="B3">
        <v>45</v>
      </c>
      <c r="C3">
        <v>44</v>
      </c>
      <c r="D3">
        <v>43.758963396204024</v>
      </c>
      <c r="E3">
        <v>6.0000000000000213</v>
      </c>
    </row>
    <row r="4" spans="1:5" x14ac:dyDescent="0.25">
      <c r="A4" t="s">
        <v>145</v>
      </c>
      <c r="B4">
        <v>59</v>
      </c>
      <c r="C4">
        <v>46</v>
      </c>
      <c r="D4">
        <v>20.883562988019154</v>
      </c>
      <c r="E4">
        <v>63</v>
      </c>
    </row>
    <row r="5" spans="1:5" x14ac:dyDescent="0.25">
      <c r="A5" t="s">
        <v>147</v>
      </c>
      <c r="B5">
        <v>63</v>
      </c>
      <c r="C5">
        <v>50</v>
      </c>
      <c r="D5">
        <v>23.473578139294553</v>
      </c>
      <c r="E5">
        <v>61.999999999999986</v>
      </c>
    </row>
    <row r="6" spans="1:5" x14ac:dyDescent="0.25">
      <c r="A6" t="s">
        <v>152</v>
      </c>
      <c r="B6">
        <v>75</v>
      </c>
      <c r="C6">
        <v>74</v>
      </c>
      <c r="D6">
        <v>73.594620257252217</v>
      </c>
      <c r="E6">
        <v>6.0000000000000213</v>
      </c>
    </row>
    <row r="7" spans="1:5" x14ac:dyDescent="0.25">
      <c r="A7" t="s">
        <v>154</v>
      </c>
      <c r="B7">
        <v>81</v>
      </c>
      <c r="C7">
        <v>65</v>
      </c>
      <c r="D7">
        <v>30.515651581082917</v>
      </c>
      <c r="E7">
        <v>61.999999999999986</v>
      </c>
    </row>
    <row r="8" spans="1:5" x14ac:dyDescent="0.25">
      <c r="A8" t="s">
        <v>213</v>
      </c>
      <c r="B8">
        <v>87</v>
      </c>
      <c r="C8">
        <v>87</v>
      </c>
      <c r="D8">
        <v>87</v>
      </c>
      <c r="E8">
        <v>0</v>
      </c>
    </row>
    <row r="9" spans="1:5" x14ac:dyDescent="0.25">
      <c r="A9" t="s">
        <v>155</v>
      </c>
      <c r="B9">
        <v>92</v>
      </c>
      <c r="C9">
        <v>75</v>
      </c>
      <c r="D9">
        <v>35.210367208941825</v>
      </c>
      <c r="E9">
        <v>61.999999999999986</v>
      </c>
    </row>
    <row r="10" spans="1:5" x14ac:dyDescent="0.25">
      <c r="A10" t="s">
        <v>217</v>
      </c>
      <c r="B10">
        <v>102</v>
      </c>
      <c r="C10">
        <v>102</v>
      </c>
      <c r="D10">
        <v>102</v>
      </c>
      <c r="E10">
        <v>0</v>
      </c>
    </row>
    <row r="11" spans="1:5" x14ac:dyDescent="0.25">
      <c r="A11" t="s">
        <v>229</v>
      </c>
      <c r="B11">
        <v>108</v>
      </c>
      <c r="C11">
        <v>48</v>
      </c>
      <c r="D11">
        <v>16.416966879632103</v>
      </c>
      <c r="E11">
        <v>70</v>
      </c>
    </row>
    <row r="12" spans="1:5" x14ac:dyDescent="0.25">
      <c r="A12" t="s">
        <v>204</v>
      </c>
      <c r="B12">
        <v>110</v>
      </c>
      <c r="C12">
        <v>110</v>
      </c>
      <c r="D12">
        <v>110</v>
      </c>
      <c r="E12">
        <v>0</v>
      </c>
    </row>
    <row r="13" spans="1:5" x14ac:dyDescent="0.25">
      <c r="A13" t="s">
        <v>153</v>
      </c>
      <c r="B13">
        <v>112</v>
      </c>
      <c r="C13">
        <v>87</v>
      </c>
      <c r="D13">
        <v>40.84402596237252</v>
      </c>
      <c r="E13">
        <v>61.999999999999986</v>
      </c>
    </row>
    <row r="14" spans="1:5" x14ac:dyDescent="0.25">
      <c r="A14" t="s">
        <v>151</v>
      </c>
      <c r="B14">
        <v>116</v>
      </c>
      <c r="C14">
        <v>88</v>
      </c>
      <c r="D14">
        <v>39.951163977080121</v>
      </c>
      <c r="E14">
        <v>63</v>
      </c>
    </row>
    <row r="15" spans="1:5" x14ac:dyDescent="0.25">
      <c r="A15" t="s">
        <v>164</v>
      </c>
      <c r="B15">
        <v>116</v>
      </c>
      <c r="C15">
        <v>86</v>
      </c>
      <c r="D15">
        <v>39.043182977601028</v>
      </c>
      <c r="E15">
        <v>63</v>
      </c>
    </row>
    <row r="16" spans="1:5" x14ac:dyDescent="0.25">
      <c r="A16" t="s">
        <v>149</v>
      </c>
      <c r="B16">
        <v>121</v>
      </c>
      <c r="C16">
        <v>88</v>
      </c>
      <c r="D16">
        <v>39.951163977080121</v>
      </c>
      <c r="E16">
        <v>63</v>
      </c>
    </row>
    <row r="17" spans="1:5" x14ac:dyDescent="0.25">
      <c r="A17" t="s">
        <v>223</v>
      </c>
      <c r="B17">
        <v>123</v>
      </c>
      <c r="C17">
        <v>111</v>
      </c>
      <c r="D17">
        <v>55.500000000000036</v>
      </c>
      <c r="E17">
        <v>59.999999999999986</v>
      </c>
    </row>
    <row r="18" spans="1:5" x14ac:dyDescent="0.25">
      <c r="A18" t="s">
        <v>224</v>
      </c>
      <c r="B18">
        <v>125</v>
      </c>
      <c r="C18">
        <v>100</v>
      </c>
      <c r="D18">
        <v>46.947156278589105</v>
      </c>
      <c r="E18">
        <v>61.999999999999986</v>
      </c>
    </row>
    <row r="19" spans="1:5" x14ac:dyDescent="0.25">
      <c r="A19" t="s">
        <v>165</v>
      </c>
      <c r="B19">
        <v>131</v>
      </c>
      <c r="C19">
        <v>103</v>
      </c>
      <c r="D19">
        <v>48.355570966946779</v>
      </c>
      <c r="E19">
        <v>61.999999999999986</v>
      </c>
    </row>
    <row r="20" spans="1:5" x14ac:dyDescent="0.25">
      <c r="A20" t="s">
        <v>150</v>
      </c>
      <c r="B20">
        <v>133</v>
      </c>
      <c r="C20">
        <v>95</v>
      </c>
      <c r="D20">
        <v>43.129097475256948</v>
      </c>
      <c r="E20">
        <v>63</v>
      </c>
    </row>
    <row r="21" spans="1:5" x14ac:dyDescent="0.25">
      <c r="A21" t="s">
        <v>205</v>
      </c>
      <c r="B21">
        <v>150</v>
      </c>
      <c r="C21">
        <v>108</v>
      </c>
      <c r="D21">
        <v>49.030973971871056</v>
      </c>
      <c r="E21">
        <v>63</v>
      </c>
    </row>
    <row r="22" spans="1:5" x14ac:dyDescent="0.25">
      <c r="A22" t="s">
        <v>157</v>
      </c>
      <c r="B22">
        <v>151</v>
      </c>
      <c r="C22">
        <v>108</v>
      </c>
      <c r="D22">
        <v>49.030973971871056</v>
      </c>
      <c r="E22">
        <v>63</v>
      </c>
    </row>
    <row r="23" spans="1:5" x14ac:dyDescent="0.25">
      <c r="A23" t="s">
        <v>206</v>
      </c>
      <c r="B23">
        <v>163</v>
      </c>
      <c r="C23">
        <v>127</v>
      </c>
      <c r="D23">
        <v>59.62288847380816</v>
      </c>
      <c r="E23">
        <v>61.999999999999986</v>
      </c>
    </row>
    <row r="24" spans="1:5" x14ac:dyDescent="0.25">
      <c r="A24" t="s">
        <v>158</v>
      </c>
      <c r="B24">
        <v>163</v>
      </c>
      <c r="C24">
        <v>111</v>
      </c>
      <c r="D24">
        <v>48.659197293587596</v>
      </c>
      <c r="E24">
        <v>64</v>
      </c>
    </row>
    <row r="25" spans="1:5" x14ac:dyDescent="0.25">
      <c r="A25" t="s">
        <v>156</v>
      </c>
      <c r="B25">
        <v>167</v>
      </c>
      <c r="C25">
        <v>113</v>
      </c>
      <c r="D25">
        <v>49.53593958716575</v>
      </c>
      <c r="E25">
        <v>64</v>
      </c>
    </row>
    <row r="26" spans="1:5" x14ac:dyDescent="0.25">
      <c r="A26" t="s">
        <v>159</v>
      </c>
      <c r="B26">
        <v>175</v>
      </c>
      <c r="C26">
        <v>132</v>
      </c>
      <c r="D26">
        <v>61.970246287737616</v>
      </c>
      <c r="E26">
        <v>61.999999999999986</v>
      </c>
    </row>
    <row r="27" spans="1:5" x14ac:dyDescent="0.25">
      <c r="A27" t="s">
        <v>162</v>
      </c>
      <c r="B27">
        <v>179</v>
      </c>
      <c r="C27">
        <v>143</v>
      </c>
      <c r="D27">
        <v>67.134433478382419</v>
      </c>
      <c r="E27">
        <v>61.999999999999986</v>
      </c>
    </row>
    <row r="28" spans="1:5" x14ac:dyDescent="0.25">
      <c r="A28" t="s">
        <v>169</v>
      </c>
      <c r="B28">
        <v>183</v>
      </c>
      <c r="C28">
        <v>162</v>
      </c>
      <c r="D28">
        <v>81.000000000000057</v>
      </c>
      <c r="E28">
        <v>59.999999999999986</v>
      </c>
    </row>
    <row r="29" spans="1:5" x14ac:dyDescent="0.25">
      <c r="A29" t="s">
        <v>161</v>
      </c>
      <c r="B29">
        <v>188</v>
      </c>
      <c r="C29">
        <v>146</v>
      </c>
      <c r="D29">
        <v>68.542848166740086</v>
      </c>
      <c r="E29">
        <v>61.999999999999986</v>
      </c>
    </row>
    <row r="30" spans="1:5" x14ac:dyDescent="0.25">
      <c r="A30" t="s">
        <v>167</v>
      </c>
      <c r="B30">
        <v>193</v>
      </c>
      <c r="C30">
        <v>147</v>
      </c>
      <c r="D30">
        <v>69.012319729525984</v>
      </c>
      <c r="E30">
        <v>61.999999999999986</v>
      </c>
    </row>
    <row r="31" spans="1:5" x14ac:dyDescent="0.25">
      <c r="A31" t="s">
        <v>172</v>
      </c>
      <c r="B31">
        <v>200</v>
      </c>
      <c r="C31">
        <v>200</v>
      </c>
      <c r="D31">
        <v>200</v>
      </c>
      <c r="E31">
        <v>0</v>
      </c>
    </row>
    <row r="32" spans="1:5" x14ac:dyDescent="0.25">
      <c r="A32" t="s">
        <v>166</v>
      </c>
      <c r="B32">
        <v>208</v>
      </c>
      <c r="C32">
        <v>91</v>
      </c>
      <c r="D32">
        <v>31.123833042635862</v>
      </c>
      <c r="E32">
        <v>70</v>
      </c>
    </row>
    <row r="33" spans="1:5" x14ac:dyDescent="0.25">
      <c r="A33" t="s">
        <v>168</v>
      </c>
      <c r="B33">
        <v>211</v>
      </c>
      <c r="C33">
        <v>157</v>
      </c>
      <c r="D33">
        <v>78.500000000000057</v>
      </c>
      <c r="E33">
        <v>59.999999999999986</v>
      </c>
    </row>
    <row r="34" spans="1:5" x14ac:dyDescent="0.25">
      <c r="A34" t="s">
        <v>160</v>
      </c>
      <c r="B34">
        <v>219</v>
      </c>
      <c r="C34">
        <v>144</v>
      </c>
      <c r="D34">
        <v>63.125445137627153</v>
      </c>
      <c r="E34">
        <v>64</v>
      </c>
    </row>
    <row r="35" spans="1:5" x14ac:dyDescent="0.25">
      <c r="A35" t="s">
        <v>171</v>
      </c>
      <c r="B35">
        <v>230</v>
      </c>
      <c r="C35">
        <v>230</v>
      </c>
      <c r="D35">
        <v>230</v>
      </c>
      <c r="E35">
        <v>0</v>
      </c>
    </row>
    <row r="36" spans="1:5" x14ac:dyDescent="0.25">
      <c r="A36" t="s">
        <v>170</v>
      </c>
      <c r="B36">
        <v>253</v>
      </c>
      <c r="C36">
        <v>175</v>
      </c>
      <c r="D36">
        <v>76.71495068808855</v>
      </c>
      <c r="E36">
        <v>64</v>
      </c>
    </row>
    <row r="37" spans="1:5" x14ac:dyDescent="0.25">
      <c r="A37" t="s">
        <v>163</v>
      </c>
      <c r="B37">
        <v>256</v>
      </c>
      <c r="C37">
        <v>101</v>
      </c>
      <c r="D37">
        <v>20.999080772593704</v>
      </c>
      <c r="E37">
        <v>78</v>
      </c>
    </row>
    <row r="38" spans="1:5" x14ac:dyDescent="0.25">
      <c r="A38" t="s">
        <v>192</v>
      </c>
      <c r="B38">
        <v>278</v>
      </c>
      <c r="C38">
        <v>83</v>
      </c>
      <c r="D38">
        <v>17.256670337874034</v>
      </c>
      <c r="E38">
        <v>78</v>
      </c>
    </row>
    <row r="39" spans="1:5" x14ac:dyDescent="0.25">
      <c r="A39" t="s">
        <v>218</v>
      </c>
      <c r="B39">
        <v>280</v>
      </c>
      <c r="C39">
        <v>280</v>
      </c>
      <c r="D39">
        <v>280</v>
      </c>
      <c r="E39">
        <v>0</v>
      </c>
    </row>
    <row r="40" spans="1:5" x14ac:dyDescent="0.25">
      <c r="A40" t="s">
        <v>173</v>
      </c>
      <c r="B40">
        <v>280</v>
      </c>
      <c r="C40">
        <v>280</v>
      </c>
      <c r="D40">
        <v>280</v>
      </c>
      <c r="E40">
        <v>0</v>
      </c>
    </row>
    <row r="42" spans="1:5" s="170" customFormat="1" x14ac:dyDescent="0.25"/>
    <row r="44" spans="1:5" x14ac:dyDescent="0.25">
      <c r="A44" t="s">
        <v>230</v>
      </c>
      <c r="B44" t="s">
        <v>193</v>
      </c>
      <c r="C44" t="s">
        <v>231</v>
      </c>
      <c r="D44" t="s">
        <v>195</v>
      </c>
      <c r="E44" t="s">
        <v>196</v>
      </c>
    </row>
    <row r="45" spans="1:5" x14ac:dyDescent="0.25">
      <c r="A45" t="s">
        <v>148</v>
      </c>
      <c r="B45">
        <v>44</v>
      </c>
      <c r="C45">
        <v>37</v>
      </c>
      <c r="D45">
        <v>17.370447823077967</v>
      </c>
      <c r="E45">
        <v>61.999999999999986</v>
      </c>
    </row>
    <row r="46" spans="1:5" x14ac:dyDescent="0.25">
      <c r="A46" t="s">
        <v>145</v>
      </c>
      <c r="B46">
        <v>59</v>
      </c>
      <c r="C46">
        <v>46</v>
      </c>
      <c r="D46">
        <v>21.595691888150988</v>
      </c>
      <c r="E46">
        <v>61.999999999999986</v>
      </c>
    </row>
    <row r="47" spans="1:5" x14ac:dyDescent="0.25">
      <c r="A47" t="s">
        <v>229</v>
      </c>
      <c r="B47">
        <v>108</v>
      </c>
      <c r="C47">
        <v>50</v>
      </c>
      <c r="D47">
        <v>23.473578139294553</v>
      </c>
      <c r="E47">
        <v>61.999999999999986</v>
      </c>
    </row>
    <row r="48" spans="1:5" x14ac:dyDescent="0.25">
      <c r="A48" t="s">
        <v>147</v>
      </c>
      <c r="B48">
        <v>63</v>
      </c>
      <c r="C48">
        <v>50</v>
      </c>
      <c r="D48">
        <v>23.473578139294553</v>
      </c>
      <c r="E48">
        <v>61.999999999999986</v>
      </c>
    </row>
    <row r="49" spans="1:5" x14ac:dyDescent="0.25">
      <c r="A49" t="s">
        <v>146</v>
      </c>
      <c r="B49">
        <v>45</v>
      </c>
      <c r="C49">
        <v>51</v>
      </c>
      <c r="D49">
        <v>23.943049702080444</v>
      </c>
      <c r="E49">
        <v>61.999999999999986</v>
      </c>
    </row>
    <row r="50" spans="1:5" x14ac:dyDescent="0.25">
      <c r="A50" t="s">
        <v>154</v>
      </c>
      <c r="B50">
        <v>81</v>
      </c>
      <c r="C50">
        <v>65</v>
      </c>
      <c r="D50">
        <v>30.515651581082917</v>
      </c>
      <c r="E50">
        <v>61.999999999999986</v>
      </c>
    </row>
    <row r="51" spans="1:5" x14ac:dyDescent="0.25">
      <c r="A51" t="s">
        <v>155</v>
      </c>
      <c r="B51">
        <v>92</v>
      </c>
      <c r="C51">
        <v>75</v>
      </c>
      <c r="D51">
        <v>35.210367208941825</v>
      </c>
      <c r="E51">
        <v>61.999999999999986</v>
      </c>
    </row>
    <row r="52" spans="1:5" x14ac:dyDescent="0.25">
      <c r="A52" t="s">
        <v>152</v>
      </c>
      <c r="B52">
        <v>75</v>
      </c>
      <c r="C52">
        <v>86</v>
      </c>
      <c r="D52">
        <v>40.374554399586629</v>
      </c>
      <c r="E52">
        <v>61.999999999999986</v>
      </c>
    </row>
    <row r="53" spans="1:5" x14ac:dyDescent="0.25">
      <c r="A53" t="s">
        <v>164</v>
      </c>
      <c r="B53">
        <v>116</v>
      </c>
      <c r="C53">
        <v>86</v>
      </c>
      <c r="D53">
        <v>40.374554399586629</v>
      </c>
      <c r="E53">
        <v>61.999999999999986</v>
      </c>
    </row>
    <row r="54" spans="1:5" x14ac:dyDescent="0.25">
      <c r="A54" t="s">
        <v>213</v>
      </c>
      <c r="B54">
        <v>87</v>
      </c>
      <c r="C54">
        <v>87</v>
      </c>
      <c r="D54">
        <v>40.84402596237252</v>
      </c>
      <c r="E54">
        <v>61.999999999999986</v>
      </c>
    </row>
    <row r="55" spans="1:5" x14ac:dyDescent="0.25">
      <c r="A55" t="s">
        <v>153</v>
      </c>
      <c r="B55">
        <v>112</v>
      </c>
      <c r="C55">
        <v>87</v>
      </c>
      <c r="D55">
        <v>40.84402596237252</v>
      </c>
      <c r="E55">
        <v>61.999999999999986</v>
      </c>
    </row>
    <row r="56" spans="1:5" x14ac:dyDescent="0.25">
      <c r="A56" t="s">
        <v>151</v>
      </c>
      <c r="B56">
        <v>116</v>
      </c>
      <c r="C56">
        <v>88</v>
      </c>
      <c r="D56">
        <v>41.313497525158411</v>
      </c>
      <c r="E56">
        <v>61.999999999999986</v>
      </c>
    </row>
    <row r="57" spans="1:5" x14ac:dyDescent="0.25">
      <c r="A57" t="s">
        <v>149</v>
      </c>
      <c r="B57">
        <v>121</v>
      </c>
      <c r="C57">
        <v>88</v>
      </c>
      <c r="D57">
        <v>41.313497525158411</v>
      </c>
      <c r="E57">
        <v>61.999999999999986</v>
      </c>
    </row>
    <row r="58" spans="1:5" x14ac:dyDescent="0.25">
      <c r="A58" t="s">
        <v>150</v>
      </c>
      <c r="B58">
        <v>133</v>
      </c>
      <c r="C58">
        <v>95</v>
      </c>
      <c r="D58">
        <v>44.599798464659649</v>
      </c>
      <c r="E58">
        <v>61.999999999999986</v>
      </c>
    </row>
    <row r="59" spans="1:5" x14ac:dyDescent="0.25">
      <c r="A59" t="s">
        <v>166</v>
      </c>
      <c r="B59">
        <v>208</v>
      </c>
      <c r="C59">
        <v>96</v>
      </c>
      <c r="D59">
        <v>45.06927002744554</v>
      </c>
      <c r="E59">
        <v>61.999999999999986</v>
      </c>
    </row>
    <row r="60" spans="1:5" x14ac:dyDescent="0.25">
      <c r="A60" t="s">
        <v>224</v>
      </c>
      <c r="B60">
        <v>125</v>
      </c>
      <c r="C60">
        <v>99</v>
      </c>
      <c r="D60">
        <v>46.477684715803214</v>
      </c>
      <c r="E60">
        <v>61.999999999999986</v>
      </c>
    </row>
    <row r="61" spans="1:5" x14ac:dyDescent="0.25">
      <c r="A61" t="s">
        <v>217</v>
      </c>
      <c r="B61">
        <v>102</v>
      </c>
      <c r="C61">
        <v>102</v>
      </c>
      <c r="D61">
        <v>47.886099404160888</v>
      </c>
      <c r="E61">
        <v>61.999999999999986</v>
      </c>
    </row>
    <row r="62" spans="1:5" x14ac:dyDescent="0.25">
      <c r="A62" t="s">
        <v>165</v>
      </c>
      <c r="B62">
        <v>131</v>
      </c>
      <c r="C62">
        <v>103</v>
      </c>
      <c r="D62">
        <v>48.355570966946779</v>
      </c>
      <c r="E62">
        <v>61.999999999999986</v>
      </c>
    </row>
    <row r="63" spans="1:5" x14ac:dyDescent="0.25">
      <c r="A63" t="s">
        <v>223</v>
      </c>
      <c r="B63">
        <v>123</v>
      </c>
      <c r="C63">
        <v>108</v>
      </c>
      <c r="D63">
        <v>50.702928780876228</v>
      </c>
      <c r="E63">
        <v>61.999999999999986</v>
      </c>
    </row>
    <row r="64" spans="1:5" x14ac:dyDescent="0.25">
      <c r="A64" t="s">
        <v>205</v>
      </c>
      <c r="B64">
        <v>150</v>
      </c>
      <c r="C64">
        <v>109</v>
      </c>
      <c r="D64">
        <v>51.172400343662119</v>
      </c>
      <c r="E64">
        <v>61.999999999999986</v>
      </c>
    </row>
    <row r="65" spans="1:5" x14ac:dyDescent="0.25">
      <c r="A65" t="s">
        <v>157</v>
      </c>
      <c r="B65">
        <v>151</v>
      </c>
      <c r="C65">
        <v>109</v>
      </c>
      <c r="D65">
        <v>51.172400343662119</v>
      </c>
      <c r="E65">
        <v>61.999999999999986</v>
      </c>
    </row>
    <row r="66" spans="1:5" x14ac:dyDescent="0.25">
      <c r="A66" t="s">
        <v>204</v>
      </c>
      <c r="B66">
        <v>110</v>
      </c>
      <c r="C66">
        <v>110</v>
      </c>
      <c r="D66">
        <v>51.64187190644801</v>
      </c>
      <c r="E66">
        <v>61.999999999999986</v>
      </c>
    </row>
    <row r="67" spans="1:5" x14ac:dyDescent="0.25">
      <c r="A67" t="s">
        <v>158</v>
      </c>
      <c r="B67">
        <v>163</v>
      </c>
      <c r="C67">
        <v>112</v>
      </c>
      <c r="D67">
        <v>52.580815032019792</v>
      </c>
      <c r="E67">
        <v>61.999999999999986</v>
      </c>
    </row>
    <row r="68" spans="1:5" x14ac:dyDescent="0.25">
      <c r="A68" t="s">
        <v>156</v>
      </c>
      <c r="B68">
        <v>167</v>
      </c>
      <c r="C68">
        <v>113</v>
      </c>
      <c r="D68">
        <v>53.050286594805684</v>
      </c>
      <c r="E68">
        <v>61.999999999999986</v>
      </c>
    </row>
    <row r="69" spans="1:5" x14ac:dyDescent="0.25">
      <c r="A69" t="s">
        <v>192</v>
      </c>
      <c r="B69">
        <v>278</v>
      </c>
      <c r="C69">
        <v>115</v>
      </c>
      <c r="D69">
        <v>53.989229720377466</v>
      </c>
      <c r="E69">
        <v>61.999999999999986</v>
      </c>
    </row>
    <row r="70" spans="1:5" x14ac:dyDescent="0.25">
      <c r="A70" t="s">
        <v>206</v>
      </c>
      <c r="B70">
        <v>163</v>
      </c>
      <c r="C70">
        <v>127</v>
      </c>
      <c r="D70">
        <v>59.62288847380816</v>
      </c>
      <c r="E70">
        <v>61.999999999999986</v>
      </c>
    </row>
    <row r="71" spans="1:5" x14ac:dyDescent="0.25">
      <c r="A71" t="s">
        <v>159</v>
      </c>
      <c r="B71">
        <v>175</v>
      </c>
      <c r="C71">
        <v>132</v>
      </c>
      <c r="D71">
        <v>61.970246287737616</v>
      </c>
      <c r="E71">
        <v>61.999999999999986</v>
      </c>
    </row>
    <row r="72" spans="1:5" x14ac:dyDescent="0.25">
      <c r="A72" t="s">
        <v>163</v>
      </c>
      <c r="B72">
        <v>256</v>
      </c>
      <c r="C72">
        <v>138</v>
      </c>
      <c r="D72">
        <v>64.787075664452956</v>
      </c>
      <c r="E72">
        <v>61.999999999999986</v>
      </c>
    </row>
    <row r="73" spans="1:5" x14ac:dyDescent="0.25">
      <c r="A73" t="s">
        <v>162</v>
      </c>
      <c r="B73">
        <v>179</v>
      </c>
      <c r="C73">
        <v>143</v>
      </c>
      <c r="D73">
        <v>67.134433478382419</v>
      </c>
      <c r="E73">
        <v>61.999999999999986</v>
      </c>
    </row>
    <row r="74" spans="1:5" x14ac:dyDescent="0.25">
      <c r="A74" t="s">
        <v>160</v>
      </c>
      <c r="B74">
        <v>219</v>
      </c>
      <c r="C74">
        <v>145</v>
      </c>
      <c r="D74">
        <v>68.073376603954202</v>
      </c>
      <c r="E74">
        <v>61.999999999999986</v>
      </c>
    </row>
    <row r="75" spans="1:5" x14ac:dyDescent="0.25">
      <c r="A75" t="s">
        <v>161</v>
      </c>
      <c r="B75">
        <v>188</v>
      </c>
      <c r="C75">
        <v>146</v>
      </c>
      <c r="D75">
        <v>68.542848166740086</v>
      </c>
      <c r="E75">
        <v>61.999999999999986</v>
      </c>
    </row>
    <row r="76" spans="1:5" x14ac:dyDescent="0.25">
      <c r="A76" t="s">
        <v>167</v>
      </c>
      <c r="B76">
        <v>193</v>
      </c>
      <c r="C76">
        <v>147</v>
      </c>
      <c r="D76">
        <v>69.012319729525984</v>
      </c>
      <c r="E76">
        <v>61.999999999999986</v>
      </c>
    </row>
    <row r="77" spans="1:5" x14ac:dyDescent="0.25">
      <c r="A77" t="s">
        <v>168</v>
      </c>
      <c r="B77">
        <v>211</v>
      </c>
      <c r="C77">
        <v>159</v>
      </c>
      <c r="D77">
        <v>74.645978482956679</v>
      </c>
      <c r="E77">
        <v>61.999999999999986</v>
      </c>
    </row>
    <row r="78" spans="1:5" x14ac:dyDescent="0.25">
      <c r="A78" t="s">
        <v>169</v>
      </c>
      <c r="B78">
        <v>183</v>
      </c>
      <c r="C78">
        <v>166</v>
      </c>
      <c r="D78">
        <v>77.93227942245791</v>
      </c>
      <c r="E78">
        <v>61.999999999999986</v>
      </c>
    </row>
    <row r="79" spans="1:5" x14ac:dyDescent="0.25">
      <c r="A79" t="s">
        <v>170</v>
      </c>
      <c r="B79">
        <v>253</v>
      </c>
      <c r="C79">
        <v>176</v>
      </c>
      <c r="D79">
        <v>82.626995050316822</v>
      </c>
      <c r="E79">
        <v>61.999999999999986</v>
      </c>
    </row>
    <row r="80" spans="1:5" x14ac:dyDescent="0.25">
      <c r="A80" t="s">
        <v>172</v>
      </c>
      <c r="B80">
        <v>200</v>
      </c>
      <c r="C80">
        <v>200</v>
      </c>
      <c r="D80">
        <v>93.89431255717821</v>
      </c>
      <c r="E80">
        <v>61.999999999999986</v>
      </c>
    </row>
    <row r="81" spans="1:5" x14ac:dyDescent="0.25">
      <c r="A81" t="s">
        <v>171</v>
      </c>
      <c r="B81">
        <v>230</v>
      </c>
      <c r="C81">
        <v>230</v>
      </c>
      <c r="D81">
        <v>107.97845944075493</v>
      </c>
      <c r="E81">
        <v>61.999999999999986</v>
      </c>
    </row>
    <row r="82" spans="1:5" x14ac:dyDescent="0.25">
      <c r="A82" t="s">
        <v>218</v>
      </c>
      <c r="B82">
        <v>280</v>
      </c>
      <c r="C82">
        <v>280</v>
      </c>
      <c r="D82">
        <v>131.45203758004948</v>
      </c>
      <c r="E82">
        <v>61.999999999999986</v>
      </c>
    </row>
    <row r="83" spans="1:5" x14ac:dyDescent="0.25">
      <c r="A83" t="s">
        <v>173</v>
      </c>
      <c r="B83">
        <v>280</v>
      </c>
      <c r="C83">
        <v>280</v>
      </c>
      <c r="D83">
        <v>131.45203758004948</v>
      </c>
      <c r="E83">
        <v>61.999999999999986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D6DA6-CEDE-4AC6-8B92-38C907976C17}">
  <dimension ref="A1:GV149"/>
  <sheetViews>
    <sheetView topLeftCell="ER71" workbookViewId="0">
      <selection activeCell="EZ100" sqref="EZ100"/>
    </sheetView>
  </sheetViews>
  <sheetFormatPr defaultRowHeight="12.75" x14ac:dyDescent="0.2"/>
  <cols>
    <col min="1" max="1" width="9.140625" style="1"/>
    <col min="2" max="2" width="17.7109375" style="1" customWidth="1"/>
    <col min="3" max="3" width="18.7109375" style="1" customWidth="1"/>
    <col min="4" max="5" width="21.28515625" style="1" customWidth="1"/>
    <col min="6" max="6" width="17.5703125" style="1" customWidth="1"/>
    <col min="7" max="7" width="16.85546875" style="3" customWidth="1"/>
    <col min="8" max="8" width="15" style="3" customWidth="1"/>
    <col min="9" max="33" width="3.7109375" style="1" customWidth="1"/>
    <col min="34" max="34" width="10.28515625" style="1" customWidth="1"/>
    <col min="35" max="40" width="9.140625" style="1" customWidth="1"/>
    <col min="41" max="42" width="9.140625" style="1"/>
    <col min="43" max="99" width="8" style="3" customWidth="1"/>
    <col min="100" max="102" width="8" style="1" customWidth="1"/>
    <col min="103" max="166" width="9.140625" style="1"/>
    <col min="167" max="167" width="15.85546875" style="1" customWidth="1"/>
    <col min="168" max="191" width="10.85546875" style="1" customWidth="1"/>
    <col min="192" max="192" width="9.140625" style="1"/>
    <col min="193" max="196" width="10.85546875" style="1" customWidth="1"/>
    <col min="197" max="203" width="14.5703125" style="1" customWidth="1"/>
    <col min="204" max="16384" width="9.140625" style="1"/>
  </cols>
  <sheetData>
    <row r="1" spans="1:204" ht="80.25" thickTop="1" thickBot="1" x14ac:dyDescent="0.25">
      <c r="B1" s="131"/>
      <c r="C1" s="3" t="s">
        <v>25</v>
      </c>
      <c r="D1" s="3" t="s">
        <v>26</v>
      </c>
      <c r="E1" s="3" t="s">
        <v>28</v>
      </c>
      <c r="F1" s="3" t="s">
        <v>29</v>
      </c>
      <c r="G1" s="7" t="s">
        <v>27</v>
      </c>
      <c r="H1" s="7" t="s">
        <v>8</v>
      </c>
      <c r="I1" s="17" t="str">
        <f>"T/D "&amp;$D106</f>
        <v>T/D 12.7</v>
      </c>
      <c r="J1" s="17" t="str">
        <f>"T/D "&amp;D111</f>
        <v>T/D 13.99</v>
      </c>
      <c r="K1" s="17" t="str">
        <f>"T/D "&amp;D112</f>
        <v>T/D 14.5</v>
      </c>
      <c r="L1" s="17" t="str">
        <f>"T/D "&amp;D113</f>
        <v>T/D 20</v>
      </c>
      <c r="M1" s="17" t="str">
        <f>"T/D "&amp;D114</f>
        <v>T/D 25</v>
      </c>
      <c r="N1" s="17" t="str">
        <f>"T/D "&amp;D115</f>
        <v>T/D 30</v>
      </c>
      <c r="O1" s="17" t="str">
        <f>"T/D "&amp;D116</f>
        <v>T/D 37</v>
      </c>
      <c r="P1" s="17" t="str">
        <f>"T/D "&amp;D117</f>
        <v>T/D 40</v>
      </c>
      <c r="Q1" s="17" t="str">
        <f>"T/D "&amp;D118</f>
        <v>T/D 45</v>
      </c>
      <c r="R1" s="17" t="str">
        <f>"T/D "&amp;D119</f>
        <v>T/D 47</v>
      </c>
      <c r="S1" s="17" t="str">
        <f>"T/D "&amp;D120</f>
        <v>T/D 50</v>
      </c>
      <c r="T1" s="17" t="str">
        <f>"T/D "&amp;D121</f>
        <v>T/D 57</v>
      </c>
      <c r="U1" s="17" t="str">
        <f>"T/D "&amp;D122</f>
        <v>T/D 75</v>
      </c>
      <c r="V1" s="17" t="str">
        <f>"T/D "&amp;D123</f>
        <v>T/D 76.2</v>
      </c>
      <c r="W1" s="17" t="str">
        <f>"T/D "&amp;D124</f>
        <v>T/D 85</v>
      </c>
      <c r="X1" s="17" t="str">
        <f>"T/D "&amp;D125</f>
        <v>T/D 87.6</v>
      </c>
      <c r="Y1" s="17" t="str">
        <f>"T/D "&amp;D126</f>
        <v>T/D 88</v>
      </c>
      <c r="Z1" s="17" t="str">
        <f>"T/D "&amp;D127</f>
        <v>T/D 90</v>
      </c>
      <c r="AA1" s="17" t="str">
        <f>"T/D "&amp;D128</f>
        <v>T/D 100</v>
      </c>
      <c r="AB1" s="17" t="str">
        <f>"T/D "&amp;D129</f>
        <v>T/D 105</v>
      </c>
      <c r="AC1" s="17" t="str">
        <f>"T/D "&amp;D130</f>
        <v>T/D 122</v>
      </c>
      <c r="AD1" s="17" t="str">
        <f>"T/D "&amp;D131</f>
        <v>T/D 125</v>
      </c>
      <c r="AE1" s="17" t="str">
        <f>"T/D "&amp;D132</f>
        <v>T/D 128</v>
      </c>
      <c r="AF1" s="17" t="str">
        <f>"T/D "&amp;D133</f>
        <v>T/D 149</v>
      </c>
      <c r="AG1" s="17" t="str">
        <f>"T/D "&amp;D134</f>
        <v>T/D 152.4</v>
      </c>
      <c r="AH1" s="6" t="s">
        <v>44</v>
      </c>
      <c r="AI1" s="6" t="s">
        <v>54</v>
      </c>
      <c r="AJ1" s="6" t="s">
        <v>55</v>
      </c>
      <c r="AK1" s="6" t="s">
        <v>45</v>
      </c>
      <c r="AL1" s="6" t="s">
        <v>60</v>
      </c>
      <c r="AM1" s="6" t="s">
        <v>46</v>
      </c>
      <c r="AN1" s="3" t="s">
        <v>56</v>
      </c>
      <c r="AO1" s="3" t="s">
        <v>64</v>
      </c>
      <c r="AP1" s="3" t="s">
        <v>56</v>
      </c>
      <c r="AQ1" s="33" t="str">
        <f t="shared" ref="AQ1:BI1" si="0">"Mult vs "&amp;MID(O1,5,5)&amp;" APCBC"</f>
        <v>Mult vs 37 APCBC</v>
      </c>
      <c r="AR1" s="33" t="str">
        <f t="shared" si="0"/>
        <v>Mult vs 40 APCBC</v>
      </c>
      <c r="AS1" s="33" t="str">
        <f t="shared" si="0"/>
        <v>Mult vs 45 APCBC</v>
      </c>
      <c r="AT1" s="33" t="str">
        <f t="shared" si="0"/>
        <v>Mult vs 47 APCBC</v>
      </c>
      <c r="AU1" s="33" t="str">
        <f t="shared" si="0"/>
        <v>Mult vs 50 APCBC</v>
      </c>
      <c r="AV1" s="33" t="str">
        <f t="shared" si="0"/>
        <v>Mult vs 57 APCBC</v>
      </c>
      <c r="AW1" s="33" t="str">
        <f t="shared" si="0"/>
        <v>Mult vs 75 APCBC</v>
      </c>
      <c r="AX1" s="33" t="str">
        <f t="shared" si="0"/>
        <v>Mult vs 76.2 APCBC</v>
      </c>
      <c r="AY1" s="33" t="str">
        <f t="shared" si="0"/>
        <v>Mult vs 85 APCBC</v>
      </c>
      <c r="AZ1" s="33" t="str">
        <f t="shared" si="0"/>
        <v>Mult vs 87.6 APCBC</v>
      </c>
      <c r="BA1" s="33" t="str">
        <f t="shared" si="0"/>
        <v>Mult vs 88 APCBC</v>
      </c>
      <c r="BB1" s="33" t="str">
        <f t="shared" si="0"/>
        <v>Mult vs 90 APCBC</v>
      </c>
      <c r="BC1" s="33" t="str">
        <f t="shared" si="0"/>
        <v>Mult vs 100 APCBC</v>
      </c>
      <c r="BD1" s="33" t="str">
        <f t="shared" si="0"/>
        <v>Mult vs 105 APCBC</v>
      </c>
      <c r="BE1" s="33" t="str">
        <f t="shared" si="0"/>
        <v>Mult vs 122 APCBC</v>
      </c>
      <c r="BF1" s="33" t="str">
        <f t="shared" si="0"/>
        <v>Mult vs 125 APCBC</v>
      </c>
      <c r="BG1" s="33" t="str">
        <f t="shared" si="0"/>
        <v>Mult vs 128 APCBC</v>
      </c>
      <c r="BH1" s="33" t="str">
        <f t="shared" si="0"/>
        <v>Mult vs 149 APCBC</v>
      </c>
      <c r="BI1" s="33" t="str">
        <f t="shared" si="0"/>
        <v>Mult vs 152.4 APCBC</v>
      </c>
      <c r="BJ1" s="35" t="str">
        <f t="shared" ref="BJ1:CB1" si="1">"Mult vs "&amp;MID(O1,5,5)&amp;" AP"</f>
        <v>Mult vs 37 AP</v>
      </c>
      <c r="BK1" s="35" t="str">
        <f t="shared" si="1"/>
        <v>Mult vs 40 AP</v>
      </c>
      <c r="BL1" s="35" t="str">
        <f t="shared" si="1"/>
        <v>Mult vs 45 AP</v>
      </c>
      <c r="BM1" s="35" t="str">
        <f t="shared" si="1"/>
        <v>Mult vs 47 AP</v>
      </c>
      <c r="BN1" s="35" t="str">
        <f t="shared" si="1"/>
        <v>Mult vs 50 AP</v>
      </c>
      <c r="BO1" s="35" t="str">
        <f t="shared" si="1"/>
        <v>Mult vs 57 AP</v>
      </c>
      <c r="BP1" s="35" t="str">
        <f t="shared" si="1"/>
        <v>Mult vs 75 AP</v>
      </c>
      <c r="BQ1" s="35" t="str">
        <f t="shared" si="1"/>
        <v>Mult vs 76.2 AP</v>
      </c>
      <c r="BR1" s="35" t="str">
        <f t="shared" si="1"/>
        <v>Mult vs 85 AP</v>
      </c>
      <c r="BS1" s="35" t="str">
        <f t="shared" si="1"/>
        <v>Mult vs 87.6 AP</v>
      </c>
      <c r="BT1" s="35" t="str">
        <f t="shared" si="1"/>
        <v>Mult vs 88 AP</v>
      </c>
      <c r="BU1" s="35" t="str">
        <f t="shared" si="1"/>
        <v>Mult vs 90 AP</v>
      </c>
      <c r="BV1" s="35" t="str">
        <f t="shared" si="1"/>
        <v>Mult vs 100 AP</v>
      </c>
      <c r="BW1" s="35" t="str">
        <f t="shared" si="1"/>
        <v>Mult vs 105 AP</v>
      </c>
      <c r="BX1" s="35" t="str">
        <f t="shared" si="1"/>
        <v>Mult vs 122 AP</v>
      </c>
      <c r="BY1" s="35" t="str">
        <f t="shared" si="1"/>
        <v>Mult vs 125 AP</v>
      </c>
      <c r="BZ1" s="35" t="str">
        <f t="shared" si="1"/>
        <v>Mult vs 128 AP</v>
      </c>
      <c r="CA1" s="35" t="str">
        <f t="shared" si="1"/>
        <v>Mult vs 149 AP</v>
      </c>
      <c r="CB1" s="35" t="str">
        <f t="shared" si="1"/>
        <v>Mult vs 152.4 AP</v>
      </c>
      <c r="CC1" s="38" t="str">
        <f t="shared" ref="CC1:CU1" si="2">"Mult vs "&amp;MID(O1,5,5)&amp;" APBC"</f>
        <v>Mult vs 37 APBC</v>
      </c>
      <c r="CD1" s="38" t="str">
        <f t="shared" si="2"/>
        <v>Mult vs 40 APBC</v>
      </c>
      <c r="CE1" s="38" t="str">
        <f t="shared" si="2"/>
        <v>Mult vs 45 APBC</v>
      </c>
      <c r="CF1" s="38" t="str">
        <f t="shared" si="2"/>
        <v>Mult vs 47 APBC</v>
      </c>
      <c r="CG1" s="38" t="str">
        <f t="shared" si="2"/>
        <v>Mult vs 50 APBC</v>
      </c>
      <c r="CH1" s="38" t="str">
        <f t="shared" si="2"/>
        <v>Mult vs 57 APBC</v>
      </c>
      <c r="CI1" s="38" t="str">
        <f t="shared" si="2"/>
        <v>Mult vs 75 APBC</v>
      </c>
      <c r="CJ1" s="38" t="str">
        <f t="shared" si="2"/>
        <v>Mult vs 76.2 APBC</v>
      </c>
      <c r="CK1" s="38" t="str">
        <f t="shared" si="2"/>
        <v>Mult vs 85 APBC</v>
      </c>
      <c r="CL1" s="38" t="str">
        <f t="shared" si="2"/>
        <v>Mult vs 87.6 APBC</v>
      </c>
      <c r="CM1" s="38" t="str">
        <f t="shared" si="2"/>
        <v>Mult vs 88 APBC</v>
      </c>
      <c r="CN1" s="38" t="str">
        <f t="shared" si="2"/>
        <v>Mult vs 90 APBC</v>
      </c>
      <c r="CO1" s="38" t="str">
        <f t="shared" si="2"/>
        <v>Mult vs 100 APBC</v>
      </c>
      <c r="CP1" s="38" t="str">
        <f t="shared" si="2"/>
        <v>Mult vs 105 APBC</v>
      </c>
      <c r="CQ1" s="38" t="str">
        <f t="shared" si="2"/>
        <v>Mult vs 122 APBC</v>
      </c>
      <c r="CR1" s="38" t="str">
        <f t="shared" si="2"/>
        <v>Mult vs 125 APBC</v>
      </c>
      <c r="CS1" s="38" t="str">
        <f t="shared" si="2"/>
        <v>Mult vs 128 APBC</v>
      </c>
      <c r="CT1" s="38" t="str">
        <f t="shared" si="2"/>
        <v>Mult vs 149 APBC</v>
      </c>
      <c r="CU1" s="38" t="str">
        <f t="shared" si="2"/>
        <v>Mult vs 152.4 APBC</v>
      </c>
      <c r="CV1" s="36" t="s">
        <v>61</v>
      </c>
      <c r="CW1" s="36" t="s">
        <v>62</v>
      </c>
      <c r="CX1" s="36" t="s">
        <v>63</v>
      </c>
      <c r="CY1" s="43" t="str">
        <f>"Effective T from "&amp;" "&amp;AQ1</f>
        <v>Effective T from  Mult vs 37 APCBC</v>
      </c>
      <c r="CZ1" s="43" t="str">
        <f t="shared" ref="CZ1:FF1" si="3">"Effective T from "&amp;" "&amp;AR1</f>
        <v>Effective T from  Mult vs 40 APCBC</v>
      </c>
      <c r="DA1" s="43" t="str">
        <f t="shared" si="3"/>
        <v>Effective T from  Mult vs 45 APCBC</v>
      </c>
      <c r="DB1" s="43" t="str">
        <f t="shared" si="3"/>
        <v>Effective T from  Mult vs 47 APCBC</v>
      </c>
      <c r="DC1" s="43" t="str">
        <f t="shared" si="3"/>
        <v>Effective T from  Mult vs 50 APCBC</v>
      </c>
      <c r="DD1" s="43" t="str">
        <f t="shared" si="3"/>
        <v>Effective T from  Mult vs 57 APCBC</v>
      </c>
      <c r="DE1" s="43" t="str">
        <f t="shared" si="3"/>
        <v>Effective T from  Mult vs 75 APCBC</v>
      </c>
      <c r="DF1" s="43" t="str">
        <f t="shared" si="3"/>
        <v>Effective T from  Mult vs 76.2 APCBC</v>
      </c>
      <c r="DG1" s="43" t="str">
        <f t="shared" si="3"/>
        <v>Effective T from  Mult vs 85 APCBC</v>
      </c>
      <c r="DH1" s="43" t="str">
        <f t="shared" si="3"/>
        <v>Effective T from  Mult vs 87.6 APCBC</v>
      </c>
      <c r="DI1" s="43" t="str">
        <f t="shared" si="3"/>
        <v>Effective T from  Mult vs 88 APCBC</v>
      </c>
      <c r="DJ1" s="43" t="str">
        <f t="shared" si="3"/>
        <v>Effective T from  Mult vs 90 APCBC</v>
      </c>
      <c r="DK1" s="43" t="str">
        <f t="shared" si="3"/>
        <v>Effective T from  Mult vs 100 APCBC</v>
      </c>
      <c r="DL1" s="43" t="str">
        <f t="shared" si="3"/>
        <v>Effective T from  Mult vs 105 APCBC</v>
      </c>
      <c r="DM1" s="43" t="str">
        <f t="shared" si="3"/>
        <v>Effective T from  Mult vs 122 APCBC</v>
      </c>
      <c r="DN1" s="43" t="str">
        <f t="shared" si="3"/>
        <v>Effective T from  Mult vs 125 APCBC</v>
      </c>
      <c r="DO1" s="43" t="str">
        <f t="shared" si="3"/>
        <v>Effective T from  Mult vs 128 APCBC</v>
      </c>
      <c r="DP1" s="43" t="str">
        <f t="shared" si="3"/>
        <v>Effective T from  Mult vs 149 APCBC</v>
      </c>
      <c r="DQ1" s="43" t="str">
        <f t="shared" si="3"/>
        <v>Effective T from  Mult vs 152.4 APCBC</v>
      </c>
      <c r="DR1" s="43" t="str">
        <f t="shared" si="3"/>
        <v>Effective T from  Mult vs 37 AP</v>
      </c>
      <c r="DS1" s="43" t="str">
        <f t="shared" si="3"/>
        <v>Effective T from  Mult vs 40 AP</v>
      </c>
      <c r="DT1" s="43" t="str">
        <f t="shared" si="3"/>
        <v>Effective T from  Mult vs 45 AP</v>
      </c>
      <c r="DU1" s="43" t="str">
        <f t="shared" si="3"/>
        <v>Effective T from  Mult vs 47 AP</v>
      </c>
      <c r="DV1" s="43" t="str">
        <f t="shared" si="3"/>
        <v>Effective T from  Mult vs 50 AP</v>
      </c>
      <c r="DW1" s="43" t="str">
        <f t="shared" si="3"/>
        <v>Effective T from  Mult vs 57 AP</v>
      </c>
      <c r="DX1" s="43" t="str">
        <f t="shared" si="3"/>
        <v>Effective T from  Mult vs 75 AP</v>
      </c>
      <c r="DY1" s="43" t="str">
        <f t="shared" si="3"/>
        <v>Effective T from  Mult vs 76.2 AP</v>
      </c>
      <c r="DZ1" s="43" t="str">
        <f t="shared" si="3"/>
        <v>Effective T from  Mult vs 85 AP</v>
      </c>
      <c r="EA1" s="43" t="str">
        <f t="shared" si="3"/>
        <v>Effective T from  Mult vs 87.6 AP</v>
      </c>
      <c r="EB1" s="43" t="str">
        <f t="shared" si="3"/>
        <v>Effective T from  Mult vs 88 AP</v>
      </c>
      <c r="EC1" s="43" t="str">
        <f t="shared" si="3"/>
        <v>Effective T from  Mult vs 90 AP</v>
      </c>
      <c r="ED1" s="43" t="str">
        <f t="shared" si="3"/>
        <v>Effective T from  Mult vs 100 AP</v>
      </c>
      <c r="EE1" s="43" t="str">
        <f t="shared" si="3"/>
        <v>Effective T from  Mult vs 105 AP</v>
      </c>
      <c r="EF1" s="43" t="str">
        <f t="shared" si="3"/>
        <v>Effective T from  Mult vs 122 AP</v>
      </c>
      <c r="EG1" s="43" t="str">
        <f t="shared" si="3"/>
        <v>Effective T from  Mult vs 125 AP</v>
      </c>
      <c r="EH1" s="43" t="str">
        <f t="shared" si="3"/>
        <v>Effective T from  Mult vs 128 AP</v>
      </c>
      <c r="EI1" s="43" t="str">
        <f t="shared" si="3"/>
        <v>Effective T from  Mult vs 149 AP</v>
      </c>
      <c r="EJ1" s="43" t="str">
        <f t="shared" si="3"/>
        <v>Effective T from  Mult vs 152.4 AP</v>
      </c>
      <c r="EK1" s="43" t="str">
        <f t="shared" si="3"/>
        <v>Effective T from  Mult vs 37 APBC</v>
      </c>
      <c r="EL1" s="43" t="str">
        <f t="shared" si="3"/>
        <v>Effective T from  Mult vs 40 APBC</v>
      </c>
      <c r="EM1" s="43" t="str">
        <f t="shared" si="3"/>
        <v>Effective T from  Mult vs 45 APBC</v>
      </c>
      <c r="EN1" s="43" t="str">
        <f t="shared" si="3"/>
        <v>Effective T from  Mult vs 47 APBC</v>
      </c>
      <c r="EO1" s="43" t="str">
        <f t="shared" si="3"/>
        <v>Effective T from  Mult vs 50 APBC</v>
      </c>
      <c r="EP1" s="43" t="str">
        <f t="shared" si="3"/>
        <v>Effective T from  Mult vs 57 APBC</v>
      </c>
      <c r="EQ1" s="43" t="str">
        <f t="shared" si="3"/>
        <v>Effective T from  Mult vs 75 APBC</v>
      </c>
      <c r="ER1" s="43" t="str">
        <f t="shared" si="3"/>
        <v>Effective T from  Mult vs 76.2 APBC</v>
      </c>
      <c r="ES1" s="43" t="str">
        <f t="shared" si="3"/>
        <v>Effective T from  Mult vs 85 APBC</v>
      </c>
      <c r="ET1" s="43" t="str">
        <f t="shared" si="3"/>
        <v>Effective T from  Mult vs 87.6 APBC</v>
      </c>
      <c r="EU1" s="43" t="str">
        <f t="shared" si="3"/>
        <v>Effective T from  Mult vs 88 APBC</v>
      </c>
      <c r="EV1" s="43" t="str">
        <f t="shared" si="3"/>
        <v>Effective T from  Mult vs 90 APBC</v>
      </c>
      <c r="EW1" s="43" t="str">
        <f t="shared" si="3"/>
        <v>Effective T from  Mult vs 100 APBC</v>
      </c>
      <c r="EX1" s="43" t="str">
        <f t="shared" si="3"/>
        <v>Effective T from  Mult vs 105 APBC</v>
      </c>
      <c r="EY1" s="43" t="str">
        <f t="shared" si="3"/>
        <v>Effective T from  Mult vs 122 APBC</v>
      </c>
      <c r="EZ1" s="43" t="str">
        <f t="shared" si="3"/>
        <v>Effective T from  Mult vs 125 APBC</v>
      </c>
      <c r="FA1" s="43" t="str">
        <f t="shared" si="3"/>
        <v>Effective T from  Mult vs 128 APBC</v>
      </c>
      <c r="FB1" s="43" t="str">
        <f t="shared" si="3"/>
        <v>Effective T from  Mult vs 149 APBC</v>
      </c>
      <c r="FC1" s="43" t="str">
        <f t="shared" si="3"/>
        <v>Effective T from  Mult vs 152.4 APBC</v>
      </c>
      <c r="FD1" s="43" t="str">
        <f t="shared" si="3"/>
        <v>Effective T from  Mult vs APDS</v>
      </c>
      <c r="FE1" s="43" t="str">
        <f t="shared" si="3"/>
        <v>Effective T from  Mult vs 76 HVAP</v>
      </c>
      <c r="FF1" s="43" t="str">
        <f t="shared" si="3"/>
        <v>Effective T from  Mult vs 90 HVAP</v>
      </c>
      <c r="FG1" s="43" t="str">
        <f t="shared" ref="FG1:FL1" si="4">FG101&amp;" "&amp;FG102&amp;" "&amp;FG100&amp;" ("&amp;FG99&amp;")"</f>
        <v>5 cm KwK 38 L/42 Pzgr. 39 (APC)</v>
      </c>
      <c r="FH1" s="43" t="str">
        <f t="shared" si="4"/>
        <v>45 mm Tank Gun 20-K BR-240 (APBC)</v>
      </c>
      <c r="FI1" s="43" t="str">
        <f t="shared" si="4"/>
        <v>40 mm QF 2-Pounder Shot Mk.1 (AP)</v>
      </c>
      <c r="FJ1" s="43" t="str">
        <f t="shared" si="4"/>
        <v>47 mm Cannone da 47/32 Granata Perforante mod. 35 (AP)</v>
      </c>
      <c r="FK1" s="43" t="str">
        <f t="shared" si="4"/>
        <v>5 cm KwK 39 L/60 Pzgr. 40 (APCR)</v>
      </c>
      <c r="FL1" s="43" t="str">
        <f t="shared" si="4"/>
        <v>7.5 cm KwK 40 L/43 Pzgr. 39 (APCBC)</v>
      </c>
      <c r="FM1" s="43" t="str">
        <f t="shared" ref="FM1:GL1" si="5">FM101&amp;" "&amp;FM102&amp;" "&amp;FM100&amp;" ("&amp;FM99&amp;")"</f>
        <v>7.5 cm Pak 40 L/46 Pzgr. 39 (APCBC)</v>
      </c>
      <c r="FN1" s="43" t="str">
        <f t="shared" si="5"/>
        <v xml:space="preserve">   ()</v>
      </c>
      <c r="FO1" s="43" t="str">
        <f t="shared" si="5"/>
        <v>8.8 cm Flak 18/36/37 Pzgr. (Early war Flak ammo) (APCBC)</v>
      </c>
      <c r="FP1" s="43" t="str">
        <f>FP101&amp;" "&amp;FP102&amp;" "&amp;FP100&amp;" ("&amp;FP99&amp;")"</f>
        <v>76 mm Tank Gun F-34 BR-350B (APBC)</v>
      </c>
      <c r="FQ1" s="43" t="str">
        <f>FQ101&amp;" "&amp;FQ102&amp;" "&amp;FQ100&amp;" ("&amp;FQ99&amp;")"</f>
        <v>57 mm QF 6-Pounder Shot Mk.1-7 (AP)</v>
      </c>
      <c r="FR1" s="43" t="str">
        <f>FR101&amp;" "&amp;FR102&amp;" "&amp;FR100&amp;" ("&amp;FR99&amp;")"</f>
        <v>75 mm gun M3 M61 (APCBC)</v>
      </c>
      <c r="FS1" s="43" t="str">
        <f t="shared" si="5"/>
        <v>75 mm gun M3 M72 (AP)</v>
      </c>
      <c r="FT1" s="43" t="str">
        <f t="shared" si="5"/>
        <v>7.5 cm KwK 42 L/70 Pzgr. 39/42 (APCBC)</v>
      </c>
      <c r="FU1" s="43" t="str">
        <f t="shared" si="5"/>
        <v>8.8 cm KwK 36 L/56 Pzgr. 39 (APCBC)</v>
      </c>
      <c r="FV1" s="43" t="str">
        <f t="shared" si="5"/>
        <v>8.8 cm KwK 36 L/56 Gr. 39 HL (HEAT)</v>
      </c>
      <c r="FW1" s="43"/>
      <c r="FX1" s="43"/>
      <c r="FY1" s="43" t="str">
        <f>FY101&amp;" "&amp;FY102&amp;" "&amp;FY100&amp;" ("&amp;FY99&amp;")"</f>
        <v>76.2 mm QF 17-Pounder Shot Mk.8 (APCBC)</v>
      </c>
      <c r="FZ1" s="43" t="str">
        <f t="shared" si="5"/>
        <v>76.2 mm QF 17-Pounder Shot Mk.6 (AP)</v>
      </c>
      <c r="GA1" s="43" t="str">
        <f t="shared" si="5"/>
        <v>8.8 cm KwK 43 L/71 Pzgr. 39/43 (APCBC)</v>
      </c>
      <c r="GB1" s="43" t="str">
        <f>GB101&amp;" "&amp;GB102&amp;" "&amp;GB100&amp;" ("&amp;GB99&amp;")"</f>
        <v>100 mm D-10S BR-412 (AP)</v>
      </c>
      <c r="GC1" s="43" t="str">
        <f>GC101&amp;" "&amp;GC102&amp;" "&amp;GC100&amp;" ("&amp;GC99&amp;")"</f>
        <v>122 mm D-25T BR-471 (AP)</v>
      </c>
      <c r="GD1" s="43" t="str">
        <f>GD101&amp;" "&amp;GD102&amp;" "&amp;GD100&amp;" ("&amp;GD99&amp;")"</f>
        <v>76.2 mm QF 17-Pounder 17-Pounder APDS (APDS)</v>
      </c>
      <c r="GE1" s="43" t="str">
        <f t="shared" si="5"/>
        <v>76 mm Gun M1 M62 (APCBC)</v>
      </c>
      <c r="GF1" s="43" t="str">
        <f t="shared" si="5"/>
        <v>76 mm Gun M1 M79 (AP)</v>
      </c>
      <c r="GG1" s="43" t="str">
        <f t="shared" si="5"/>
        <v>76 mm Gun M1 M93 (HVAP)</v>
      </c>
      <c r="GH1" s="43" t="str">
        <f t="shared" si="5"/>
        <v>90 mm Gun M3 M82 (APCBC)</v>
      </c>
      <c r="GI1" s="43" t="str">
        <f t="shared" si="5"/>
        <v>90 mm Gun M3 M77 (AP)</v>
      </c>
      <c r="GJ1" s="43" t="str">
        <f>GJ101&amp;" "&amp;GJ102&amp;" "&amp;GJ100&amp;" ("&amp;GJ99&amp;")"</f>
        <v>12.8 cm KwK 44 L/55 Pzgr. 43 (APCBC)</v>
      </c>
      <c r="GK1" s="43" t="str">
        <f t="shared" si="5"/>
        <v>100 mm D-10S BR-412B (APBC)</v>
      </c>
      <c r="GL1" s="43" t="str">
        <f t="shared" si="5"/>
        <v>122 mm D-25T BR-471B (APBC)</v>
      </c>
      <c r="GM1" s="43" t="str">
        <f>GM101&amp;" "&amp;GM102&amp;" "&amp;GM100&amp;" ("&amp;GM99&amp;")"</f>
        <v>90 mm Gun M3 T33 (AP)</v>
      </c>
      <c r="GN1" s="43" t="str">
        <f>GN101&amp;" "&amp;GN102&amp;" "&amp;GN100&amp;" ("&amp;GN99&amp;")"</f>
        <v>90 mm Gun M3 M304 (HVAP)</v>
      </c>
      <c r="GO1" s="43" t="str">
        <f t="shared" ref="GO1:GS1" si="6">GO101&amp;" "&amp;GO102&amp;" "&amp;GO100&amp;" ("&amp;GO99&amp;")"</f>
        <v>88 mm Panzerschreck rocket launcher (HEAT)</v>
      </c>
      <c r="GP1" s="43" t="str">
        <f t="shared" si="6"/>
        <v>149 mm Panzerfaust 60 recoilless gun (HEAT)</v>
      </c>
      <c r="GQ1" s="43" t="str">
        <f t="shared" si="6"/>
        <v>106 mm Panzerfaust 150 recoilless gun (HEAT)</v>
      </c>
      <c r="GR1" s="43" t="str">
        <f t="shared" si="6"/>
        <v>60 mm M9 "Bazooka" recoilless rocket (HEAT)</v>
      </c>
      <c r="GS1" s="43" t="str">
        <f t="shared" si="6"/>
        <v>88.9 mm M20 "Super Bazooka" recoilless rocket (HEAT)</v>
      </c>
      <c r="GT1" s="110" t="s">
        <v>143</v>
      </c>
      <c r="GU1" s="109" t="s">
        <v>141</v>
      </c>
      <c r="GV1" s="109" t="s">
        <v>142</v>
      </c>
    </row>
    <row r="2" spans="1:204" ht="14.25" thickTop="1" thickBot="1" x14ac:dyDescent="0.25">
      <c r="A2" s="1">
        <v>10</v>
      </c>
      <c r="B2" s="132">
        <f>A2*COS(RADIANS(G2))</f>
        <v>4.6947156278589102</v>
      </c>
      <c r="C2" s="5">
        <v>0</v>
      </c>
      <c r="D2" s="5">
        <v>62</v>
      </c>
      <c r="E2" s="5">
        <f>B2</f>
        <v>4.6947156278589102</v>
      </c>
      <c r="F2" s="5">
        <v>10</v>
      </c>
      <c r="G2" s="9">
        <f>DEGREES(ACOS((COS(RADIANS(C2))*COS(RADIANS(D2)))))</f>
        <v>61.999999999999986</v>
      </c>
      <c r="H2" s="15">
        <v>0.01</v>
      </c>
      <c r="I2" s="18">
        <f>$E2/$D$106</f>
        <v>0.36966264786290631</v>
      </c>
      <c r="J2" s="18">
        <f>$E2/$D$111</f>
        <v>0.33557652808140886</v>
      </c>
      <c r="K2" s="18">
        <f>$E2/$D$112</f>
        <v>0.32377349157647656</v>
      </c>
      <c r="L2" s="18">
        <f>$E2/$D$113</f>
        <v>0.23473578139294551</v>
      </c>
      <c r="M2" s="18">
        <f>$E2/$D$114</f>
        <v>0.1877886251143564</v>
      </c>
      <c r="N2" s="18">
        <f>$E2/$D$115</f>
        <v>0.15649052092863033</v>
      </c>
      <c r="O2" s="18">
        <f>$E2/$D$116</f>
        <v>0.12688420615834892</v>
      </c>
      <c r="P2" s="18">
        <f>$E2/$D$117</f>
        <v>0.11736789069647276</v>
      </c>
      <c r="Q2" s="18">
        <f>$E2/$D$118</f>
        <v>0.10432701395242022</v>
      </c>
      <c r="R2" s="18">
        <f>$E2/$D$119</f>
        <v>9.9887566550189572E-2</v>
      </c>
      <c r="S2" s="18">
        <f>$E2/$D$120</f>
        <v>9.38943125571782E-2</v>
      </c>
      <c r="T2" s="18">
        <f>$E2/$D$121</f>
        <v>8.2363432067700179E-2</v>
      </c>
      <c r="U2" s="18">
        <f>$E2/$D$122</f>
        <v>6.2596208371452133E-2</v>
      </c>
      <c r="V2" s="18">
        <f>$E2/$D$123</f>
        <v>6.1610441310484383E-2</v>
      </c>
      <c r="W2" s="18">
        <f>$E2/$D$124</f>
        <v>5.5231948563046002E-2</v>
      </c>
      <c r="X2" s="18">
        <f>$E2/$D$125</f>
        <v>5.3592644153640533E-2</v>
      </c>
      <c r="Y2" s="18">
        <f>$E2/$D$126</f>
        <v>5.3349041225669434E-2</v>
      </c>
      <c r="Z2" s="18">
        <f>$E2/$D$127</f>
        <v>5.2163506976210111E-2</v>
      </c>
      <c r="AA2" s="18">
        <f>$E2/$D$128</f>
        <v>4.69471562785891E-2</v>
      </c>
      <c r="AB2" s="18">
        <f>$E2/$D$129</f>
        <v>4.4711577408180096E-2</v>
      </c>
      <c r="AC2" s="18">
        <f>$E2/$D$130</f>
        <v>3.848127563818779E-2</v>
      </c>
      <c r="AD2" s="18">
        <f>$E2/$D$131</f>
        <v>3.7557725022871281E-2</v>
      </c>
      <c r="AE2" s="18">
        <f>$E2/$D$132</f>
        <v>3.6677465842647736E-2</v>
      </c>
      <c r="AF2" s="18">
        <f>$E2/$D$133</f>
        <v>3.1508158576234298E-2</v>
      </c>
      <c r="AG2" s="18">
        <f>$E2/$D$134</f>
        <v>3.0805220655242192E-2</v>
      </c>
      <c r="AH2" s="16">
        <f>IF($G2&lt;=55,  2.71828^(0.0000408*$G2^2.5),    IF($G2&lt;=60,  -3.434+0.10856*$G2,    IF($G2&lt;=70,  0.00000518*$G2^3.25,    IF($G2&lt;=85,  0.0678*1.0634^$G2,    "error"))))</f>
        <v>3.4641983508666772</v>
      </c>
      <c r="AI2" s="16" t="str">
        <f>IF($G2&lt;=40,  0.95*2.71828^(0.0000539*$G2^2.5),   "NA F G")</f>
        <v>NA F G</v>
      </c>
      <c r="AJ2" s="16">
        <f>IF($G2&lt;=55,  2.71828^(0.019925*1.06758^$G2),    IF($G2&lt;=60,   2.71828^(0.002542*1.1089^$G2),    IF($G2&lt;90,  2.71828^(0.03723*1.06033^$G2),    "error")))</f>
        <v>4.0829411009204284</v>
      </c>
      <c r="AK2" s="16">
        <f>IF($G2&lt;=55,  0.0101*2.71828^(0.1313*$G2^0.8),    IF($G2&lt;=60,  0.2174 + 0.00046*$G2,    IF($G2&lt;=70,  0.00002123*$G2^2.295,    IF($G2&lt;=85,  0.1017*1.0178^$G2,    "error"))))</f>
        <v>0.27573311145782903</v>
      </c>
      <c r="AL2" s="16" t="str">
        <f>IF($G2&lt;=40,  0.04433*2.71828^(0.04867*$G2),   "NA F G")</f>
        <v>NA F G</v>
      </c>
      <c r="AM2" s="16">
        <f>IF($G2&lt;=55,  0.007012*1.08289^$G2,    IF($G2&lt;=60,   0.0004763*1.1373^$G2,    IF($G2&lt;90,  -3.3667+0.07411*$G2,    "error")))</f>
        <v>1.2281199999999988</v>
      </c>
      <c r="AN2" s="19">
        <f>1/(COS(RADIANS($G2)))</f>
        <v>2.1300544681895115</v>
      </c>
      <c r="AO2" s="41">
        <f>E2/COS(RADIANS($G2))</f>
        <v>10</v>
      </c>
      <c r="AP2" s="19">
        <f>AO2/E2</f>
        <v>2.1300544681895115</v>
      </c>
      <c r="AQ2" s="34">
        <f t="shared" ref="AQ2:BF17" si="7">$AH2*O2^$AK2</f>
        <v>1.960570796352173</v>
      </c>
      <c r="AR2" s="34">
        <f t="shared" si="7"/>
        <v>1.9188749966597878</v>
      </c>
      <c r="AS2" s="34">
        <f t="shared" si="7"/>
        <v>1.8575573875358649</v>
      </c>
      <c r="AT2" s="34">
        <f t="shared" si="7"/>
        <v>1.8354177402399114</v>
      </c>
      <c r="AU2" s="34">
        <f t="shared" si="7"/>
        <v>1.804369114011747</v>
      </c>
      <c r="AV2" s="34">
        <f t="shared" si="7"/>
        <v>1.7403429280303986</v>
      </c>
      <c r="AW2" s="34">
        <f t="shared" si="7"/>
        <v>1.6135082627688062</v>
      </c>
      <c r="AX2" s="34">
        <f t="shared" si="7"/>
        <v>1.6064616789944133</v>
      </c>
      <c r="AY2" s="34">
        <f t="shared" si="7"/>
        <v>1.5587734011594165</v>
      </c>
      <c r="AZ2" s="34">
        <f t="shared" si="7"/>
        <v>1.5458771182119786</v>
      </c>
      <c r="BA2" s="34">
        <f t="shared" si="7"/>
        <v>1.5439364228519723</v>
      </c>
      <c r="BB2" s="34">
        <f t="shared" si="7"/>
        <v>1.5343989845819512</v>
      </c>
      <c r="BC2" s="34">
        <f t="shared" si="7"/>
        <v>1.4904638504995877</v>
      </c>
      <c r="BD2" s="34">
        <f t="shared" si="7"/>
        <v>1.4705468182066534</v>
      </c>
      <c r="BE2" s="34">
        <f t="shared" si="7"/>
        <v>1.4109420679313061</v>
      </c>
      <c r="BF2" s="34">
        <f t="shared" si="7"/>
        <v>1.4015227370588816</v>
      </c>
      <c r="BG2" s="34">
        <f t="shared" ref="BG2:BI33" si="8">$AH2*AE2^$AK2</f>
        <v>1.3923874771350793</v>
      </c>
      <c r="BH2" s="34">
        <f t="shared" si="8"/>
        <v>1.3352674384818302</v>
      </c>
      <c r="BI2" s="34">
        <f t="shared" si="8"/>
        <v>1.3269862807785002</v>
      </c>
      <c r="BJ2" s="39">
        <f>IF($G2&lt;=40,  $AI2*O2^$AL2,    IF($G2&lt;=55,  0.04753*$G2^0.953*O2^(0.02047164*$G2^0.46471),    IF($G2&lt;=75, 0.0001675*$G2^2.3655*O2^(0.02047164*$G2^0.46471),    "ERR NO AP&gt;75")))</f>
        <v>2.1826326531085884</v>
      </c>
      <c r="BK2" s="39">
        <f t="shared" ref="BK2:CB16" si="9">IF($G2&lt;=40,  $AI2*P2^$AL2,    IF($G2&lt;=55,  0.04753*$G2^0.953*P2^(0.02047164*$G2^0.46471),    IF($G2&lt;=75, 0.0001675*$G2^2.3655*P2^(0.02047164*$G2^0.46471),    "ERR NO AP&gt;75")))</f>
        <v>2.1590496466789753</v>
      </c>
      <c r="BL2" s="39">
        <f t="shared" si="9"/>
        <v>2.1239032124055108</v>
      </c>
      <c r="BM2" s="39">
        <f t="shared" si="9"/>
        <v>2.1110723704268657</v>
      </c>
      <c r="BN2" s="39">
        <f t="shared" si="9"/>
        <v>2.0929487388431873</v>
      </c>
      <c r="BO2" s="39">
        <f t="shared" si="9"/>
        <v>2.0550818305765701</v>
      </c>
      <c r="BP2" s="39">
        <f t="shared" si="9"/>
        <v>1.9779757023866065</v>
      </c>
      <c r="BQ2" s="39">
        <f t="shared" si="9"/>
        <v>1.9736054725058798</v>
      </c>
      <c r="BR2" s="39">
        <f t="shared" si="9"/>
        <v>1.943776921140957</v>
      </c>
      <c r="BS2" s="39">
        <f t="shared" si="9"/>
        <v>1.935633152291437</v>
      </c>
      <c r="BT2" s="39">
        <f t="shared" si="9"/>
        <v>1.9344047336149564</v>
      </c>
      <c r="BU2" s="39">
        <f t="shared" si="9"/>
        <v>1.9283566084574142</v>
      </c>
      <c r="BV2" s="39">
        <f t="shared" si="9"/>
        <v>1.9002520962995268</v>
      </c>
      <c r="BW2" s="39">
        <f t="shared" si="9"/>
        <v>1.8873766292933141</v>
      </c>
      <c r="BX2" s="39">
        <f t="shared" si="9"/>
        <v>1.848320627330023</v>
      </c>
      <c r="BY2" s="39">
        <f t="shared" si="9"/>
        <v>1.8420744676028145</v>
      </c>
      <c r="BZ2" s="39">
        <f t="shared" si="9"/>
        <v>1.835996815817438</v>
      </c>
      <c r="CA2" s="39">
        <f t="shared" si="9"/>
        <v>1.7975392425851962</v>
      </c>
      <c r="CB2" s="39">
        <f t="shared" si="9"/>
        <v>1.7918966990421394</v>
      </c>
      <c r="CC2" s="40">
        <f t="shared" ref="CC2:CR17" si="10">$AJ2*O2^$AM2</f>
        <v>0.32348192288631644</v>
      </c>
      <c r="CD2" s="40">
        <f t="shared" si="10"/>
        <v>0.29394630196370264</v>
      </c>
      <c r="CE2" s="40">
        <f t="shared" si="10"/>
        <v>0.25435868143305179</v>
      </c>
      <c r="CF2" s="40">
        <f t="shared" si="10"/>
        <v>0.24113102714496829</v>
      </c>
      <c r="CG2" s="40">
        <f t="shared" si="10"/>
        <v>0.22348628466864504</v>
      </c>
      <c r="CH2" s="40">
        <f t="shared" si="10"/>
        <v>0.19026762170759373</v>
      </c>
      <c r="CI2" s="40">
        <f t="shared" si="10"/>
        <v>0.13582811654410704</v>
      </c>
      <c r="CJ2" s="40">
        <f t="shared" si="10"/>
        <v>0.13320587448835361</v>
      </c>
      <c r="CK2" s="40">
        <f t="shared" si="10"/>
        <v>0.11647479274893677</v>
      </c>
      <c r="CL2" s="40">
        <f t="shared" si="10"/>
        <v>0.11224364836146504</v>
      </c>
      <c r="CM2" s="40">
        <f t="shared" si="10"/>
        <v>0.11161738873689914</v>
      </c>
      <c r="CN2" s="40">
        <f t="shared" si="10"/>
        <v>0.10857894229023025</v>
      </c>
      <c r="CO2" s="40">
        <f t="shared" si="10"/>
        <v>9.5400338879652713E-2</v>
      </c>
      <c r="CP2" s="40">
        <f t="shared" si="10"/>
        <v>8.9851827657098385E-2</v>
      </c>
      <c r="CQ2" s="40">
        <f t="shared" si="10"/>
        <v>7.4729088005221392E-2</v>
      </c>
      <c r="CR2" s="40">
        <f t="shared" si="10"/>
        <v>7.2532524307708471E-2</v>
      </c>
      <c r="CS2" s="40">
        <f t="shared" ref="CS2:CU33" si="11">$AJ2*AE2^$AM2</f>
        <v>7.045035883035175E-2</v>
      </c>
      <c r="CT2" s="40">
        <f t="shared" si="11"/>
        <v>5.8459675110645835E-2</v>
      </c>
      <c r="CU2" s="40">
        <f t="shared" si="11"/>
        <v>5.6862037801518529E-2</v>
      </c>
      <c r="CV2" s="37">
        <f>1*2.71828^(($G2^2.6)*0.00003011)</f>
        <v>3.9629309084213644</v>
      </c>
      <c r="CW2" s="37">
        <f>IF($G2&lt;=25,  1*2.71828^(($G2^2.2)*0.0001727),    IF($G2&lt;=90,  0.7277*2.71828^(($G2^1.5)*0.003787),    "error"))</f>
        <v>4.6223450253460605</v>
      </c>
      <c r="CX2" s="37">
        <f>IF($G2&lt;=30,  1*2.71828^(($G2^1.75)*0.000662),    IF($G2&lt;=90,  0.9043*2.71828^(($G2^2.2)*0.0001987),    "error"))</f>
        <v>5.1709467494073689</v>
      </c>
      <c r="CY2" s="1">
        <f>$E2*AQ2</f>
        <v>9.2043223571583361</v>
      </c>
      <c r="CZ2" s="1">
        <f t="shared" ref="CZ2:FF6" si="12">$E2*AR2</f>
        <v>9.0085724347264193</v>
      </c>
      <c r="DA2" s="1">
        <f t="shared" si="12"/>
        <v>8.7207036969093945</v>
      </c>
      <c r="DB2" s="1">
        <f t="shared" si="12"/>
        <v>8.6167643487537973</v>
      </c>
      <c r="DC2" s="1">
        <f t="shared" si="12"/>
        <v>8.4709998779768849</v>
      </c>
      <c r="DD2" s="1">
        <f t="shared" si="12"/>
        <v>8.1704151420580473</v>
      </c>
      <c r="DE2" s="1">
        <f t="shared" si="12"/>
        <v>7.5749624569001952</v>
      </c>
      <c r="DF2" s="1">
        <f t="shared" si="12"/>
        <v>7.5418807499315363</v>
      </c>
      <c r="DG2" s="1">
        <f t="shared" si="12"/>
        <v>7.3179978467138991</v>
      </c>
      <c r="DH2" s="1">
        <f t="shared" si="12"/>
        <v>7.257453465619272</v>
      </c>
      <c r="DI2" s="1">
        <f t="shared" si="12"/>
        <v>7.2483424527837368</v>
      </c>
      <c r="DJ2" s="1">
        <f t="shared" si="12"/>
        <v>7.2035668922877294</v>
      </c>
      <c r="DK2" s="1">
        <f t="shared" si="12"/>
        <v>6.9973039316991805</v>
      </c>
      <c r="DL2" s="1">
        <f t="shared" si="12"/>
        <v>6.9037991289329721</v>
      </c>
      <c r="DM2" s="1">
        <f t="shared" si="12"/>
        <v>6.6239717763206709</v>
      </c>
      <c r="DN2" s="1">
        <f t="shared" si="12"/>
        <v>6.5797506964699259</v>
      </c>
      <c r="DO2" s="1">
        <f t="shared" si="12"/>
        <v>6.5368632489410974</v>
      </c>
      <c r="DP2" s="1">
        <f t="shared" si="12"/>
        <v>6.2687009108117842</v>
      </c>
      <c r="DQ2" s="1">
        <f t="shared" si="12"/>
        <v>6.2298232303251968</v>
      </c>
      <c r="DR2" s="1">
        <f t="shared" si="12"/>
        <v>10.246839626424046</v>
      </c>
      <c r="DS2" s="1">
        <f t="shared" si="12"/>
        <v>10.136124117587043</v>
      </c>
      <c r="DT2" s="1">
        <f t="shared" si="12"/>
        <v>9.9711216033398937</v>
      </c>
      <c r="DU2" s="1">
        <f t="shared" si="12"/>
        <v>9.9108844489841612</v>
      </c>
      <c r="DV2" s="1">
        <f t="shared" si="12"/>
        <v>9.8257991525547084</v>
      </c>
      <c r="DW2" s="1">
        <f t="shared" si="12"/>
        <v>9.6480247865367215</v>
      </c>
      <c r="DX2" s="1">
        <f t="shared" si="12"/>
        <v>9.2860334415196064</v>
      </c>
      <c r="DY2" s="1">
        <f t="shared" si="12"/>
        <v>9.2655164550012223</v>
      </c>
      <c r="DZ2" s="1">
        <f t="shared" si="12"/>
        <v>9.1254798887519275</v>
      </c>
      <c r="EA2" s="1">
        <f t="shared" si="12"/>
        <v>9.0872472098644153</v>
      </c>
      <c r="EB2" s="1">
        <f t="shared" si="12"/>
        <v>9.0814801335063873</v>
      </c>
      <c r="EC2" s="1">
        <f t="shared" si="12"/>
        <v>9.0530859058100273</v>
      </c>
      <c r="ED2" s="1">
        <f t="shared" si="12"/>
        <v>8.921143213369044</v>
      </c>
      <c r="EE2" s="1">
        <f t="shared" si="12"/>
        <v>8.8606965571989953</v>
      </c>
      <c r="EF2" s="1">
        <f t="shared" si="12"/>
        <v>8.6773397344202436</v>
      </c>
      <c r="EG2" s="1">
        <f t="shared" si="12"/>
        <v>8.6480157907348154</v>
      </c>
      <c r="EH2" s="1">
        <f t="shared" si="12"/>
        <v>8.6194829439173226</v>
      </c>
      <c r="EI2" s="1">
        <f t="shared" si="12"/>
        <v>8.4389355738543887</v>
      </c>
      <c r="EJ2" s="1">
        <f t="shared" si="12"/>
        <v>8.4124454365019261</v>
      </c>
      <c r="EK2" s="1">
        <f t="shared" si="12"/>
        <v>1.5186556387042407</v>
      </c>
      <c r="EL2" s="1">
        <f t="shared" si="12"/>
        <v>1.379994297580329</v>
      </c>
      <c r="EM2" s="1">
        <f t="shared" si="12"/>
        <v>1.1941416768053343</v>
      </c>
      <c r="EN2" s="1">
        <f t="shared" si="12"/>
        <v>1.1320416014991537</v>
      </c>
      <c r="EO2" s="1">
        <f t="shared" si="12"/>
        <v>1.049204553246013</v>
      </c>
      <c r="EP2" s="1">
        <f t="shared" si="12"/>
        <v>0.89325237710618755</v>
      </c>
      <c r="EQ2" s="1">
        <f t="shared" si="12"/>
        <v>0.63767438144226074</v>
      </c>
      <c r="ER2" s="1">
        <f t="shared" si="12"/>
        <v>0.62536370068308622</v>
      </c>
      <c r="ES2" s="1">
        <f t="shared" si="12"/>
        <v>0.54681602977006116</v>
      </c>
      <c r="ET2" s="1">
        <f t="shared" si="12"/>
        <v>0.5269520100904701</v>
      </c>
      <c r="EU2" s="1">
        <f t="shared" si="12"/>
        <v>0.52401189924392344</v>
      </c>
      <c r="EV2" s="1">
        <f t="shared" si="12"/>
        <v>0.50974725722633474</v>
      </c>
      <c r="EW2" s="1">
        <f t="shared" si="12"/>
        <v>0.44787746184134158</v>
      </c>
      <c r="EX2" s="1">
        <f t="shared" si="12"/>
        <v>0.42182877949346526</v>
      </c>
      <c r="EY2" s="1">
        <f t="shared" si="12"/>
        <v>0.35083181731375668</v>
      </c>
      <c r="EZ2" s="1">
        <f t="shared" si="12"/>
        <v>0.34051957539545524</v>
      </c>
      <c r="FA2" s="1">
        <f t="shared" si="12"/>
        <v>0.33074440058912036</v>
      </c>
      <c r="FB2" s="1">
        <f t="shared" si="12"/>
        <v>0.27445155034150359</v>
      </c>
      <c r="FC2" s="1">
        <f t="shared" si="12"/>
        <v>0.26695109749869317</v>
      </c>
      <c r="FD2" s="1">
        <f t="shared" si="12"/>
        <v>18.604833667890887</v>
      </c>
      <c r="FE2" s="1">
        <f t="shared" si="12"/>
        <v>21.70059542784804</v>
      </c>
      <c r="FF2" s="1">
        <f t="shared" si="12"/>
        <v>24.276124515269007</v>
      </c>
      <c r="FG2" s="80">
        <f t="shared" ref="FG2:FG65" si="13">FG$103/$DC2</f>
        <v>6.9649393046728356</v>
      </c>
      <c r="FH2" s="81">
        <f t="shared" ref="FH2:FH65" si="14">FH$103/$EM2</f>
        <v>37.68397073317773</v>
      </c>
      <c r="FI2" s="81">
        <f t="shared" ref="FI2:FI65" si="15">FI$103/$DS2</f>
        <v>6.2153935043760571</v>
      </c>
      <c r="FJ2" s="82">
        <f t="shared" ref="FJ2:FJ65" si="16">FJ$103/$DU2</f>
        <v>4.4395634139907543</v>
      </c>
      <c r="FK2" s="80">
        <f>FK$103/$FE2</f>
        <v>4.9768219659726602</v>
      </c>
      <c r="FL2" s="80">
        <f>FL$103/$DE2</f>
        <v>15.973676528228667</v>
      </c>
      <c r="FM2" s="81">
        <f>FM$103/$DE2</f>
        <v>17.557842795491013</v>
      </c>
      <c r="FN2" s="81"/>
      <c r="FO2" s="81">
        <f>FO$103/$DI2</f>
        <v>16.003658871753505</v>
      </c>
      <c r="FP2" s="81">
        <f t="shared" ref="FP2:FP65" si="17">FP$103/$ER2</f>
        <v>119.93021008107334</v>
      </c>
      <c r="FQ2" s="81">
        <f t="shared" ref="FQ2:FQ65" si="18">FQ$103/$DW2</f>
        <v>11.60859372545246</v>
      </c>
      <c r="FR2" s="81">
        <f t="shared" ref="FR2:FR65" si="19">FR$103/$DE2</f>
        <v>10.693122304020843</v>
      </c>
      <c r="FS2" s="82">
        <f>FS$103/$DX2</f>
        <v>9.9073517858174682</v>
      </c>
      <c r="FT2" s="80">
        <f>FT$103/$DE2</f>
        <v>22.046313886067665</v>
      </c>
      <c r="FU2" s="81">
        <f>FU$103/$DI2</f>
        <v>20.832349048575683</v>
      </c>
      <c r="FV2" s="81"/>
      <c r="FW2" s="81">
        <f>FW$103/$ER2</f>
        <v>196.68554453296028</v>
      </c>
      <c r="FX2" s="81">
        <f>FX$103/$DY2</f>
        <v>13.490883169553824</v>
      </c>
      <c r="FY2" s="81">
        <f t="shared" ref="FY2:FY65" si="20">FY$103/$DF2</f>
        <v>21.612646156130179</v>
      </c>
      <c r="FZ2" s="81">
        <f>FZ$103/$DY2</f>
        <v>18.887236437375353</v>
      </c>
      <c r="GA2" s="80">
        <f>GA$103/$DI2</f>
        <v>30.213804249258768</v>
      </c>
      <c r="GB2" s="81">
        <f t="shared" ref="GB2:GB65" si="21">GB$103/$ED2</f>
        <v>21.073532338127585</v>
      </c>
      <c r="GC2" s="81">
        <f t="shared" ref="GC2:GC65" si="22">GC$103/$EF2</f>
        <v>20.628442066174266</v>
      </c>
      <c r="GD2" s="81">
        <f t="shared" ref="GD2:GD65" si="23">GD$103/$FD2</f>
        <v>13.759865020552001</v>
      </c>
      <c r="GE2" s="81">
        <f>GE$103/$DF2</f>
        <v>15.380778859577305</v>
      </c>
      <c r="GF2" s="81">
        <f>GF$103/$DY2</f>
        <v>14.138445561692407</v>
      </c>
      <c r="GG2" s="81">
        <f>GG$103/$FE2</f>
        <v>9.5849904529843819</v>
      </c>
      <c r="GH2" s="81">
        <f>GH$103/$DJ2</f>
        <v>20.823017574889565</v>
      </c>
      <c r="GI2" s="82">
        <f>GI$103/$EC2</f>
        <v>18.004910336197185</v>
      </c>
      <c r="GJ2" s="81">
        <f t="shared" ref="GJ2:GJ33" si="24">GJ$103/$DO2</f>
        <v>38.703578515426848</v>
      </c>
      <c r="GK2" s="81">
        <f t="shared" ref="GK2:GK65" si="25">GK$103/$EW2</f>
        <v>471.1110023990127</v>
      </c>
      <c r="GL2" s="81">
        <f t="shared" ref="GL2:GL65" si="26">GL$103/$EY2</f>
        <v>521.61745591147178</v>
      </c>
      <c r="GM2" s="81">
        <f t="shared" ref="GM2:GM33" si="27">GM$103/$EC2</f>
        <v>21.318697514638384</v>
      </c>
      <c r="GN2" s="82">
        <f t="shared" ref="GN2:GN33" si="28">GN$103/$FF2</f>
        <v>11.45158074243464</v>
      </c>
      <c r="GO2" s="81">
        <f>GO$103/$AO2</f>
        <v>23</v>
      </c>
      <c r="GP2" s="81">
        <f t="shared" ref="GP2:GS17" si="29">GP$103/$AO2</f>
        <v>20</v>
      </c>
      <c r="GQ2" s="81">
        <f>GQ$103/$AO2</f>
        <v>28</v>
      </c>
      <c r="GR2" s="81">
        <f t="shared" si="29"/>
        <v>10.199999999999999</v>
      </c>
      <c r="GS2" s="82">
        <f t="shared" si="29"/>
        <v>28</v>
      </c>
      <c r="GT2" s="1">
        <f>A2</f>
        <v>10</v>
      </c>
      <c r="GU2" s="1">
        <f>E2</f>
        <v>4.6947156278589102</v>
      </c>
      <c r="GV2" s="1">
        <f>G2</f>
        <v>61.999999999999986</v>
      </c>
    </row>
    <row r="3" spans="1:204" ht="13.5" thickBot="1" x14ac:dyDescent="0.25">
      <c r="A3" s="1">
        <f>A2+1</f>
        <v>11</v>
      </c>
      <c r="B3" s="132">
        <f t="shared" ref="B3:B66" si="30">A3*COS(RADIANS(G3))</f>
        <v>5.1641871906448014</v>
      </c>
      <c r="C3" s="5">
        <v>0</v>
      </c>
      <c r="D3" s="5">
        <v>62</v>
      </c>
      <c r="E3" s="5">
        <f t="shared" ref="E3:E66" si="31">B3</f>
        <v>5.1641871906448014</v>
      </c>
      <c r="F3" s="5">
        <v>10</v>
      </c>
      <c r="G3" s="9">
        <f t="shared" ref="G3:G66" si="32">DEGREES(ACOS((COS(RADIANS(C3))*COS(RADIANS(D3)))))</f>
        <v>61.999999999999986</v>
      </c>
      <c r="H3" s="15">
        <v>0.01</v>
      </c>
      <c r="I3" s="18">
        <f t="shared" ref="I3:I66" si="33">$E3/$D$106</f>
        <v>0.40662891264919698</v>
      </c>
      <c r="J3" s="18">
        <f t="shared" ref="J3:J66" si="34">$E3/$D$111</f>
        <v>0.36913418088954975</v>
      </c>
      <c r="K3" s="18">
        <f t="shared" ref="K3:K66" si="35">$E3/$D$112</f>
        <v>0.35615084073412423</v>
      </c>
      <c r="L3" s="18">
        <f t="shared" ref="L3:L66" si="36">$E3/$D$113</f>
        <v>0.25820935953224006</v>
      </c>
      <c r="M3" s="18">
        <f t="shared" ref="M3:M66" si="37">$E3/$D$114</f>
        <v>0.20656748762579205</v>
      </c>
      <c r="N3" s="18">
        <f t="shared" ref="N3:N66" si="38">$E3/$D$115</f>
        <v>0.17213957302149338</v>
      </c>
      <c r="O3" s="18">
        <f t="shared" ref="O3:O66" si="39">$E3/$D$116</f>
        <v>0.13957262677418383</v>
      </c>
      <c r="P3" s="18">
        <f t="shared" ref="P3:P66" si="40">$E3/$D$117</f>
        <v>0.12910467976612003</v>
      </c>
      <c r="Q3" s="18">
        <f t="shared" ref="Q3:Q66" si="41">$E3/$D$118</f>
        <v>0.11475971534766226</v>
      </c>
      <c r="R3" s="18">
        <f t="shared" ref="R3:R66" si="42">$E3/$D$119</f>
        <v>0.10987632320520854</v>
      </c>
      <c r="S3" s="18">
        <f t="shared" ref="S3:S66" si="43">$E3/$D$120</f>
        <v>0.10328374381289603</v>
      </c>
      <c r="T3" s="18">
        <f t="shared" ref="T3:T66" si="44">$E3/$D$121</f>
        <v>9.0599775274470204E-2</v>
      </c>
      <c r="U3" s="18">
        <f t="shared" ref="U3:U66" si="45">$E3/$D$122</f>
        <v>6.8855829208597355E-2</v>
      </c>
      <c r="V3" s="18">
        <f t="shared" ref="V3:V66" si="46">$E3/$D$123</f>
        <v>6.777148544153283E-2</v>
      </c>
      <c r="W3" s="18">
        <f t="shared" ref="W3:W66" si="47">$E3/$D$124</f>
        <v>6.0755143419350607E-2</v>
      </c>
      <c r="X3" s="18">
        <f t="shared" ref="X3:X66" si="48">$E3/$D$125</f>
        <v>5.8951908569004584E-2</v>
      </c>
      <c r="Y3" s="18">
        <f t="shared" ref="Y3:Y66" si="49">$E3/$D$126</f>
        <v>5.8683945348236378E-2</v>
      </c>
      <c r="Z3" s="18">
        <f t="shared" ref="Z3:Z66" si="50">$E3/$D$127</f>
        <v>5.7379857673831129E-2</v>
      </c>
      <c r="AA3" s="18">
        <f t="shared" ref="AA3:AA66" si="51">$E3/$D$128</f>
        <v>5.1641871906448013E-2</v>
      </c>
      <c r="AB3" s="18">
        <f t="shared" ref="AB3:AB66" si="52">$E3/$D$129</f>
        <v>4.9182735148998111E-2</v>
      </c>
      <c r="AC3" s="18">
        <f t="shared" ref="AC3:AC66" si="53">$E3/$D$130</f>
        <v>4.2329403202006566E-2</v>
      </c>
      <c r="AD3" s="18">
        <f t="shared" ref="AD3:AD66" si="54">$E3/$D$131</f>
        <v>4.1313497525158407E-2</v>
      </c>
      <c r="AE3" s="18">
        <f t="shared" ref="AE3:AE66" si="55">$E3/$D$132</f>
        <v>4.0345212426912511E-2</v>
      </c>
      <c r="AF3" s="18">
        <f t="shared" ref="AF3:AF66" si="56">$E3/$D$133</f>
        <v>3.465897443385773E-2</v>
      </c>
      <c r="AG3" s="18">
        <f t="shared" ref="AG3:AG66" si="57">$E3/$D$134</f>
        <v>3.3885742720766415E-2</v>
      </c>
      <c r="AH3" s="16">
        <f t="shared" ref="AH3:AH66" si="58">IF($G3&lt;=55,  2.71828^(0.0000408*$G3^2.5),    IF($G3&lt;=60,  -3.434+0.10856*$G3,    IF($G3&lt;=70,  0.00000518*$G3^3.25,    IF($G3&lt;=85,  0.0678*1.0634^$G3,    "error"))))</f>
        <v>3.4641983508666772</v>
      </c>
      <c r="AI3" s="16" t="str">
        <f t="shared" ref="AI3:AI66" si="59">IF($G3&lt;=40,  0.95*2.71828^(0.0000539*$G3^2.5),   "NA F G")</f>
        <v>NA F G</v>
      </c>
      <c r="AJ3" s="16">
        <f t="shared" ref="AJ3:AJ66" si="60">IF($G3&lt;=55,  2.71828^(0.019925*1.06758^$G3),    IF($G3&lt;=60,   2.71828^(0.002542*1.1089^$G3),    IF($G3&lt;90,  2.71828^(0.03723*1.06033^$G3),    "error")))</f>
        <v>4.0829411009204284</v>
      </c>
      <c r="AK3" s="16">
        <f t="shared" ref="AK3:AK66" si="61">IF($G3&lt;=55,  0.0101*2.71828^(0.1313*$G3^0.8),    IF($G3&lt;=60,  0.2174 + 0.00046*$G3,    IF($G3&lt;=70,  0.00002123*$G3^2.295,    IF($G3&lt;=85,  0.1017*1.0178^$G3,    "error"))))</f>
        <v>0.27573311145782903</v>
      </c>
      <c r="AL3" s="16" t="str">
        <f t="shared" ref="AL3:AL66" si="62">IF($G3&lt;=40,  0.04433*2.71828^(0.04867*$G3),   "NA F G")</f>
        <v>NA F G</v>
      </c>
      <c r="AM3" s="16">
        <f t="shared" ref="AM3:AM66" si="63">IF($G3&lt;=55,  0.007012*1.08289^$G3,    IF($G3&lt;=60,   0.0004763*1.1373^$G3,    IF($G3&lt;90,  -3.3667+0.07411*$G3,    "error")))</f>
        <v>1.2281199999999988</v>
      </c>
      <c r="AN3" s="19">
        <f t="shared" ref="AN3:AN66" si="64">1/(COS(RADIANS($G3)))</f>
        <v>2.1300544681895115</v>
      </c>
      <c r="AO3" s="41">
        <f t="shared" ref="AO3:AO66" si="65">E3/COS(RADIANS($G3))</f>
        <v>11</v>
      </c>
      <c r="AP3" s="19">
        <f t="shared" ref="AP3:AP66" si="66">AO3/E3</f>
        <v>2.1300544681895115</v>
      </c>
      <c r="AQ3" s="34">
        <f t="shared" si="7"/>
        <v>2.0127779365743521</v>
      </c>
      <c r="AR3" s="34">
        <f t="shared" si="7"/>
        <v>1.9699718385620764</v>
      </c>
      <c r="AS3" s="34">
        <f t="shared" si="7"/>
        <v>1.9070214309574367</v>
      </c>
      <c r="AT3" s="34">
        <f t="shared" si="7"/>
        <v>1.8842922371513551</v>
      </c>
      <c r="AU3" s="34">
        <f t="shared" si="7"/>
        <v>1.8524168313005338</v>
      </c>
      <c r="AV3" s="34">
        <f t="shared" si="7"/>
        <v>1.7866857213880323</v>
      </c>
      <c r="AW3" s="34">
        <f t="shared" si="7"/>
        <v>1.6564736340171924</v>
      </c>
      <c r="AX3" s="34">
        <f t="shared" si="7"/>
        <v>1.6492394099964582</v>
      </c>
      <c r="AY3" s="34">
        <f t="shared" si="7"/>
        <v>1.6002812628904726</v>
      </c>
      <c r="AZ3" s="34">
        <f t="shared" si="7"/>
        <v>1.5870415707412684</v>
      </c>
      <c r="BA3" s="34">
        <f t="shared" si="7"/>
        <v>1.5850491974949152</v>
      </c>
      <c r="BB3" s="34">
        <f t="shared" si="7"/>
        <v>1.575257791156998</v>
      </c>
      <c r="BC3" s="34">
        <f t="shared" si="7"/>
        <v>1.5301527285466845</v>
      </c>
      <c r="BD3" s="34">
        <f t="shared" si="7"/>
        <v>1.5097053347387968</v>
      </c>
      <c r="BE3" s="34">
        <f t="shared" si="7"/>
        <v>1.4485133969151482</v>
      </c>
      <c r="BF3" s="34">
        <f t="shared" si="7"/>
        <v>1.4388432430025304</v>
      </c>
      <c r="BG3" s="34">
        <f t="shared" si="8"/>
        <v>1.4294647244334928</v>
      </c>
      <c r="BH3" s="34">
        <f t="shared" si="8"/>
        <v>1.3708236624777363</v>
      </c>
      <c r="BI3" s="34">
        <f t="shared" si="8"/>
        <v>1.3623219896253367</v>
      </c>
      <c r="BJ3" s="39">
        <f t="shared" ref="BJ3:BY44" si="67">IF($G3&lt;=40,  $AI3*O3^$AL3,    IF($G3&lt;=55,  0.04753*$G3^0.953*O3^(0.02047164*$G3^0.46471),    IF($G3&lt;=75, 0.0001675*$G3^2.3655*O3^(0.02047164*$G3^0.46471),    "ERR NO AP&gt;75")))</f>
        <v>2.2118137802151572</v>
      </c>
      <c r="BK3" s="39">
        <f t="shared" si="9"/>
        <v>2.18791547624466</v>
      </c>
      <c r="BL3" s="39">
        <f t="shared" si="9"/>
        <v>2.1522991449574151</v>
      </c>
      <c r="BM3" s="39">
        <f t="shared" si="9"/>
        <v>2.1392967585687979</v>
      </c>
      <c r="BN3" s="39">
        <f t="shared" si="9"/>
        <v>2.1209308196064027</v>
      </c>
      <c r="BO3" s="39">
        <f t="shared" si="9"/>
        <v>2.0825576424256433</v>
      </c>
      <c r="BP3" s="39">
        <f t="shared" si="9"/>
        <v>2.0044206290227224</v>
      </c>
      <c r="BQ3" s="39">
        <f t="shared" si="9"/>
        <v>1.999991970512949</v>
      </c>
      <c r="BR3" s="39">
        <f t="shared" si="9"/>
        <v>1.9697646205927377</v>
      </c>
      <c r="BS3" s="39">
        <f t="shared" si="9"/>
        <v>1.9615119720590499</v>
      </c>
      <c r="BT3" s="39">
        <f t="shared" si="9"/>
        <v>1.9602671298027761</v>
      </c>
      <c r="BU3" s="39">
        <f t="shared" si="9"/>
        <v>1.9541381430725238</v>
      </c>
      <c r="BV3" s="39">
        <f t="shared" si="9"/>
        <v>1.9256578822331627</v>
      </c>
      <c r="BW3" s="39">
        <f t="shared" si="9"/>
        <v>1.9126102741940876</v>
      </c>
      <c r="BX3" s="39">
        <f t="shared" si="9"/>
        <v>1.8730321054997427</v>
      </c>
      <c r="BY3" s="39">
        <f t="shared" si="9"/>
        <v>1.8667024365385514</v>
      </c>
      <c r="BZ3" s="39">
        <f t="shared" si="9"/>
        <v>1.8605435284185339</v>
      </c>
      <c r="CA3" s="39">
        <f t="shared" si="9"/>
        <v>1.8215717892632719</v>
      </c>
      <c r="CB3" s="39">
        <f t="shared" si="9"/>
        <v>1.8158538066489176</v>
      </c>
      <c r="CC3" s="40">
        <f t="shared" si="10"/>
        <v>0.36365134696404233</v>
      </c>
      <c r="CD3" s="40">
        <f t="shared" si="10"/>
        <v>0.33044804386724896</v>
      </c>
      <c r="CE3" s="40">
        <f t="shared" si="10"/>
        <v>0.28594450128712218</v>
      </c>
      <c r="CF3" s="40">
        <f t="shared" si="10"/>
        <v>0.27107425983401073</v>
      </c>
      <c r="CG3" s="40">
        <f t="shared" si="10"/>
        <v>0.25123842384325085</v>
      </c>
      <c r="CH3" s="40">
        <f t="shared" si="10"/>
        <v>0.21389472493622966</v>
      </c>
      <c r="CI3" s="40">
        <f t="shared" si="10"/>
        <v>0.15269501645139016</v>
      </c>
      <c r="CJ3" s="40">
        <f t="shared" si="10"/>
        <v>0.14974714892565019</v>
      </c>
      <c r="CK3" s="40">
        <f t="shared" si="10"/>
        <v>0.13093843047728532</v>
      </c>
      <c r="CL3" s="40">
        <f t="shared" si="10"/>
        <v>0.12618186991904917</v>
      </c>
      <c r="CM3" s="40">
        <f t="shared" si="10"/>
        <v>0.12547784246060414</v>
      </c>
      <c r="CN3" s="40">
        <f t="shared" si="10"/>
        <v>0.1220620870046259</v>
      </c>
      <c r="CO3" s="40">
        <f t="shared" si="10"/>
        <v>0.10724698748190648</v>
      </c>
      <c r="CP3" s="40">
        <f t="shared" si="10"/>
        <v>0.10100947176008941</v>
      </c>
      <c r="CQ3" s="40">
        <f t="shared" si="10"/>
        <v>8.400881652989188E-2</v>
      </c>
      <c r="CR3" s="40">
        <f t="shared" si="10"/>
        <v>8.1539487362544322E-2</v>
      </c>
      <c r="CS3" s="40">
        <f t="shared" si="11"/>
        <v>7.9198762187898522E-2</v>
      </c>
      <c r="CT3" s="40">
        <f t="shared" si="11"/>
        <v>6.5719096162717677E-2</v>
      </c>
      <c r="CU3" s="40">
        <f t="shared" si="11"/>
        <v>6.392306702377766E-2</v>
      </c>
      <c r="CV3" s="37">
        <f t="shared" ref="CV3:CV66" si="68">1*2.71828^(($G3^2.6)*0.00003011)</f>
        <v>3.9629309084213644</v>
      </c>
      <c r="CW3" s="37">
        <f t="shared" ref="CW3:CW66" si="69">IF($G3&lt;=25,  1*2.71828^(($G3^2.2)*0.0001727),    IF($G3&lt;=90,  0.7277*2.71828^(($G3^1.5)*0.003787),    "error"))</f>
        <v>4.6223450253460605</v>
      </c>
      <c r="CX3" s="37">
        <f t="shared" ref="CX3:CX66" si="70">IF($G3&lt;=30,  1*2.71828^(($G3^1.75)*0.000662),    IF($G3&lt;=90,  0.9043*2.71828^(($G3^2.2)*0.0001987),    "error"))</f>
        <v>5.1709467494073689</v>
      </c>
      <c r="CY3" s="1">
        <f t="shared" ref="CY3:DN22" si="71">$E3*AQ3</f>
        <v>10.394362037669744</v>
      </c>
      <c r="CZ3" s="1">
        <f t="shared" si="12"/>
        <v>10.173303334633264</v>
      </c>
      <c r="DA3" s="1">
        <f t="shared" si="12"/>
        <v>9.8482156460355146</v>
      </c>
      <c r="DB3" s="1">
        <f t="shared" si="12"/>
        <v>9.7308378345284634</v>
      </c>
      <c r="DC3" s="1">
        <f t="shared" si="12"/>
        <v>9.5662272719370485</v>
      </c>
      <c r="DD3" s="1">
        <f t="shared" si="12"/>
        <v>9.2267795161000432</v>
      </c>
      <c r="DE3" s="1">
        <f t="shared" si="12"/>
        <v>8.5543399224324297</v>
      </c>
      <c r="DF3" s="1">
        <f t="shared" si="12"/>
        <v>8.5169810354102999</v>
      </c>
      <c r="DG3" s="1">
        <f t="shared" si="12"/>
        <v>8.2641519992478649</v>
      </c>
      <c r="DH3" s="1">
        <f t="shared" si="12"/>
        <v>8.1957797506428633</v>
      </c>
      <c r="DI3" s="1">
        <f t="shared" si="12"/>
        <v>8.1854907622450632</v>
      </c>
      <c r="DJ3" s="1">
        <f t="shared" si="12"/>
        <v>8.1349261070563923</v>
      </c>
      <c r="DK3" s="1">
        <f t="shared" si="12"/>
        <v>7.9019951204909802</v>
      </c>
      <c r="DL3" s="1">
        <f t="shared" si="12"/>
        <v>7.7964009513062162</v>
      </c>
      <c r="DM3" s="1">
        <f t="shared" si="12"/>
        <v>7.4803943298265976</v>
      </c>
      <c r="DN3" s="1">
        <f t="shared" si="12"/>
        <v>7.4304558448594928</v>
      </c>
      <c r="DO3" s="1">
        <f t="shared" si="12"/>
        <v>7.3820234193980445</v>
      </c>
      <c r="DP3" s="1">
        <f t="shared" si="12"/>
        <v>7.0791899984003184</v>
      </c>
      <c r="DQ3" s="1">
        <f t="shared" si="12"/>
        <v>7.0352857683569034</v>
      </c>
      <c r="DR3" s="1">
        <f t="shared" si="12"/>
        <v>11.422220391878771</v>
      </c>
      <c r="DS3" s="1">
        <f t="shared" si="12"/>
        <v>11.298805076636194</v>
      </c>
      <c r="DT3" s="1">
        <f t="shared" si="12"/>
        <v>11.114875674824841</v>
      </c>
      <c r="DU3" s="1">
        <f t="shared" si="12"/>
        <v>11.04772891758893</v>
      </c>
      <c r="DV3" s="1">
        <f t="shared" si="12"/>
        <v>10.952883770855165</v>
      </c>
      <c r="DW3" s="1">
        <f t="shared" si="12"/>
        <v>10.754717500793944</v>
      </c>
      <c r="DX3" s="1">
        <f t="shared" si="12"/>
        <v>10.351203337063339</v>
      </c>
      <c r="DY3" s="1">
        <f t="shared" si="12"/>
        <v>10.328332915515427</v>
      </c>
      <c r="DZ3" s="1">
        <f t="shared" si="12"/>
        <v>10.172233222250334</v>
      </c>
      <c r="EA3" s="1">
        <f t="shared" si="12"/>
        <v>10.129615000403769</v>
      </c>
      <c r="EB3" s="1">
        <f t="shared" si="12"/>
        <v>10.123186401969546</v>
      </c>
      <c r="EC3" s="1">
        <f t="shared" si="12"/>
        <v>10.091535167205546</v>
      </c>
      <c r="ED3" s="1">
        <f t="shared" si="12"/>
        <v>9.9444577689926934</v>
      </c>
      <c r="EE3" s="1">
        <f t="shared" si="12"/>
        <v>9.877077478688749</v>
      </c>
      <c r="EF3" s="1">
        <f t="shared" si="12"/>
        <v>9.6726884068882342</v>
      </c>
      <c r="EG3" s="1">
        <f t="shared" si="12"/>
        <v>9.6400008115178277</v>
      </c>
      <c r="EH3" s="1">
        <f t="shared" si="12"/>
        <v>9.6081950570960739</v>
      </c>
      <c r="EI3" s="1">
        <f t="shared" si="12"/>
        <v>9.4069377009533195</v>
      </c>
      <c r="EJ3" s="1">
        <f t="shared" si="12"/>
        <v>9.3774089683799424</v>
      </c>
      <c r="EK3" s="1">
        <f t="shared" si="12"/>
        <v>1.8779636278524356</v>
      </c>
      <c r="EL3" s="1">
        <f t="shared" si="12"/>
        <v>1.7064955553128784</v>
      </c>
      <c r="EM3" s="1">
        <f t="shared" si="12"/>
        <v>1.4766709307822723</v>
      </c>
      <c r="EN3" s="1">
        <f t="shared" si="12"/>
        <v>1.3998782203483189</v>
      </c>
      <c r="EO3" s="1">
        <f t="shared" si="12"/>
        <v>1.2974422502091054</v>
      </c>
      <c r="EP3" s="1">
        <f t="shared" si="12"/>
        <v>1.1045923986621704</v>
      </c>
      <c r="EQ3" s="1">
        <f t="shared" si="12"/>
        <v>0.7885456480335663</v>
      </c>
      <c r="ER3" s="1">
        <f t="shared" si="12"/>
        <v>0.7733223083174221</v>
      </c>
      <c r="ES3" s="1">
        <f t="shared" si="12"/>
        <v>0.67619056543393175</v>
      </c>
      <c r="ET3" s="1">
        <f t="shared" si="12"/>
        <v>0.65162679632756226</v>
      </c>
      <c r="EU3" s="1">
        <f t="shared" si="12"/>
        <v>0.64799106674479834</v>
      </c>
      <c r="EV3" s="1">
        <f t="shared" si="12"/>
        <v>0.63035146617266036</v>
      </c>
      <c r="EW3" s="1">
        <f t="shared" si="12"/>
        <v>0.55384351898930473</v>
      </c>
      <c r="EX3" s="1">
        <f t="shared" si="12"/>
        <v>0.52163182019725152</v>
      </c>
      <c r="EY3" s="1">
        <f t="shared" si="12"/>
        <v>0.43383725422489688</v>
      </c>
      <c r="EZ3" s="1">
        <f t="shared" si="12"/>
        <v>0.42108517616939506</v>
      </c>
      <c r="FA3" s="1">
        <f t="shared" si="12"/>
        <v>0.40899723320566939</v>
      </c>
      <c r="FB3" s="1">
        <f t="shared" si="12"/>
        <v>0.33938571458426053</v>
      </c>
      <c r="FC3" s="1">
        <f t="shared" si="12"/>
        <v>0.33011068391092169</v>
      </c>
      <c r="FD3" s="1">
        <f t="shared" si="12"/>
        <v>20.465317034679977</v>
      </c>
      <c r="FE3" s="1">
        <f t="shared" si="12"/>
        <v>23.870654970632845</v>
      </c>
      <c r="FF3" s="1">
        <f t="shared" si="12"/>
        <v>26.703736966795908</v>
      </c>
      <c r="FG3" s="83">
        <f t="shared" si="13"/>
        <v>6.1675306599791035</v>
      </c>
      <c r="FH3" s="79">
        <f t="shared" si="14"/>
        <v>30.473952633550571</v>
      </c>
      <c r="FI3" s="79">
        <f t="shared" si="15"/>
        <v>5.5758108554569334</v>
      </c>
      <c r="FJ3" s="84">
        <f t="shared" si="16"/>
        <v>3.9827190120449312</v>
      </c>
      <c r="FK3" s="80">
        <f t="shared" ref="FK3:FK66" si="72">FK$103/$FE3</f>
        <v>4.5243836054296906</v>
      </c>
      <c r="FL3" s="83">
        <f t="shared" ref="FL3:FM34" si="73">FL$103/$DE3</f>
        <v>14.144866944402837</v>
      </c>
      <c r="FM3" s="79">
        <f t="shared" si="73"/>
        <v>15.547663666161796</v>
      </c>
      <c r="FN3" s="79"/>
      <c r="FO3" s="79">
        <f t="shared" ref="FO3:FO66" si="74">FO$103/$DI3</f>
        <v>14.171416640654087</v>
      </c>
      <c r="FP3" s="79">
        <f t="shared" si="17"/>
        <v>96.984141273750879</v>
      </c>
      <c r="FQ3" s="79">
        <f t="shared" si="18"/>
        <v>10.41403458451901</v>
      </c>
      <c r="FR3" s="79">
        <f t="shared" si="19"/>
        <v>9.4688778718729729</v>
      </c>
      <c r="FS3" s="84">
        <f t="shared" ref="FS3:FS66" si="75">FS$103/$DX3</f>
        <v>8.8878555472469944</v>
      </c>
      <c r="FT3" s="83">
        <f t="shared" ref="FT3:FT66" si="76">FT$103/$DE3</f>
        <v>19.522254377812178</v>
      </c>
      <c r="FU3" s="79">
        <f t="shared" ref="FU3:FU66" si="77">FU$103/$DI3</f>
        <v>18.44727510981696</v>
      </c>
      <c r="FV3" s="79"/>
      <c r="FW3" s="79">
        <f t="shared" ref="FW3:FW66" si="78">FW$103/$ER3</f>
        <v>159.05399168895144</v>
      </c>
      <c r="FX3" s="79">
        <f t="shared" ref="FX3:FX66" si="79">FX$103/$DY3</f>
        <v>12.102630794580849</v>
      </c>
      <c r="FY3" s="79">
        <f t="shared" si="20"/>
        <v>19.138236814466218</v>
      </c>
      <c r="FZ3" s="79">
        <f t="shared" ref="FZ3:FZ66" si="80">FZ$103/$DY3</f>
        <v>16.943683112413186</v>
      </c>
      <c r="GA3" s="83">
        <f t="shared" ref="GA3:GA66" si="81">GA$103/$DI3</f>
        <v>26.754657278476252</v>
      </c>
      <c r="GB3" s="79">
        <f t="shared" si="21"/>
        <v>18.90500260217236</v>
      </c>
      <c r="GC3" s="79">
        <f t="shared" si="22"/>
        <v>18.505713455271476</v>
      </c>
      <c r="GD3" s="79">
        <f t="shared" si="23"/>
        <v>12.508968200501819</v>
      </c>
      <c r="GE3" s="79">
        <f t="shared" ref="GE3:GE66" si="82">GE$103/$DF3</f>
        <v>13.619849512135467</v>
      </c>
      <c r="GF3" s="79">
        <f t="shared" ref="GF3:GF66" si="83">GF$103/$DY3</f>
        <v>12.683557072720729</v>
      </c>
      <c r="GG3" s="79">
        <f t="shared" ref="GG3:GG66" si="84">GG$103/$FE3</f>
        <v>8.7136276845312555</v>
      </c>
      <c r="GH3" s="79">
        <f t="shared" ref="GH3:GH66" si="85">GH$103/$DJ3</f>
        <v>18.439011986831336</v>
      </c>
      <c r="GI3" s="84">
        <f t="shared" ref="GI3:GI66" si="86">GI$103/$EC3</f>
        <v>16.152151015605732</v>
      </c>
      <c r="GJ3" s="79">
        <f t="shared" si="24"/>
        <v>34.272446133831217</v>
      </c>
      <c r="GK3" s="79">
        <f t="shared" si="25"/>
        <v>380.97403466063599</v>
      </c>
      <c r="GL3" s="79">
        <f t="shared" si="26"/>
        <v>421.81716350513005</v>
      </c>
      <c r="GM3" s="79">
        <f t="shared" si="27"/>
        <v>19.124939546085312</v>
      </c>
      <c r="GN3" s="84">
        <f t="shared" si="28"/>
        <v>10.410527947667854</v>
      </c>
      <c r="GO3" s="79">
        <f t="shared" ref="GO3:GS34" si="87">GO$103/$AO3</f>
        <v>20.90909090909091</v>
      </c>
      <c r="GP3" s="79">
        <f t="shared" si="29"/>
        <v>18.181818181818183</v>
      </c>
      <c r="GQ3" s="79">
        <f t="shared" si="29"/>
        <v>25.454545454545453</v>
      </c>
      <c r="GR3" s="79">
        <f t="shared" si="29"/>
        <v>9.2727272727272734</v>
      </c>
      <c r="GS3" s="84">
        <f t="shared" si="29"/>
        <v>25.454545454545453</v>
      </c>
      <c r="GT3" s="1">
        <f t="shared" ref="GT3:GT66" si="88">A3</f>
        <v>11</v>
      </c>
      <c r="GU3" s="1">
        <f t="shared" ref="GU3:GU66" si="89">E3</f>
        <v>5.1641871906448014</v>
      </c>
      <c r="GV3" s="1">
        <f t="shared" ref="GV3:GV66" si="90">G3</f>
        <v>61.999999999999986</v>
      </c>
    </row>
    <row r="4" spans="1:204" ht="13.5" thickBot="1" x14ac:dyDescent="0.25">
      <c r="A4" s="1">
        <f t="shared" ref="A4:A67" si="91">A3+1</f>
        <v>12</v>
      </c>
      <c r="B4" s="132">
        <f t="shared" si="30"/>
        <v>5.6336587534306926</v>
      </c>
      <c r="C4" s="5">
        <v>0</v>
      </c>
      <c r="D4" s="5">
        <v>62</v>
      </c>
      <c r="E4" s="5">
        <f t="shared" si="31"/>
        <v>5.6336587534306926</v>
      </c>
      <c r="F4" s="5">
        <v>10</v>
      </c>
      <c r="G4" s="9">
        <f t="shared" si="32"/>
        <v>61.999999999999986</v>
      </c>
      <c r="H4" s="15">
        <v>0.01</v>
      </c>
      <c r="I4" s="18">
        <f t="shared" si="33"/>
        <v>0.44359517743548765</v>
      </c>
      <c r="J4" s="18">
        <f t="shared" si="34"/>
        <v>0.40269183369769068</v>
      </c>
      <c r="K4" s="18">
        <f t="shared" si="35"/>
        <v>0.3885281898917719</v>
      </c>
      <c r="L4" s="18">
        <f t="shared" si="36"/>
        <v>0.28168293767153463</v>
      </c>
      <c r="M4" s="18">
        <f t="shared" si="37"/>
        <v>0.2253463501372277</v>
      </c>
      <c r="N4" s="18">
        <f t="shared" si="38"/>
        <v>0.18778862511435643</v>
      </c>
      <c r="O4" s="18">
        <f t="shared" si="39"/>
        <v>0.15226104739001872</v>
      </c>
      <c r="P4" s="18">
        <f t="shared" si="40"/>
        <v>0.14084146883576731</v>
      </c>
      <c r="Q4" s="18">
        <f t="shared" si="41"/>
        <v>0.12519241674290427</v>
      </c>
      <c r="R4" s="18">
        <f t="shared" si="42"/>
        <v>0.1198650798602275</v>
      </c>
      <c r="S4" s="18">
        <f t="shared" si="43"/>
        <v>0.11267317506861385</v>
      </c>
      <c r="T4" s="18">
        <f t="shared" si="44"/>
        <v>9.8836118481240215E-2</v>
      </c>
      <c r="U4" s="18">
        <f t="shared" si="45"/>
        <v>7.5115450045742563E-2</v>
      </c>
      <c r="V4" s="18">
        <f t="shared" si="46"/>
        <v>7.3932529572581271E-2</v>
      </c>
      <c r="W4" s="18">
        <f t="shared" si="47"/>
        <v>6.6278338275655213E-2</v>
      </c>
      <c r="X4" s="18">
        <f t="shared" si="48"/>
        <v>6.4311172984368642E-2</v>
      </c>
      <c r="Y4" s="18">
        <f t="shared" si="49"/>
        <v>6.401884947080333E-2</v>
      </c>
      <c r="Z4" s="18">
        <f t="shared" si="50"/>
        <v>6.2596208371452133E-2</v>
      </c>
      <c r="AA4" s="18">
        <f t="shared" si="51"/>
        <v>5.6336587534306926E-2</v>
      </c>
      <c r="AB4" s="18">
        <f t="shared" si="52"/>
        <v>5.3653892889816118E-2</v>
      </c>
      <c r="AC4" s="18">
        <f t="shared" si="53"/>
        <v>4.6177530765825349E-2</v>
      </c>
      <c r="AD4" s="18">
        <f t="shared" si="54"/>
        <v>4.506927002744554E-2</v>
      </c>
      <c r="AE4" s="18">
        <f t="shared" si="55"/>
        <v>4.4012959011177286E-2</v>
      </c>
      <c r="AF4" s="18">
        <f t="shared" si="56"/>
        <v>3.7809790291481161E-2</v>
      </c>
      <c r="AG4" s="18">
        <f t="shared" si="57"/>
        <v>3.6966264786290635E-2</v>
      </c>
      <c r="AH4" s="16">
        <f t="shared" si="58"/>
        <v>3.4641983508666772</v>
      </c>
      <c r="AI4" s="16" t="str">
        <f t="shared" si="59"/>
        <v>NA F G</v>
      </c>
      <c r="AJ4" s="16">
        <f t="shared" si="60"/>
        <v>4.0829411009204284</v>
      </c>
      <c r="AK4" s="16">
        <f t="shared" si="61"/>
        <v>0.27573311145782903</v>
      </c>
      <c r="AL4" s="16" t="str">
        <f t="shared" si="62"/>
        <v>NA F G</v>
      </c>
      <c r="AM4" s="16">
        <f t="shared" si="63"/>
        <v>1.2281199999999988</v>
      </c>
      <c r="AN4" s="19">
        <f t="shared" si="64"/>
        <v>2.1300544681895115</v>
      </c>
      <c r="AO4" s="41">
        <f t="shared" si="65"/>
        <v>12</v>
      </c>
      <c r="AP4" s="19">
        <f t="shared" si="66"/>
        <v>2.1300544681895115</v>
      </c>
      <c r="AQ4" s="34">
        <f t="shared" si="7"/>
        <v>2.0616522895570877</v>
      </c>
      <c r="AR4" s="34">
        <f t="shared" si="7"/>
        <v>2.0178067721900734</v>
      </c>
      <c r="AS4" s="34">
        <f t="shared" si="7"/>
        <v>1.9533278003132555</v>
      </c>
      <c r="AT4" s="34">
        <f t="shared" si="7"/>
        <v>1.9300466953296387</v>
      </c>
      <c r="AU4" s="34">
        <f t="shared" si="7"/>
        <v>1.897397289620854</v>
      </c>
      <c r="AV4" s="34">
        <f t="shared" si="7"/>
        <v>1.8300700943134189</v>
      </c>
      <c r="AW4" s="34">
        <f t="shared" si="7"/>
        <v>1.6966961919181096</v>
      </c>
      <c r="AX4" s="34">
        <f t="shared" si="7"/>
        <v>1.6892863061853103</v>
      </c>
      <c r="AY4" s="34">
        <f t="shared" si="7"/>
        <v>1.6391393554266422</v>
      </c>
      <c r="AZ4" s="34">
        <f t="shared" si="7"/>
        <v>1.6255781765521891</v>
      </c>
      <c r="BA4" s="34">
        <f t="shared" si="7"/>
        <v>1.6235374244203431</v>
      </c>
      <c r="BB4" s="34">
        <f t="shared" si="7"/>
        <v>1.6135082627688062</v>
      </c>
      <c r="BC4" s="34">
        <f t="shared" si="7"/>
        <v>1.5673079572550075</v>
      </c>
      <c r="BD4" s="34">
        <f t="shared" si="7"/>
        <v>1.5463640590268433</v>
      </c>
      <c r="BE4" s="34">
        <f t="shared" si="7"/>
        <v>1.4836862561633681</v>
      </c>
      <c r="BF4" s="34">
        <f t="shared" si="7"/>
        <v>1.4737812911932884</v>
      </c>
      <c r="BG4" s="34">
        <f t="shared" si="8"/>
        <v>1.4641750430676668</v>
      </c>
      <c r="BH4" s="34">
        <f t="shared" si="8"/>
        <v>1.4041100565401885</v>
      </c>
      <c r="BI4" s="34">
        <f t="shared" si="8"/>
        <v>1.3954019457333668</v>
      </c>
      <c r="BJ4" s="39">
        <f t="shared" si="67"/>
        <v>2.2387945964714149</v>
      </c>
      <c r="BK4" s="39">
        <f t="shared" si="9"/>
        <v>2.2146047689766353</v>
      </c>
      <c r="BL4" s="39">
        <f t="shared" si="9"/>
        <v>2.1785539717778479</v>
      </c>
      <c r="BM4" s="39">
        <f t="shared" si="9"/>
        <v>2.1653929757444308</v>
      </c>
      <c r="BN4" s="39">
        <f t="shared" si="9"/>
        <v>2.1468029998269582</v>
      </c>
      <c r="BO4" s="39">
        <f t="shared" si="9"/>
        <v>2.107961727342722</v>
      </c>
      <c r="BP4" s="39">
        <f t="shared" si="9"/>
        <v>2.0288715593748488</v>
      </c>
      <c r="BQ4" s="39">
        <f t="shared" si="9"/>
        <v>2.0243888778625139</v>
      </c>
      <c r="BR4" s="39">
        <f t="shared" si="9"/>
        <v>1.9937927995342395</v>
      </c>
      <c r="BS4" s="39">
        <f t="shared" si="9"/>
        <v>1.9854394810455556</v>
      </c>
      <c r="BT4" s="39">
        <f t="shared" si="9"/>
        <v>1.9841794535777209</v>
      </c>
      <c r="BU4" s="39">
        <f t="shared" si="9"/>
        <v>1.9779757023866065</v>
      </c>
      <c r="BV4" s="39">
        <f t="shared" si="9"/>
        <v>1.949148025009962</v>
      </c>
      <c r="BW4" s="39">
        <f t="shared" si="9"/>
        <v>1.9359412556896642</v>
      </c>
      <c r="BX4" s="39">
        <f t="shared" si="9"/>
        <v>1.8958802925996729</v>
      </c>
      <c r="BY4" s="39">
        <f t="shared" si="9"/>
        <v>1.8894734111548934</v>
      </c>
      <c r="BZ4" s="39">
        <f t="shared" si="9"/>
        <v>1.8832393735778608</v>
      </c>
      <c r="CA4" s="39">
        <f t="shared" si="9"/>
        <v>1.8437922375592912</v>
      </c>
      <c r="CB4" s="39">
        <f t="shared" si="9"/>
        <v>1.8380045041188708</v>
      </c>
      <c r="CC4" s="40">
        <f t="shared" si="10"/>
        <v>0.40466355073038779</v>
      </c>
      <c r="CD4" s="40">
        <f t="shared" si="10"/>
        <v>0.36771561518911161</v>
      </c>
      <c r="CE4" s="40">
        <f t="shared" si="10"/>
        <v>0.31819301143443385</v>
      </c>
      <c r="CF4" s="40">
        <f t="shared" si="10"/>
        <v>0.30164572030827375</v>
      </c>
      <c r="CG4" s="40">
        <f t="shared" si="10"/>
        <v>0.27957282028813379</v>
      </c>
      <c r="CH4" s="40">
        <f t="shared" si="10"/>
        <v>0.23801753959611438</v>
      </c>
      <c r="CI4" s="40">
        <f t="shared" si="10"/>
        <v>0.16991579448807681</v>
      </c>
      <c r="CJ4" s="40">
        <f t="shared" si="10"/>
        <v>0.16663546966594242</v>
      </c>
      <c r="CK4" s="40">
        <f t="shared" si="10"/>
        <v>0.14570552438856099</v>
      </c>
      <c r="CL4" s="40">
        <f t="shared" si="10"/>
        <v>0.14041252409905489</v>
      </c>
      <c r="CM4" s="40">
        <f t="shared" si="10"/>
        <v>0.139629097188844</v>
      </c>
      <c r="CN4" s="40">
        <f t="shared" si="10"/>
        <v>0.13582811654410704</v>
      </c>
      <c r="CO4" s="40">
        <f t="shared" si="10"/>
        <v>0.1193421861953312</v>
      </c>
      <c r="CP4" s="40">
        <f t="shared" si="10"/>
        <v>0.11240121022810429</v>
      </c>
      <c r="CQ4" s="40">
        <f t="shared" si="10"/>
        <v>9.3483239573990087E-2</v>
      </c>
      <c r="CR4" s="40">
        <f t="shared" si="10"/>
        <v>9.0735422146326891E-2</v>
      </c>
      <c r="CS4" s="40">
        <f t="shared" si="11"/>
        <v>8.8130712529921051E-2</v>
      </c>
      <c r="CT4" s="40">
        <f t="shared" si="11"/>
        <v>7.313082441745157E-2</v>
      </c>
      <c r="CU4" s="40">
        <f t="shared" si="11"/>
        <v>7.1132241063790708E-2</v>
      </c>
      <c r="CV4" s="37">
        <f t="shared" si="68"/>
        <v>3.9629309084213644</v>
      </c>
      <c r="CW4" s="37">
        <f t="shared" si="69"/>
        <v>4.6223450253460605</v>
      </c>
      <c r="CX4" s="37">
        <f t="shared" si="70"/>
        <v>5.1709467494073689</v>
      </c>
      <c r="CY4" s="1">
        <f t="shared" si="71"/>
        <v>11.614645467593716</v>
      </c>
      <c r="CZ4" s="1">
        <f t="shared" si="12"/>
        <v>11.367634784880339</v>
      </c>
      <c r="DA4" s="1">
        <f t="shared" si="12"/>
        <v>11.004382260554292</v>
      </c>
      <c r="DB4" s="1">
        <f t="shared" si="12"/>
        <v>10.8732244596738</v>
      </c>
      <c r="DC4" s="1">
        <f t="shared" si="12"/>
        <v>10.689288849408195</v>
      </c>
      <c r="DD4" s="1">
        <f t="shared" si="12"/>
        <v>10.309990406220527</v>
      </c>
      <c r="DE4" s="1">
        <f t="shared" si="12"/>
        <v>9.5586073535119809</v>
      </c>
      <c r="DF4" s="1">
        <f t="shared" si="12"/>
        <v>9.5168625858914737</v>
      </c>
      <c r="DG4" s="1">
        <f t="shared" si="12"/>
        <v>9.2343517777920461</v>
      </c>
      <c r="DH4" s="1">
        <f t="shared" si="12"/>
        <v>9.1579527237191432</v>
      </c>
      <c r="DI4" s="1">
        <f t="shared" si="12"/>
        <v>9.1464558226079866</v>
      </c>
      <c r="DJ4" s="1">
        <f t="shared" si="12"/>
        <v>9.0899549482802353</v>
      </c>
      <c r="DK4" s="1">
        <f t="shared" si="12"/>
        <v>8.8296781927112509</v>
      </c>
      <c r="DL4" s="1">
        <f t="shared" si="12"/>
        <v>8.711687417127191</v>
      </c>
      <c r="DM4" s="1">
        <f t="shared" si="12"/>
        <v>8.3585820643795721</v>
      </c>
      <c r="DN4" s="1">
        <f t="shared" si="12"/>
        <v>8.3027808717734572</v>
      </c>
      <c r="DO4" s="1">
        <f t="shared" si="12"/>
        <v>8.2486625479329216</v>
      </c>
      <c r="DP4" s="1">
        <f t="shared" si="12"/>
        <v>7.9102769108076973</v>
      </c>
      <c r="DQ4" s="1">
        <f t="shared" si="12"/>
        <v>7.8612183861350022</v>
      </c>
      <c r="DR4" s="1">
        <f t="shared" si="12"/>
        <v>12.612604775544522</v>
      </c>
      <c r="DS4" s="1">
        <f t="shared" si="12"/>
        <v>12.476327542134579</v>
      </c>
      <c r="DT4" s="1">
        <f t="shared" si="12"/>
        <v>12.273229652927474</v>
      </c>
      <c r="DU4" s="1">
        <f t="shared" si="12"/>
        <v>12.199085092419947</v>
      </c>
      <c r="DV4" s="1">
        <f t="shared" si="12"/>
        <v>12.094355511866413</v>
      </c>
      <c r="DW4" s="1">
        <f t="shared" si="12"/>
        <v>11.875537037141209</v>
      </c>
      <c r="DX4" s="1">
        <f t="shared" si="12"/>
        <v>11.429970020058695</v>
      </c>
      <c r="DY4" s="1">
        <f t="shared" si="12"/>
        <v>11.404716122117888</v>
      </c>
      <c r="DZ4" s="1">
        <f t="shared" si="12"/>
        <v>11.232348257623155</v>
      </c>
      <c r="EA4" s="1">
        <f t="shared" si="12"/>
        <v>11.185288511799186</v>
      </c>
      <c r="EB4" s="1">
        <f t="shared" si="12"/>
        <v>11.178189947025455</v>
      </c>
      <c r="EC4" s="1">
        <f t="shared" si="12"/>
        <v>11.143240129823528</v>
      </c>
      <c r="ED4" s="1">
        <f t="shared" si="12"/>
        <v>10.980834832829519</v>
      </c>
      <c r="EE4" s="1">
        <f t="shared" si="12"/>
        <v>10.906432401243684</v>
      </c>
      <c r="EF4" s="1">
        <f t="shared" si="12"/>
        <v>10.680742605860891</v>
      </c>
      <c r="EG4" s="1">
        <f t="shared" si="12"/>
        <v>10.644648422127315</v>
      </c>
      <c r="EH4" s="1">
        <f t="shared" si="12"/>
        <v>10.60952798176225</v>
      </c>
      <c r="EI4" s="1">
        <f t="shared" si="12"/>
        <v>10.387296278633464</v>
      </c>
      <c r="EJ4" s="1">
        <f t="shared" si="12"/>
        <v>10.354690163474316</v>
      </c>
      <c r="EK4" s="1">
        <f t="shared" si="12"/>
        <v>2.2797363547665941</v>
      </c>
      <c r="EL4" s="1">
        <f t="shared" si="12"/>
        <v>2.0715842942832907</v>
      </c>
      <c r="EM4" s="1">
        <f t="shared" si="12"/>
        <v>1.7925908441480707</v>
      </c>
      <c r="EN4" s="1">
        <f t="shared" si="12"/>
        <v>1.6993690526496128</v>
      </c>
      <c r="EO4" s="1">
        <f t="shared" si="12"/>
        <v>1.5750178662375509</v>
      </c>
      <c r="EP4" s="1">
        <f t="shared" si="12"/>
        <v>1.3409095954156862</v>
      </c>
      <c r="EQ4" s="1">
        <f t="shared" si="12"/>
        <v>0.95724760296388456</v>
      </c>
      <c r="ER4" s="1">
        <f t="shared" si="12"/>
        <v>0.93876737231557117</v>
      </c>
      <c r="ES4" s="1">
        <f t="shared" si="12"/>
        <v>0.82085520289482594</v>
      </c>
      <c r="ET4" s="1">
        <f t="shared" si="12"/>
        <v>0.79103624548193863</v>
      </c>
      <c r="EU4" s="1">
        <f t="shared" si="12"/>
        <v>0.78662268561155591</v>
      </c>
      <c r="EV4" s="1">
        <f t="shared" si="12"/>
        <v>0.76520925773071291</v>
      </c>
      <c r="EW4" s="1">
        <f t="shared" si="12"/>
        <v>0.67233315191288312</v>
      </c>
      <c r="EX4" s="1">
        <f t="shared" si="12"/>
        <v>0.63323006189776321</v>
      </c>
      <c r="EY4" s="1">
        <f t="shared" si="12"/>
        <v>0.52665267092506773</v>
      </c>
      <c r="EZ4" s="1">
        <f t="shared" si="12"/>
        <v>0.51117240522088359</v>
      </c>
      <c r="FA4" s="1">
        <f t="shared" si="12"/>
        <v>0.49649836009027376</v>
      </c>
      <c r="FB4" s="1">
        <f t="shared" si="12"/>
        <v>0.41199410912497908</v>
      </c>
      <c r="FC4" s="1">
        <f t="shared" si="12"/>
        <v>0.4007347725201667</v>
      </c>
      <c r="FD4" s="1">
        <f t="shared" si="12"/>
        <v>22.325800401469067</v>
      </c>
      <c r="FE4" s="1">
        <f t="shared" si="12"/>
        <v>26.040714513417651</v>
      </c>
      <c r="FF4" s="1">
        <f t="shared" si="12"/>
        <v>29.131349418322809</v>
      </c>
      <c r="FG4" s="83">
        <f t="shared" si="13"/>
        <v>5.5195439875559629</v>
      </c>
      <c r="FH4" s="79">
        <f t="shared" si="14"/>
        <v>25.103330270208016</v>
      </c>
      <c r="FI4" s="79">
        <f t="shared" si="15"/>
        <v>5.0495628450951449</v>
      </c>
      <c r="FJ4" s="84">
        <f t="shared" si="16"/>
        <v>3.6068278618156326</v>
      </c>
      <c r="FK4" s="80">
        <f t="shared" si="72"/>
        <v>4.1473516383105498</v>
      </c>
      <c r="FL4" s="83">
        <f t="shared" si="73"/>
        <v>12.658747820156325</v>
      </c>
      <c r="FM4" s="79">
        <f t="shared" si="73"/>
        <v>13.914160827113976</v>
      </c>
      <c r="FN4" s="79"/>
      <c r="FO4" s="79">
        <f t="shared" si="74"/>
        <v>12.682508093820781</v>
      </c>
      <c r="FP4" s="79">
        <f t="shared" si="17"/>
        <v>79.891996901217809</v>
      </c>
      <c r="FQ4" s="79">
        <f t="shared" si="18"/>
        <v>9.4311524312303181</v>
      </c>
      <c r="FR4" s="79">
        <f t="shared" si="19"/>
        <v>8.4740377969641507</v>
      </c>
      <c r="FS4" s="84">
        <f t="shared" si="75"/>
        <v>8.0490149876637709</v>
      </c>
      <c r="FT4" s="83">
        <f t="shared" si="76"/>
        <v>17.471164346827322</v>
      </c>
      <c r="FU4" s="79">
        <f t="shared" si="77"/>
        <v>16.509126915232223</v>
      </c>
      <c r="FV4" s="79"/>
      <c r="FW4" s="79">
        <f t="shared" si="78"/>
        <v>131.0228749179972</v>
      </c>
      <c r="FX4" s="79">
        <f t="shared" si="79"/>
        <v>10.960378027961571</v>
      </c>
      <c r="FY4" s="79">
        <f t="shared" si="20"/>
        <v>17.12749328141437</v>
      </c>
      <c r="FZ4" s="79">
        <f t="shared" si="80"/>
        <v>15.344529239146201</v>
      </c>
      <c r="GA4" s="83">
        <f t="shared" si="81"/>
        <v>23.943700625403025</v>
      </c>
      <c r="GB4" s="79">
        <f t="shared" si="21"/>
        <v>17.120738346590407</v>
      </c>
      <c r="GC4" s="79">
        <f t="shared" si="22"/>
        <v>16.759134322905275</v>
      </c>
      <c r="GD4" s="79">
        <f t="shared" si="23"/>
        <v>11.466554183793333</v>
      </c>
      <c r="GE4" s="79">
        <f t="shared" si="82"/>
        <v>12.188890924196729</v>
      </c>
      <c r="GF4" s="79">
        <f t="shared" si="83"/>
        <v>11.486476173303727</v>
      </c>
      <c r="GG4" s="79">
        <f t="shared" si="84"/>
        <v>7.987492044153651</v>
      </c>
      <c r="GH4" s="79">
        <f t="shared" si="85"/>
        <v>16.501731950649447</v>
      </c>
      <c r="GI4" s="84">
        <f t="shared" si="86"/>
        <v>14.627702364929775</v>
      </c>
      <c r="GJ4" s="79">
        <f t="shared" si="24"/>
        <v>30.671639011757208</v>
      </c>
      <c r="GK4" s="79">
        <f t="shared" si="25"/>
        <v>313.83250907630406</v>
      </c>
      <c r="GL4" s="79">
        <f t="shared" si="26"/>
        <v>347.47758836684471</v>
      </c>
      <c r="GM4" s="79">
        <f t="shared" si="27"/>
        <v>17.319917524119305</v>
      </c>
      <c r="GN4" s="84">
        <f t="shared" si="28"/>
        <v>9.542983952028866</v>
      </c>
      <c r="GO4" s="79">
        <f t="shared" si="87"/>
        <v>19.166666666666668</v>
      </c>
      <c r="GP4" s="79">
        <f t="shared" si="29"/>
        <v>16.666666666666668</v>
      </c>
      <c r="GQ4" s="79">
        <f t="shared" si="29"/>
        <v>23.333333333333332</v>
      </c>
      <c r="GR4" s="79">
        <f t="shared" si="29"/>
        <v>8.5</v>
      </c>
      <c r="GS4" s="84">
        <f t="shared" si="29"/>
        <v>23.333333333333332</v>
      </c>
      <c r="GT4" s="1">
        <f t="shared" si="88"/>
        <v>12</v>
      </c>
      <c r="GU4" s="1">
        <f t="shared" si="89"/>
        <v>5.6336587534306926</v>
      </c>
      <c r="GV4" s="1">
        <f t="shared" si="90"/>
        <v>61.999999999999986</v>
      </c>
    </row>
    <row r="5" spans="1:204" ht="13.5" thickBot="1" x14ac:dyDescent="0.25">
      <c r="A5" s="1">
        <f t="shared" si="91"/>
        <v>13</v>
      </c>
      <c r="B5" s="132">
        <f t="shared" si="30"/>
        <v>6.1031303162165838</v>
      </c>
      <c r="C5" s="5">
        <v>0</v>
      </c>
      <c r="D5" s="5">
        <v>62</v>
      </c>
      <c r="E5" s="5">
        <f t="shared" si="31"/>
        <v>6.1031303162165838</v>
      </c>
      <c r="F5" s="5">
        <v>10</v>
      </c>
      <c r="G5" s="9">
        <f t="shared" si="32"/>
        <v>61.999999999999986</v>
      </c>
      <c r="H5" s="15">
        <v>0.01</v>
      </c>
      <c r="I5" s="18">
        <f t="shared" si="33"/>
        <v>0.48056144222177827</v>
      </c>
      <c r="J5" s="18">
        <f t="shared" si="34"/>
        <v>0.43624948650583156</v>
      </c>
      <c r="K5" s="18">
        <f t="shared" si="35"/>
        <v>0.42090553904941957</v>
      </c>
      <c r="L5" s="18">
        <f t="shared" si="36"/>
        <v>0.3051565158108292</v>
      </c>
      <c r="M5" s="18">
        <f t="shared" si="37"/>
        <v>0.24412521264866335</v>
      </c>
      <c r="N5" s="18">
        <f t="shared" si="38"/>
        <v>0.20343767720721945</v>
      </c>
      <c r="O5" s="18">
        <f t="shared" si="39"/>
        <v>0.16494946800585361</v>
      </c>
      <c r="P5" s="18">
        <f t="shared" si="40"/>
        <v>0.1525782579054146</v>
      </c>
      <c r="Q5" s="18">
        <f t="shared" si="41"/>
        <v>0.13562511813814632</v>
      </c>
      <c r="R5" s="18">
        <f t="shared" si="42"/>
        <v>0.12985383651524646</v>
      </c>
      <c r="S5" s="18">
        <f t="shared" si="43"/>
        <v>0.12206260632433168</v>
      </c>
      <c r="T5" s="18">
        <f t="shared" si="44"/>
        <v>0.10707246168801024</v>
      </c>
      <c r="U5" s="18">
        <f t="shared" si="45"/>
        <v>8.1375070882887784E-2</v>
      </c>
      <c r="V5" s="18">
        <f t="shared" si="46"/>
        <v>8.0093573703629711E-2</v>
      </c>
      <c r="W5" s="18">
        <f t="shared" si="47"/>
        <v>7.1801533131959805E-2</v>
      </c>
      <c r="X5" s="18">
        <f t="shared" si="48"/>
        <v>6.9670437399732693E-2</v>
      </c>
      <c r="Y5" s="18">
        <f t="shared" si="49"/>
        <v>6.9353753593370274E-2</v>
      </c>
      <c r="Z5" s="18">
        <f t="shared" si="50"/>
        <v>6.7812559069073158E-2</v>
      </c>
      <c r="AA5" s="18">
        <f t="shared" si="51"/>
        <v>6.1031303162165838E-2</v>
      </c>
      <c r="AB5" s="18">
        <f t="shared" si="52"/>
        <v>5.8125050630634133E-2</v>
      </c>
      <c r="AC5" s="18">
        <f t="shared" si="53"/>
        <v>5.0025658329644132E-2</v>
      </c>
      <c r="AD5" s="18">
        <f t="shared" si="54"/>
        <v>4.8825042529732673E-2</v>
      </c>
      <c r="AE5" s="18">
        <f t="shared" si="55"/>
        <v>4.7680705595442061E-2</v>
      </c>
      <c r="AF5" s="18">
        <f t="shared" si="56"/>
        <v>4.0960606149104586E-2</v>
      </c>
      <c r="AG5" s="18">
        <f t="shared" si="57"/>
        <v>4.0046786851814856E-2</v>
      </c>
      <c r="AH5" s="16">
        <f t="shared" si="58"/>
        <v>3.4641983508666772</v>
      </c>
      <c r="AI5" s="16" t="str">
        <f t="shared" si="59"/>
        <v>NA F G</v>
      </c>
      <c r="AJ5" s="16">
        <f t="shared" si="60"/>
        <v>4.0829411009204284</v>
      </c>
      <c r="AK5" s="16">
        <f t="shared" si="61"/>
        <v>0.27573311145782903</v>
      </c>
      <c r="AL5" s="16" t="str">
        <f t="shared" si="62"/>
        <v>NA F G</v>
      </c>
      <c r="AM5" s="16">
        <f t="shared" si="63"/>
        <v>1.2281199999999988</v>
      </c>
      <c r="AN5" s="19">
        <f t="shared" si="64"/>
        <v>2.1300544681895115</v>
      </c>
      <c r="AO5" s="41">
        <f t="shared" si="65"/>
        <v>13</v>
      </c>
      <c r="AP5" s="19">
        <f t="shared" si="66"/>
        <v>2.1300544681895115</v>
      </c>
      <c r="AQ5" s="34">
        <f t="shared" si="7"/>
        <v>2.1076596650994301</v>
      </c>
      <c r="AR5" s="34">
        <f t="shared" si="7"/>
        <v>2.0628357008849187</v>
      </c>
      <c r="AS5" s="34">
        <f t="shared" si="7"/>
        <v>1.9969178305630295</v>
      </c>
      <c r="AT5" s="34">
        <f t="shared" si="7"/>
        <v>1.9731171896006996</v>
      </c>
      <c r="AU5" s="34">
        <f t="shared" si="7"/>
        <v>1.9397391869906393</v>
      </c>
      <c r="AV5" s="34">
        <f t="shared" si="7"/>
        <v>1.8709095329153453</v>
      </c>
      <c r="AW5" s="34">
        <f t="shared" si="7"/>
        <v>1.734559288075614</v>
      </c>
      <c r="AX5" s="34">
        <f t="shared" si="7"/>
        <v>1.726984044975153</v>
      </c>
      <c r="AY5" s="34">
        <f t="shared" si="7"/>
        <v>1.6757180259780902</v>
      </c>
      <c r="AZ5" s="34">
        <f t="shared" si="7"/>
        <v>1.6618542188416188</v>
      </c>
      <c r="BA5" s="34">
        <f t="shared" si="7"/>
        <v>1.6597679257375177</v>
      </c>
      <c r="BB5" s="34">
        <f t="shared" si="7"/>
        <v>1.649514955537462</v>
      </c>
      <c r="BC5" s="34">
        <f t="shared" si="7"/>
        <v>1.6022836542458052</v>
      </c>
      <c r="BD5" s="34">
        <f t="shared" si="7"/>
        <v>1.5808723766268562</v>
      </c>
      <c r="BE5" s="34">
        <f t="shared" si="7"/>
        <v>1.5167958698067943</v>
      </c>
      <c r="BF5" s="34">
        <f t="shared" si="7"/>
        <v>1.5066698678338115</v>
      </c>
      <c r="BG5" s="34">
        <f t="shared" si="8"/>
        <v>1.4968492488041791</v>
      </c>
      <c r="BH5" s="34">
        <f t="shared" si="8"/>
        <v>1.4354438653503554</v>
      </c>
      <c r="BI5" s="34">
        <f t="shared" si="8"/>
        <v>1.4265414262728631</v>
      </c>
      <c r="BJ5" s="39">
        <f t="shared" si="67"/>
        <v>2.2639050891177743</v>
      </c>
      <c r="BK5" s="39">
        <f t="shared" si="9"/>
        <v>2.2394439466544931</v>
      </c>
      <c r="BL5" s="39">
        <f t="shared" si="9"/>
        <v>2.202988800937363</v>
      </c>
      <c r="BM5" s="39">
        <f t="shared" si="9"/>
        <v>2.1896801901586556</v>
      </c>
      <c r="BN5" s="39">
        <f t="shared" si="9"/>
        <v>2.1708817076393236</v>
      </c>
      <c r="BO5" s="39">
        <f t="shared" si="9"/>
        <v>2.1316047884509959</v>
      </c>
      <c r="BP5" s="39">
        <f t="shared" si="9"/>
        <v>2.0516275390669509</v>
      </c>
      <c r="BQ5" s="39">
        <f t="shared" si="9"/>
        <v>2.0470945794534763</v>
      </c>
      <c r="BR5" s="39">
        <f t="shared" si="9"/>
        <v>2.0161553331538835</v>
      </c>
      <c r="BS5" s="39">
        <f t="shared" si="9"/>
        <v>2.0077083232015815</v>
      </c>
      <c r="BT5" s="39">
        <f t="shared" si="9"/>
        <v>2.0064341631686093</v>
      </c>
      <c r="BU5" s="39">
        <f t="shared" si="9"/>
        <v>2.0001608302262661</v>
      </c>
      <c r="BV5" s="39">
        <f t="shared" si="9"/>
        <v>1.9710098193995951</v>
      </c>
      <c r="BW5" s="39">
        <f t="shared" si="9"/>
        <v>1.957654921937295</v>
      </c>
      <c r="BX5" s="39">
        <f t="shared" si="9"/>
        <v>1.9171446319994265</v>
      </c>
      <c r="BY5" s="39">
        <f t="shared" si="9"/>
        <v>1.9106658904788458</v>
      </c>
      <c r="BZ5" s="39">
        <f t="shared" si="9"/>
        <v>1.9043619314561473</v>
      </c>
      <c r="CA5" s="39">
        <f t="shared" si="9"/>
        <v>1.8644723533214156</v>
      </c>
      <c r="CB5" s="39">
        <f t="shared" si="9"/>
        <v>1.8586197042169039</v>
      </c>
      <c r="CC5" s="40">
        <f t="shared" si="10"/>
        <v>0.44646367099905071</v>
      </c>
      <c r="CD5" s="40">
        <f t="shared" si="10"/>
        <v>0.40569916204384443</v>
      </c>
      <c r="CE5" s="40">
        <f t="shared" si="10"/>
        <v>0.35106107212979659</v>
      </c>
      <c r="CF5" s="40">
        <f t="shared" si="10"/>
        <v>0.33280451225940277</v>
      </c>
      <c r="CG5" s="40">
        <f t="shared" si="10"/>
        <v>0.30845157027883746</v>
      </c>
      <c r="CH5" s="40">
        <f t="shared" si="10"/>
        <v>0.26260379591500277</v>
      </c>
      <c r="CI5" s="40">
        <f t="shared" si="10"/>
        <v>0.18746741393175431</v>
      </c>
      <c r="CJ5" s="40">
        <f t="shared" si="10"/>
        <v>0.18384824472435715</v>
      </c>
      <c r="CK5" s="40">
        <f t="shared" si="10"/>
        <v>0.16075632012308547</v>
      </c>
      <c r="CL5" s="40">
        <f t="shared" si="10"/>
        <v>0.15491657415242258</v>
      </c>
      <c r="CM5" s="40">
        <f t="shared" si="10"/>
        <v>0.15405222238745411</v>
      </c>
      <c r="CN5" s="40">
        <f t="shared" si="10"/>
        <v>0.14985861570115228</v>
      </c>
      <c r="CO5" s="40">
        <f t="shared" si="10"/>
        <v>0.13166975493011371</v>
      </c>
      <c r="CP5" s="40">
        <f t="shared" si="10"/>
        <v>0.12401180401001975</v>
      </c>
      <c r="CQ5" s="40">
        <f t="shared" si="10"/>
        <v>0.10313968293352684</v>
      </c>
      <c r="CR5" s="40">
        <f t="shared" si="10"/>
        <v>0.10010802699669884</v>
      </c>
      <c r="CS5" s="40">
        <f t="shared" si="11"/>
        <v>9.7234261333524821E-2</v>
      </c>
      <c r="CT5" s="40">
        <f t="shared" si="11"/>
        <v>8.0684944996086583E-2</v>
      </c>
      <c r="CU5" s="40">
        <f t="shared" si="11"/>
        <v>7.8479916005305267E-2</v>
      </c>
      <c r="CV5" s="37">
        <f t="shared" si="68"/>
        <v>3.9629309084213644</v>
      </c>
      <c r="CW5" s="37">
        <f t="shared" si="69"/>
        <v>4.6223450253460605</v>
      </c>
      <c r="CX5" s="37">
        <f t="shared" si="70"/>
        <v>5.1709467494073689</v>
      </c>
      <c r="CY5" s="1">
        <f t="shared" si="71"/>
        <v>12.863321598335224</v>
      </c>
      <c r="CZ5" s="1">
        <f t="shared" si="12"/>
        <v>12.589755103444633</v>
      </c>
      <c r="DA5" s="1">
        <f t="shared" si="12"/>
        <v>12.187449750702676</v>
      </c>
      <c r="DB5" s="1">
        <f t="shared" si="12"/>
        <v>12.042191337300094</v>
      </c>
      <c r="DC5" s="1">
        <f t="shared" si="12"/>
        <v>11.83848103767588</v>
      </c>
      <c r="DD5" s="1">
        <f t="shared" si="12"/>
        <v>11.418404689234253</v>
      </c>
      <c r="DE5" s="1">
        <f t="shared" si="12"/>
        <v>10.586241376329335</v>
      </c>
      <c r="DF5" s="1">
        <f t="shared" si="12"/>
        <v>10.540008680510201</v>
      </c>
      <c r="DG5" s="1">
        <f t="shared" si="12"/>
        <v>10.22712548577749</v>
      </c>
      <c r="DH5" s="1">
        <f t="shared" si="12"/>
        <v>10.142512864144713</v>
      </c>
      <c r="DI5" s="1">
        <f t="shared" si="12"/>
        <v>10.12977994545256</v>
      </c>
      <c r="DJ5" s="1">
        <f t="shared" si="12"/>
        <v>10.067204732193334</v>
      </c>
      <c r="DK5" s="1">
        <f t="shared" si="12"/>
        <v>9.778945945405864</v>
      </c>
      <c r="DL5" s="1">
        <f t="shared" si="12"/>
        <v>9.6482701278607266</v>
      </c>
      <c r="DM5" s="1">
        <f t="shared" si="12"/>
        <v>9.2572028565299487</v>
      </c>
      <c r="DN5" s="1">
        <f t="shared" si="12"/>
        <v>9.1954025469065677</v>
      </c>
      <c r="DO5" s="1">
        <f t="shared" si="12"/>
        <v>9.1354660291828065</v>
      </c>
      <c r="DP5" s="1">
        <f t="shared" si="12"/>
        <v>8.7607009718468696</v>
      </c>
      <c r="DQ5" s="1">
        <f t="shared" si="12"/>
        <v>8.7063682260247557</v>
      </c>
      <c r="DR5" s="1">
        <f t="shared" si="12"/>
        <v>13.816907782431695</v>
      </c>
      <c r="DS5" s="1">
        <f t="shared" si="12"/>
        <v>13.667618242294751</v>
      </c>
      <c r="DT5" s="1">
        <f t="shared" si="12"/>
        <v>13.445127737286441</v>
      </c>
      <c r="DU5" s="1">
        <f t="shared" si="12"/>
        <v>13.363903551376184</v>
      </c>
      <c r="DV5" s="1">
        <f t="shared" si="12"/>
        <v>13.249173962813583</v>
      </c>
      <c r="DW5" s="1">
        <f t="shared" si="12"/>
        <v>13.00946180658771</v>
      </c>
      <c r="DX5" s="1">
        <f t="shared" si="12"/>
        <v>12.521350231264332</v>
      </c>
      <c r="DY5" s="1">
        <f t="shared" si="12"/>
        <v>12.49368498802515</v>
      </c>
      <c r="DZ5" s="1">
        <f t="shared" si="12"/>
        <v>12.304858735973212</v>
      </c>
      <c r="EA5" s="1">
        <f t="shared" si="12"/>
        <v>12.253305533451936</v>
      </c>
      <c r="EB5" s="1">
        <f t="shared" si="12"/>
        <v>12.245529168726991</v>
      </c>
      <c r="EC5" s="1">
        <f t="shared" si="12"/>
        <v>12.207242200262856</v>
      </c>
      <c r="ED5" s="1">
        <f t="shared" si="12"/>
        <v>12.029329782338243</v>
      </c>
      <c r="EE5" s="1">
        <f t="shared" si="12"/>
        <v>11.947823102766115</v>
      </c>
      <c r="EF5" s="1">
        <f t="shared" si="12"/>
        <v>11.700583524127586</v>
      </c>
      <c r="EG5" s="1">
        <f t="shared" si="12"/>
        <v>11.6610429203424</v>
      </c>
      <c r="EH5" s="1">
        <f t="shared" si="12"/>
        <v>11.622569036918781</v>
      </c>
      <c r="EI5" s="1">
        <f t="shared" si="12"/>
        <v>11.37911774330361</v>
      </c>
      <c r="EJ5" s="1">
        <f t="shared" si="12"/>
        <v>11.343398263123687</v>
      </c>
      <c r="EK5" s="1">
        <f t="shared" si="12"/>
        <v>2.7248259655636531</v>
      </c>
      <c r="EL5" s="1">
        <f t="shared" si="12"/>
        <v>2.4760348551334515</v>
      </c>
      <c r="EM5" s="1">
        <f t="shared" si="12"/>
        <v>2.1425714721588585</v>
      </c>
      <c r="EN5" s="1">
        <f t="shared" si="12"/>
        <v>2.0311493081440348</v>
      </c>
      <c r="EO5" s="1">
        <f t="shared" si="12"/>
        <v>1.8825201296533831</v>
      </c>
      <c r="EP5" s="1">
        <f t="shared" si="12"/>
        <v>1.6027051880024061</v>
      </c>
      <c r="EQ5" s="1">
        <f t="shared" si="12"/>
        <v>1.1441380572696129</v>
      </c>
      <c r="ER5" s="1">
        <f t="shared" si="12"/>
        <v>1.1220497959604296</v>
      </c>
      <c r="ES5" s="1">
        <f t="shared" si="12"/>
        <v>0.98111677086662097</v>
      </c>
      <c r="ET5" s="1">
        <f t="shared" si="12"/>
        <v>0.94547604019406462</v>
      </c>
      <c r="EU5" s="1">
        <f t="shared" si="12"/>
        <v>0.94020078873341029</v>
      </c>
      <c r="EV5" s="1">
        <f t="shared" si="12"/>
        <v>0.91460666063195295</v>
      </c>
      <c r="EW5" s="1">
        <f t="shared" si="12"/>
        <v>0.80359767304278495</v>
      </c>
      <c r="EX5" s="1">
        <f t="shared" si="12"/>
        <v>0.75686020062226089</v>
      </c>
      <c r="EY5" s="1">
        <f t="shared" si="12"/>
        <v>0.62947492571657382</v>
      </c>
      <c r="EZ5" s="1">
        <f t="shared" si="12"/>
        <v>0.61097233446018084</v>
      </c>
      <c r="FA5" s="1">
        <f t="shared" si="12"/>
        <v>0.59343336811956127</v>
      </c>
      <c r="FB5" s="1">
        <f t="shared" si="12"/>
        <v>0.49243073386788355</v>
      </c>
      <c r="FC5" s="1">
        <f t="shared" si="12"/>
        <v>0.47897315458610967</v>
      </c>
      <c r="FD5" s="1">
        <f t="shared" si="12"/>
        <v>24.186283768258157</v>
      </c>
      <c r="FE5" s="1">
        <f t="shared" si="12"/>
        <v>28.210774056202457</v>
      </c>
      <c r="FF5" s="1">
        <f t="shared" si="12"/>
        <v>31.558961869849711</v>
      </c>
      <c r="FG5" s="83">
        <f t="shared" si="13"/>
        <v>4.9837474767440968</v>
      </c>
      <c r="FH5" s="79">
        <f t="shared" si="14"/>
        <v>21.002799946112383</v>
      </c>
      <c r="FI5" s="79">
        <f t="shared" si="15"/>
        <v>4.6094351541840037</v>
      </c>
      <c r="FJ5" s="84">
        <f t="shared" si="16"/>
        <v>3.2924511787178363</v>
      </c>
      <c r="FK5" s="80">
        <f t="shared" si="72"/>
        <v>3.8283245892097377</v>
      </c>
      <c r="FL5" s="83">
        <f t="shared" si="73"/>
        <v>11.429930198885701</v>
      </c>
      <c r="FM5" s="79">
        <f t="shared" si="73"/>
        <v>12.563476995469408</v>
      </c>
      <c r="FN5" s="79"/>
      <c r="FO5" s="79">
        <f t="shared" si="74"/>
        <v>11.45138400090068</v>
      </c>
      <c r="FP5" s="79">
        <f t="shared" si="17"/>
        <v>66.841953244867355</v>
      </c>
      <c r="FQ5" s="79">
        <f t="shared" si="18"/>
        <v>8.6091186295873996</v>
      </c>
      <c r="FR5" s="79">
        <f t="shared" si="19"/>
        <v>7.6514408769400148</v>
      </c>
      <c r="FS5" s="84">
        <f t="shared" si="75"/>
        <v>7.3474504187485206</v>
      </c>
      <c r="FT5" s="83">
        <f t="shared" si="76"/>
        <v>15.77519291912324</v>
      </c>
      <c r="FU5" s="79">
        <f t="shared" si="77"/>
        <v>14.906542966689678</v>
      </c>
      <c r="FV5" s="79"/>
      <c r="FW5" s="79">
        <f t="shared" si="78"/>
        <v>109.62080332158247</v>
      </c>
      <c r="FX5" s="79">
        <f t="shared" si="79"/>
        <v>10.005054563150026</v>
      </c>
      <c r="FY5" s="79">
        <f t="shared" si="20"/>
        <v>15.464882899139111</v>
      </c>
      <c r="FZ5" s="79">
        <f t="shared" si="80"/>
        <v>14.007076388410036</v>
      </c>
      <c r="GA5" s="83">
        <f t="shared" si="81"/>
        <v>21.61942324307973</v>
      </c>
      <c r="GB5" s="79">
        <f t="shared" si="21"/>
        <v>15.62846836870548</v>
      </c>
      <c r="GC5" s="79">
        <f t="shared" si="22"/>
        <v>15.298382309812752</v>
      </c>
      <c r="GD5" s="79">
        <f t="shared" si="23"/>
        <v>10.584511554270769</v>
      </c>
      <c r="GE5" s="79">
        <f t="shared" si="82"/>
        <v>11.005683535583662</v>
      </c>
      <c r="GF5" s="79">
        <f t="shared" si="83"/>
        <v>10.485297182181228</v>
      </c>
      <c r="GG5" s="79">
        <f t="shared" si="84"/>
        <v>7.3730695792187539</v>
      </c>
      <c r="GH5" s="79">
        <f t="shared" si="85"/>
        <v>14.89986585057952</v>
      </c>
      <c r="GI5" s="84">
        <f t="shared" si="86"/>
        <v>13.352729250877823</v>
      </c>
      <c r="GJ5" s="79">
        <f t="shared" si="24"/>
        <v>27.694263127004543</v>
      </c>
      <c r="GK5" s="79">
        <f t="shared" si="25"/>
        <v>262.56920232366826</v>
      </c>
      <c r="GL5" s="79">
        <f t="shared" si="26"/>
        <v>290.71849016333533</v>
      </c>
      <c r="GM5" s="79">
        <f t="shared" si="27"/>
        <v>15.810286781714233</v>
      </c>
      <c r="GN5" s="84">
        <f t="shared" si="28"/>
        <v>8.8089082634112597</v>
      </c>
      <c r="GO5" s="79">
        <f t="shared" si="87"/>
        <v>17.692307692307693</v>
      </c>
      <c r="GP5" s="79">
        <f t="shared" si="29"/>
        <v>15.384615384615385</v>
      </c>
      <c r="GQ5" s="79">
        <f t="shared" si="29"/>
        <v>21.53846153846154</v>
      </c>
      <c r="GR5" s="79">
        <f t="shared" si="29"/>
        <v>7.8461538461538458</v>
      </c>
      <c r="GS5" s="84">
        <f t="shared" si="29"/>
        <v>21.53846153846154</v>
      </c>
      <c r="GT5" s="1">
        <f t="shared" si="88"/>
        <v>13</v>
      </c>
      <c r="GU5" s="1">
        <f t="shared" si="89"/>
        <v>6.1031303162165838</v>
      </c>
      <c r="GV5" s="1">
        <f t="shared" si="90"/>
        <v>61.999999999999986</v>
      </c>
    </row>
    <row r="6" spans="1:204" ht="13.5" thickBot="1" x14ac:dyDescent="0.25">
      <c r="A6" s="1">
        <f t="shared" si="91"/>
        <v>14</v>
      </c>
      <c r="B6" s="132">
        <f t="shared" si="30"/>
        <v>6.5726018790024741</v>
      </c>
      <c r="C6" s="5">
        <v>0</v>
      </c>
      <c r="D6" s="5">
        <v>62</v>
      </c>
      <c r="E6" s="5">
        <f t="shared" si="31"/>
        <v>6.5726018790024741</v>
      </c>
      <c r="F6" s="5">
        <v>10</v>
      </c>
      <c r="G6" s="9">
        <f t="shared" si="32"/>
        <v>61.999999999999986</v>
      </c>
      <c r="H6" s="15">
        <v>0.01</v>
      </c>
      <c r="I6" s="18">
        <f t="shared" si="33"/>
        <v>0.51752770700806883</v>
      </c>
      <c r="J6" s="18">
        <f t="shared" si="34"/>
        <v>0.46980713931397239</v>
      </c>
      <c r="K6" s="18">
        <f t="shared" si="35"/>
        <v>0.45328288820706719</v>
      </c>
      <c r="L6" s="18">
        <f t="shared" si="36"/>
        <v>0.32863009395012371</v>
      </c>
      <c r="M6" s="18">
        <f t="shared" si="37"/>
        <v>0.26290407516009895</v>
      </c>
      <c r="N6" s="18">
        <f t="shared" si="38"/>
        <v>0.21908672930008247</v>
      </c>
      <c r="O6" s="18">
        <f t="shared" si="39"/>
        <v>0.1776378886216885</v>
      </c>
      <c r="P6" s="18">
        <f t="shared" si="40"/>
        <v>0.16431504697506186</v>
      </c>
      <c r="Q6" s="18">
        <f t="shared" si="41"/>
        <v>0.14605781953338831</v>
      </c>
      <c r="R6" s="18">
        <f t="shared" si="42"/>
        <v>0.1398425931702654</v>
      </c>
      <c r="S6" s="18">
        <f t="shared" si="43"/>
        <v>0.13145203758004947</v>
      </c>
      <c r="T6" s="18">
        <f t="shared" si="44"/>
        <v>0.11530880489478025</v>
      </c>
      <c r="U6" s="18">
        <f t="shared" si="45"/>
        <v>8.7634691720032992E-2</v>
      </c>
      <c r="V6" s="18">
        <f t="shared" si="46"/>
        <v>8.6254617834678138E-2</v>
      </c>
      <c r="W6" s="18">
        <f t="shared" si="47"/>
        <v>7.7324727988264397E-2</v>
      </c>
      <c r="X6" s="18">
        <f t="shared" si="48"/>
        <v>7.5029701815096744E-2</v>
      </c>
      <c r="Y6" s="18">
        <f t="shared" si="49"/>
        <v>7.4688657715937204E-2</v>
      </c>
      <c r="Z6" s="18">
        <f t="shared" si="50"/>
        <v>7.3028909766694156E-2</v>
      </c>
      <c r="AA6" s="18">
        <f t="shared" si="51"/>
        <v>6.5726018790024737E-2</v>
      </c>
      <c r="AB6" s="18">
        <f t="shared" si="52"/>
        <v>6.2596208371452133E-2</v>
      </c>
      <c r="AC6" s="18">
        <f t="shared" si="53"/>
        <v>5.3873785893462901E-2</v>
      </c>
      <c r="AD6" s="18">
        <f t="shared" si="54"/>
        <v>5.2580815032019793E-2</v>
      </c>
      <c r="AE6" s="18">
        <f t="shared" si="55"/>
        <v>5.1348452179706829E-2</v>
      </c>
      <c r="AF6" s="18">
        <f t="shared" si="56"/>
        <v>4.4111422006728011E-2</v>
      </c>
      <c r="AG6" s="18">
        <f t="shared" si="57"/>
        <v>4.3127308917339069E-2</v>
      </c>
      <c r="AH6" s="16">
        <f t="shared" si="58"/>
        <v>3.4641983508666772</v>
      </c>
      <c r="AI6" s="16" t="str">
        <f t="shared" si="59"/>
        <v>NA F G</v>
      </c>
      <c r="AJ6" s="16">
        <f t="shared" si="60"/>
        <v>4.0829411009204284</v>
      </c>
      <c r="AK6" s="16">
        <f t="shared" si="61"/>
        <v>0.27573311145782903</v>
      </c>
      <c r="AL6" s="16" t="str">
        <f t="shared" si="62"/>
        <v>NA F G</v>
      </c>
      <c r="AM6" s="16">
        <f t="shared" si="63"/>
        <v>1.2281199999999988</v>
      </c>
      <c r="AN6" s="19">
        <f t="shared" si="64"/>
        <v>2.1300544681895115</v>
      </c>
      <c r="AO6" s="41">
        <f t="shared" si="65"/>
        <v>14</v>
      </c>
      <c r="AP6" s="19">
        <f t="shared" si="66"/>
        <v>2.1300544681895115</v>
      </c>
      <c r="AQ6" s="34">
        <f t="shared" si="7"/>
        <v>2.1511706669191564</v>
      </c>
      <c r="AR6" s="34">
        <f t="shared" si="7"/>
        <v>2.1054213466707461</v>
      </c>
      <c r="AS6" s="34">
        <f t="shared" si="7"/>
        <v>2.0381426529564362</v>
      </c>
      <c r="AT6" s="34">
        <f t="shared" si="7"/>
        <v>2.0138506661903359</v>
      </c>
      <c r="AU6" s="34">
        <f t="shared" si="7"/>
        <v>1.9797836005610636</v>
      </c>
      <c r="AV6" s="34">
        <f t="shared" si="7"/>
        <v>1.9095330115723619</v>
      </c>
      <c r="AW6" s="34">
        <f t="shared" si="7"/>
        <v>1.7703679215042567</v>
      </c>
      <c r="AX6" s="34">
        <f t="shared" si="7"/>
        <v>1.7626362933755166</v>
      </c>
      <c r="AY6" s="34">
        <f t="shared" si="7"/>
        <v>1.7103119271116685</v>
      </c>
      <c r="AZ6" s="34">
        <f t="shared" si="7"/>
        <v>1.6961619124116456</v>
      </c>
      <c r="BA6" s="34">
        <f t="shared" si="7"/>
        <v>1.6940325494018327</v>
      </c>
      <c r="BB6" s="34">
        <f t="shared" si="7"/>
        <v>1.6835679145708975</v>
      </c>
      <c r="BC6" s="34">
        <f t="shared" si="7"/>
        <v>1.6353615596353914</v>
      </c>
      <c r="BD6" s="34">
        <f t="shared" si="7"/>
        <v>1.6135082627688062</v>
      </c>
      <c r="BE6" s="34">
        <f t="shared" si="7"/>
        <v>1.5481089460800468</v>
      </c>
      <c r="BF6" s="34">
        <f t="shared" si="7"/>
        <v>1.5377739006369209</v>
      </c>
      <c r="BG6" s="34">
        <f t="shared" si="8"/>
        <v>1.5277505425315523</v>
      </c>
      <c r="BH6" s="34">
        <f t="shared" si="8"/>
        <v>1.4650774924826691</v>
      </c>
      <c r="BI6" s="34">
        <f t="shared" si="8"/>
        <v>1.4559912694436032</v>
      </c>
      <c r="BJ6" s="39">
        <f t="shared" si="67"/>
        <v>2.2874047967314715</v>
      </c>
      <c r="BK6" s="39">
        <f t="shared" si="9"/>
        <v>2.2626897435814977</v>
      </c>
      <c r="BL6" s="39">
        <f t="shared" si="9"/>
        <v>2.2258561874488931</v>
      </c>
      <c r="BM6" s="39">
        <f t="shared" si="9"/>
        <v>2.2124094310988247</v>
      </c>
      <c r="BN6" s="39">
        <f t="shared" si="9"/>
        <v>2.1934158172354667</v>
      </c>
      <c r="BO6" s="39">
        <f t="shared" si="9"/>
        <v>2.1537311971583839</v>
      </c>
      <c r="BP6" s="39">
        <f t="shared" si="9"/>
        <v>2.0729237707561818</v>
      </c>
      <c r="BQ6" s="39">
        <f t="shared" si="9"/>
        <v>2.0683437582754944</v>
      </c>
      <c r="BR6" s="39">
        <f t="shared" si="9"/>
        <v>2.0370833575046636</v>
      </c>
      <c r="BS6" s="39">
        <f t="shared" si="9"/>
        <v>2.02854866619812</v>
      </c>
      <c r="BT6" s="39">
        <f t="shared" si="9"/>
        <v>2.0272612801741943</v>
      </c>
      <c r="BU6" s="39">
        <f t="shared" si="9"/>
        <v>2.0209228290029033</v>
      </c>
      <c r="BV6" s="39">
        <f t="shared" si="9"/>
        <v>1.9914692258836655</v>
      </c>
      <c r="BW6" s="39">
        <f t="shared" si="9"/>
        <v>1.9779757023866065</v>
      </c>
      <c r="BX6" s="39">
        <f t="shared" si="9"/>
        <v>1.9370449089685071</v>
      </c>
      <c r="BY6" s="39">
        <f t="shared" si="9"/>
        <v>1.9304989170441129</v>
      </c>
      <c r="BZ6" s="39">
        <f t="shared" si="9"/>
        <v>1.9241295218887098</v>
      </c>
      <c r="CA6" s="39">
        <f t="shared" si="9"/>
        <v>1.8838258833644743</v>
      </c>
      <c r="CB6" s="39">
        <f t="shared" si="9"/>
        <v>1.8779124827985241</v>
      </c>
      <c r="CC6" s="40">
        <f t="shared" si="10"/>
        <v>0.48900441390457677</v>
      </c>
      <c r="CD6" s="40">
        <f t="shared" si="10"/>
        <v>0.44435570874757663</v>
      </c>
      <c r="CE6" s="40">
        <f t="shared" si="10"/>
        <v>0.38451149549838387</v>
      </c>
      <c r="CF6" s="40">
        <f t="shared" si="10"/>
        <v>0.36451538172868231</v>
      </c>
      <c r="CG6" s="40">
        <f t="shared" si="10"/>
        <v>0.33784199956208749</v>
      </c>
      <c r="CH6" s="40">
        <f t="shared" si="10"/>
        <v>0.28762567629115371</v>
      </c>
      <c r="CI6" s="40">
        <f t="shared" si="10"/>
        <v>0.20533001637237161</v>
      </c>
      <c r="CJ6" s="40">
        <f t="shared" si="10"/>
        <v>0.20136599906918434</v>
      </c>
      <c r="CK6" s="40">
        <f t="shared" si="10"/>
        <v>0.1760737887751074</v>
      </c>
      <c r="CL6" s="40">
        <f t="shared" si="10"/>
        <v>0.16967760977728319</v>
      </c>
      <c r="CM6" s="40">
        <f t="shared" si="10"/>
        <v>0.16873089931528754</v>
      </c>
      <c r="CN6" s="40">
        <f t="shared" si="10"/>
        <v>0.16413770996307772</v>
      </c>
      <c r="CO6" s="40">
        <f t="shared" si="10"/>
        <v>0.14421574591831993</v>
      </c>
      <c r="CP6" s="40">
        <f t="shared" si="10"/>
        <v>0.13582811654410704</v>
      </c>
      <c r="CQ6" s="40">
        <f t="shared" si="10"/>
        <v>0.11296722102910005</v>
      </c>
      <c r="CR6" s="40">
        <f t="shared" si="10"/>
        <v>0.10964669747735942</v>
      </c>
      <c r="CS6" s="40">
        <f t="shared" si="11"/>
        <v>0.10649910858020485</v>
      </c>
      <c r="CT6" s="40">
        <f t="shared" si="11"/>
        <v>8.8372910948040437E-2</v>
      </c>
      <c r="CU6" s="40">
        <f t="shared" si="11"/>
        <v>8.5957778476305841E-2</v>
      </c>
      <c r="CV6" s="37">
        <f t="shared" si="68"/>
        <v>3.9629309084213644</v>
      </c>
      <c r="CW6" s="37">
        <f t="shared" si="69"/>
        <v>4.6223450253460605</v>
      </c>
      <c r="CX6" s="37">
        <f t="shared" si="70"/>
        <v>5.1709467494073689</v>
      </c>
      <c r="CY6" s="1">
        <f t="shared" si="71"/>
        <v>14.138788367447852</v>
      </c>
      <c r="CZ6" s="1">
        <f t="shared" si="12"/>
        <v>13.838096299220066</v>
      </c>
      <c r="DA6" s="1">
        <f t="shared" si="12"/>
        <v>13.39590023049656</v>
      </c>
      <c r="DB6" s="1">
        <f t="shared" si="12"/>
        <v>13.236238672632986</v>
      </c>
      <c r="DC6" s="1">
        <f t="shared" si="12"/>
        <v>13.012329413065931</v>
      </c>
      <c r="DD6" s="1">
        <f t="shared" si="12"/>
        <v>12.55060025987776</v>
      </c>
      <c r="DE6" s="1">
        <f t="shared" si="12"/>
        <v>11.635923527404582</v>
      </c>
      <c r="DF6" s="1">
        <f t="shared" si="12"/>
        <v>11.585106613837876</v>
      </c>
      <c r="DG6" s="1">
        <f t="shared" si="12"/>
        <v>11.241199385814495</v>
      </c>
      <c r="DH6" s="1">
        <f t="shared" si="12"/>
        <v>11.148196972609211</v>
      </c>
      <c r="DI6" s="1">
        <f t="shared" si="12"/>
        <v>11.134201517289837</v>
      </c>
      <c r="DJ6" s="1">
        <f t="shared" si="12"/>
        <v>11.065421638736957</v>
      </c>
      <c r="DK6" s="1">
        <f t="shared" si="12"/>
        <v>10.748580459707989</v>
      </c>
      <c r="DL6" s="1">
        <f t="shared" si="12"/>
        <v>10.604947439660274</v>
      </c>
      <c r="DM6" s="1">
        <f t="shared" si="12"/>
        <v>10.175103767906256</v>
      </c>
      <c r="DN6" s="1">
        <f t="shared" si="12"/>
        <v>10.107175628807189</v>
      </c>
      <c r="DO6" s="1">
        <f t="shared" si="12"/>
        <v>10.041296086489929</v>
      </c>
      <c r="DP6" s="1">
        <f t="shared" si="12"/>
        <v>9.6293710799758241</v>
      </c>
      <c r="DQ6" s="1">
        <f t="shared" si="12"/>
        <v>9.5696509533562235</v>
      </c>
      <c r="DR6" s="1">
        <f t="shared" si="12"/>
        <v>15.034201065036541</v>
      </c>
      <c r="DS6" s="1">
        <f t="shared" ref="DS6:EH21" si="92">$E6*BK6</f>
        <v>14.871758860263379</v>
      </c>
      <c r="DT6" s="1">
        <f t="shared" si="92"/>
        <v>14.629666560015878</v>
      </c>
      <c r="DU6" s="1">
        <f t="shared" si="92"/>
        <v>14.54128638396293</v>
      </c>
      <c r="DV6" s="1">
        <f t="shared" si="92"/>
        <v>14.416448921795576</v>
      </c>
      <c r="DW6" s="1">
        <f t="shared" si="92"/>
        <v>14.155617713309441</v>
      </c>
      <c r="DX6" s="1">
        <f t="shared" si="92"/>
        <v>13.624502670700975</v>
      </c>
      <c r="DY6" s="1">
        <f t="shared" si="92"/>
        <v>13.594400072064554</v>
      </c>
      <c r="DZ6" s="1">
        <f t="shared" si="92"/>
        <v>13.388937903219821</v>
      </c>
      <c r="EA6" s="1">
        <f t="shared" si="92"/>
        <v>13.332842775101726</v>
      </c>
      <c r="EB6" s="1">
        <f t="shared" si="92"/>
        <v>13.324381299301871</v>
      </c>
      <c r="EC6" s="1">
        <f t="shared" si="92"/>
        <v>13.282721183223478</v>
      </c>
      <c r="ED6" s="1">
        <f t="shared" si="92"/>
        <v>13.089134376018583</v>
      </c>
      <c r="EE6" s="1">
        <f t="shared" si="92"/>
        <v>13.000446818127449</v>
      </c>
      <c r="EF6" s="1">
        <f t="shared" si="92"/>
        <v>12.731425008398586</v>
      </c>
      <c r="EG6" s="1">
        <f t="shared" si="92"/>
        <v>12.688400809576377</v>
      </c>
      <c r="EH6" s="1">
        <f t="shared" si="92"/>
        <v>12.646537311009865</v>
      </c>
      <c r="EI6" s="1">
        <f t="shared" ref="EI6:EX21" si="93">$E6*CA6</f>
        <v>12.38163754071484</v>
      </c>
      <c r="EJ6" s="1">
        <f t="shared" si="93"/>
        <v>12.342771113043781</v>
      </c>
      <c r="EK6" s="1">
        <f t="shared" si="93"/>
        <v>3.2140313296697247</v>
      </c>
      <c r="EL6" s="1">
        <f t="shared" si="93"/>
        <v>2.9205731662597985</v>
      </c>
      <c r="EM6" s="1">
        <f t="shared" si="93"/>
        <v>2.5272409778107292</v>
      </c>
      <c r="EN6" s="1">
        <f t="shared" si="93"/>
        <v>2.3958144828752412</v>
      </c>
      <c r="EO6" s="1">
        <f t="shared" si="93"/>
        <v>2.2205009611277293</v>
      </c>
      <c r="EP6" s="1">
        <f t="shared" si="93"/>
        <v>1.8904490604405941</v>
      </c>
      <c r="EQ6" s="1">
        <f t="shared" si="93"/>
        <v>1.3495524514246584</v>
      </c>
      <c r="ER6" s="1">
        <f t="shared" si="93"/>
        <v>1.3234985438493314</v>
      </c>
      <c r="ES6" s="1">
        <f t="shared" si="93"/>
        <v>1.1572629149463556</v>
      </c>
      <c r="ET6" s="1">
        <f t="shared" si="93"/>
        <v>1.11522337684682</v>
      </c>
      <c r="EU6" s="1">
        <f t="shared" si="93"/>
        <v>1.1090010258854361</v>
      </c>
      <c r="EV6" s="1">
        <f t="shared" si="93"/>
        <v>1.0788118209184878</v>
      </c>
      <c r="EW6" s="1">
        <f t="shared" si="93"/>
        <v>0.94787268260449298</v>
      </c>
      <c r="EX6" s="1">
        <f t="shared" si="93"/>
        <v>0.89274413401916497</v>
      </c>
      <c r="EY6" s="1">
        <f t="shared" ref="EY6:FF37" si="94">$E6*CQ6</f>
        <v>0.74248856920155082</v>
      </c>
      <c r="EZ6" s="1">
        <f t="shared" si="94"/>
        <v>0.7206640898661083</v>
      </c>
      <c r="FA6" s="1">
        <f t="shared" si="94"/>
        <v>0.69997624116634294</v>
      </c>
      <c r="FB6" s="1">
        <f t="shared" si="94"/>
        <v>0.58083996055000886</v>
      </c>
      <c r="FC6" s="1">
        <f t="shared" si="94"/>
        <v>0.56496625632824615</v>
      </c>
      <c r="FD6" s="1">
        <f t="shared" si="94"/>
        <v>26.04676713504724</v>
      </c>
      <c r="FE6" s="1">
        <f t="shared" si="94"/>
        <v>30.380833598987255</v>
      </c>
      <c r="FF6" s="1">
        <f t="shared" si="94"/>
        <v>33.986574321376608</v>
      </c>
      <c r="FG6" s="83">
        <f t="shared" si="13"/>
        <v>4.534161265603756</v>
      </c>
      <c r="FH6" s="79">
        <f t="shared" si="14"/>
        <v>17.805979087511517</v>
      </c>
      <c r="FI6" s="79">
        <f t="shared" si="15"/>
        <v>4.2362171544035023</v>
      </c>
      <c r="FJ6" s="84">
        <f t="shared" si="16"/>
        <v>3.0258670958111411</v>
      </c>
      <c r="FK6" s="80">
        <f t="shared" si="72"/>
        <v>3.5548728328376145</v>
      </c>
      <c r="FL6" s="83">
        <f t="shared" si="73"/>
        <v>10.398830803160951</v>
      </c>
      <c r="FM6" s="79">
        <f t="shared" si="73"/>
        <v>11.430119808433112</v>
      </c>
      <c r="FN6" s="79"/>
      <c r="FO6" s="79">
        <f t="shared" si="74"/>
        <v>10.418349247574552</v>
      </c>
      <c r="FP6" s="79">
        <f t="shared" si="17"/>
        <v>56.667988301570873</v>
      </c>
      <c r="FQ6" s="79">
        <f t="shared" si="18"/>
        <v>7.9120531698659109</v>
      </c>
      <c r="FR6" s="79">
        <f t="shared" si="19"/>
        <v>6.9612007855870832</v>
      </c>
      <c r="FS6" s="84">
        <f t="shared" si="75"/>
        <v>6.7525400540192075</v>
      </c>
      <c r="FT6" s="83">
        <f t="shared" si="76"/>
        <v>14.3521053233709</v>
      </c>
      <c r="FU6" s="79">
        <f t="shared" si="77"/>
        <v>13.561816692963426</v>
      </c>
      <c r="FV6" s="79"/>
      <c r="FW6" s="79">
        <f t="shared" si="78"/>
        <v>92.93550081457623</v>
      </c>
      <c r="FX6" s="79">
        <f t="shared" si="79"/>
        <v>9.1949625829289356</v>
      </c>
      <c r="FY6" s="79">
        <f t="shared" si="20"/>
        <v>14.069788516689524</v>
      </c>
      <c r="FZ6" s="79">
        <f t="shared" si="80"/>
        <v>12.872947616100511</v>
      </c>
      <c r="GA6" s="83">
        <f t="shared" si="81"/>
        <v>19.669124872576091</v>
      </c>
      <c r="GB6" s="79">
        <f t="shared" si="21"/>
        <v>14.363058289358424</v>
      </c>
      <c r="GC6" s="79">
        <f t="shared" si="22"/>
        <v>14.059698728297768</v>
      </c>
      <c r="GD6" s="79">
        <f t="shared" si="23"/>
        <v>9.8284750146800022</v>
      </c>
      <c r="GE6" s="79">
        <f t="shared" si="82"/>
        <v>10.012855631509108</v>
      </c>
      <c r="GF6" s="79">
        <f t="shared" si="83"/>
        <v>9.6363207869095255</v>
      </c>
      <c r="GG6" s="79">
        <f t="shared" si="84"/>
        <v>6.8464217521317021</v>
      </c>
      <c r="GH6" s="79">
        <f t="shared" si="85"/>
        <v>13.555741922647737</v>
      </c>
      <c r="GI6" s="84">
        <f t="shared" si="86"/>
        <v>12.271581835646334</v>
      </c>
      <c r="GJ6" s="79">
        <f t="shared" si="24"/>
        <v>25.195950584546459</v>
      </c>
      <c r="GK6" s="79">
        <f t="shared" si="25"/>
        <v>222.60373557789441</v>
      </c>
      <c r="GL6" s="79">
        <f t="shared" si="26"/>
        <v>246.46844084992787</v>
      </c>
      <c r="GM6" s="79">
        <f t="shared" si="27"/>
        <v>14.53015517963032</v>
      </c>
      <c r="GN6" s="84">
        <f t="shared" si="28"/>
        <v>8.1797005303104573</v>
      </c>
      <c r="GO6" s="79">
        <f t="shared" si="87"/>
        <v>16.428571428571427</v>
      </c>
      <c r="GP6" s="79">
        <f t="shared" si="29"/>
        <v>14.285714285714286</v>
      </c>
      <c r="GQ6" s="79">
        <f t="shared" si="29"/>
        <v>20</v>
      </c>
      <c r="GR6" s="79">
        <f t="shared" si="29"/>
        <v>7.2857142857142856</v>
      </c>
      <c r="GS6" s="84">
        <f t="shared" si="29"/>
        <v>20</v>
      </c>
      <c r="GT6" s="1">
        <f t="shared" si="88"/>
        <v>14</v>
      </c>
      <c r="GU6" s="1">
        <f t="shared" si="89"/>
        <v>6.5726018790024741</v>
      </c>
      <c r="GV6" s="1">
        <f t="shared" si="90"/>
        <v>61.999999999999986</v>
      </c>
    </row>
    <row r="7" spans="1:204" ht="13.5" thickBot="1" x14ac:dyDescent="0.25">
      <c r="A7" s="1">
        <f t="shared" si="91"/>
        <v>15</v>
      </c>
      <c r="B7" s="132">
        <f t="shared" si="30"/>
        <v>7.0420734417883653</v>
      </c>
      <c r="C7" s="5">
        <v>0</v>
      </c>
      <c r="D7" s="5">
        <v>62</v>
      </c>
      <c r="E7" s="5">
        <f t="shared" si="31"/>
        <v>7.0420734417883653</v>
      </c>
      <c r="F7" s="5">
        <v>10</v>
      </c>
      <c r="G7" s="9">
        <f t="shared" si="32"/>
        <v>61.999999999999986</v>
      </c>
      <c r="H7" s="15">
        <v>0.01</v>
      </c>
      <c r="I7" s="18">
        <f t="shared" si="33"/>
        <v>0.55449397179435955</v>
      </c>
      <c r="J7" s="18">
        <f t="shared" si="34"/>
        <v>0.50336479212211327</v>
      </c>
      <c r="K7" s="18">
        <f t="shared" si="35"/>
        <v>0.48566023736471486</v>
      </c>
      <c r="L7" s="18">
        <f t="shared" si="36"/>
        <v>0.35210367208941828</v>
      </c>
      <c r="M7" s="18">
        <f t="shared" si="37"/>
        <v>0.28168293767153463</v>
      </c>
      <c r="N7" s="18">
        <f t="shared" si="38"/>
        <v>0.23473578139294551</v>
      </c>
      <c r="O7" s="18">
        <f t="shared" si="39"/>
        <v>0.19032630923752339</v>
      </c>
      <c r="P7" s="18">
        <f t="shared" si="40"/>
        <v>0.17605183604470914</v>
      </c>
      <c r="Q7" s="18">
        <f t="shared" si="41"/>
        <v>0.15649052092863033</v>
      </c>
      <c r="R7" s="18">
        <f t="shared" si="42"/>
        <v>0.14983134982528437</v>
      </c>
      <c r="S7" s="18">
        <f t="shared" si="43"/>
        <v>0.14084146883576731</v>
      </c>
      <c r="T7" s="18">
        <f t="shared" si="44"/>
        <v>0.12354514810155026</v>
      </c>
      <c r="U7" s="18">
        <f t="shared" si="45"/>
        <v>9.38943125571782E-2</v>
      </c>
      <c r="V7" s="18">
        <f t="shared" si="46"/>
        <v>9.2415661965726578E-2</v>
      </c>
      <c r="W7" s="18">
        <f t="shared" si="47"/>
        <v>8.2847922844569002E-2</v>
      </c>
      <c r="X7" s="18">
        <f t="shared" si="48"/>
        <v>8.0388966230460795E-2</v>
      </c>
      <c r="Y7" s="18">
        <f t="shared" si="49"/>
        <v>8.0023561838504148E-2</v>
      </c>
      <c r="Z7" s="18">
        <f t="shared" si="50"/>
        <v>7.8245260464315167E-2</v>
      </c>
      <c r="AA7" s="18">
        <f t="shared" si="51"/>
        <v>7.0420734417883657E-2</v>
      </c>
      <c r="AB7" s="18">
        <f t="shared" si="52"/>
        <v>6.7067366112270141E-2</v>
      </c>
      <c r="AC7" s="18">
        <f t="shared" si="53"/>
        <v>5.7721913457281684E-2</v>
      </c>
      <c r="AD7" s="18">
        <f t="shared" si="54"/>
        <v>5.6336587534306919E-2</v>
      </c>
      <c r="AE7" s="18">
        <f t="shared" si="55"/>
        <v>5.5016198763971604E-2</v>
      </c>
      <c r="AF7" s="18">
        <f t="shared" si="56"/>
        <v>4.7262237864351443E-2</v>
      </c>
      <c r="AG7" s="18">
        <f t="shared" si="57"/>
        <v>4.6207830982863289E-2</v>
      </c>
      <c r="AH7" s="16">
        <f t="shared" si="58"/>
        <v>3.4641983508666772</v>
      </c>
      <c r="AI7" s="16" t="str">
        <f t="shared" si="59"/>
        <v>NA F G</v>
      </c>
      <c r="AJ7" s="16">
        <f t="shared" si="60"/>
        <v>4.0829411009204284</v>
      </c>
      <c r="AK7" s="16">
        <f t="shared" si="61"/>
        <v>0.27573311145782903</v>
      </c>
      <c r="AL7" s="16" t="str">
        <f t="shared" si="62"/>
        <v>NA F G</v>
      </c>
      <c r="AM7" s="16">
        <f t="shared" si="63"/>
        <v>1.2281199999999988</v>
      </c>
      <c r="AN7" s="19">
        <f t="shared" si="64"/>
        <v>2.1300544681895115</v>
      </c>
      <c r="AO7" s="41">
        <f t="shared" si="65"/>
        <v>15</v>
      </c>
      <c r="AP7" s="19">
        <f t="shared" si="66"/>
        <v>2.1300544681895115</v>
      </c>
      <c r="AQ7" s="34">
        <f t="shared" si="7"/>
        <v>2.1924854507411751</v>
      </c>
      <c r="AR7" s="34">
        <f t="shared" si="7"/>
        <v>2.1458574818085236</v>
      </c>
      <c r="AS7" s="34">
        <f t="shared" si="7"/>
        <v>2.0772866522681825</v>
      </c>
      <c r="AT7" s="34">
        <f t="shared" si="7"/>
        <v>2.0525281203797991</v>
      </c>
      <c r="AU7" s="34">
        <f t="shared" si="7"/>
        <v>2.0178067721900734</v>
      </c>
      <c r="AV7" s="34">
        <f t="shared" si="7"/>
        <v>1.9462069699836244</v>
      </c>
      <c r="AW7" s="34">
        <f t="shared" si="7"/>
        <v>1.804369114011747</v>
      </c>
      <c r="AX7" s="34">
        <f t="shared" si="7"/>
        <v>1.7964889943896807</v>
      </c>
      <c r="AY7" s="34">
        <f t="shared" si="7"/>
        <v>1.7431597009417374</v>
      </c>
      <c r="AZ7" s="34">
        <f t="shared" si="7"/>
        <v>1.7287379250061234</v>
      </c>
      <c r="BA7" s="34">
        <f t="shared" si="7"/>
        <v>1.7265676660442681</v>
      </c>
      <c r="BB7" s="34">
        <f t="shared" si="7"/>
        <v>1.7159020503555771</v>
      </c>
      <c r="BC7" s="34">
        <f t="shared" si="7"/>
        <v>1.6667698576129484</v>
      </c>
      <c r="BD7" s="34">
        <f t="shared" si="7"/>
        <v>1.6444968524220882</v>
      </c>
      <c r="BE7" s="34">
        <f t="shared" si="7"/>
        <v>1.5778414946982522</v>
      </c>
      <c r="BF7" s="34">
        <f t="shared" si="7"/>
        <v>1.5673079572550075</v>
      </c>
      <c r="BG7" s="34">
        <f t="shared" si="8"/>
        <v>1.5570920933295926</v>
      </c>
      <c r="BH7" s="34">
        <f t="shared" si="8"/>
        <v>1.493215362162305</v>
      </c>
      <c r="BI7" s="34">
        <f t="shared" si="8"/>
        <v>1.4839546316578902</v>
      </c>
      <c r="BJ7" s="39">
        <f t="shared" si="67"/>
        <v>2.3095017057943177</v>
      </c>
      <c r="BK7" s="39">
        <f t="shared" si="9"/>
        <v>2.2845478989778658</v>
      </c>
      <c r="BL7" s="39">
        <f t="shared" si="9"/>
        <v>2.2473585213739216</v>
      </c>
      <c r="BM7" s="39">
        <f t="shared" si="9"/>
        <v>2.2337818659554052</v>
      </c>
      <c r="BN7" s="39">
        <f t="shared" si="9"/>
        <v>2.2146047689766353</v>
      </c>
      <c r="BO7" s="39">
        <f t="shared" si="9"/>
        <v>2.1745367854291731</v>
      </c>
      <c r="BP7" s="39">
        <f t="shared" si="9"/>
        <v>2.0929487388431873</v>
      </c>
      <c r="BQ7" s="39">
        <f t="shared" si="9"/>
        <v>2.0883244822831672</v>
      </c>
      <c r="BR7" s="39">
        <f t="shared" si="9"/>
        <v>2.0567620981318311</v>
      </c>
      <c r="BS7" s="39">
        <f t="shared" si="9"/>
        <v>2.0481449595479408</v>
      </c>
      <c r="BT7" s="39">
        <f t="shared" si="9"/>
        <v>2.0468451370493081</v>
      </c>
      <c r="BU7" s="39">
        <f t="shared" si="9"/>
        <v>2.0404454548360382</v>
      </c>
      <c r="BV7" s="39">
        <f t="shared" si="9"/>
        <v>2.0107073224587393</v>
      </c>
      <c r="BW7" s="39">
        <f t="shared" si="9"/>
        <v>1.9970834481107604</v>
      </c>
      <c r="BX7" s="39">
        <f t="shared" si="9"/>
        <v>1.9557572528725193</v>
      </c>
      <c r="BY7" s="39">
        <f t="shared" si="9"/>
        <v>1.949148025009962</v>
      </c>
      <c r="BZ7" s="39">
        <f t="shared" si="9"/>
        <v>1.9427170998858645</v>
      </c>
      <c r="CA7" s="39">
        <f t="shared" si="9"/>
        <v>1.9020241180164354</v>
      </c>
      <c r="CB7" s="39">
        <f t="shared" si="9"/>
        <v>1.896053592504894</v>
      </c>
      <c r="CC7" s="40">
        <f t="shared" si="10"/>
        <v>0.53224453774897418</v>
      </c>
      <c r="CD7" s="40">
        <f t="shared" si="10"/>
        <v>0.48364777918880497</v>
      </c>
      <c r="CE7" s="40">
        <f t="shared" si="10"/>
        <v>0.41851185257530177</v>
      </c>
      <c r="CF7" s="40">
        <f t="shared" si="10"/>
        <v>0.39674758618524919</v>
      </c>
      <c r="CG7" s="40">
        <f t="shared" si="10"/>
        <v>0.36771561518911161</v>
      </c>
      <c r="CH7" s="40">
        <f t="shared" si="10"/>
        <v>0.31305892292455706</v>
      </c>
      <c r="CI7" s="40">
        <f t="shared" si="10"/>
        <v>0.22348628466864504</v>
      </c>
      <c r="CJ7" s="40">
        <f t="shared" si="10"/>
        <v>0.2191717498767862</v>
      </c>
      <c r="CK7" s="40">
        <f t="shared" si="10"/>
        <v>0.19164308061768293</v>
      </c>
      <c r="CL7" s="40">
        <f t="shared" si="10"/>
        <v>0.18468132068820908</v>
      </c>
      <c r="CM7" s="40">
        <f t="shared" si="10"/>
        <v>0.18365089753066824</v>
      </c>
      <c r="CN7" s="40">
        <f t="shared" si="10"/>
        <v>0.17865155626902182</v>
      </c>
      <c r="CO7" s="40">
        <f t="shared" si="10"/>
        <v>0.1569679962794735</v>
      </c>
      <c r="CP7" s="40">
        <f t="shared" si="10"/>
        <v>0.14783869234652605</v>
      </c>
      <c r="CQ7" s="40">
        <f t="shared" si="10"/>
        <v>0.12295632642111987</v>
      </c>
      <c r="CR7" s="40">
        <f t="shared" si="10"/>
        <v>0.1193421861953312</v>
      </c>
      <c r="CS7" s="40">
        <f t="shared" si="11"/>
        <v>0.11591627233861741</v>
      </c>
      <c r="CT7" s="40">
        <f t="shared" si="11"/>
        <v>9.6187269070846335E-2</v>
      </c>
      <c r="CU7" s="40">
        <f t="shared" si="11"/>
        <v>9.3558578961984204E-2</v>
      </c>
      <c r="CV7" s="37">
        <f t="shared" si="68"/>
        <v>3.9629309084213644</v>
      </c>
      <c r="CW7" s="37">
        <f t="shared" si="69"/>
        <v>4.6223450253460605</v>
      </c>
      <c r="CX7" s="37">
        <f t="shared" si="70"/>
        <v>5.1709467494073689</v>
      </c>
      <c r="CY7" s="1">
        <f t="shared" si="71"/>
        <v>15.439643564171822</v>
      </c>
      <c r="CZ7" s="1">
        <f t="shared" si="71"/>
        <v>15.111285982506665</v>
      </c>
      <c r="DA7" s="1">
        <f t="shared" si="71"/>
        <v>14.628405164919231</v>
      </c>
      <c r="DB7" s="1">
        <f t="shared" si="71"/>
        <v>14.454053765050377</v>
      </c>
      <c r="DC7" s="1">
        <f t="shared" si="71"/>
        <v>14.209543481100422</v>
      </c>
      <c r="DD7" s="1">
        <f t="shared" si="71"/>
        <v>13.705332415545088</v>
      </c>
      <c r="DE7" s="1">
        <f t="shared" si="71"/>
        <v>12.706499816965326</v>
      </c>
      <c r="DF7" s="1">
        <f t="shared" si="71"/>
        <v>12.651007435856657</v>
      </c>
      <c r="DG7" s="1">
        <f t="shared" si="71"/>
        <v>12.275458634797559</v>
      </c>
      <c r="DH7" s="1">
        <f t="shared" si="71"/>
        <v>12.173899429497949</v>
      </c>
      <c r="DI7" s="1">
        <f t="shared" si="71"/>
        <v>12.158616306500864</v>
      </c>
      <c r="DJ7" s="1">
        <f t="shared" si="71"/>
        <v>12.083508257519211</v>
      </c>
      <c r="DK7" s="1">
        <f t="shared" si="71"/>
        <v>11.737515747869519</v>
      </c>
      <c r="DL7" s="1">
        <f t="shared" si="71"/>
        <v>11.580667609546149</v>
      </c>
      <c r="DM7" s="1">
        <f t="shared" si="71"/>
        <v>11.11127568516622</v>
      </c>
      <c r="DN7" s="1">
        <f t="shared" si="71"/>
        <v>11.037097740889063</v>
      </c>
      <c r="DO7" s="1">
        <f t="shared" ref="DO7:ED34" si="95">$E7*BG7</f>
        <v>10.965156876854975</v>
      </c>
      <c r="DP7" s="1">
        <f t="shared" si="95"/>
        <v>10.515332244753564</v>
      </c>
      <c r="DQ7" s="1">
        <f t="shared" si="95"/>
        <v>10.450117500416864</v>
      </c>
      <c r="DR7" s="1">
        <f t="shared" si="95"/>
        <v>16.263680626139092</v>
      </c>
      <c r="DS7" s="1">
        <f t="shared" si="92"/>
        <v>16.087954085885439</v>
      </c>
      <c r="DT7" s="1">
        <f t="shared" si="92"/>
        <v>15.826063757544063</v>
      </c>
      <c r="DU7" s="1">
        <f t="shared" si="92"/>
        <v>15.730455952993017</v>
      </c>
      <c r="DV7" s="1">
        <f t="shared" si="92"/>
        <v>15.595409427668221</v>
      </c>
      <c r="DW7" s="1">
        <f t="shared" si="92"/>
        <v>15.313247744862625</v>
      </c>
      <c r="DX7" s="1">
        <f t="shared" si="92"/>
        <v>14.738698728832063</v>
      </c>
      <c r="DY7" s="1">
        <f t="shared" si="92"/>
        <v>14.70613437452273</v>
      </c>
      <c r="DZ7" s="1">
        <f t="shared" si="92"/>
        <v>14.483869747331083</v>
      </c>
      <c r="EA7" s="1">
        <f t="shared" si="92"/>
        <v>14.423187224565259</v>
      </c>
      <c r="EB7" s="1">
        <f t="shared" si="92"/>
        <v>14.4140337790686</v>
      </c>
      <c r="EC7" s="1">
        <f t="shared" si="92"/>
        <v>14.368966746918646</v>
      </c>
      <c r="ED7" s="1">
        <f t="shared" si="92"/>
        <v>14.159548634696083</v>
      </c>
      <c r="EE7" s="1">
        <f t="shared" si="92"/>
        <v>14.063608310975919</v>
      </c>
      <c r="EF7" s="1">
        <f t="shared" si="92"/>
        <v>13.77258620903854</v>
      </c>
      <c r="EG7" s="1">
        <f t="shared" si="92"/>
        <v>13.726043541036898</v>
      </c>
      <c r="EH7" s="1">
        <f t="shared" si="92"/>
        <v>13.680756494014361</v>
      </c>
      <c r="EI7" s="1">
        <f t="shared" si="93"/>
        <v>13.394193527124479</v>
      </c>
      <c r="EJ7" s="1">
        <f t="shared" si="93"/>
        <v>13.352148647986134</v>
      </c>
      <c r="EK7" s="1">
        <f t="shared" si="93"/>
        <v>3.7481051238189762</v>
      </c>
      <c r="EL7" s="1">
        <f t="shared" si="93"/>
        <v>3.4058831810054073</v>
      </c>
      <c r="EM7" s="1">
        <f t="shared" si="93"/>
        <v>2.9471912020941802</v>
      </c>
      <c r="EN7" s="1">
        <f t="shared" si="93"/>
        <v>2.7939256397687839</v>
      </c>
      <c r="EO7" s="1">
        <f t="shared" si="93"/>
        <v>2.5894803678541134</v>
      </c>
      <c r="EP7" s="1">
        <f t="shared" si="93"/>
        <v>2.2045839268418943</v>
      </c>
      <c r="EQ7" s="1">
        <f t="shared" si="93"/>
        <v>1.5738068298690195</v>
      </c>
      <c r="ER7" s="1">
        <f t="shared" si="93"/>
        <v>1.5434235589975984</v>
      </c>
      <c r="ES7" s="1">
        <f t="shared" si="93"/>
        <v>1.3495646483202917</v>
      </c>
      <c r="ET7" s="1">
        <f t="shared" si="93"/>
        <v>1.3005394236128374</v>
      </c>
      <c r="EU7" s="1">
        <f t="shared" si="93"/>
        <v>1.2932831080613152</v>
      </c>
      <c r="EV7" s="1">
        <f t="shared" si="93"/>
        <v>1.2580773797362383</v>
      </c>
      <c r="EW7" s="1">
        <f t="shared" si="93"/>
        <v>1.1053801578104152</v>
      </c>
      <c r="EX7" s="1">
        <f t="shared" si="93"/>
        <v>1.0410909290421919</v>
      </c>
      <c r="EY7" s="1">
        <f t="shared" si="94"/>
        <v>0.86586748079002929</v>
      </c>
      <c r="EZ7" s="1">
        <f t="shared" si="94"/>
        <v>0.84041643989110393</v>
      </c>
      <c r="FA7" s="1">
        <f t="shared" si="94"/>
        <v>0.816290902906885</v>
      </c>
      <c r="FB7" s="1">
        <f t="shared" si="94"/>
        <v>0.67735781296195841</v>
      </c>
      <c r="FC7" s="1">
        <f t="shared" si="94"/>
        <v>0.65884638415964869</v>
      </c>
      <c r="FD7" s="1">
        <f t="shared" si="94"/>
        <v>27.90725050183633</v>
      </c>
      <c r="FE7" s="1">
        <f t="shared" si="94"/>
        <v>32.550893141772058</v>
      </c>
      <c r="FF7" s="1">
        <f t="shared" si="94"/>
        <v>36.414186772903513</v>
      </c>
      <c r="FG7" s="83">
        <f t="shared" si="13"/>
        <v>4.152139023922456</v>
      </c>
      <c r="FH7" s="79">
        <f t="shared" si="14"/>
        <v>15.268775221649832</v>
      </c>
      <c r="FI7" s="79">
        <f t="shared" si="15"/>
        <v>3.9159733837923025</v>
      </c>
      <c r="FJ7" s="84">
        <f t="shared" si="16"/>
        <v>2.7971217192613014</v>
      </c>
      <c r="FK7" s="80">
        <f t="shared" si="72"/>
        <v>3.3178813106484402</v>
      </c>
      <c r="FL7" s="83">
        <f t="shared" si="73"/>
        <v>9.522685377010319</v>
      </c>
      <c r="FM7" s="79">
        <f t="shared" si="73"/>
        <v>10.467083926796466</v>
      </c>
      <c r="FN7" s="79"/>
      <c r="FO7" s="79">
        <f t="shared" si="74"/>
        <v>9.5405593100242925</v>
      </c>
      <c r="FP7" s="79">
        <f t="shared" si="17"/>
        <v>48.593271472874221</v>
      </c>
      <c r="FQ7" s="79">
        <f t="shared" si="18"/>
        <v>7.313928558203755</v>
      </c>
      <c r="FR7" s="79">
        <f t="shared" si="19"/>
        <v>6.3746902110564942</v>
      </c>
      <c r="FS7" s="84">
        <f t="shared" si="75"/>
        <v>6.2420707345098405</v>
      </c>
      <c r="FT7" s="83">
        <f t="shared" si="76"/>
        <v>13.142879817857215</v>
      </c>
      <c r="FU7" s="79">
        <f t="shared" si="77"/>
        <v>12.419176343221277</v>
      </c>
      <c r="FV7" s="79"/>
      <c r="FW7" s="79">
        <f t="shared" si="78"/>
        <v>79.692965215513723</v>
      </c>
      <c r="FX7" s="79">
        <f t="shared" si="79"/>
        <v>8.4998543340222081</v>
      </c>
      <c r="FY7" s="79">
        <f t="shared" si="20"/>
        <v>12.884349394816597</v>
      </c>
      <c r="FZ7" s="79">
        <f t="shared" si="80"/>
        <v>11.899796067631092</v>
      </c>
      <c r="GA7" s="83">
        <f t="shared" si="81"/>
        <v>18.011918007718275</v>
      </c>
      <c r="GB7" s="79">
        <f t="shared" si="21"/>
        <v>13.277259385184857</v>
      </c>
      <c r="GC7" s="79">
        <f t="shared" si="22"/>
        <v>12.996832786751961</v>
      </c>
      <c r="GD7" s="79">
        <f t="shared" si="23"/>
        <v>9.173243347034667</v>
      </c>
      <c r="GE7" s="79">
        <f t="shared" si="82"/>
        <v>9.169230244163959</v>
      </c>
      <c r="GF7" s="79">
        <f t="shared" si="83"/>
        <v>8.9078473420552733</v>
      </c>
      <c r="GG7" s="79">
        <f t="shared" si="84"/>
        <v>6.3899936353229219</v>
      </c>
      <c r="GH7" s="79">
        <f t="shared" si="85"/>
        <v>12.413613397968211</v>
      </c>
      <c r="GI7" s="84">
        <f t="shared" si="86"/>
        <v>11.343891517805519</v>
      </c>
      <c r="GJ7" s="79">
        <f t="shared" si="24"/>
        <v>23.073085304782747</v>
      </c>
      <c r="GK7" s="79">
        <f t="shared" si="25"/>
        <v>190.88455542567175</v>
      </c>
      <c r="GL7" s="79">
        <f t="shared" si="26"/>
        <v>211.3487387619966</v>
      </c>
      <c r="GM7" s="79">
        <f t="shared" si="27"/>
        <v>13.431724312493651</v>
      </c>
      <c r="GN7" s="84">
        <f t="shared" si="28"/>
        <v>7.6343871616230921</v>
      </c>
      <c r="GO7" s="79">
        <f t="shared" si="87"/>
        <v>15.333333333333334</v>
      </c>
      <c r="GP7" s="79">
        <f t="shared" si="29"/>
        <v>13.333333333333334</v>
      </c>
      <c r="GQ7" s="79">
        <f t="shared" si="29"/>
        <v>18.666666666666668</v>
      </c>
      <c r="GR7" s="79">
        <f t="shared" si="29"/>
        <v>6.8</v>
      </c>
      <c r="GS7" s="84">
        <f t="shared" si="29"/>
        <v>18.666666666666668</v>
      </c>
      <c r="GT7" s="1">
        <f t="shared" si="88"/>
        <v>15</v>
      </c>
      <c r="GU7" s="1">
        <f t="shared" si="89"/>
        <v>7.0420734417883653</v>
      </c>
      <c r="GV7" s="1">
        <f t="shared" si="90"/>
        <v>61.999999999999986</v>
      </c>
    </row>
    <row r="8" spans="1:204" ht="13.5" thickBot="1" x14ac:dyDescent="0.25">
      <c r="A8" s="1">
        <f t="shared" si="91"/>
        <v>16</v>
      </c>
      <c r="B8" s="132">
        <f t="shared" si="30"/>
        <v>7.5115450045742564</v>
      </c>
      <c r="C8" s="5">
        <v>0</v>
      </c>
      <c r="D8" s="5">
        <v>62</v>
      </c>
      <c r="E8" s="5">
        <f t="shared" si="31"/>
        <v>7.5115450045742564</v>
      </c>
      <c r="F8" s="5">
        <v>10</v>
      </c>
      <c r="G8" s="9">
        <f t="shared" si="32"/>
        <v>61.999999999999986</v>
      </c>
      <c r="H8" s="15">
        <v>0.01</v>
      </c>
      <c r="I8" s="18">
        <f t="shared" si="33"/>
        <v>0.59146023658065017</v>
      </c>
      <c r="J8" s="18">
        <f t="shared" si="34"/>
        <v>0.53692244493025421</v>
      </c>
      <c r="K8" s="18">
        <f t="shared" si="35"/>
        <v>0.51803758652236254</v>
      </c>
      <c r="L8" s="18">
        <f t="shared" si="36"/>
        <v>0.3755772502287128</v>
      </c>
      <c r="M8" s="18">
        <f t="shared" si="37"/>
        <v>0.30046180018297025</v>
      </c>
      <c r="N8" s="18">
        <f t="shared" si="38"/>
        <v>0.25038483348580853</v>
      </c>
      <c r="O8" s="18">
        <f t="shared" si="39"/>
        <v>0.20301472985335828</v>
      </c>
      <c r="P8" s="18">
        <f t="shared" si="40"/>
        <v>0.1877886251143564</v>
      </c>
      <c r="Q8" s="18">
        <f t="shared" si="41"/>
        <v>0.16692322232387236</v>
      </c>
      <c r="R8" s="18">
        <f t="shared" si="42"/>
        <v>0.15982010648030334</v>
      </c>
      <c r="S8" s="18">
        <f t="shared" si="43"/>
        <v>0.15023090009148513</v>
      </c>
      <c r="T8" s="18">
        <f t="shared" si="44"/>
        <v>0.13178149130832029</v>
      </c>
      <c r="U8" s="18">
        <f t="shared" si="45"/>
        <v>0.10015393339432342</v>
      </c>
      <c r="V8" s="18">
        <f t="shared" si="46"/>
        <v>9.8576706096775019E-2</v>
      </c>
      <c r="W8" s="18">
        <f t="shared" si="47"/>
        <v>8.8371117700873608E-2</v>
      </c>
      <c r="X8" s="18">
        <f t="shared" si="48"/>
        <v>8.5748230645824847E-2</v>
      </c>
      <c r="Y8" s="18">
        <f t="shared" si="49"/>
        <v>8.5358465961071092E-2</v>
      </c>
      <c r="Z8" s="18">
        <f t="shared" si="50"/>
        <v>8.3461611161936178E-2</v>
      </c>
      <c r="AA8" s="18">
        <f t="shared" si="51"/>
        <v>7.5115450045742563E-2</v>
      </c>
      <c r="AB8" s="18">
        <f t="shared" si="52"/>
        <v>7.1538523853088162E-2</v>
      </c>
      <c r="AC8" s="18">
        <f t="shared" si="53"/>
        <v>6.1570041021100461E-2</v>
      </c>
      <c r="AD8" s="18">
        <f t="shared" si="54"/>
        <v>6.0092360036594052E-2</v>
      </c>
      <c r="AE8" s="18">
        <f t="shared" si="55"/>
        <v>5.8683945348236378E-2</v>
      </c>
      <c r="AF8" s="18">
        <f t="shared" si="56"/>
        <v>5.0413053721974875E-2</v>
      </c>
      <c r="AG8" s="18">
        <f t="shared" si="57"/>
        <v>4.9288353048387509E-2</v>
      </c>
      <c r="AH8" s="16">
        <f t="shared" si="58"/>
        <v>3.4641983508666772</v>
      </c>
      <c r="AI8" s="16" t="str">
        <f t="shared" si="59"/>
        <v>NA F G</v>
      </c>
      <c r="AJ8" s="16">
        <f t="shared" si="60"/>
        <v>4.0829411009204284</v>
      </c>
      <c r="AK8" s="16">
        <f t="shared" si="61"/>
        <v>0.27573311145782903</v>
      </c>
      <c r="AL8" s="16" t="str">
        <f t="shared" si="62"/>
        <v>NA F G</v>
      </c>
      <c r="AM8" s="16">
        <f t="shared" si="63"/>
        <v>1.2281199999999988</v>
      </c>
      <c r="AN8" s="19">
        <f t="shared" si="64"/>
        <v>2.1300544681895115</v>
      </c>
      <c r="AO8" s="41">
        <f t="shared" si="65"/>
        <v>16</v>
      </c>
      <c r="AP8" s="19">
        <f t="shared" si="66"/>
        <v>2.1300544681895115</v>
      </c>
      <c r="AQ8" s="34">
        <f t="shared" si="7"/>
        <v>2.2318508449846552</v>
      </c>
      <c r="AR8" s="34">
        <f t="shared" si="7"/>
        <v>2.1843856853745529</v>
      </c>
      <c r="AS8" s="34">
        <f t="shared" si="7"/>
        <v>2.1145836879203972</v>
      </c>
      <c r="AT8" s="34">
        <f t="shared" si="7"/>
        <v>2.0893806242936863</v>
      </c>
      <c r="AU8" s="34">
        <f t="shared" si="7"/>
        <v>2.054035865098113</v>
      </c>
      <c r="AV8" s="34">
        <f t="shared" si="7"/>
        <v>1.9811505107158631</v>
      </c>
      <c r="AW8" s="34">
        <f t="shared" si="7"/>
        <v>1.8367660001620385</v>
      </c>
      <c r="AX8" s="34">
        <f t="shared" si="7"/>
        <v>1.8287443954434557</v>
      </c>
      <c r="AY8" s="34">
        <f t="shared" si="7"/>
        <v>1.7744575911209954</v>
      </c>
      <c r="AZ8" s="34">
        <f t="shared" si="7"/>
        <v>1.7597768766846931</v>
      </c>
      <c r="BA8" s="34">
        <f t="shared" si="7"/>
        <v>1.7575676513982881</v>
      </c>
      <c r="BB8" s="34">
        <f t="shared" si="7"/>
        <v>1.7467105378976993</v>
      </c>
      <c r="BC8" s="34">
        <f t="shared" si="7"/>
        <v>1.6966961919181096</v>
      </c>
      <c r="BD8" s="34">
        <f t="shared" si="7"/>
        <v>1.6740232818475944</v>
      </c>
      <c r="BE8" s="34">
        <f t="shared" si="7"/>
        <v>1.6061711479105556</v>
      </c>
      <c r="BF8" s="34">
        <f t="shared" si="7"/>
        <v>1.5954484840792242</v>
      </c>
      <c r="BG8" s="34">
        <f t="shared" si="8"/>
        <v>1.5850491974949152</v>
      </c>
      <c r="BH8" s="34">
        <f t="shared" si="8"/>
        <v>1.5200255794898907</v>
      </c>
      <c r="BI8" s="34">
        <f t="shared" si="8"/>
        <v>1.5105985754500386</v>
      </c>
      <c r="BJ8" s="39">
        <f t="shared" si="67"/>
        <v>2.3303651779036789</v>
      </c>
      <c r="BK8" s="39">
        <f t="shared" si="9"/>
        <v>2.3051859445152392</v>
      </c>
      <c r="BL8" s="39">
        <f t="shared" si="9"/>
        <v>2.2676606071930334</v>
      </c>
      <c r="BM8" s="39">
        <f t="shared" si="9"/>
        <v>2.2539613035985262</v>
      </c>
      <c r="BN8" s="39">
        <f t="shared" si="9"/>
        <v>2.2346109654279651</v>
      </c>
      <c r="BO8" s="39">
        <f t="shared" si="9"/>
        <v>2.1941810175419953</v>
      </c>
      <c r="BP8" s="39">
        <f t="shared" si="9"/>
        <v>2.1118559245489283</v>
      </c>
      <c r="BQ8" s="39">
        <f t="shared" si="9"/>
        <v>2.1071898935890343</v>
      </c>
      <c r="BR8" s="39">
        <f t="shared" si="9"/>
        <v>2.0753423825985218</v>
      </c>
      <c r="BS8" s="39">
        <f t="shared" si="9"/>
        <v>2.0666473988976279</v>
      </c>
      <c r="BT8" s="39">
        <f t="shared" si="9"/>
        <v>2.0653358341212651</v>
      </c>
      <c r="BU8" s="39">
        <f t="shared" si="9"/>
        <v>2.0588783387481127</v>
      </c>
      <c r="BV8" s="39">
        <f t="shared" si="9"/>
        <v>2.0288715593748488</v>
      </c>
      <c r="BW8" s="39">
        <f t="shared" si="9"/>
        <v>2.0151246102866494</v>
      </c>
      <c r="BX8" s="39">
        <f t="shared" si="9"/>
        <v>1.9734250843340047</v>
      </c>
      <c r="BY8" s="39">
        <f t="shared" si="9"/>
        <v>1.9667561503275515</v>
      </c>
      <c r="BZ8" s="39">
        <f t="shared" si="9"/>
        <v>1.9602671298027761</v>
      </c>
      <c r="CA8" s="39">
        <f t="shared" si="9"/>
        <v>1.919206537513251</v>
      </c>
      <c r="CB8" s="39">
        <f t="shared" si="9"/>
        <v>1.9131820757382396</v>
      </c>
      <c r="CC8" s="40">
        <f t="shared" si="10"/>
        <v>0.57614772206519171</v>
      </c>
      <c r="CD8" s="40">
        <f t="shared" si="10"/>
        <v>0.52354236915239416</v>
      </c>
      <c r="CE8" s="40">
        <f t="shared" si="10"/>
        <v>0.45303358403325994</v>
      </c>
      <c r="CF8" s="40">
        <f t="shared" si="10"/>
        <v>0.42947405149943252</v>
      </c>
      <c r="CG8" s="40">
        <f t="shared" si="10"/>
        <v>0.39804732417738303</v>
      </c>
      <c r="CH8" s="40">
        <f t="shared" si="10"/>
        <v>0.33888217261561498</v>
      </c>
      <c r="CI8" s="40">
        <f t="shared" si="10"/>
        <v>0.24192096807460575</v>
      </c>
      <c r="CJ8" s="40">
        <f t="shared" si="10"/>
        <v>0.23725054082585692</v>
      </c>
      <c r="CK8" s="40">
        <f t="shared" si="10"/>
        <v>0.20745111789105755</v>
      </c>
      <c r="CL8" s="40">
        <f t="shared" si="10"/>
        <v>0.19991510419724917</v>
      </c>
      <c r="CM8" s="40">
        <f t="shared" si="10"/>
        <v>0.19879968466191442</v>
      </c>
      <c r="CN8" s="40">
        <f t="shared" si="10"/>
        <v>0.19338796340328754</v>
      </c>
      <c r="CO8" s="40">
        <f t="shared" si="10"/>
        <v>0.16991579448807681</v>
      </c>
      <c r="CP8" s="40">
        <f t="shared" si="10"/>
        <v>0.16003344287719162</v>
      </c>
      <c r="CQ8" s="40">
        <f t="shared" si="10"/>
        <v>0.13309860854681715</v>
      </c>
      <c r="CR8" s="40">
        <f t="shared" si="10"/>
        <v>0.12918634921745145</v>
      </c>
      <c r="CS8" s="40">
        <f t="shared" si="11"/>
        <v>0.12547784246060414</v>
      </c>
      <c r="CT8" s="40">
        <f t="shared" si="11"/>
        <v>0.10412145552722792</v>
      </c>
      <c r="CU8" s="40">
        <f t="shared" si="11"/>
        <v>0.10127593300736967</v>
      </c>
      <c r="CV8" s="37">
        <f t="shared" si="68"/>
        <v>3.9629309084213644</v>
      </c>
      <c r="CW8" s="37">
        <f t="shared" si="69"/>
        <v>4.6223450253460605</v>
      </c>
      <c r="CX8" s="37">
        <f t="shared" si="70"/>
        <v>5.1709467494073689</v>
      </c>
      <c r="CY8" s="1">
        <f t="shared" si="71"/>
        <v>16.764648065599321</v>
      </c>
      <c r="CZ8" s="1">
        <f t="shared" si="71"/>
        <v>16.408111383038737</v>
      </c>
      <c r="DA8" s="1">
        <f t="shared" si="71"/>
        <v>15.883790537752668</v>
      </c>
      <c r="DB8" s="1">
        <f t="shared" si="71"/>
        <v>15.694476591067481</v>
      </c>
      <c r="DC8" s="1">
        <f t="shared" si="71"/>
        <v>15.428982841694092</v>
      </c>
      <c r="DD8" s="1">
        <f t="shared" si="71"/>
        <v>14.881501222077478</v>
      </c>
      <c r="DE8" s="1">
        <f t="shared" si="71"/>
        <v>13.796950473088998</v>
      </c>
      <c r="DF8" s="1">
        <f t="shared" si="71"/>
        <v>13.736695828236458</v>
      </c>
      <c r="DG8" s="1">
        <f t="shared" si="71"/>
        <v>13.328918054413782</v>
      </c>
      <c r="DH8" s="1">
        <f t="shared" si="71"/>
        <v>13.218643207226194</v>
      </c>
      <c r="DI8" s="1">
        <f t="shared" si="71"/>
        <v>13.202048512062118</v>
      </c>
      <c r="DJ8" s="1">
        <f t="shared" si="71"/>
        <v>13.120494815382676</v>
      </c>
      <c r="DK8" s="1">
        <f t="shared" si="71"/>
        <v>12.744809804682641</v>
      </c>
      <c r="DL8" s="1">
        <f t="shared" si="71"/>
        <v>12.574501220303301</v>
      </c>
      <c r="DM8" s="1">
        <f t="shared" si="71"/>
        <v>12.064826862578833</v>
      </c>
      <c r="DN8" s="1">
        <f t="shared" si="71"/>
        <v>11.984283090640867</v>
      </c>
      <c r="DO8" s="1">
        <f t="shared" si="95"/>
        <v>11.906168381447365</v>
      </c>
      <c r="DP8" s="1">
        <f t="shared" si="95"/>
        <v>11.417740548442378</v>
      </c>
      <c r="DQ8" s="1">
        <f t="shared" si="95"/>
        <v>11.346929183338725</v>
      </c>
      <c r="DR8" s="1">
        <f t="shared" si="95"/>
        <v>17.504642910916179</v>
      </c>
      <c r="DS8" s="1">
        <f t="shared" si="92"/>
        <v>17.315507966138235</v>
      </c>
      <c r="DT8" s="1">
        <f t="shared" si="92"/>
        <v>17.033634706030654</v>
      </c>
      <c r="DU8" s="1">
        <f t="shared" si="92"/>
        <v>16.930731770549187</v>
      </c>
      <c r="DV8" s="1">
        <f t="shared" si="92"/>
        <v>16.785380834527288</v>
      </c>
      <c r="DW8" s="1">
        <f t="shared" si="92"/>
        <v>16.481689461449236</v>
      </c>
      <c r="DX8" s="1">
        <f t="shared" si="92"/>
        <v>15.863300820426051</v>
      </c>
      <c r="DY8" s="1">
        <f t="shared" si="92"/>
        <v>15.82825171887807</v>
      </c>
      <c r="DZ8" s="1">
        <f t="shared" si="92"/>
        <v>15.589027706789162</v>
      </c>
      <c r="EA8" s="1">
        <f t="shared" si="92"/>
        <v>15.523714945405859</v>
      </c>
      <c r="EB8" s="1">
        <f t="shared" si="92"/>
        <v>15.513863067561793</v>
      </c>
      <c r="EC8" s="1">
        <f t="shared" si="92"/>
        <v>15.465357300449529</v>
      </c>
      <c r="ED8" s="1">
        <f t="shared" si="92"/>
        <v>15.239960026744926</v>
      </c>
      <c r="EE8" s="1">
        <f t="shared" si="92"/>
        <v>15.136699199993327</v>
      </c>
      <c r="EF8" s="1">
        <f t="shared" si="92"/>
        <v>14.823471334130623</v>
      </c>
      <c r="EG8" s="1">
        <f t="shared" si="92"/>
        <v>14.773377336208615</v>
      </c>
      <c r="EH8" s="1">
        <f t="shared" si="92"/>
        <v>14.724634766501158</v>
      </c>
      <c r="EI8" s="1">
        <f t="shared" si="93"/>
        <v>14.416206279603916</v>
      </c>
      <c r="EJ8" s="1">
        <f t="shared" si="93"/>
        <v>14.370953263852581</v>
      </c>
      <c r="EK8" s="1">
        <f t="shared" si="93"/>
        <v>4.3277595435756275</v>
      </c>
      <c r="EL8" s="1">
        <f t="shared" si="93"/>
        <v>3.9326120676896377</v>
      </c>
      <c r="EM8" s="1">
        <f t="shared" si="93"/>
        <v>3.4029821550494055</v>
      </c>
      <c r="EN8" s="1">
        <f t="shared" si="93"/>
        <v>3.2260136661348291</v>
      </c>
      <c r="EO8" s="1">
        <f t="shared" si="93"/>
        <v>2.9899503895087713</v>
      </c>
      <c r="EP8" s="1">
        <f t="shared" si="93"/>
        <v>2.5455286908500936</v>
      </c>
      <c r="EQ8" s="1">
        <f t="shared" si="93"/>
        <v>1.817200239242573</v>
      </c>
      <c r="ER8" s="1">
        <f t="shared" si="93"/>
        <v>1.7821181147730063</v>
      </c>
      <c r="ES8" s="1">
        <f t="shared" si="93"/>
        <v>1.5582784082879184</v>
      </c>
      <c r="ET8" s="1">
        <f t="shared" si="93"/>
        <v>1.5016713022717889</v>
      </c>
      <c r="EU8" s="1">
        <f t="shared" si="93"/>
        <v>1.4932927782331407</v>
      </c>
      <c r="EV8" s="1">
        <f t="shared" si="93"/>
        <v>1.4526423904467536</v>
      </c>
      <c r="EW8" s="1">
        <f t="shared" si="93"/>
        <v>1.2763301372851794</v>
      </c>
      <c r="EX8" s="1">
        <f t="shared" si="93"/>
        <v>1.2020984084089883</v>
      </c>
      <c r="EY8" s="1">
        <f t="shared" si="94"/>
        <v>0.99977618814562885</v>
      </c>
      <c r="EZ8" s="1">
        <f t="shared" si="94"/>
        <v>0.97038907612353287</v>
      </c>
      <c r="FA8" s="1">
        <f t="shared" si="94"/>
        <v>0.94253246071970653</v>
      </c>
      <c r="FB8" s="1">
        <f t="shared" si="94"/>
        <v>0.78211299913454946</v>
      </c>
      <c r="FC8" s="1">
        <f t="shared" si="94"/>
        <v>0.76073872866510472</v>
      </c>
      <c r="FD8" s="1">
        <f t="shared" si="94"/>
        <v>29.76773386862542</v>
      </c>
      <c r="FE8" s="1">
        <f t="shared" si="94"/>
        <v>34.720952684556863</v>
      </c>
      <c r="FF8" s="1">
        <f t="shared" si="94"/>
        <v>38.84179922443041</v>
      </c>
      <c r="FG8" s="83">
        <f t="shared" si="13"/>
        <v>3.823972105313576</v>
      </c>
      <c r="FH8" s="79">
        <f t="shared" si="14"/>
        <v>13.223695555743129</v>
      </c>
      <c r="FI8" s="79">
        <f t="shared" si="15"/>
        <v>3.6383570221099601</v>
      </c>
      <c r="FJ8" s="84">
        <f t="shared" si="16"/>
        <v>2.5988244688004269</v>
      </c>
      <c r="FK8" s="80">
        <f t="shared" si="72"/>
        <v>3.1105137287329128</v>
      </c>
      <c r="FL8" s="83">
        <f t="shared" si="73"/>
        <v>8.7700539504009196</v>
      </c>
      <c r="FM8" s="79">
        <f t="shared" si="73"/>
        <v>9.6398113669696048</v>
      </c>
      <c r="FN8" s="79"/>
      <c r="FO8" s="79">
        <f t="shared" si="74"/>
        <v>8.7865152058800575</v>
      </c>
      <c r="FP8" s="79">
        <f t="shared" si="17"/>
        <v>42.084752620088246</v>
      </c>
      <c r="FQ8" s="79">
        <f t="shared" si="18"/>
        <v>6.7954198665111747</v>
      </c>
      <c r="FR8" s="79">
        <f t="shared" si="19"/>
        <v>5.8708625618386323</v>
      </c>
      <c r="FS8" s="84">
        <f t="shared" si="75"/>
        <v>5.7995496045525474</v>
      </c>
      <c r="FT8" s="83">
        <f t="shared" si="76"/>
        <v>12.10412404724755</v>
      </c>
      <c r="FU8" s="79">
        <f t="shared" si="77"/>
        <v>11.437618931792144</v>
      </c>
      <c r="FV8" s="79"/>
      <c r="FW8" s="79">
        <f t="shared" si="78"/>
        <v>69.018994296944726</v>
      </c>
      <c r="FX8" s="79">
        <f t="shared" si="79"/>
        <v>7.8972714245449334</v>
      </c>
      <c r="FY8" s="79">
        <f t="shared" si="20"/>
        <v>11.86602673875514</v>
      </c>
      <c r="FZ8" s="79">
        <f t="shared" si="80"/>
        <v>11.056179994362907</v>
      </c>
      <c r="GA8" s="83">
        <f t="shared" si="81"/>
        <v>16.588334742135626</v>
      </c>
      <c r="GB8" s="79">
        <f t="shared" si="21"/>
        <v>12.33599036152817</v>
      </c>
      <c r="GC8" s="79">
        <f t="shared" si="22"/>
        <v>12.075444136209686</v>
      </c>
      <c r="GD8" s="79">
        <f t="shared" si="23"/>
        <v>8.599915637845001</v>
      </c>
      <c r="GE8" s="79">
        <f t="shared" si="82"/>
        <v>8.444534366230652</v>
      </c>
      <c r="GF8" s="79">
        <f t="shared" si="83"/>
        <v>8.2763404529230904</v>
      </c>
      <c r="GG8" s="79">
        <f t="shared" si="84"/>
        <v>5.9906190331152391</v>
      </c>
      <c r="GH8" s="79">
        <f t="shared" si="85"/>
        <v>11.432495657415117</v>
      </c>
      <c r="GI8" s="84">
        <f t="shared" si="86"/>
        <v>10.539685364738524</v>
      </c>
      <c r="GJ8" s="79">
        <f t="shared" si="24"/>
        <v>21.249489499429053</v>
      </c>
      <c r="GK8" s="79">
        <f t="shared" si="25"/>
        <v>165.31772919568286</v>
      </c>
      <c r="GL8" s="79">
        <f t="shared" si="26"/>
        <v>183.04096673819157</v>
      </c>
      <c r="GM8" s="79">
        <f t="shared" si="27"/>
        <v>12.479504757021688</v>
      </c>
      <c r="GN8" s="84">
        <f t="shared" si="28"/>
        <v>7.1572379640216495</v>
      </c>
      <c r="GO8" s="79">
        <f t="shared" si="87"/>
        <v>14.375</v>
      </c>
      <c r="GP8" s="79">
        <f t="shared" si="29"/>
        <v>12.5</v>
      </c>
      <c r="GQ8" s="79">
        <f t="shared" si="29"/>
        <v>17.5</v>
      </c>
      <c r="GR8" s="79">
        <f t="shared" si="29"/>
        <v>6.375</v>
      </c>
      <c r="GS8" s="84">
        <f t="shared" si="29"/>
        <v>17.5</v>
      </c>
      <c r="GT8" s="1">
        <f t="shared" si="88"/>
        <v>16</v>
      </c>
      <c r="GU8" s="1">
        <f t="shared" si="89"/>
        <v>7.5115450045742564</v>
      </c>
      <c r="GV8" s="1">
        <f t="shared" si="90"/>
        <v>61.999999999999986</v>
      </c>
    </row>
    <row r="9" spans="1:204" ht="13.5" thickBot="1" x14ac:dyDescent="0.25">
      <c r="A9" s="1">
        <f t="shared" si="91"/>
        <v>17</v>
      </c>
      <c r="B9" s="132">
        <f t="shared" si="30"/>
        <v>7.9810165673601476</v>
      </c>
      <c r="C9" s="5">
        <v>0</v>
      </c>
      <c r="D9" s="5">
        <v>62</v>
      </c>
      <c r="E9" s="5">
        <f t="shared" si="31"/>
        <v>7.9810165673601476</v>
      </c>
      <c r="F9" s="5">
        <v>10</v>
      </c>
      <c r="G9" s="9">
        <f t="shared" si="32"/>
        <v>61.999999999999986</v>
      </c>
      <c r="H9" s="15">
        <v>0.01</v>
      </c>
      <c r="I9" s="18">
        <f t="shared" si="33"/>
        <v>0.62842650136694078</v>
      </c>
      <c r="J9" s="18">
        <f t="shared" si="34"/>
        <v>0.57048009773839514</v>
      </c>
      <c r="K9" s="18">
        <f t="shared" si="35"/>
        <v>0.55041493568001021</v>
      </c>
      <c r="L9" s="18">
        <f t="shared" si="36"/>
        <v>0.39905082836800737</v>
      </c>
      <c r="M9" s="18">
        <f t="shared" si="37"/>
        <v>0.31924066269440593</v>
      </c>
      <c r="N9" s="18">
        <f t="shared" si="38"/>
        <v>0.26603388557867158</v>
      </c>
      <c r="O9" s="18">
        <f t="shared" si="39"/>
        <v>0.21570315046919317</v>
      </c>
      <c r="P9" s="18">
        <f t="shared" si="40"/>
        <v>0.19952541418400369</v>
      </c>
      <c r="Q9" s="18">
        <f t="shared" si="41"/>
        <v>0.17735592371911441</v>
      </c>
      <c r="R9" s="18">
        <f t="shared" si="42"/>
        <v>0.16980886313532229</v>
      </c>
      <c r="S9" s="18">
        <f t="shared" si="43"/>
        <v>0.15962033134720297</v>
      </c>
      <c r="T9" s="18">
        <f t="shared" si="44"/>
        <v>0.14001783451509031</v>
      </c>
      <c r="U9" s="18">
        <f t="shared" si="45"/>
        <v>0.10641355423146863</v>
      </c>
      <c r="V9" s="18">
        <f t="shared" si="46"/>
        <v>0.10473775022782346</v>
      </c>
      <c r="W9" s="18">
        <f t="shared" si="47"/>
        <v>9.3894312557178214E-2</v>
      </c>
      <c r="X9" s="18">
        <f t="shared" si="48"/>
        <v>9.1107495061188912E-2</v>
      </c>
      <c r="Y9" s="18">
        <f t="shared" si="49"/>
        <v>9.0693370083638036E-2</v>
      </c>
      <c r="Z9" s="18">
        <f t="shared" si="50"/>
        <v>8.8677961859557203E-2</v>
      </c>
      <c r="AA9" s="18">
        <f t="shared" si="51"/>
        <v>7.9810165673601483E-2</v>
      </c>
      <c r="AB9" s="18">
        <f t="shared" si="52"/>
        <v>7.600968159390617E-2</v>
      </c>
      <c r="AC9" s="18">
        <f t="shared" si="53"/>
        <v>6.5418168584919237E-2</v>
      </c>
      <c r="AD9" s="18">
        <f t="shared" si="54"/>
        <v>6.3848132538881178E-2</v>
      </c>
      <c r="AE9" s="18">
        <f t="shared" si="55"/>
        <v>6.2351691932501153E-2</v>
      </c>
      <c r="AF9" s="18">
        <f t="shared" si="56"/>
        <v>5.3563869579598307E-2</v>
      </c>
      <c r="AG9" s="18">
        <f t="shared" si="57"/>
        <v>5.236887511391173E-2</v>
      </c>
      <c r="AH9" s="16">
        <f t="shared" si="58"/>
        <v>3.4641983508666772</v>
      </c>
      <c r="AI9" s="16" t="str">
        <f t="shared" si="59"/>
        <v>NA F G</v>
      </c>
      <c r="AJ9" s="16">
        <f t="shared" si="60"/>
        <v>4.0829411009204284</v>
      </c>
      <c r="AK9" s="16">
        <f t="shared" si="61"/>
        <v>0.27573311145782903</v>
      </c>
      <c r="AL9" s="16" t="str">
        <f t="shared" si="62"/>
        <v>NA F G</v>
      </c>
      <c r="AM9" s="16">
        <f t="shared" si="63"/>
        <v>1.2281199999999988</v>
      </c>
      <c r="AN9" s="19">
        <f t="shared" si="64"/>
        <v>2.1300544681895115</v>
      </c>
      <c r="AO9" s="41">
        <f t="shared" si="65"/>
        <v>17</v>
      </c>
      <c r="AP9" s="19">
        <f t="shared" si="66"/>
        <v>2.1300544681895115</v>
      </c>
      <c r="AQ9" s="34">
        <f t="shared" si="7"/>
        <v>2.2694725148248054</v>
      </c>
      <c r="AR9" s="34">
        <f t="shared" si="7"/>
        <v>2.2212072486270369</v>
      </c>
      <c r="AS9" s="34">
        <f t="shared" si="7"/>
        <v>2.1502286189134696</v>
      </c>
      <c r="AT9" s="34">
        <f t="shared" si="7"/>
        <v>2.1246007144687198</v>
      </c>
      <c r="AU9" s="34">
        <f t="shared" si="7"/>
        <v>2.0886601588004456</v>
      </c>
      <c r="AV9" s="34">
        <f t="shared" si="7"/>
        <v>2.0145461968950213</v>
      </c>
      <c r="AW9" s="34">
        <f t="shared" si="7"/>
        <v>1.8677278380406732</v>
      </c>
      <c r="AX9" s="34">
        <f t="shared" si="7"/>
        <v>1.8595710154310792</v>
      </c>
      <c r="AY9" s="34">
        <f t="shared" si="7"/>
        <v>1.8043691140117475</v>
      </c>
      <c r="AZ9" s="34">
        <f t="shared" si="7"/>
        <v>1.7894409309810353</v>
      </c>
      <c r="BA9" s="34">
        <f t="shared" si="7"/>
        <v>1.7871944654173444</v>
      </c>
      <c r="BB9" s="34">
        <f t="shared" si="7"/>
        <v>1.776154336667124</v>
      </c>
      <c r="BC9" s="34">
        <f t="shared" si="7"/>
        <v>1.7252969131960685</v>
      </c>
      <c r="BD9" s="34">
        <f t="shared" si="7"/>
        <v>1.7022418123806358</v>
      </c>
      <c r="BE9" s="34">
        <f t="shared" si="7"/>
        <v>1.6332459144744842</v>
      </c>
      <c r="BF9" s="34">
        <f t="shared" si="7"/>
        <v>1.6223425017730495</v>
      </c>
      <c r="BG9" s="34">
        <f t="shared" si="8"/>
        <v>1.611767917396181</v>
      </c>
      <c r="BH9" s="34">
        <f t="shared" si="8"/>
        <v>1.5456482149041961</v>
      </c>
      <c r="BI9" s="34">
        <f t="shared" si="8"/>
        <v>1.5360623025598907</v>
      </c>
      <c r="BJ9" s="39">
        <f t="shared" si="67"/>
        <v>2.3501350432745021</v>
      </c>
      <c r="BK9" s="39">
        <f t="shared" si="9"/>
        <v>2.3247421995648345</v>
      </c>
      <c r="BL9" s="39">
        <f t="shared" si="9"/>
        <v>2.2868985126234835</v>
      </c>
      <c r="BM9" s="39">
        <f t="shared" si="9"/>
        <v>2.2730829897384091</v>
      </c>
      <c r="BN9" s="39">
        <f t="shared" si="9"/>
        <v>2.2535684912104337</v>
      </c>
      <c r="BO9" s="39">
        <f t="shared" si="9"/>
        <v>2.2127955521768814</v>
      </c>
      <c r="BP9" s="39">
        <f t="shared" si="9"/>
        <v>2.1297720467544896</v>
      </c>
      <c r="BQ9" s="39">
        <f t="shared" si="9"/>
        <v>2.1250664310956964</v>
      </c>
      <c r="BR9" s="39">
        <f t="shared" si="9"/>
        <v>2.0929487388431878</v>
      </c>
      <c r="BS9" s="39">
        <f t="shared" si="9"/>
        <v>2.0841799904556257</v>
      </c>
      <c r="BT9" s="39">
        <f t="shared" si="9"/>
        <v>2.0828572988999499</v>
      </c>
      <c r="BU9" s="39">
        <f t="shared" si="9"/>
        <v>2.0763450207762788</v>
      </c>
      <c r="BV9" s="39">
        <f t="shared" si="9"/>
        <v>2.0460836761554533</v>
      </c>
      <c r="BW9" s="39">
        <f t="shared" si="9"/>
        <v>2.0322201035717988</v>
      </c>
      <c r="BX9" s="39">
        <f t="shared" si="9"/>
        <v>1.9901668158903369</v>
      </c>
      <c r="BY9" s="39">
        <f t="shared" si="9"/>
        <v>1.9834413053744491</v>
      </c>
      <c r="BZ9" s="39">
        <f t="shared" si="9"/>
        <v>1.9768972346526574</v>
      </c>
      <c r="CA9" s="39">
        <f t="shared" si="9"/>
        <v>1.9354883010862769</v>
      </c>
      <c r="CB9" s="39">
        <f t="shared" si="9"/>
        <v>1.9294127302407416</v>
      </c>
      <c r="CC9" s="40">
        <f t="shared" si="10"/>
        <v>0.62068170629126918</v>
      </c>
      <c r="CD9" s="40">
        <f t="shared" si="10"/>
        <v>0.56401016363736112</v>
      </c>
      <c r="CE9" s="40">
        <f t="shared" si="10"/>
        <v>0.48805132290915498</v>
      </c>
      <c r="CF9" s="40">
        <f t="shared" si="10"/>
        <v>0.46267072989022412</v>
      </c>
      <c r="CG9" s="40">
        <f t="shared" si="10"/>
        <v>0.42881483844023066</v>
      </c>
      <c r="CH9" s="40">
        <f t="shared" si="10"/>
        <v>0.36507645014511109</v>
      </c>
      <c r="CI9" s="40">
        <f t="shared" si="10"/>
        <v>0.26062052057404761</v>
      </c>
      <c r="CJ9" s="40">
        <f t="shared" si="10"/>
        <v>0.25558908741403824</v>
      </c>
      <c r="CK9" s="40">
        <f t="shared" si="10"/>
        <v>0.22348628466864515</v>
      </c>
      <c r="CL9" s="40">
        <f t="shared" si="10"/>
        <v>0.21536776634605048</v>
      </c>
      <c r="CM9" s="40">
        <f t="shared" si="10"/>
        <v>0.21416612920698394</v>
      </c>
      <c r="CN9" s="40">
        <f t="shared" si="10"/>
        <v>0.20833610288537124</v>
      </c>
      <c r="CO9" s="40">
        <f t="shared" si="10"/>
        <v>0.18304962635392114</v>
      </c>
      <c r="CP9" s="40">
        <f t="shared" si="10"/>
        <v>0.17240340729394113</v>
      </c>
      <c r="CQ9" s="40">
        <f t="shared" si="10"/>
        <v>0.14338661474128775</v>
      </c>
      <c r="CR9" s="40">
        <f t="shared" si="10"/>
        <v>0.1391719529401432</v>
      </c>
      <c r="CS9" s="40">
        <f t="shared" si="11"/>
        <v>0.13517679299508262</v>
      </c>
      <c r="CT9" s="40">
        <f t="shared" si="11"/>
        <v>0.11216964018623302</v>
      </c>
      <c r="CU9" s="40">
        <f t="shared" si="11"/>
        <v>0.10910416981244572</v>
      </c>
      <c r="CV9" s="37">
        <f t="shared" si="68"/>
        <v>3.9629309084213644</v>
      </c>
      <c r="CW9" s="37">
        <f t="shared" si="69"/>
        <v>4.6223450253460605</v>
      </c>
      <c r="CX9" s="37">
        <f t="shared" si="70"/>
        <v>5.1709467494073689</v>
      </c>
      <c r="CY9" s="1">
        <f t="shared" si="71"/>
        <v>18.112697739985268</v>
      </c>
      <c r="CZ9" s="1">
        <f t="shared" si="71"/>
        <v>17.727491850832831</v>
      </c>
      <c r="DA9" s="1">
        <f t="shared" si="71"/>
        <v>17.161010231160329</v>
      </c>
      <c r="DB9" s="1">
        <f t="shared" si="71"/>
        <v>16.956473501200058</v>
      </c>
      <c r="DC9" s="1">
        <f t="shared" si="71"/>
        <v>16.669631330971434</v>
      </c>
      <c r="DD9" s="1">
        <f t="shared" si="71"/>
        <v>16.078126573131545</v>
      </c>
      <c r="DE9" s="1">
        <f t="shared" si="71"/>
        <v>14.906366818722363</v>
      </c>
      <c r="DF9" s="1">
        <f t="shared" si="71"/>
        <v>14.841267082338176</v>
      </c>
      <c r="DG9" s="1">
        <f t="shared" si="71"/>
        <v>14.400699792560708</v>
      </c>
      <c r="DH9" s="1">
        <f t="shared" si="71"/>
        <v>14.28155771647201</v>
      </c>
      <c r="DI9" s="1">
        <f t="shared" si="71"/>
        <v>14.263628637590188</v>
      </c>
      <c r="DJ9" s="1">
        <f t="shared" si="71"/>
        <v>14.175517187128889</v>
      </c>
      <c r="DK9" s="1">
        <f t="shared" si="71"/>
        <v>13.769623247833145</v>
      </c>
      <c r="DL9" s="1">
        <f t="shared" si="71"/>
        <v>13.585620106263018</v>
      </c>
      <c r="DM9" s="1">
        <f t="shared" si="71"/>
        <v>13.034962701994132</v>
      </c>
      <c r="DN9" s="1">
        <f t="shared" si="71"/>
        <v>12.947942384583218</v>
      </c>
      <c r="DO9" s="1">
        <f t="shared" si="95"/>
        <v>12.863546451478483</v>
      </c>
      <c r="DP9" s="1">
        <f t="shared" si="95"/>
        <v>12.335844010461027</v>
      </c>
      <c r="DQ9" s="1">
        <f t="shared" si="95"/>
        <v>12.259338685227863</v>
      </c>
      <c r="DR9" s="1">
        <f t="shared" si="95"/>
        <v>18.756466715907457</v>
      </c>
      <c r="DS9" s="1">
        <f t="shared" si="92"/>
        <v>18.553806009568216</v>
      </c>
      <c r="DT9" s="1">
        <f t="shared" si="92"/>
        <v>18.251774917119302</v>
      </c>
      <c r="DU9" s="1">
        <f t="shared" si="92"/>
        <v>18.141513000086778</v>
      </c>
      <c r="DV9" s="1">
        <f t="shared" si="92"/>
        <v>17.985767464031284</v>
      </c>
      <c r="DW9" s="1">
        <f t="shared" si="92"/>
        <v>17.660357962104538</v>
      </c>
      <c r="DX9" s="1">
        <f t="shared" si="92"/>
        <v>16.997745989848113</v>
      </c>
      <c r="DY9" s="1">
        <f t="shared" si="92"/>
        <v>16.960190393315653</v>
      </c>
      <c r="DZ9" s="1">
        <f t="shared" si="92"/>
        <v>16.703858559343008</v>
      </c>
      <c r="EA9" s="1">
        <f t="shared" si="92"/>
        <v>16.633875033186865</v>
      </c>
      <c r="EB9" s="1">
        <f t="shared" si="92"/>
        <v>16.623318609967505</v>
      </c>
      <c r="EC9" s="1">
        <f t="shared" si="92"/>
        <v>16.571344010371231</v>
      </c>
      <c r="ED9" s="1">
        <f t="shared" si="92"/>
        <v>16.329827717601827</v>
      </c>
      <c r="EE9" s="1">
        <f t="shared" si="92"/>
        <v>16.219182315128883</v>
      </c>
      <c r="EF9" s="1">
        <f t="shared" si="92"/>
        <v>15.883554329431172</v>
      </c>
      <c r="EG9" s="1">
        <f t="shared" si="92"/>
        <v>15.829877918579916</v>
      </c>
      <c r="EH9" s="1">
        <f t="shared" si="92"/>
        <v>15.777649581731321</v>
      </c>
      <c r="EI9" s="1">
        <f t="shared" si="93"/>
        <v>15.447164196901321</v>
      </c>
      <c r="EJ9" s="1">
        <f t="shared" si="93"/>
        <v>15.398674965326935</v>
      </c>
      <c r="EK9" s="1">
        <f t="shared" si="93"/>
        <v>4.9536709809679849</v>
      </c>
      <c r="EL9" s="1">
        <f t="shared" si="93"/>
        <v>4.5013744601492869</v>
      </c>
      <c r="EM9" s="1">
        <f t="shared" si="93"/>
        <v>3.8951456938600031</v>
      </c>
      <c r="EN9" s="1">
        <f t="shared" si="93"/>
        <v>3.6925827604864905</v>
      </c>
      <c r="EO9" s="1">
        <f t="shared" si="93"/>
        <v>3.4223783299213459</v>
      </c>
      <c r="EP9" s="1">
        <f t="shared" si="93"/>
        <v>2.9136811969611625</v>
      </c>
      <c r="EQ9" s="1">
        <f t="shared" si="93"/>
        <v>2.0800166924955001</v>
      </c>
      <c r="ER9" s="1">
        <f t="shared" si="93"/>
        <v>2.0398607410879004</v>
      </c>
      <c r="ES9" s="1">
        <f t="shared" si="93"/>
        <v>1.7836477405182232</v>
      </c>
      <c r="ET9" s="1">
        <f t="shared" si="93"/>
        <v>1.7188537112831781</v>
      </c>
      <c r="EU9" s="1">
        <f t="shared" si="93"/>
        <v>1.7092634253683328</v>
      </c>
      <c r="EV9" s="1">
        <f t="shared" si="93"/>
        <v>1.6627338887073961</v>
      </c>
      <c r="EW9" s="1">
        <f t="shared" si="93"/>
        <v>1.4609221005797293</v>
      </c>
      <c r="EX9" s="1">
        <f t="shared" si="93"/>
        <v>1.3759544498822835</v>
      </c>
      <c r="EY9" s="1">
        <f t="shared" si="94"/>
        <v>1.1443709477879043</v>
      </c>
      <c r="EZ9" s="1">
        <f t="shared" si="94"/>
        <v>1.1107336621271497</v>
      </c>
      <c r="FA9" s="1">
        <f t="shared" si="94"/>
        <v>1.0788482244163675</v>
      </c>
      <c r="FB9" s="1">
        <f t="shared" si="94"/>
        <v>0.89522775668115229</v>
      </c>
      <c r="FC9" s="1">
        <f t="shared" si="94"/>
        <v>0.87076218684120421</v>
      </c>
      <c r="FD9" s="1">
        <f t="shared" si="94"/>
        <v>31.62821723541451</v>
      </c>
      <c r="FE9" s="1">
        <f t="shared" si="94"/>
        <v>36.891012227341669</v>
      </c>
      <c r="FF9" s="1">
        <f t="shared" si="94"/>
        <v>41.269411675957315</v>
      </c>
      <c r="FG9" s="83">
        <f t="shared" si="13"/>
        <v>3.5393704172917504</v>
      </c>
      <c r="FH9" s="79">
        <f t="shared" si="14"/>
        <v>11.552841289334674</v>
      </c>
      <c r="FI9" s="79">
        <f t="shared" si="15"/>
        <v>3.3955297348431279</v>
      </c>
      <c r="FJ9" s="84">
        <f t="shared" si="16"/>
        <v>2.4253765383179191</v>
      </c>
      <c r="FK9" s="80">
        <f t="shared" si="72"/>
        <v>2.927542332925094</v>
      </c>
      <c r="FL9" s="83">
        <f t="shared" si="73"/>
        <v>8.1173368045675804</v>
      </c>
      <c r="FM9" s="79">
        <f t="shared" si="73"/>
        <v>8.9223619422106459</v>
      </c>
      <c r="FN9" s="79"/>
      <c r="FO9" s="79">
        <f t="shared" si="74"/>
        <v>8.1325729200699364</v>
      </c>
      <c r="FP9" s="79">
        <f t="shared" si="17"/>
        <v>36.767215765915928</v>
      </c>
      <c r="FQ9" s="79">
        <f t="shared" si="18"/>
        <v>6.3418873071728639</v>
      </c>
      <c r="FR9" s="79">
        <f t="shared" si="19"/>
        <v>5.4339196790906943</v>
      </c>
      <c r="FS9" s="84">
        <f t="shared" si="75"/>
        <v>5.4124823405966245</v>
      </c>
      <c r="FT9" s="83">
        <f t="shared" si="76"/>
        <v>11.203266498866</v>
      </c>
      <c r="FU9" s="79">
        <f t="shared" si="77"/>
        <v>10.586366473539314</v>
      </c>
      <c r="FV9" s="79"/>
      <c r="FW9" s="79">
        <f t="shared" si="78"/>
        <v>60.298233856102122</v>
      </c>
      <c r="FX9" s="79">
        <f t="shared" si="79"/>
        <v>7.370200280845018</v>
      </c>
      <c r="FY9" s="79">
        <f t="shared" si="20"/>
        <v>10.982889742209267</v>
      </c>
      <c r="FZ9" s="79">
        <f t="shared" si="80"/>
        <v>10.318280393183025</v>
      </c>
      <c r="GA9" s="83">
        <f t="shared" si="81"/>
        <v>15.353736805994105</v>
      </c>
      <c r="GB9" s="79">
        <f t="shared" si="21"/>
        <v>11.512675041718651</v>
      </c>
      <c r="GC9" s="79">
        <f t="shared" si="22"/>
        <v>11.269517910630675</v>
      </c>
      <c r="GD9" s="79">
        <f t="shared" si="23"/>
        <v>8.0940382473835299</v>
      </c>
      <c r="GE9" s="79">
        <f t="shared" si="82"/>
        <v>7.8160442337194782</v>
      </c>
      <c r="GF9" s="79">
        <f t="shared" si="83"/>
        <v>7.7239698943255792</v>
      </c>
      <c r="GG9" s="79">
        <f t="shared" si="84"/>
        <v>5.6382296782261072</v>
      </c>
      <c r="GH9" s="79">
        <f t="shared" si="85"/>
        <v>10.581624502293099</v>
      </c>
      <c r="GI9" s="84">
        <f t="shared" si="86"/>
        <v>9.8362570892249845</v>
      </c>
      <c r="GJ9" s="79">
        <f t="shared" si="24"/>
        <v>19.667981995036932</v>
      </c>
      <c r="GK9" s="79">
        <f t="shared" si="25"/>
        <v>144.42932988437241</v>
      </c>
      <c r="GL9" s="79">
        <f t="shared" si="26"/>
        <v>159.91318230661417</v>
      </c>
      <c r="GM9" s="79">
        <f t="shared" si="27"/>
        <v>11.646611154726514</v>
      </c>
      <c r="GN9" s="84">
        <f t="shared" si="28"/>
        <v>6.7362239661380228</v>
      </c>
      <c r="GO9" s="79">
        <f t="shared" si="87"/>
        <v>13.529411764705882</v>
      </c>
      <c r="GP9" s="79">
        <f t="shared" si="29"/>
        <v>11.764705882352942</v>
      </c>
      <c r="GQ9" s="79">
        <f t="shared" si="29"/>
        <v>16.470588235294116</v>
      </c>
      <c r="GR9" s="79">
        <f t="shared" si="29"/>
        <v>6</v>
      </c>
      <c r="GS9" s="84">
        <f t="shared" si="29"/>
        <v>16.470588235294116</v>
      </c>
      <c r="GT9" s="1">
        <f t="shared" si="88"/>
        <v>17</v>
      </c>
      <c r="GU9" s="1">
        <f t="shared" si="89"/>
        <v>7.9810165673601476</v>
      </c>
      <c r="GV9" s="1">
        <f t="shared" si="90"/>
        <v>61.999999999999986</v>
      </c>
    </row>
    <row r="10" spans="1:204" ht="13.5" thickBot="1" x14ac:dyDescent="0.25">
      <c r="A10" s="1">
        <f t="shared" si="91"/>
        <v>18</v>
      </c>
      <c r="B10" s="132">
        <f t="shared" si="30"/>
        <v>8.4504881301460379</v>
      </c>
      <c r="C10" s="5">
        <v>0</v>
      </c>
      <c r="D10" s="5">
        <v>62</v>
      </c>
      <c r="E10" s="5">
        <f t="shared" si="31"/>
        <v>8.4504881301460379</v>
      </c>
      <c r="F10" s="5">
        <v>10</v>
      </c>
      <c r="G10" s="9">
        <f t="shared" si="32"/>
        <v>61.999999999999986</v>
      </c>
      <c r="H10" s="15">
        <v>0.01</v>
      </c>
      <c r="I10" s="18">
        <f t="shared" si="33"/>
        <v>0.6653927661532314</v>
      </c>
      <c r="J10" s="18">
        <f t="shared" si="34"/>
        <v>0.60403775054653597</v>
      </c>
      <c r="K10" s="18">
        <f t="shared" si="35"/>
        <v>0.58279228483765777</v>
      </c>
      <c r="L10" s="18">
        <f t="shared" si="36"/>
        <v>0.42252440650730189</v>
      </c>
      <c r="M10" s="18">
        <f t="shared" si="37"/>
        <v>0.3380195252058415</v>
      </c>
      <c r="N10" s="18">
        <f t="shared" si="38"/>
        <v>0.28168293767153457</v>
      </c>
      <c r="O10" s="18">
        <f t="shared" si="39"/>
        <v>0.22839157108502806</v>
      </c>
      <c r="P10" s="18">
        <f t="shared" si="40"/>
        <v>0.21126220325365094</v>
      </c>
      <c r="Q10" s="18">
        <f t="shared" si="41"/>
        <v>0.1877886251143564</v>
      </c>
      <c r="R10" s="18">
        <f t="shared" si="42"/>
        <v>0.17979761979034123</v>
      </c>
      <c r="S10" s="18">
        <f t="shared" si="43"/>
        <v>0.16900976260292075</v>
      </c>
      <c r="T10" s="18">
        <f t="shared" si="44"/>
        <v>0.14825417772186031</v>
      </c>
      <c r="U10" s="18">
        <f t="shared" si="45"/>
        <v>0.11267317506861384</v>
      </c>
      <c r="V10" s="18">
        <f t="shared" si="46"/>
        <v>0.11089879435887189</v>
      </c>
      <c r="W10" s="18">
        <f t="shared" si="47"/>
        <v>9.9417507413482806E-2</v>
      </c>
      <c r="X10" s="18">
        <f t="shared" si="48"/>
        <v>9.6466759476552949E-2</v>
      </c>
      <c r="Y10" s="18">
        <f t="shared" si="49"/>
        <v>9.602827420620498E-2</v>
      </c>
      <c r="Z10" s="18">
        <f t="shared" si="50"/>
        <v>9.38943125571782E-2</v>
      </c>
      <c r="AA10" s="18">
        <f t="shared" si="51"/>
        <v>8.4504881301460374E-2</v>
      </c>
      <c r="AB10" s="18">
        <f t="shared" si="52"/>
        <v>8.0480839334724177E-2</v>
      </c>
      <c r="AC10" s="18">
        <f t="shared" si="53"/>
        <v>6.9266296148738013E-2</v>
      </c>
      <c r="AD10" s="18">
        <f t="shared" si="54"/>
        <v>6.7603905041168297E-2</v>
      </c>
      <c r="AE10" s="18">
        <f t="shared" si="55"/>
        <v>6.6019438516765921E-2</v>
      </c>
      <c r="AF10" s="18">
        <f t="shared" si="56"/>
        <v>5.6714685437221732E-2</v>
      </c>
      <c r="AG10" s="18">
        <f t="shared" si="57"/>
        <v>5.5449397179435943E-2</v>
      </c>
      <c r="AH10" s="16">
        <f t="shared" si="58"/>
        <v>3.4641983508666772</v>
      </c>
      <c r="AI10" s="16" t="str">
        <f t="shared" si="59"/>
        <v>NA F G</v>
      </c>
      <c r="AJ10" s="16">
        <f t="shared" si="60"/>
        <v>4.0829411009204284</v>
      </c>
      <c r="AK10" s="16">
        <f t="shared" si="61"/>
        <v>0.27573311145782903</v>
      </c>
      <c r="AL10" s="16" t="str">
        <f t="shared" si="62"/>
        <v>NA F G</v>
      </c>
      <c r="AM10" s="16">
        <f t="shared" si="63"/>
        <v>1.2281199999999988</v>
      </c>
      <c r="AN10" s="19">
        <f t="shared" si="64"/>
        <v>2.1300544681895115</v>
      </c>
      <c r="AO10" s="41">
        <f t="shared" si="65"/>
        <v>18</v>
      </c>
      <c r="AP10" s="19">
        <f t="shared" si="66"/>
        <v>2.1300544681895115</v>
      </c>
      <c r="AQ10" s="34">
        <f t="shared" si="7"/>
        <v>2.3055238085517229</v>
      </c>
      <c r="AR10" s="34">
        <f t="shared" si="7"/>
        <v>2.2564918332278743</v>
      </c>
      <c r="AS10" s="34">
        <f t="shared" si="7"/>
        <v>2.1843856853745529</v>
      </c>
      <c r="AT10" s="34">
        <f t="shared" si="7"/>
        <v>2.1583506735051894</v>
      </c>
      <c r="AU10" s="34">
        <f t="shared" si="7"/>
        <v>2.1218391906630267</v>
      </c>
      <c r="AV10" s="34">
        <f t="shared" si="7"/>
        <v>2.0465479048673751</v>
      </c>
      <c r="AW10" s="34">
        <f t="shared" si="7"/>
        <v>1.897397289620854</v>
      </c>
      <c r="AX10" s="34">
        <f t="shared" si="7"/>
        <v>1.8891108932861513</v>
      </c>
      <c r="AY10" s="34">
        <f t="shared" si="7"/>
        <v>1.8330320920809207</v>
      </c>
      <c r="AZ10" s="34">
        <f t="shared" si="7"/>
        <v>1.8178667701081268</v>
      </c>
      <c r="BA10" s="34">
        <f t="shared" si="7"/>
        <v>1.8155846187234557</v>
      </c>
      <c r="BB10" s="34">
        <f t="shared" si="7"/>
        <v>1.804369114011747</v>
      </c>
      <c r="BC10" s="34">
        <f t="shared" si="7"/>
        <v>1.7527038041707217</v>
      </c>
      <c r="BD10" s="34">
        <f t="shared" si="7"/>
        <v>1.7292824657357668</v>
      </c>
      <c r="BE10" s="34">
        <f t="shared" si="7"/>
        <v>1.6591905460161236</v>
      </c>
      <c r="BF10" s="34">
        <f t="shared" si="7"/>
        <v>1.6481139291311804</v>
      </c>
      <c r="BG10" s="34">
        <f t="shared" si="8"/>
        <v>1.6373713641134715</v>
      </c>
      <c r="BH10" s="34">
        <f t="shared" si="8"/>
        <v>1.57020132908822</v>
      </c>
      <c r="BI10" s="34">
        <f t="shared" si="8"/>
        <v>1.560463141473204</v>
      </c>
      <c r="BJ10" s="39">
        <f t="shared" si="67"/>
        <v>2.3689281529394375</v>
      </c>
      <c r="BK10" s="39">
        <f t="shared" si="9"/>
        <v>2.3433322526020643</v>
      </c>
      <c r="BL10" s="39">
        <f t="shared" si="9"/>
        <v>2.3051859445152392</v>
      </c>
      <c r="BM10" s="39">
        <f t="shared" si="9"/>
        <v>2.2912599443035959</v>
      </c>
      <c r="BN10" s="39">
        <f t="shared" si="9"/>
        <v>2.2715893959724647</v>
      </c>
      <c r="BO10" s="39">
        <f t="shared" si="9"/>
        <v>2.2304904117115059</v>
      </c>
      <c r="BP10" s="39">
        <f t="shared" si="9"/>
        <v>2.1468029998269582</v>
      </c>
      <c r="BQ10" s="39">
        <f t="shared" si="9"/>
        <v>2.142059755202387</v>
      </c>
      <c r="BR10" s="39">
        <f t="shared" si="9"/>
        <v>2.1096852303417206</v>
      </c>
      <c r="BS10" s="39">
        <f t="shared" si="9"/>
        <v>2.1008463617070086</v>
      </c>
      <c r="BT10" s="39">
        <f t="shared" si="9"/>
        <v>2.0995130931049073</v>
      </c>
      <c r="BU10" s="39">
        <f t="shared" si="9"/>
        <v>2.0929487388431873</v>
      </c>
      <c r="BV10" s="39">
        <f t="shared" si="9"/>
        <v>2.0624454060992985</v>
      </c>
      <c r="BW10" s="39">
        <f t="shared" si="9"/>
        <v>2.0484709719544507</v>
      </c>
      <c r="BX10" s="39">
        <f t="shared" si="9"/>
        <v>2.0060814005988101</v>
      </c>
      <c r="BY10" s="39">
        <f t="shared" si="9"/>
        <v>1.9993021088089311</v>
      </c>
      <c r="BZ10" s="39">
        <f t="shared" si="9"/>
        <v>1.9927057077161332</v>
      </c>
      <c r="CA10" s="39">
        <f t="shared" si="9"/>
        <v>1.950965643123113</v>
      </c>
      <c r="CB10" s="39">
        <f t="shared" si="9"/>
        <v>1.9448414883166247</v>
      </c>
      <c r="CC10" s="40">
        <f t="shared" si="10"/>
        <v>0.66581762152454571</v>
      </c>
      <c r="CD10" s="40">
        <f t="shared" si="10"/>
        <v>0.60502492962547916</v>
      </c>
      <c r="CE10" s="40">
        <f t="shared" si="10"/>
        <v>0.52354236915239416</v>
      </c>
      <c r="CF10" s="40">
        <f t="shared" si="10"/>
        <v>0.49631610179916108</v>
      </c>
      <c r="CG10" s="40">
        <f t="shared" si="10"/>
        <v>0.45999821311105837</v>
      </c>
      <c r="CH10" s="40">
        <f t="shared" si="10"/>
        <v>0.39162477522122108</v>
      </c>
      <c r="CI10" s="40">
        <f t="shared" si="10"/>
        <v>0.27957282028813379</v>
      </c>
      <c r="CJ10" s="40">
        <f t="shared" si="10"/>
        <v>0.27417550178252764</v>
      </c>
      <c r="CK10" s="40">
        <f t="shared" si="10"/>
        <v>0.23973818624453946</v>
      </c>
      <c r="CL10" s="40">
        <f t="shared" si="10"/>
        <v>0.23102929003402878</v>
      </c>
      <c r="CM10" s="40">
        <f t="shared" si="10"/>
        <v>0.22974026995536473</v>
      </c>
      <c r="CN10" s="40">
        <f t="shared" si="10"/>
        <v>0.22348628466864504</v>
      </c>
      <c r="CO10" s="40">
        <f t="shared" si="10"/>
        <v>0.19636097794499954</v>
      </c>
      <c r="CP10" s="40">
        <f t="shared" si="10"/>
        <v>0.18494056683750873</v>
      </c>
      <c r="CQ10" s="40">
        <f t="shared" si="10"/>
        <v>0.15381367586287356</v>
      </c>
      <c r="CR10" s="40">
        <f t="shared" si="10"/>
        <v>0.14929252425243517</v>
      </c>
      <c r="CS10" s="40">
        <f t="shared" si="11"/>
        <v>0.1450068366523852</v>
      </c>
      <c r="CT10" s="40">
        <f t="shared" si="11"/>
        <v>0.1203266058578088</v>
      </c>
      <c r="CU10" s="40">
        <f t="shared" si="11"/>
        <v>0.11703821476710827</v>
      </c>
      <c r="CV10" s="37">
        <f t="shared" si="68"/>
        <v>3.9629309084213644</v>
      </c>
      <c r="CW10" s="37">
        <f t="shared" si="69"/>
        <v>4.6223450253460605</v>
      </c>
      <c r="CX10" s="37">
        <f t="shared" si="70"/>
        <v>5.1709467494073689</v>
      </c>
      <c r="CY10" s="1">
        <f t="shared" si="71"/>
        <v>19.482801577935422</v>
      </c>
      <c r="CZ10" s="1">
        <f t="shared" si="71"/>
        <v>19.068457452463626</v>
      </c>
      <c r="DA10" s="1">
        <f t="shared" si="71"/>
        <v>18.459125305918576</v>
      </c>
      <c r="DB10" s="1">
        <f t="shared" si="71"/>
        <v>18.239116747148309</v>
      </c>
      <c r="DC10" s="1">
        <f t="shared" si="71"/>
        <v>17.930576894776582</v>
      </c>
      <c r="DD10" s="1">
        <f t="shared" si="71"/>
        <v>17.294328777856997</v>
      </c>
      <c r="DE10" s="1">
        <f t="shared" si="71"/>
        <v>16.03393327411229</v>
      </c>
      <c r="DF10" s="1">
        <f t="shared" si="71"/>
        <v>15.963909180244201</v>
      </c>
      <c r="DG10" s="1">
        <f t="shared" si="71"/>
        <v>15.490015936306579</v>
      </c>
      <c r="DH10" s="1">
        <f t="shared" si="71"/>
        <v>15.361861562985641</v>
      </c>
      <c r="DI10" s="1">
        <f t="shared" si="71"/>
        <v>15.342576269798283</v>
      </c>
      <c r="DJ10" s="1">
        <f t="shared" si="71"/>
        <v>15.247799780358392</v>
      </c>
      <c r="DK10" s="1">
        <f t="shared" si="71"/>
        <v>14.811202692806489</v>
      </c>
      <c r="DL10" s="1">
        <f t="shared" si="71"/>
        <v>14.61328095036977</v>
      </c>
      <c r="DM10" s="1">
        <f t="shared" si="71"/>
        <v>14.020970014759776</v>
      </c>
      <c r="DN10" s="1">
        <f t="shared" si="71"/>
        <v>13.927367195251389</v>
      </c>
      <c r="DO10" s="1">
        <f t="shared" si="95"/>
        <v>13.836587277081918</v>
      </c>
      <c r="DP10" s="1">
        <f t="shared" si="95"/>
        <v>13.268967693399535</v>
      </c>
      <c r="DQ10" s="1">
        <f t="shared" si="95"/>
        <v>13.186675254549709</v>
      </c>
      <c r="DR10" s="1">
        <f t="shared" si="95"/>
        <v>20.018599237583494</v>
      </c>
      <c r="DS10" s="1">
        <f t="shared" si="92"/>
        <v>19.802301385602121</v>
      </c>
      <c r="DT10" s="1">
        <f t="shared" si="92"/>
        <v>19.479946461905513</v>
      </c>
      <c r="DU10" s="1">
        <f t="shared" si="92"/>
        <v>19.36226496241661</v>
      </c>
      <c r="DV10" s="1">
        <f t="shared" si="92"/>
        <v>19.196039227230919</v>
      </c>
      <c r="DW10" s="1">
        <f t="shared" si="92"/>
        <v>18.84873274857263</v>
      </c>
      <c r="DX10" s="1">
        <f t="shared" si="92"/>
        <v>18.141533267799616</v>
      </c>
      <c r="DY10" s="1">
        <f t="shared" si="92"/>
        <v>18.101450535401298</v>
      </c>
      <c r="DZ10" s="1">
        <f t="shared" si="92"/>
        <v>17.827869997347118</v>
      </c>
      <c r="EA10" s="1">
        <f t="shared" si="92"/>
        <v>17.753177242865565</v>
      </c>
      <c r="EB10" s="1">
        <f t="shared" si="92"/>
        <v>17.741910472369213</v>
      </c>
      <c r="EC10" s="1">
        <f t="shared" si="92"/>
        <v>17.686438474598475</v>
      </c>
      <c r="ED10" s="1">
        <f t="shared" si="92"/>
        <v>17.428670423316348</v>
      </c>
      <c r="EE10" s="1">
        <f t="shared" si="92"/>
        <v>17.310579633449802</v>
      </c>
      <c r="EF10" s="1">
        <f t="shared" si="92"/>
        <v>16.952367063866983</v>
      </c>
      <c r="EG10" s="1">
        <f t="shared" si="92"/>
        <v>16.895078739065816</v>
      </c>
      <c r="EH10" s="1">
        <f t="shared" si="92"/>
        <v>16.839335929929444</v>
      </c>
      <c r="EI10" s="1">
        <f t="shared" si="93"/>
        <v>16.486612009534596</v>
      </c>
      <c r="EJ10" s="1">
        <f t="shared" si="93"/>
        <v>16.43485991203519</v>
      </c>
      <c r="EK10" s="1">
        <f t="shared" si="93"/>
        <v>5.6264839075352411</v>
      </c>
      <c r="EL10" s="1">
        <f t="shared" si="93"/>
        <v>5.1127559862425533</v>
      </c>
      <c r="EM10" s="1">
        <f t="shared" si="93"/>
        <v>4.4241885761508417</v>
      </c>
      <c r="EN10" s="1">
        <f t="shared" si="93"/>
        <v>4.1941133270541631</v>
      </c>
      <c r="EO10" s="1">
        <f t="shared" si="93"/>
        <v>3.8872094397833865</v>
      </c>
      <c r="EP10" s="1">
        <f t="shared" si="93"/>
        <v>3.3094205144780391</v>
      </c>
      <c r="EQ10" s="1">
        <f t="shared" si="93"/>
        <v>2.3625267993563259</v>
      </c>
      <c r="ER10" s="1">
        <f t="shared" si="93"/>
        <v>2.3169168233900836</v>
      </c>
      <c r="ES10" s="1">
        <f t="shared" si="93"/>
        <v>2.025904697202221</v>
      </c>
      <c r="ET10" s="1">
        <f t="shared" si="93"/>
        <v>1.9523102731486266</v>
      </c>
      <c r="EU10" s="1">
        <f t="shared" si="93"/>
        <v>1.941417424274356</v>
      </c>
      <c r="EV10" s="1">
        <f t="shared" si="93"/>
        <v>1.8885681958428233</v>
      </c>
      <c r="EW10" s="1">
        <f t="shared" si="93"/>
        <v>1.6593461133480867</v>
      </c>
      <c r="EX10" s="1">
        <f t="shared" si="93"/>
        <v>1.5628380648428475</v>
      </c>
      <c r="EY10" s="1">
        <f t="shared" si="94"/>
        <v>1.2998006421333432</v>
      </c>
      <c r="EZ10" s="1">
        <f t="shared" si="94"/>
        <v>1.2615947041147428</v>
      </c>
      <c r="FA10" s="1">
        <f t="shared" si="94"/>
        <v>1.2253785519210065</v>
      </c>
      <c r="FB10" s="1">
        <f t="shared" si="94"/>
        <v>1.016818554542174</v>
      </c>
      <c r="FC10" s="1">
        <f t="shared" si="94"/>
        <v>0.9890300446629311</v>
      </c>
      <c r="FD10" s="1">
        <f t="shared" si="94"/>
        <v>33.488700602203593</v>
      </c>
      <c r="FE10" s="1">
        <f t="shared" si="94"/>
        <v>39.061071770126475</v>
      </c>
      <c r="FF10" s="1">
        <f t="shared" si="94"/>
        <v>43.697024127484212</v>
      </c>
      <c r="FG10" s="83">
        <f t="shared" si="13"/>
        <v>3.2904685859375498</v>
      </c>
      <c r="FH10" s="79">
        <f t="shared" si="14"/>
        <v>10.171356673758957</v>
      </c>
      <c r="FI10" s="79">
        <f t="shared" si="15"/>
        <v>3.1814483969931953</v>
      </c>
      <c r="FJ10" s="84">
        <f t="shared" si="16"/>
        <v>2.2724614132389367</v>
      </c>
      <c r="FK10" s="80">
        <f t="shared" si="72"/>
        <v>2.7649010922070332</v>
      </c>
      <c r="FL10" s="83">
        <f t="shared" si="73"/>
        <v>7.5464951694267981</v>
      </c>
      <c r="FM10" s="79">
        <f t="shared" si="73"/>
        <v>8.2949079135021826</v>
      </c>
      <c r="FN10" s="79"/>
      <c r="FO10" s="79">
        <f t="shared" si="74"/>
        <v>7.5606598240182716</v>
      </c>
      <c r="FP10" s="79">
        <f t="shared" si="17"/>
        <v>32.370605298752565</v>
      </c>
      <c r="FQ10" s="79">
        <f t="shared" si="18"/>
        <v>5.9420440352140647</v>
      </c>
      <c r="FR10" s="79">
        <f t="shared" si="19"/>
        <v>5.051786022508848</v>
      </c>
      <c r="FS10" s="84">
        <f t="shared" si="75"/>
        <v>5.0712361872574325</v>
      </c>
      <c r="FT10" s="83">
        <f t="shared" si="76"/>
        <v>10.41541068838244</v>
      </c>
      <c r="FU10" s="79">
        <f t="shared" si="77"/>
        <v>9.8418933916099913</v>
      </c>
      <c r="FV10" s="79"/>
      <c r="FW10" s="79">
        <f t="shared" si="78"/>
        <v>53.087792689954206</v>
      </c>
      <c r="FX10" s="79">
        <f t="shared" si="79"/>
        <v>6.9055239388432152</v>
      </c>
      <c r="FY10" s="79">
        <f t="shared" si="20"/>
        <v>10.210531653595048</v>
      </c>
      <c r="FZ10" s="79">
        <f t="shared" si="80"/>
        <v>9.667733514380501</v>
      </c>
      <c r="GA10" s="83">
        <f t="shared" si="81"/>
        <v>14.274004322931049</v>
      </c>
      <c r="GB10" s="79">
        <f t="shared" si="21"/>
        <v>10.786823976457244</v>
      </c>
      <c r="GC10" s="79">
        <f t="shared" si="22"/>
        <v>10.558997414675407</v>
      </c>
      <c r="GD10" s="79">
        <f t="shared" si="23"/>
        <v>7.6443694558622237</v>
      </c>
      <c r="GE10" s="79">
        <f t="shared" si="82"/>
        <v>7.2663906246443295</v>
      </c>
      <c r="GF10" s="79">
        <f t="shared" si="83"/>
        <v>7.2369890879076895</v>
      </c>
      <c r="GG10" s="79">
        <f t="shared" si="84"/>
        <v>5.3249946961024346</v>
      </c>
      <c r="GH10" s="79">
        <f t="shared" si="85"/>
        <v>9.8374848936057013</v>
      </c>
      <c r="GI10" s="84">
        <f t="shared" si="86"/>
        <v>9.2161008127273902</v>
      </c>
      <c r="GJ10" s="79">
        <f t="shared" si="24"/>
        <v>18.284855574109219</v>
      </c>
      <c r="GK10" s="79">
        <f t="shared" si="25"/>
        <v>127.15852244608706</v>
      </c>
      <c r="GL10" s="79">
        <f t="shared" si="26"/>
        <v>140.79082135214585</v>
      </c>
      <c r="GM10" s="79">
        <f t="shared" si="27"/>
        <v>10.9123156862355</v>
      </c>
      <c r="GN10" s="84">
        <f t="shared" si="28"/>
        <v>6.361989301352577</v>
      </c>
      <c r="GO10" s="79">
        <f t="shared" si="87"/>
        <v>12.777777777777779</v>
      </c>
      <c r="GP10" s="79">
        <f t="shared" si="29"/>
        <v>11.111111111111111</v>
      </c>
      <c r="GQ10" s="79">
        <f t="shared" si="29"/>
        <v>15.555555555555555</v>
      </c>
      <c r="GR10" s="79">
        <f t="shared" si="29"/>
        <v>5.666666666666667</v>
      </c>
      <c r="GS10" s="84">
        <f t="shared" si="29"/>
        <v>15.555555555555555</v>
      </c>
      <c r="GT10" s="1">
        <f t="shared" si="88"/>
        <v>18</v>
      </c>
      <c r="GU10" s="1">
        <f t="shared" si="89"/>
        <v>8.4504881301460379</v>
      </c>
      <c r="GV10" s="1">
        <f t="shared" si="90"/>
        <v>61.999999999999986</v>
      </c>
    </row>
    <row r="11" spans="1:204" ht="13.5" thickBot="1" x14ac:dyDescent="0.25">
      <c r="A11" s="1">
        <f t="shared" si="91"/>
        <v>19</v>
      </c>
      <c r="B11" s="132">
        <f t="shared" si="30"/>
        <v>8.9199596929319291</v>
      </c>
      <c r="C11" s="5">
        <v>0</v>
      </c>
      <c r="D11" s="5">
        <v>62</v>
      </c>
      <c r="E11" s="5">
        <f t="shared" si="31"/>
        <v>8.9199596929319291</v>
      </c>
      <c r="F11" s="5">
        <v>10</v>
      </c>
      <c r="G11" s="9">
        <f t="shared" si="32"/>
        <v>61.999999999999986</v>
      </c>
      <c r="H11" s="15">
        <v>0.01</v>
      </c>
      <c r="I11" s="18">
        <f t="shared" si="33"/>
        <v>0.70235903093952201</v>
      </c>
      <c r="J11" s="18">
        <f t="shared" si="34"/>
        <v>0.63759540335467679</v>
      </c>
      <c r="K11" s="18">
        <f t="shared" si="35"/>
        <v>0.61516963399530544</v>
      </c>
      <c r="L11" s="18">
        <f t="shared" si="36"/>
        <v>0.44599798464659646</v>
      </c>
      <c r="M11" s="18">
        <f t="shared" si="37"/>
        <v>0.35679838771727718</v>
      </c>
      <c r="N11" s="18">
        <f t="shared" si="38"/>
        <v>0.29733198976439762</v>
      </c>
      <c r="O11" s="18">
        <f t="shared" si="39"/>
        <v>0.24107999170086294</v>
      </c>
      <c r="P11" s="18">
        <f t="shared" si="40"/>
        <v>0.22299899232329823</v>
      </c>
      <c r="Q11" s="18">
        <f t="shared" si="41"/>
        <v>0.19822132650959842</v>
      </c>
      <c r="R11" s="18">
        <f t="shared" si="42"/>
        <v>0.1897863764453602</v>
      </c>
      <c r="S11" s="18">
        <f t="shared" si="43"/>
        <v>0.17839919385863859</v>
      </c>
      <c r="T11" s="18">
        <f t="shared" si="44"/>
        <v>0.15649052092863033</v>
      </c>
      <c r="U11" s="18">
        <f t="shared" si="45"/>
        <v>0.11893279590575906</v>
      </c>
      <c r="V11" s="18">
        <f t="shared" si="46"/>
        <v>0.11705983848992033</v>
      </c>
      <c r="W11" s="18">
        <f t="shared" si="47"/>
        <v>0.1049407022697874</v>
      </c>
      <c r="X11" s="18">
        <f t="shared" si="48"/>
        <v>0.101826023891917</v>
      </c>
      <c r="Y11" s="18">
        <f t="shared" si="49"/>
        <v>0.10136317832877192</v>
      </c>
      <c r="Z11" s="18">
        <f t="shared" si="50"/>
        <v>9.9110663254799211E-2</v>
      </c>
      <c r="AA11" s="18">
        <f t="shared" si="51"/>
        <v>8.9199596929319294E-2</v>
      </c>
      <c r="AB11" s="18">
        <f t="shared" si="52"/>
        <v>8.4951997075542185E-2</v>
      </c>
      <c r="AC11" s="18">
        <f t="shared" si="53"/>
        <v>7.3114423712556803E-2</v>
      </c>
      <c r="AD11" s="18">
        <f t="shared" si="54"/>
        <v>7.135967754345543E-2</v>
      </c>
      <c r="AE11" s="18">
        <f t="shared" si="55"/>
        <v>6.9687185101030696E-2</v>
      </c>
      <c r="AF11" s="18">
        <f t="shared" si="56"/>
        <v>5.9865501294845164E-2</v>
      </c>
      <c r="AG11" s="18">
        <f t="shared" si="57"/>
        <v>5.8529919244960163E-2</v>
      </c>
      <c r="AH11" s="16">
        <f t="shared" si="58"/>
        <v>3.4641983508666772</v>
      </c>
      <c r="AI11" s="16" t="str">
        <f t="shared" si="59"/>
        <v>NA F G</v>
      </c>
      <c r="AJ11" s="16">
        <f t="shared" si="60"/>
        <v>4.0829411009204284</v>
      </c>
      <c r="AK11" s="16">
        <f t="shared" si="61"/>
        <v>0.27573311145782903</v>
      </c>
      <c r="AL11" s="16" t="str">
        <f t="shared" si="62"/>
        <v>NA F G</v>
      </c>
      <c r="AM11" s="16">
        <f t="shared" si="63"/>
        <v>1.2281199999999988</v>
      </c>
      <c r="AN11" s="19">
        <f t="shared" si="64"/>
        <v>2.1300544681895115</v>
      </c>
      <c r="AO11" s="41">
        <f t="shared" si="65"/>
        <v>19</v>
      </c>
      <c r="AP11" s="19">
        <f t="shared" si="66"/>
        <v>2.1300544681895115</v>
      </c>
      <c r="AQ11" s="34">
        <f t="shared" si="7"/>
        <v>2.3401523231391739</v>
      </c>
      <c r="AR11" s="34">
        <f t="shared" si="7"/>
        <v>2.290383897180353</v>
      </c>
      <c r="AS11" s="34">
        <f t="shared" si="7"/>
        <v>2.2171947291545564</v>
      </c>
      <c r="AT11" s="34">
        <f t="shared" si="7"/>
        <v>2.1907686765225862</v>
      </c>
      <c r="AU11" s="34">
        <f t="shared" si="7"/>
        <v>2.1537087983823495</v>
      </c>
      <c r="AV11" s="34">
        <f t="shared" si="7"/>
        <v>2.0772866522681825</v>
      </c>
      <c r="AW11" s="34">
        <f t="shared" si="7"/>
        <v>1.9258958240875619</v>
      </c>
      <c r="AX11" s="34">
        <f t="shared" si="7"/>
        <v>1.9174849677081225</v>
      </c>
      <c r="AY11" s="34">
        <f t="shared" si="7"/>
        <v>1.8605638739278254</v>
      </c>
      <c r="AZ11" s="34">
        <f t="shared" si="7"/>
        <v>1.8451707717988648</v>
      </c>
      <c r="BA11" s="34">
        <f t="shared" si="7"/>
        <v>1.8428543429488204</v>
      </c>
      <c r="BB11" s="34">
        <f t="shared" si="7"/>
        <v>1.8314703835600989</v>
      </c>
      <c r="BC11" s="34">
        <f t="shared" si="7"/>
        <v>1.779029070917082</v>
      </c>
      <c r="BD11" s="34">
        <f t="shared" si="7"/>
        <v>1.7552559485809394</v>
      </c>
      <c r="BE11" s="34">
        <f t="shared" si="7"/>
        <v>1.684111261999609</v>
      </c>
      <c r="BF11" s="34">
        <f t="shared" si="7"/>
        <v>1.6728682765055207</v>
      </c>
      <c r="BG11" s="34">
        <f t="shared" si="8"/>
        <v>1.6619643602720739</v>
      </c>
      <c r="BH11" s="34">
        <f t="shared" si="8"/>
        <v>1.5937854445191177</v>
      </c>
      <c r="BI11" s="34">
        <f t="shared" si="8"/>
        <v>1.5839009912396005</v>
      </c>
      <c r="BJ11" s="39">
        <f t="shared" si="67"/>
        <v>2.3868431996288799</v>
      </c>
      <c r="BK11" s="39">
        <f t="shared" si="9"/>
        <v>2.3610537299977179</v>
      </c>
      <c r="BL11" s="39">
        <f t="shared" si="9"/>
        <v>2.3226189400126311</v>
      </c>
      <c r="BM11" s="39">
        <f t="shared" si="9"/>
        <v>2.3085876242625325</v>
      </c>
      <c r="BN11" s="39">
        <f t="shared" si="9"/>
        <v>2.2887683171810265</v>
      </c>
      <c r="BO11" s="39">
        <f t="shared" si="9"/>
        <v>2.2473585213739216</v>
      </c>
      <c r="BP11" s="39">
        <f t="shared" si="9"/>
        <v>2.1630382224643405</v>
      </c>
      <c r="BQ11" s="39">
        <f t="shared" si="9"/>
        <v>2.1582591069971682</v>
      </c>
      <c r="BR11" s="39">
        <f t="shared" si="9"/>
        <v>2.1256397494159707</v>
      </c>
      <c r="BS11" s="39">
        <f t="shared" si="9"/>
        <v>2.1167340367344791</v>
      </c>
      <c r="BT11" s="39">
        <f t="shared" si="9"/>
        <v>2.1153906852730784</v>
      </c>
      <c r="BU11" s="39">
        <f t="shared" si="9"/>
        <v>2.10877668800596</v>
      </c>
      <c r="BV11" s="39">
        <f t="shared" si="9"/>
        <v>2.078042673453671</v>
      </c>
      <c r="BW11" s="39">
        <f t="shared" si="9"/>
        <v>2.063962557488185</v>
      </c>
      <c r="BX11" s="39">
        <f t="shared" si="9"/>
        <v>2.021252414506495</v>
      </c>
      <c r="BY11" s="39">
        <f t="shared" si="9"/>
        <v>2.0144218542436625</v>
      </c>
      <c r="BZ11" s="39">
        <f t="shared" si="9"/>
        <v>2.0077755677909339</v>
      </c>
      <c r="CA11" s="39">
        <f t="shared" si="9"/>
        <v>1.965719843474306</v>
      </c>
      <c r="CB11" s="39">
        <f t="shared" si="9"/>
        <v>1.9595493746759154</v>
      </c>
      <c r="CC11" s="40">
        <f t="shared" si="10"/>
        <v>0.71152946364058156</v>
      </c>
      <c r="CD11" s="40">
        <f t="shared" si="10"/>
        <v>0.64656303730724807</v>
      </c>
      <c r="CE11" s="40">
        <f t="shared" si="10"/>
        <v>0.55948627533041251</v>
      </c>
      <c r="CF11" s="40">
        <f t="shared" si="10"/>
        <v>0.53039078314078925</v>
      </c>
      <c r="CG11" s="40">
        <f t="shared" si="10"/>
        <v>0.49157948253322298</v>
      </c>
      <c r="CH11" s="40">
        <f t="shared" si="10"/>
        <v>0.41851185257530177</v>
      </c>
      <c r="CI11" s="40">
        <f t="shared" si="10"/>
        <v>0.29876694824119665</v>
      </c>
      <c r="CJ11" s="40">
        <f t="shared" si="10"/>
        <v>0.29299907575293482</v>
      </c>
      <c r="CK11" s="40">
        <f t="shared" si="10"/>
        <v>0.25619745942163302</v>
      </c>
      <c r="CL11" s="40">
        <f t="shared" si="10"/>
        <v>0.24689065219809112</v>
      </c>
      <c r="CM11" s="40">
        <f t="shared" si="10"/>
        <v>0.24551313418783816</v>
      </c>
      <c r="CN11" s="40">
        <f t="shared" si="10"/>
        <v>0.23882978028908342</v>
      </c>
      <c r="CO11" s="40">
        <f t="shared" si="10"/>
        <v>0.20984218020128645</v>
      </c>
      <c r="CP11" s="40">
        <f t="shared" si="10"/>
        <v>0.19763769848261145</v>
      </c>
      <c r="CQ11" s="40">
        <f t="shared" si="10"/>
        <v>0.16437378457587432</v>
      </c>
      <c r="CR11" s="40">
        <f t="shared" si="10"/>
        <v>0.15954223239639453</v>
      </c>
      <c r="CS11" s="40">
        <f t="shared" si="11"/>
        <v>0.15496231005608105</v>
      </c>
      <c r="CT11" s="40">
        <f t="shared" si="11"/>
        <v>0.12858765307481734</v>
      </c>
      <c r="CU11" s="40">
        <f t="shared" si="11"/>
        <v>0.12507349683538183</v>
      </c>
      <c r="CV11" s="37">
        <f t="shared" si="68"/>
        <v>3.9629309084213644</v>
      </c>
      <c r="CW11" s="37">
        <f t="shared" si="69"/>
        <v>4.6223450253460605</v>
      </c>
      <c r="CX11" s="37">
        <f t="shared" si="70"/>
        <v>5.1709467494073689</v>
      </c>
      <c r="CY11" s="1">
        <f t="shared" si="71"/>
        <v>20.874064397722446</v>
      </c>
      <c r="CZ11" s="1">
        <f t="shared" si="71"/>
        <v>20.430132044189097</v>
      </c>
      <c r="DA11" s="1">
        <f t="shared" si="71"/>
        <v>19.777287615439768</v>
      </c>
      <c r="DB11" s="1">
        <f t="shared" si="71"/>
        <v>19.541568291119297</v>
      </c>
      <c r="DC11" s="1">
        <f t="shared" si="71"/>
        <v>19.210995671883417</v>
      </c>
      <c r="DD11" s="1">
        <f t="shared" si="71"/>
        <v>18.529313208897694</v>
      </c>
      <c r="DE11" s="1">
        <f t="shared" si="71"/>
        <v>17.178913123646971</v>
      </c>
      <c r="DF11" s="1">
        <f t="shared" si="71"/>
        <v>17.103888623759335</v>
      </c>
      <c r="DG11" s="1">
        <f t="shared" si="71"/>
        <v>16.596154761561486</v>
      </c>
      <c r="DH11" s="1">
        <f t="shared" si="71"/>
        <v>16.458848911021974</v>
      </c>
      <c r="DI11" s="1">
        <f t="shared" si="71"/>
        <v>16.438186459048033</v>
      </c>
      <c r="DJ11" s="1">
        <f t="shared" si="71"/>
        <v>16.336642000154662</v>
      </c>
      <c r="DK11" s="1">
        <f t="shared" si="71"/>
        <v>15.868867605134509</v>
      </c>
      <c r="DL11" s="1">
        <f t="shared" si="71"/>
        <v>15.656812312120978</v>
      </c>
      <c r="DM11" s="1">
        <f t="shared" si="71"/>
        <v>15.022204575449237</v>
      </c>
      <c r="DN11" s="1">
        <f t="shared" si="71"/>
        <v>14.921917598013749</v>
      </c>
      <c r="DO11" s="1">
        <f t="shared" si="95"/>
        <v>14.8246551047163</v>
      </c>
      <c r="DP11" s="1">
        <f t="shared" si="95"/>
        <v>14.216501924292128</v>
      </c>
      <c r="DQ11" s="1">
        <f t="shared" si="95"/>
        <v>14.128332999452166</v>
      </c>
      <c r="DR11" s="1">
        <f t="shared" si="95"/>
        <v>21.290545134038286</v>
      </c>
      <c r="DS11" s="1">
        <f t="shared" si="92"/>
        <v>21.060504104426229</v>
      </c>
      <c r="DT11" s="1">
        <f t="shared" si="92"/>
        <v>20.717667326952952</v>
      </c>
      <c r="DU11" s="1">
        <f t="shared" si="92"/>
        <v>20.592508556023272</v>
      </c>
      <c r="DV11" s="1">
        <f t="shared" si="92"/>
        <v>20.415721135714396</v>
      </c>
      <c r="DW11" s="1">
        <f t="shared" si="92"/>
        <v>20.046347426222479</v>
      </c>
      <c r="DX11" s="1">
        <f t="shared" si="92"/>
        <v>19.294213758653044</v>
      </c>
      <c r="DY11" s="1">
        <f t="shared" si="92"/>
        <v>19.251584241318</v>
      </c>
      <c r="DZ11" s="1">
        <f t="shared" si="92"/>
        <v>18.960620886484385</v>
      </c>
      <c r="EA11" s="1">
        <f t="shared" si="92"/>
        <v>18.881182288328649</v>
      </c>
      <c r="EB11" s="1">
        <f t="shared" si="92"/>
        <v>18.869199647439512</v>
      </c>
      <c r="EC11" s="1">
        <f t="shared" si="92"/>
        <v>18.810203058407652</v>
      </c>
      <c r="ED11" s="1">
        <f t="shared" si="92"/>
        <v>18.536056887399251</v>
      </c>
      <c r="EE11" s="1">
        <f t="shared" si="92"/>
        <v>18.41046282051531</v>
      </c>
      <c r="EF11" s="1">
        <f t="shared" si="92"/>
        <v>18.029490066639276</v>
      </c>
      <c r="EG11" s="1">
        <f t="shared" si="92"/>
        <v>17.968561744414668</v>
      </c>
      <c r="EH11" s="1">
        <f t="shared" si="92"/>
        <v>17.909277137148649</v>
      </c>
      <c r="EI11" s="1">
        <f t="shared" si="93"/>
        <v>17.534141771387269</v>
      </c>
      <c r="EJ11" s="1">
        <f t="shared" si="93"/>
        <v>17.479101438419132</v>
      </c>
      <c r="EK11" s="1">
        <f t="shared" si="93"/>
        <v>6.3468141360074624</v>
      </c>
      <c r="EL11" s="1">
        <f t="shared" si="93"/>
        <v>5.7673162317202955</v>
      </c>
      <c r="EM11" s="1">
        <f t="shared" si="93"/>
        <v>4.990595024695895</v>
      </c>
      <c r="EN11" s="1">
        <f t="shared" si="93"/>
        <v>4.7310644071184402</v>
      </c>
      <c r="EO11" s="1">
        <f t="shared" si="93"/>
        <v>4.3848691700686846</v>
      </c>
      <c r="EP11" s="1">
        <f t="shared" si="93"/>
        <v>3.7331088559859618</v>
      </c>
      <c r="EQ11" s="1">
        <f t="shared" si="93"/>
        <v>2.6649891358917541</v>
      </c>
      <c r="ER11" s="1">
        <f t="shared" si="93"/>
        <v>2.6135399457824877</v>
      </c>
      <c r="ES11" s="1">
        <f t="shared" si="93"/>
        <v>2.2852710114725299</v>
      </c>
      <c r="ET11" s="1">
        <f t="shared" si="93"/>
        <v>2.2022546661686486</v>
      </c>
      <c r="EU11" s="1">
        <f t="shared" si="93"/>
        <v>2.1899672610409042</v>
      </c>
      <c r="EV11" s="1">
        <f t="shared" si="93"/>
        <v>2.1303520136504126</v>
      </c>
      <c r="EW11" s="1">
        <f t="shared" si="93"/>
        <v>1.8717837892724336</v>
      </c>
      <c r="EX11" s="1">
        <f t="shared" si="93"/>
        <v>1.762920304268728</v>
      </c>
      <c r="EY11" s="1">
        <f t="shared" si="94"/>
        <v>1.466207532991475</v>
      </c>
      <c r="EZ11" s="1">
        <f t="shared" si="94"/>
        <v>1.4231102822962178</v>
      </c>
      <c r="FA11" s="1">
        <f t="shared" si="94"/>
        <v>1.3822575596238631</v>
      </c>
      <c r="FB11" s="1">
        <f t="shared" si="94"/>
        <v>1.1469966824360851</v>
      </c>
      <c r="FC11" s="1">
        <f t="shared" si="94"/>
        <v>1.1156505504256551</v>
      </c>
      <c r="FD11" s="1">
        <f t="shared" si="94"/>
        <v>35.349183968992683</v>
      </c>
      <c r="FE11" s="1">
        <f t="shared" si="94"/>
        <v>41.231131312911273</v>
      </c>
      <c r="FF11" s="1">
        <f t="shared" si="94"/>
        <v>46.12463657901111</v>
      </c>
      <c r="FG11" s="83">
        <f t="shared" si="13"/>
        <v>3.0711578414621408</v>
      </c>
      <c r="FH11" s="79">
        <f t="shared" si="14"/>
        <v>9.0169608588390933</v>
      </c>
      <c r="FI11" s="79">
        <f t="shared" si="15"/>
        <v>2.9913813880057818</v>
      </c>
      <c r="FJ11" s="84">
        <f t="shared" si="16"/>
        <v>2.1366993671652539</v>
      </c>
      <c r="FK11" s="80">
        <f t="shared" si="72"/>
        <v>2.6193799820908739</v>
      </c>
      <c r="FL11" s="83">
        <f t="shared" si="73"/>
        <v>7.0435189426182099</v>
      </c>
      <c r="FM11" s="79">
        <f t="shared" si="73"/>
        <v>7.7420497468448088</v>
      </c>
      <c r="FN11" s="79"/>
      <c r="FO11" s="79">
        <f t="shared" si="74"/>
        <v>7.0567395186194881</v>
      </c>
      <c r="FP11" s="79">
        <f t="shared" si="17"/>
        <v>28.69671080445077</v>
      </c>
      <c r="FQ11" s="79">
        <f t="shared" si="18"/>
        <v>5.5870527243029633</v>
      </c>
      <c r="FR11" s="79">
        <f t="shared" si="19"/>
        <v>4.7150829285295455</v>
      </c>
      <c r="FS11" s="84">
        <f t="shared" si="75"/>
        <v>4.768268930302483</v>
      </c>
      <c r="FT11" s="83">
        <f t="shared" si="76"/>
        <v>9.7212203588201742</v>
      </c>
      <c r="FU11" s="79">
        <f t="shared" si="77"/>
        <v>9.1859281664788153</v>
      </c>
      <c r="FV11" s="79"/>
      <c r="FW11" s="79">
        <f t="shared" si="78"/>
        <v>47.062605719299263</v>
      </c>
      <c r="FX11" s="79">
        <f t="shared" si="79"/>
        <v>6.4929721332607722</v>
      </c>
      <c r="FY11" s="79">
        <f t="shared" si="20"/>
        <v>9.5299965747890578</v>
      </c>
      <c r="FZ11" s="79">
        <f t="shared" si="80"/>
        <v>9.0901609865650812</v>
      </c>
      <c r="GA11" s="83">
        <f t="shared" si="81"/>
        <v>13.322637539462654</v>
      </c>
      <c r="GB11" s="79">
        <f t="shared" si="21"/>
        <v>10.142394423044836</v>
      </c>
      <c r="GC11" s="79">
        <f t="shared" si="22"/>
        <v>9.9281787415170015</v>
      </c>
      <c r="GD11" s="79">
        <f t="shared" si="23"/>
        <v>7.2420342213431592</v>
      </c>
      <c r="GE11" s="79">
        <f t="shared" si="82"/>
        <v>6.7820834519971207</v>
      </c>
      <c r="GF11" s="79">
        <f t="shared" si="83"/>
        <v>6.8046347956572895</v>
      </c>
      <c r="GG11" s="79">
        <f t="shared" si="84"/>
        <v>5.0447318173602014</v>
      </c>
      <c r="GH11" s="79">
        <f t="shared" si="85"/>
        <v>9.1818134962240059</v>
      </c>
      <c r="GI11" s="84">
        <f t="shared" si="86"/>
        <v>8.6655098562130313</v>
      </c>
      <c r="GJ11" s="79">
        <f t="shared" si="24"/>
        <v>17.066164319702175</v>
      </c>
      <c r="GK11" s="79">
        <f t="shared" si="25"/>
        <v>112.72669482943655</v>
      </c>
      <c r="GL11" s="79">
        <f t="shared" si="26"/>
        <v>124.81179906819099</v>
      </c>
      <c r="GM11" s="79">
        <f t="shared" si="27"/>
        <v>10.260388970853466</v>
      </c>
      <c r="GN11" s="84">
        <f t="shared" si="28"/>
        <v>6.0271477591761267</v>
      </c>
      <c r="GO11" s="79">
        <f t="shared" si="87"/>
        <v>12.105263157894736</v>
      </c>
      <c r="GP11" s="79">
        <f t="shared" si="29"/>
        <v>10.526315789473685</v>
      </c>
      <c r="GQ11" s="79">
        <f t="shared" si="29"/>
        <v>14.736842105263158</v>
      </c>
      <c r="GR11" s="79">
        <f t="shared" si="29"/>
        <v>5.3684210526315788</v>
      </c>
      <c r="GS11" s="84">
        <f t="shared" si="29"/>
        <v>14.736842105263158</v>
      </c>
      <c r="GT11" s="1">
        <f t="shared" si="88"/>
        <v>19</v>
      </c>
      <c r="GU11" s="1">
        <f t="shared" si="89"/>
        <v>8.9199596929319291</v>
      </c>
      <c r="GV11" s="1">
        <f t="shared" si="90"/>
        <v>61.999999999999986</v>
      </c>
    </row>
    <row r="12" spans="1:204" ht="13.5" thickBot="1" x14ac:dyDescent="0.25">
      <c r="A12" s="1">
        <f t="shared" si="91"/>
        <v>20</v>
      </c>
      <c r="B12" s="132">
        <f t="shared" si="30"/>
        <v>9.3894312557178203</v>
      </c>
      <c r="C12" s="5">
        <v>0</v>
      </c>
      <c r="D12" s="5">
        <v>62</v>
      </c>
      <c r="E12" s="5">
        <f t="shared" si="31"/>
        <v>9.3894312557178203</v>
      </c>
      <c r="F12" s="5">
        <v>10</v>
      </c>
      <c r="G12" s="9">
        <f t="shared" si="32"/>
        <v>61.999999999999986</v>
      </c>
      <c r="H12" s="15">
        <v>0.01</v>
      </c>
      <c r="I12" s="18">
        <f t="shared" si="33"/>
        <v>0.73932529572581263</v>
      </c>
      <c r="J12" s="18">
        <f t="shared" si="34"/>
        <v>0.67115305616281773</v>
      </c>
      <c r="K12" s="18">
        <f t="shared" si="35"/>
        <v>0.64754698315295312</v>
      </c>
      <c r="L12" s="18">
        <f t="shared" si="36"/>
        <v>0.46947156278589103</v>
      </c>
      <c r="M12" s="18">
        <f t="shared" si="37"/>
        <v>0.3755772502287128</v>
      </c>
      <c r="N12" s="18">
        <f t="shared" si="38"/>
        <v>0.31298104185726067</v>
      </c>
      <c r="O12" s="18">
        <f t="shared" si="39"/>
        <v>0.25376841231669783</v>
      </c>
      <c r="P12" s="18">
        <f t="shared" si="40"/>
        <v>0.23473578139294551</v>
      </c>
      <c r="Q12" s="18">
        <f t="shared" si="41"/>
        <v>0.20865402790484044</v>
      </c>
      <c r="R12" s="18">
        <f t="shared" si="42"/>
        <v>0.19977513310037914</v>
      </c>
      <c r="S12" s="18">
        <f t="shared" si="43"/>
        <v>0.1877886251143564</v>
      </c>
      <c r="T12" s="18">
        <f t="shared" si="44"/>
        <v>0.16472686413540036</v>
      </c>
      <c r="U12" s="18">
        <f t="shared" si="45"/>
        <v>0.12519241674290427</v>
      </c>
      <c r="V12" s="18">
        <f t="shared" si="46"/>
        <v>0.12322088262096877</v>
      </c>
      <c r="W12" s="18">
        <f t="shared" si="47"/>
        <v>0.110463897126092</v>
      </c>
      <c r="X12" s="18">
        <f t="shared" si="48"/>
        <v>0.10718528830728107</v>
      </c>
      <c r="Y12" s="18">
        <f t="shared" si="49"/>
        <v>0.10669808245133887</v>
      </c>
      <c r="Z12" s="18">
        <f t="shared" si="50"/>
        <v>0.10432701395242022</v>
      </c>
      <c r="AA12" s="18">
        <f t="shared" si="51"/>
        <v>9.38943125571782E-2</v>
      </c>
      <c r="AB12" s="18">
        <f t="shared" si="52"/>
        <v>8.9423154816360192E-2</v>
      </c>
      <c r="AC12" s="18">
        <f t="shared" si="53"/>
        <v>7.6962551276375579E-2</v>
      </c>
      <c r="AD12" s="18">
        <f t="shared" si="54"/>
        <v>7.5115450045742563E-2</v>
      </c>
      <c r="AE12" s="18">
        <f t="shared" si="55"/>
        <v>7.3354931685295471E-2</v>
      </c>
      <c r="AF12" s="18">
        <f t="shared" si="56"/>
        <v>6.3016317152468596E-2</v>
      </c>
      <c r="AG12" s="18">
        <f t="shared" si="57"/>
        <v>6.1610441310484383E-2</v>
      </c>
      <c r="AH12" s="16">
        <f t="shared" si="58"/>
        <v>3.4641983508666772</v>
      </c>
      <c r="AI12" s="16" t="str">
        <f t="shared" si="59"/>
        <v>NA F G</v>
      </c>
      <c r="AJ12" s="16">
        <f t="shared" si="60"/>
        <v>4.0829411009204284</v>
      </c>
      <c r="AK12" s="16">
        <f t="shared" si="61"/>
        <v>0.27573311145782903</v>
      </c>
      <c r="AL12" s="16" t="str">
        <f t="shared" si="62"/>
        <v>NA F G</v>
      </c>
      <c r="AM12" s="16">
        <f t="shared" si="63"/>
        <v>1.2281199999999988</v>
      </c>
      <c r="AN12" s="19">
        <f t="shared" si="64"/>
        <v>2.1300544681895115</v>
      </c>
      <c r="AO12" s="41">
        <f t="shared" si="65"/>
        <v>20</v>
      </c>
      <c r="AP12" s="19">
        <f t="shared" si="66"/>
        <v>2.1300544681895115</v>
      </c>
      <c r="AQ12" s="34">
        <f t="shared" si="7"/>
        <v>2.3734848648529865</v>
      </c>
      <c r="AR12" s="34">
        <f t="shared" si="7"/>
        <v>2.3230075499394167</v>
      </c>
      <c r="AS12" s="34">
        <f t="shared" si="7"/>
        <v>2.2487758937934679</v>
      </c>
      <c r="AT12" s="34">
        <f t="shared" si="7"/>
        <v>2.221973435107508</v>
      </c>
      <c r="AU12" s="34">
        <f t="shared" si="7"/>
        <v>2.1843856853745529</v>
      </c>
      <c r="AV12" s="34">
        <f t="shared" si="7"/>
        <v>2.1068750014126478</v>
      </c>
      <c r="AW12" s="34">
        <f t="shared" si="7"/>
        <v>1.9533278003132555</v>
      </c>
      <c r="AX12" s="34">
        <f t="shared" si="7"/>
        <v>1.9447971418088246</v>
      </c>
      <c r="AY12" s="34">
        <f t="shared" si="7"/>
        <v>1.8870652782704793</v>
      </c>
      <c r="AZ12" s="34">
        <f t="shared" si="7"/>
        <v>1.8714529206624007</v>
      </c>
      <c r="BA12" s="34">
        <f t="shared" si="7"/>
        <v>1.8691034971818326</v>
      </c>
      <c r="BB12" s="34">
        <f t="shared" si="7"/>
        <v>1.8575573875358649</v>
      </c>
      <c r="BC12" s="34">
        <f t="shared" si="7"/>
        <v>1.804369114011747</v>
      </c>
      <c r="BD12" s="34">
        <f t="shared" si="7"/>
        <v>1.7802573732941853</v>
      </c>
      <c r="BE12" s="34">
        <f t="shared" si="7"/>
        <v>1.7080993196727097</v>
      </c>
      <c r="BF12" s="34">
        <f t="shared" si="7"/>
        <v>1.6966961919181096</v>
      </c>
      <c r="BG12" s="34">
        <f t="shared" si="8"/>
        <v>1.6856369630415065</v>
      </c>
      <c r="BH12" s="34">
        <f t="shared" si="8"/>
        <v>1.6164869239429176</v>
      </c>
      <c r="BI12" s="34">
        <f t="shared" si="8"/>
        <v>1.6064616789944133</v>
      </c>
      <c r="BJ12" s="39">
        <f t="shared" si="67"/>
        <v>2.4039643306155987</v>
      </c>
      <c r="BK12" s="39">
        <f t="shared" si="9"/>
        <v>2.3779898698263655</v>
      </c>
      <c r="BL12" s="39">
        <f t="shared" si="9"/>
        <v>2.3392793821859472</v>
      </c>
      <c r="BM12" s="39">
        <f t="shared" si="9"/>
        <v>2.3251474180166682</v>
      </c>
      <c r="BN12" s="39">
        <f t="shared" si="9"/>
        <v>2.3051859445152392</v>
      </c>
      <c r="BO12" s="39">
        <f t="shared" si="9"/>
        <v>2.2634791109562382</v>
      </c>
      <c r="BP12" s="39">
        <f t="shared" si="9"/>
        <v>2.1785539717778479</v>
      </c>
      <c r="BQ12" s="39">
        <f t="shared" si="9"/>
        <v>2.1737405751053047</v>
      </c>
      <c r="BR12" s="39">
        <f t="shared" si="9"/>
        <v>2.1408872347078343</v>
      </c>
      <c r="BS12" s="39">
        <f t="shared" si="9"/>
        <v>2.1319176402123325</v>
      </c>
      <c r="BT12" s="39">
        <f t="shared" si="9"/>
        <v>2.1305646527194009</v>
      </c>
      <c r="BU12" s="39">
        <f t="shared" si="9"/>
        <v>2.1239032124055108</v>
      </c>
      <c r="BV12" s="39">
        <f t="shared" si="9"/>
        <v>2.0929487388431873</v>
      </c>
      <c r="BW12" s="39">
        <f t="shared" si="9"/>
        <v>2.0787676244083464</v>
      </c>
      <c r="BX12" s="39">
        <f t="shared" si="9"/>
        <v>2.035751116118468</v>
      </c>
      <c r="BY12" s="39">
        <f t="shared" si="9"/>
        <v>2.0288715593748488</v>
      </c>
      <c r="BZ12" s="39">
        <f t="shared" si="9"/>
        <v>2.0221775982608978</v>
      </c>
      <c r="CA12" s="39">
        <f t="shared" si="9"/>
        <v>1.9798202028647127</v>
      </c>
      <c r="CB12" s="39">
        <f t="shared" si="9"/>
        <v>1.9736054725058798</v>
      </c>
      <c r="CC12" s="40">
        <f t="shared" si="10"/>
        <v>0.75779367193370673</v>
      </c>
      <c r="CD12" s="40">
        <f t="shared" si="10"/>
        <v>0.68860307719479952</v>
      </c>
      <c r="CE12" s="40">
        <f t="shared" si="10"/>
        <v>0.59586451530742357</v>
      </c>
      <c r="CF12" s="40">
        <f t="shared" si="10"/>
        <v>0.56487721121142542</v>
      </c>
      <c r="CG12" s="40">
        <f t="shared" si="10"/>
        <v>0.52354236915239416</v>
      </c>
      <c r="CH12" s="40">
        <f t="shared" si="10"/>
        <v>0.44572382412405254</v>
      </c>
      <c r="CI12" s="40">
        <f t="shared" si="10"/>
        <v>0.31819301143443385</v>
      </c>
      <c r="CJ12" s="40">
        <f t="shared" si="10"/>
        <v>0.31205010731664556</v>
      </c>
      <c r="CK12" s="40">
        <f t="shared" si="10"/>
        <v>0.27285562079446857</v>
      </c>
      <c r="CL12" s="40">
        <f t="shared" si="10"/>
        <v>0.26294367760687126</v>
      </c>
      <c r="CM12" s="40">
        <f t="shared" si="10"/>
        <v>0.26147659228646408</v>
      </c>
      <c r="CN12" s="40">
        <f t="shared" si="10"/>
        <v>0.25435868143305179</v>
      </c>
      <c r="CO12" s="40">
        <f t="shared" si="10"/>
        <v>0.22348628466864504</v>
      </c>
      <c r="CP12" s="40">
        <f t="shared" si="10"/>
        <v>0.21048825789920952</v>
      </c>
      <c r="CQ12" s="40">
        <f t="shared" si="10"/>
        <v>0.17506149801030904</v>
      </c>
      <c r="CR12" s="40">
        <f t="shared" si="10"/>
        <v>0.16991579448807681</v>
      </c>
      <c r="CS12" s="40">
        <f t="shared" si="11"/>
        <v>0.16503808197610348</v>
      </c>
      <c r="CT12" s="40">
        <f t="shared" si="11"/>
        <v>0.13694852394492732</v>
      </c>
      <c r="CU12" s="40">
        <f t="shared" si="11"/>
        <v>0.13320587448835361</v>
      </c>
      <c r="CV12" s="37">
        <f t="shared" si="68"/>
        <v>3.9629309084213644</v>
      </c>
      <c r="CW12" s="37">
        <f t="shared" si="69"/>
        <v>4.6223450253460605</v>
      </c>
      <c r="CX12" s="37">
        <f t="shared" si="70"/>
        <v>5.1709467494073689</v>
      </c>
      <c r="CY12" s="1">
        <f t="shared" si="71"/>
        <v>22.285672975023818</v>
      </c>
      <c r="CZ12" s="1">
        <f t="shared" si="71"/>
        <v>21.811719696669634</v>
      </c>
      <c r="DA12" s="1">
        <f t="shared" si="71"/>
        <v>21.114726664289165</v>
      </c>
      <c r="DB12" s="1">
        <f t="shared" si="71"/>
        <v>20.863066820973128</v>
      </c>
      <c r="DC12" s="1">
        <f t="shared" si="71"/>
        <v>20.510139228798419</v>
      </c>
      <c r="DD12" s="1">
        <f t="shared" si="71"/>
        <v>19.782357990154441</v>
      </c>
      <c r="DE12" s="1">
        <f t="shared" si="71"/>
        <v>18.340637100923818</v>
      </c>
      <c r="DF12" s="1">
        <f t="shared" si="71"/>
        <v>18.260539069330459</v>
      </c>
      <c r="DG12" s="1">
        <f t="shared" si="71"/>
        <v>17.718469705372684</v>
      </c>
      <c r="DH12" s="1">
        <f t="shared" si="71"/>
        <v>17.571878546871947</v>
      </c>
      <c r="DI12" s="1">
        <f t="shared" si="71"/>
        <v>17.549818796610584</v>
      </c>
      <c r="DJ12" s="1">
        <f t="shared" si="71"/>
        <v>17.441407393818789</v>
      </c>
      <c r="DK12" s="1">
        <f t="shared" si="71"/>
        <v>16.94199975595377</v>
      </c>
      <c r="DL12" s="1">
        <f t="shared" si="71"/>
        <v>16.715604224030532</v>
      </c>
      <c r="DM12" s="1">
        <f t="shared" si="71"/>
        <v>16.038081140005286</v>
      </c>
      <c r="DN12" s="1">
        <f t="shared" si="71"/>
        <v>15.9310122558533</v>
      </c>
      <c r="DO12" s="1">
        <f t="shared" si="95"/>
        <v>15.827172386575185</v>
      </c>
      <c r="DP12" s="1">
        <f t="shared" si="95"/>
        <v>15.177892848128785</v>
      </c>
      <c r="DQ12" s="1">
        <f t="shared" si="95"/>
        <v>15.083761499863073</v>
      </c>
      <c r="DR12" s="1">
        <f t="shared" si="95"/>
        <v>22.571857823512872</v>
      </c>
      <c r="DS12" s="1">
        <f t="shared" si="92"/>
        <v>22.327972409528027</v>
      </c>
      <c r="DT12" s="1">
        <f t="shared" si="92"/>
        <v>21.964502946953004</v>
      </c>
      <c r="DU12" s="1">
        <f t="shared" si="92"/>
        <v>21.831811840877293</v>
      </c>
      <c r="DV12" s="1">
        <f t="shared" si="92"/>
        <v>21.644384957672791</v>
      </c>
      <c r="DW12" s="1">
        <f t="shared" si="92"/>
        <v>21.252781511076886</v>
      </c>
      <c r="DX12" s="1">
        <f t="shared" si="92"/>
        <v>20.455382754879125</v>
      </c>
      <c r="DY12" s="1">
        <f t="shared" si="92"/>
        <v>20.410187697715777</v>
      </c>
      <c r="DZ12" s="1">
        <f t="shared" si="92"/>
        <v>20.101713516533032</v>
      </c>
      <c r="EA12" s="1">
        <f t="shared" si="92"/>
        <v>20.017494125625856</v>
      </c>
      <c r="EB12" s="1">
        <f t="shared" si="92"/>
        <v>20.004790342571127</v>
      </c>
      <c r="EC12" s="1">
        <f t="shared" si="92"/>
        <v>19.942243206679787</v>
      </c>
      <c r="ED12" s="1">
        <f t="shared" si="92"/>
        <v>19.651598305109417</v>
      </c>
      <c r="EE12" s="1">
        <f t="shared" si="92"/>
        <v>19.518445705994012</v>
      </c>
      <c r="EF12" s="1">
        <f t="shared" si="92"/>
        <v>19.11454515854518</v>
      </c>
      <c r="EG12" s="1">
        <f t="shared" si="92"/>
        <v>19.049950033431159</v>
      </c>
      <c r="EH12" s="1">
        <f t="shared" si="92"/>
        <v>18.98709754572327</v>
      </c>
      <c r="EI12" s="1">
        <f t="shared" si="93"/>
        <v>18.589385693479528</v>
      </c>
      <c r="EJ12" s="1">
        <f t="shared" si="93"/>
        <v>18.531032910002445</v>
      </c>
      <c r="EK12" s="1">
        <f t="shared" si="93"/>
        <v>7.1152515886395218</v>
      </c>
      <c r="EL12" s="1">
        <f t="shared" si="93"/>
        <v>6.4655912557963218</v>
      </c>
      <c r="EM12" s="1">
        <f t="shared" si="93"/>
        <v>5.5948289042006722</v>
      </c>
      <c r="EN12" s="1">
        <f t="shared" si="93"/>
        <v>5.3038757425912744</v>
      </c>
      <c r="EO12" s="1">
        <f t="shared" si="93"/>
        <v>4.9157650846120466</v>
      </c>
      <c r="EP12" s="1">
        <f t="shared" si="93"/>
        <v>4.1850932056484513</v>
      </c>
      <c r="EQ12" s="1">
        <f t="shared" si="93"/>
        <v>2.987651406913451</v>
      </c>
      <c r="ER12" s="1">
        <f t="shared" si="93"/>
        <v>2.9299730309890117</v>
      </c>
      <c r="ES12" s="1">
        <f t="shared" si="93"/>
        <v>2.5619590941858723</v>
      </c>
      <c r="ET12" s="1">
        <f t="shared" si="93"/>
        <v>2.468891585015347</v>
      </c>
      <c r="EU12" s="1">
        <f t="shared" si="93"/>
        <v>2.4551164882531111</v>
      </c>
      <c r="EV12" s="1">
        <f t="shared" si="93"/>
        <v>2.3882833536106687</v>
      </c>
      <c r="EW12" s="1">
        <f t="shared" si="93"/>
        <v>2.0984091064920261</v>
      </c>
      <c r="EX12" s="1">
        <f t="shared" si="93"/>
        <v>1.9763650276804312</v>
      </c>
      <c r="EY12" s="1">
        <f t="shared" si="94"/>
        <v>1.6437279010907788</v>
      </c>
      <c r="EZ12" s="1">
        <f t="shared" si="94"/>
        <v>1.595412671606474</v>
      </c>
      <c r="FA12" s="1">
        <f t="shared" si="94"/>
        <v>1.5496137252901458</v>
      </c>
      <c r="FB12" s="1">
        <f t="shared" si="94"/>
        <v>1.285868751152921</v>
      </c>
      <c r="FC12" s="1">
        <f t="shared" si="94"/>
        <v>1.2507274013661724</v>
      </c>
      <c r="FD12" s="1">
        <f t="shared" si="94"/>
        <v>37.209667335781774</v>
      </c>
      <c r="FE12" s="1">
        <f t="shared" si="94"/>
        <v>43.401190855696079</v>
      </c>
      <c r="FF12" s="1">
        <f t="shared" si="94"/>
        <v>48.552249030538015</v>
      </c>
      <c r="FG12" s="83">
        <f t="shared" si="13"/>
        <v>2.8766260112538737</v>
      </c>
      <c r="FH12" s="79">
        <f t="shared" si="14"/>
        <v>8.0431414026286667</v>
      </c>
      <c r="FI12" s="79">
        <f t="shared" si="15"/>
        <v>2.8215728165767517</v>
      </c>
      <c r="FJ12" s="84">
        <f t="shared" si="16"/>
        <v>2.0154076226332984</v>
      </c>
      <c r="FK12" s="80">
        <f t="shared" si="72"/>
        <v>2.4884109829863301</v>
      </c>
      <c r="FL12" s="83">
        <f t="shared" si="73"/>
        <v>6.5973716907525111</v>
      </c>
      <c r="FM12" s="79">
        <f t="shared" si="73"/>
        <v>7.2516564865296198</v>
      </c>
      <c r="FN12" s="79"/>
      <c r="FO12" s="79">
        <f t="shared" si="74"/>
        <v>6.6097548552696859</v>
      </c>
      <c r="FP12" s="79">
        <f t="shared" si="17"/>
        <v>25.59750523529009</v>
      </c>
      <c r="FQ12" s="79">
        <f t="shared" si="18"/>
        <v>5.2698984338415151</v>
      </c>
      <c r="FR12" s="79">
        <f t="shared" si="19"/>
        <v>4.4164223714954822</v>
      </c>
      <c r="FS12" s="84">
        <f t="shared" si="75"/>
        <v>4.4975936702067179</v>
      </c>
      <c r="FT12" s="83">
        <f t="shared" si="76"/>
        <v>9.1054634078980943</v>
      </c>
      <c r="FU12" s="79">
        <f t="shared" si="77"/>
        <v>8.6040774409114018</v>
      </c>
      <c r="FV12" s="79"/>
      <c r="FW12" s="79">
        <f t="shared" si="78"/>
        <v>41.979908585875748</v>
      </c>
      <c r="FX12" s="79">
        <f t="shared" si="79"/>
        <v>6.1243924774875769</v>
      </c>
      <c r="FY12" s="79">
        <f t="shared" si="20"/>
        <v>8.9263520305250523</v>
      </c>
      <c r="FZ12" s="79">
        <f t="shared" si="80"/>
        <v>8.5741494684826076</v>
      </c>
      <c r="GA12" s="83">
        <f t="shared" si="81"/>
        <v>12.478761321586735</v>
      </c>
      <c r="GB12" s="79">
        <f t="shared" si="21"/>
        <v>9.5666518865857331</v>
      </c>
      <c r="GC12" s="79">
        <f t="shared" si="22"/>
        <v>9.364596359227404</v>
      </c>
      <c r="GD12" s="79">
        <f t="shared" si="23"/>
        <v>6.8799325102760003</v>
      </c>
      <c r="GE12" s="79">
        <f t="shared" si="82"/>
        <v>6.3524959235638407</v>
      </c>
      <c r="GF12" s="79">
        <f t="shared" si="83"/>
        <v>6.4183633164069809</v>
      </c>
      <c r="GG12" s="79">
        <f t="shared" si="84"/>
        <v>4.792495226492191</v>
      </c>
      <c r="GH12" s="79">
        <f t="shared" si="85"/>
        <v>8.6002234001574784</v>
      </c>
      <c r="GI12" s="84">
        <f t="shared" si="86"/>
        <v>8.1736040580129945</v>
      </c>
      <c r="GJ12" s="79">
        <f t="shared" si="24"/>
        <v>15.985167395699683</v>
      </c>
      <c r="GK12" s="79">
        <f t="shared" si="25"/>
        <v>100.55236576471738</v>
      </c>
      <c r="GL12" s="79">
        <f t="shared" si="26"/>
        <v>111.33229525310186</v>
      </c>
      <c r="GM12" s="79">
        <f t="shared" si="27"/>
        <v>9.6779483631687615</v>
      </c>
      <c r="GN12" s="84">
        <f t="shared" si="28"/>
        <v>5.7257903712173199</v>
      </c>
      <c r="GO12" s="79">
        <f t="shared" si="87"/>
        <v>11.5</v>
      </c>
      <c r="GP12" s="79">
        <f t="shared" si="29"/>
        <v>10</v>
      </c>
      <c r="GQ12" s="79">
        <f t="shared" si="29"/>
        <v>14</v>
      </c>
      <c r="GR12" s="79">
        <f t="shared" si="29"/>
        <v>5.0999999999999996</v>
      </c>
      <c r="GS12" s="84">
        <f t="shared" si="29"/>
        <v>14</v>
      </c>
      <c r="GT12" s="1">
        <f t="shared" si="88"/>
        <v>20</v>
      </c>
      <c r="GU12" s="1">
        <f t="shared" si="89"/>
        <v>9.3894312557178203</v>
      </c>
      <c r="GV12" s="1">
        <f t="shared" si="90"/>
        <v>61.999999999999986</v>
      </c>
    </row>
    <row r="13" spans="1:204" ht="13.5" thickBot="1" x14ac:dyDescent="0.25">
      <c r="A13" s="1">
        <f t="shared" si="91"/>
        <v>21</v>
      </c>
      <c r="B13" s="132">
        <f t="shared" si="30"/>
        <v>9.8589028185037115</v>
      </c>
      <c r="C13" s="5">
        <v>0</v>
      </c>
      <c r="D13" s="5">
        <v>62</v>
      </c>
      <c r="E13" s="5">
        <f t="shared" si="31"/>
        <v>9.8589028185037115</v>
      </c>
      <c r="F13" s="5">
        <v>10</v>
      </c>
      <c r="G13" s="9">
        <f t="shared" si="32"/>
        <v>61.999999999999986</v>
      </c>
      <c r="H13" s="15">
        <v>0.01</v>
      </c>
      <c r="I13" s="18">
        <f t="shared" si="33"/>
        <v>0.77629156051210335</v>
      </c>
      <c r="J13" s="18">
        <f t="shared" si="34"/>
        <v>0.70471070897095867</v>
      </c>
      <c r="K13" s="18">
        <f t="shared" si="35"/>
        <v>0.67992433231060079</v>
      </c>
      <c r="L13" s="18">
        <f t="shared" si="36"/>
        <v>0.4929451409251856</v>
      </c>
      <c r="M13" s="18">
        <f t="shared" si="37"/>
        <v>0.39435611274014848</v>
      </c>
      <c r="N13" s="18">
        <f t="shared" si="38"/>
        <v>0.32863009395012371</v>
      </c>
      <c r="O13" s="18">
        <f t="shared" si="39"/>
        <v>0.26645683293253275</v>
      </c>
      <c r="P13" s="18">
        <f t="shared" si="40"/>
        <v>0.2464725704625928</v>
      </c>
      <c r="Q13" s="18">
        <f t="shared" si="41"/>
        <v>0.21908672930008247</v>
      </c>
      <c r="R13" s="18">
        <f t="shared" si="42"/>
        <v>0.20976388975539811</v>
      </c>
      <c r="S13" s="18">
        <f t="shared" si="43"/>
        <v>0.19717805637007424</v>
      </c>
      <c r="T13" s="18">
        <f t="shared" si="44"/>
        <v>0.17296320734217038</v>
      </c>
      <c r="U13" s="18">
        <f t="shared" si="45"/>
        <v>0.13145203758004947</v>
      </c>
      <c r="V13" s="18">
        <f t="shared" si="46"/>
        <v>0.12938192675201721</v>
      </c>
      <c r="W13" s="18">
        <f t="shared" si="47"/>
        <v>0.11598709198239661</v>
      </c>
      <c r="X13" s="18">
        <f t="shared" si="48"/>
        <v>0.11254455272264512</v>
      </c>
      <c r="Y13" s="18">
        <f t="shared" si="49"/>
        <v>0.11203298657390581</v>
      </c>
      <c r="Z13" s="18">
        <f t="shared" si="50"/>
        <v>0.10954336465004123</v>
      </c>
      <c r="AA13" s="18">
        <f t="shared" si="51"/>
        <v>9.858902818503712E-2</v>
      </c>
      <c r="AB13" s="18">
        <f t="shared" si="52"/>
        <v>9.38943125571782E-2</v>
      </c>
      <c r="AC13" s="18">
        <f t="shared" si="53"/>
        <v>8.0810678840194355E-2</v>
      </c>
      <c r="AD13" s="18">
        <f t="shared" si="54"/>
        <v>7.8871222548029696E-2</v>
      </c>
      <c r="AE13" s="18">
        <f t="shared" si="55"/>
        <v>7.7022678269560246E-2</v>
      </c>
      <c r="AF13" s="18">
        <f t="shared" si="56"/>
        <v>6.6167133010092027E-2</v>
      </c>
      <c r="AG13" s="18">
        <f t="shared" si="57"/>
        <v>6.4690963376008603E-2</v>
      </c>
      <c r="AH13" s="16">
        <f t="shared" si="58"/>
        <v>3.4641983508666772</v>
      </c>
      <c r="AI13" s="16" t="str">
        <f t="shared" si="59"/>
        <v>NA F G</v>
      </c>
      <c r="AJ13" s="16">
        <f t="shared" si="60"/>
        <v>4.0829411009204284</v>
      </c>
      <c r="AK13" s="16">
        <f t="shared" si="61"/>
        <v>0.27573311145782903</v>
      </c>
      <c r="AL13" s="16" t="str">
        <f t="shared" si="62"/>
        <v>NA F G</v>
      </c>
      <c r="AM13" s="16">
        <f t="shared" si="63"/>
        <v>1.2281199999999988</v>
      </c>
      <c r="AN13" s="19">
        <f t="shared" si="64"/>
        <v>2.1300544681895115</v>
      </c>
      <c r="AO13" s="41">
        <f t="shared" si="65"/>
        <v>21</v>
      </c>
      <c r="AP13" s="19">
        <f t="shared" si="66"/>
        <v>2.1300544681895115</v>
      </c>
      <c r="AQ13" s="34">
        <f t="shared" si="7"/>
        <v>2.4056312570077889</v>
      </c>
      <c r="AR13" s="34">
        <f t="shared" si="7"/>
        <v>2.3544702791881846</v>
      </c>
      <c r="AS13" s="34">
        <f t="shared" si="7"/>
        <v>2.2792332322078113</v>
      </c>
      <c r="AT13" s="34">
        <f t="shared" si="7"/>
        <v>2.2520677620022127</v>
      </c>
      <c r="AU13" s="34">
        <f t="shared" si="7"/>
        <v>2.2139709251623523</v>
      </c>
      <c r="AV13" s="34">
        <f t="shared" si="7"/>
        <v>2.1354104393332753</v>
      </c>
      <c r="AW13" s="34">
        <f t="shared" si="7"/>
        <v>1.9797836005610636</v>
      </c>
      <c r="AX13" s="34">
        <f t="shared" si="7"/>
        <v>1.9711374031300175</v>
      </c>
      <c r="AY13" s="34">
        <f t="shared" si="7"/>
        <v>1.9126236213445362</v>
      </c>
      <c r="AZ13" s="34">
        <f t="shared" si="7"/>
        <v>1.8967998105363284</v>
      </c>
      <c r="BA13" s="34">
        <f t="shared" si="7"/>
        <v>1.8944185665501139</v>
      </c>
      <c r="BB13" s="34">
        <f t="shared" si="7"/>
        <v>1.882716076817617</v>
      </c>
      <c r="BC13" s="34">
        <f t="shared" si="7"/>
        <v>1.8288074232632485</v>
      </c>
      <c r="BD13" s="34">
        <f t="shared" si="7"/>
        <v>1.804369114011747</v>
      </c>
      <c r="BE13" s="34">
        <f t="shared" si="7"/>
        <v>1.7312337543525576</v>
      </c>
      <c r="BF13" s="34">
        <f t="shared" si="7"/>
        <v>1.719676183052933</v>
      </c>
      <c r="BG13" s="34">
        <f t="shared" si="8"/>
        <v>1.7084671683851238</v>
      </c>
      <c r="BH13" s="34">
        <f t="shared" si="8"/>
        <v>1.6383805636874444</v>
      </c>
      <c r="BI13" s="34">
        <f t="shared" si="8"/>
        <v>1.6282195371882191</v>
      </c>
      <c r="BJ13" s="39">
        <f t="shared" si="67"/>
        <v>2.4203638997013637</v>
      </c>
      <c r="BK13" s="39">
        <f t="shared" si="9"/>
        <v>2.3942122441181999</v>
      </c>
      <c r="BL13" s="39">
        <f t="shared" si="9"/>
        <v>2.3552376779686637</v>
      </c>
      <c r="BM13" s="39">
        <f t="shared" si="9"/>
        <v>2.341009307159835</v>
      </c>
      <c r="BN13" s="39">
        <f t="shared" si="9"/>
        <v>2.3209116587744565</v>
      </c>
      <c r="BO13" s="39">
        <f t="shared" si="9"/>
        <v>2.2789203059779664</v>
      </c>
      <c r="BP13" s="39">
        <f t="shared" si="9"/>
        <v>2.1934158172354667</v>
      </c>
      <c r="BQ13" s="39">
        <f t="shared" si="9"/>
        <v>2.1885695841226056</v>
      </c>
      <c r="BR13" s="39">
        <f t="shared" si="9"/>
        <v>2.1554921220030763</v>
      </c>
      <c r="BS13" s="39">
        <f t="shared" si="9"/>
        <v>2.1464613379621533</v>
      </c>
      <c r="BT13" s="39">
        <f t="shared" si="9"/>
        <v>2.1450991205436436</v>
      </c>
      <c r="BU13" s="39">
        <f t="shared" si="9"/>
        <v>2.1383922366475647</v>
      </c>
      <c r="BV13" s="39">
        <f t="shared" si="9"/>
        <v>2.1072265952150553</v>
      </c>
      <c r="BW13" s="39">
        <f t="shared" si="9"/>
        <v>2.0929487388431873</v>
      </c>
      <c r="BX13" s="39">
        <f t="shared" si="9"/>
        <v>2.0496387768649393</v>
      </c>
      <c r="BY13" s="39">
        <f t="shared" si="9"/>
        <v>2.0427122885738509</v>
      </c>
      <c r="BZ13" s="39">
        <f t="shared" si="9"/>
        <v>2.0359726620245411</v>
      </c>
      <c r="CA13" s="39">
        <f t="shared" si="9"/>
        <v>1.9933263093325895</v>
      </c>
      <c r="CB13" s="39">
        <f t="shared" si="9"/>
        <v>1.9870691827956724</v>
      </c>
      <c r="CC13" s="40">
        <f t="shared" si="10"/>
        <v>0.80458878787893806</v>
      </c>
      <c r="CD13" s="40">
        <f t="shared" si="10"/>
        <v>0.73112555004067004</v>
      </c>
      <c r="CE13" s="40">
        <f t="shared" si="10"/>
        <v>0.63266021592380328</v>
      </c>
      <c r="CF13" s="40">
        <f t="shared" si="10"/>
        <v>0.59975939032227166</v>
      </c>
      <c r="CG13" s="40">
        <f t="shared" si="10"/>
        <v>0.55587204776294685</v>
      </c>
      <c r="CH13" s="40">
        <f t="shared" si="10"/>
        <v>0.47324806825796473</v>
      </c>
      <c r="CI13" s="40">
        <f t="shared" si="10"/>
        <v>0.33784199956208749</v>
      </c>
      <c r="CJ13" s="40">
        <f t="shared" si="10"/>
        <v>0.33131976011717951</v>
      </c>
      <c r="CK13" s="40">
        <f t="shared" si="10"/>
        <v>0.28970494388105955</v>
      </c>
      <c r="CL13" s="40">
        <f t="shared" si="10"/>
        <v>0.27918092045594506</v>
      </c>
      <c r="CM13" s="40">
        <f t="shared" si="10"/>
        <v>0.27762323999043093</v>
      </c>
      <c r="CN13" s="40">
        <f t="shared" si="10"/>
        <v>0.27006578539838705</v>
      </c>
      <c r="CO13" s="40">
        <f t="shared" si="10"/>
        <v>0.23728696286189482</v>
      </c>
      <c r="CP13" s="40">
        <f t="shared" si="10"/>
        <v>0.22348628466864504</v>
      </c>
      <c r="CQ13" s="40">
        <f t="shared" si="10"/>
        <v>0.18587185893089331</v>
      </c>
      <c r="CR13" s="40">
        <f t="shared" si="10"/>
        <v>0.18040839900363842</v>
      </c>
      <c r="CS13" s="40">
        <f t="shared" si="11"/>
        <v>0.17522947901131902</v>
      </c>
      <c r="CT13" s="40">
        <f t="shared" si="11"/>
        <v>0.14540534048204365</v>
      </c>
      <c r="CU13" s="40">
        <f t="shared" si="11"/>
        <v>0.14143157572093618</v>
      </c>
      <c r="CV13" s="37">
        <f t="shared" si="68"/>
        <v>3.9629309084213644</v>
      </c>
      <c r="CW13" s="37">
        <f t="shared" si="69"/>
        <v>4.6223450253460605</v>
      </c>
      <c r="CX13" s="37">
        <f t="shared" si="70"/>
        <v>5.1709467494073689</v>
      </c>
      <c r="CY13" s="1">
        <f t="shared" si="71"/>
        <v>23.716884779994718</v>
      </c>
      <c r="CZ13" s="1">
        <f t="shared" si="71"/>
        <v>23.212493671571615</v>
      </c>
      <c r="DA13" s="1">
        <f t="shared" si="71"/>
        <v>22.470738937040913</v>
      </c>
      <c r="DB13" s="1">
        <f t="shared" si="71"/>
        <v>22.20291720626496</v>
      </c>
      <c r="DC13" s="1">
        <f t="shared" si="71"/>
        <v>21.827324194168384</v>
      </c>
      <c r="DD13" s="1">
        <f t="shared" si="71"/>
        <v>21.052803999005079</v>
      </c>
      <c r="DE13" s="1">
        <f t="shared" si="71"/>
        <v>19.518494119598895</v>
      </c>
      <c r="DF13" s="1">
        <f t="shared" si="71"/>
        <v>19.433252099376617</v>
      </c>
      <c r="DG13" s="1">
        <f t="shared" si="71"/>
        <v>18.856370411210424</v>
      </c>
      <c r="DH13" s="1">
        <f t="shared" si="71"/>
        <v>18.700364998233916</v>
      </c>
      <c r="DI13" s="1">
        <f t="shared" si="71"/>
        <v>18.676888545186678</v>
      </c>
      <c r="DJ13" s="1">
        <f t="shared" si="71"/>
        <v>18.561514836179455</v>
      </c>
      <c r="DK13" s="1">
        <f t="shared" si="71"/>
        <v>18.030034659710552</v>
      </c>
      <c r="DL13" s="1">
        <f t="shared" si="71"/>
        <v>17.789099743751457</v>
      </c>
      <c r="DM13" s="1">
        <f t="shared" si="71"/>
        <v>17.06806534027519</v>
      </c>
      <c r="DN13" s="1">
        <f t="shared" si="71"/>
        <v>16.954120368014266</v>
      </c>
      <c r="DO13" s="1">
        <f t="shared" si="95"/>
        <v>16.843611781713154</v>
      </c>
      <c r="DP13" s="1">
        <f t="shared" si="95"/>
        <v>16.152634757119845</v>
      </c>
      <c r="DQ13" s="1">
        <f t="shared" si="95"/>
        <v>16.05245818432774</v>
      </c>
      <c r="DR13" s="1">
        <f t="shared" si="95"/>
        <v>23.862132472570408</v>
      </c>
      <c r="DS13" s="1">
        <f t="shared" si="92"/>
        <v>23.604305841633018</v>
      </c>
      <c r="DT13" s="1">
        <f t="shared" si="92"/>
        <v>23.220059381571396</v>
      </c>
      <c r="DU13" s="1">
        <f t="shared" si="92"/>
        <v>23.079783256501518</v>
      </c>
      <c r="DV13" s="1">
        <f t="shared" si="92"/>
        <v>22.881642494189613</v>
      </c>
      <c r="DW13" s="1">
        <f t="shared" si="92"/>
        <v>22.467653827751512</v>
      </c>
      <c r="DX13" s="1">
        <f t="shared" si="92"/>
        <v>21.624673382693366</v>
      </c>
      <c r="DY13" s="1">
        <f t="shared" si="92"/>
        <v>21.576894841397852</v>
      </c>
      <c r="DZ13" s="1">
        <f t="shared" si="92"/>
        <v>21.250787356878675</v>
      </c>
      <c r="EA13" s="1">
        <f t="shared" si="92"/>
        <v>21.161753734644321</v>
      </c>
      <c r="EB13" s="1">
        <f t="shared" si="92"/>
        <v>21.148323765497562</v>
      </c>
      <c r="EC13" s="1">
        <f t="shared" si="92"/>
        <v>21.082201248951133</v>
      </c>
      <c r="ED13" s="1">
        <f t="shared" si="92"/>
        <v>20.77494221879169</v>
      </c>
      <c r="EE13" s="1">
        <f t="shared" si="92"/>
        <v>20.634178220364888</v>
      </c>
      <c r="EF13" s="1">
        <f t="shared" si="92"/>
        <v>20.207189514148251</v>
      </c>
      <c r="EG13" s="1">
        <f t="shared" si="92"/>
        <v>20.138901939212907</v>
      </c>
      <c r="EH13" s="1">
        <f t="shared" si="92"/>
        <v>20.072456616030252</v>
      </c>
      <c r="EI13" s="1">
        <f t="shared" si="93"/>
        <v>19.652010369276667</v>
      </c>
      <c r="EJ13" s="1">
        <f t="shared" si="93"/>
        <v>19.590321966826121</v>
      </c>
      <c r="EK13" s="1">
        <f t="shared" si="93"/>
        <v>7.9323626685561477</v>
      </c>
      <c r="EL13" s="1">
        <f t="shared" si="93"/>
        <v>7.2080957459760384</v>
      </c>
      <c r="EM13" s="1">
        <f t="shared" si="93"/>
        <v>6.2373355859263508</v>
      </c>
      <c r="EN13" s="1">
        <f t="shared" si="93"/>
        <v>5.912969543672312</v>
      </c>
      <c r="EO13" s="1">
        <f t="shared" si="93"/>
        <v>5.4802884984175462</v>
      </c>
      <c r="EP13" s="1">
        <f t="shared" si="93"/>
        <v>4.6657067139998851</v>
      </c>
      <c r="EQ13" s="1">
        <f t="shared" si="93"/>
        <v>3.3307514416915942</v>
      </c>
      <c r="ER13" s="1">
        <f t="shared" si="93"/>
        <v>3.2664493168452347</v>
      </c>
      <c r="ES13" s="1">
        <f t="shared" si="93"/>
        <v>2.8561728877634378</v>
      </c>
      <c r="ET13" s="1">
        <f t="shared" si="93"/>
        <v>2.7524175635555772</v>
      </c>
      <c r="EU13" s="1">
        <f t="shared" si="93"/>
        <v>2.7370605432237918</v>
      </c>
      <c r="EV13" s="1">
        <f t="shared" si="93"/>
        <v>2.6625523328455767</v>
      </c>
      <c r="EW13" s="1">
        <f t="shared" si="93"/>
        <v>2.3393891069533206</v>
      </c>
      <c r="EX13" s="1">
        <f t="shared" si="93"/>
        <v>2.2033295618166275</v>
      </c>
      <c r="EY13" s="1">
        <f t="shared" si="94"/>
        <v>1.8324925938943084</v>
      </c>
      <c r="EZ13" s="1">
        <f t="shared" si="94"/>
        <v>1.778628873418713</v>
      </c>
      <c r="FA13" s="1">
        <f t="shared" si="94"/>
        <v>1.7275704045096301</v>
      </c>
      <c r="FB13" s="1">
        <f t="shared" si="94"/>
        <v>1.4335371211039118</v>
      </c>
      <c r="FC13" s="1">
        <f t="shared" si="94"/>
        <v>1.3943601605005587</v>
      </c>
      <c r="FD13" s="1">
        <f t="shared" si="94"/>
        <v>39.070150702570864</v>
      </c>
      <c r="FE13" s="1">
        <f t="shared" si="94"/>
        <v>45.571250398480885</v>
      </c>
      <c r="FF13" s="1">
        <f t="shared" si="94"/>
        <v>50.979861482064912</v>
      </c>
      <c r="FG13" s="83">
        <f t="shared" si="13"/>
        <v>2.7030340263037398</v>
      </c>
      <c r="FH13" s="79">
        <f t="shared" si="14"/>
        <v>7.2146190276399453</v>
      </c>
      <c r="FI13" s="79">
        <f t="shared" si="15"/>
        <v>2.6690045630946404</v>
      </c>
      <c r="FJ13" s="84">
        <f t="shared" si="16"/>
        <v>1.906430381559381</v>
      </c>
      <c r="FK13" s="80">
        <f t="shared" si="72"/>
        <v>2.369915221891743</v>
      </c>
      <c r="FL13" s="83">
        <f t="shared" si="73"/>
        <v>6.1992487360232147</v>
      </c>
      <c r="FM13" s="79">
        <f t="shared" si="73"/>
        <v>6.8140502635627076</v>
      </c>
      <c r="FN13" s="79"/>
      <c r="FO13" s="79">
        <f t="shared" si="74"/>
        <v>6.2108846299184552</v>
      </c>
      <c r="FP13" s="79">
        <f t="shared" si="17"/>
        <v>22.960711379546417</v>
      </c>
      <c r="FQ13" s="79">
        <f t="shared" si="18"/>
        <v>4.9849441716811684</v>
      </c>
      <c r="FR13" s="79">
        <f t="shared" si="19"/>
        <v>4.1499103108915731</v>
      </c>
      <c r="FS13" s="84">
        <f t="shared" si="75"/>
        <v>4.2543995172490945</v>
      </c>
      <c r="FT13" s="83">
        <f t="shared" si="76"/>
        <v>8.5559879249246027</v>
      </c>
      <c r="FU13" s="79">
        <f t="shared" si="77"/>
        <v>8.0848584406697128</v>
      </c>
      <c r="FV13" s="79"/>
      <c r="FW13" s="79">
        <f t="shared" si="78"/>
        <v>37.655566662456124</v>
      </c>
      <c r="FX13" s="79">
        <f t="shared" si="79"/>
        <v>5.7932339624778892</v>
      </c>
      <c r="FY13" s="79">
        <f t="shared" si="20"/>
        <v>8.3876851474194964</v>
      </c>
      <c r="FZ13" s="79">
        <f t="shared" si="80"/>
        <v>8.1105275474690437</v>
      </c>
      <c r="GA13" s="83">
        <f t="shared" si="81"/>
        <v>11.725721844415014</v>
      </c>
      <c r="GB13" s="79">
        <f t="shared" si="21"/>
        <v>9.0493633156749365</v>
      </c>
      <c r="GC13" s="79">
        <f t="shared" si="22"/>
        <v>8.8582333468328933</v>
      </c>
      <c r="GD13" s="79">
        <f t="shared" si="23"/>
        <v>6.5523166764533336</v>
      </c>
      <c r="GE13" s="79">
        <f t="shared" si="82"/>
        <v>5.9691501662617279</v>
      </c>
      <c r="GF13" s="79">
        <f t="shared" si="83"/>
        <v>6.0713091926768277</v>
      </c>
      <c r="GG13" s="79">
        <f t="shared" si="84"/>
        <v>4.5642811680878008</v>
      </c>
      <c r="GH13" s="79">
        <f t="shared" si="85"/>
        <v>8.0812369746689665</v>
      </c>
      <c r="GI13" s="84">
        <f t="shared" si="86"/>
        <v>7.7316404523037869</v>
      </c>
      <c r="GJ13" s="79">
        <f t="shared" si="24"/>
        <v>15.020531420385629</v>
      </c>
      <c r="GK13" s="79">
        <f t="shared" si="25"/>
        <v>90.194486831134171</v>
      </c>
      <c r="GL13" s="79">
        <f t="shared" si="26"/>
        <v>99.863977955348176</v>
      </c>
      <c r="GM13" s="79">
        <f t="shared" si="27"/>
        <v>9.1546417625437471</v>
      </c>
      <c r="GN13" s="84">
        <f t="shared" si="28"/>
        <v>5.4531336868736382</v>
      </c>
      <c r="GO13" s="79">
        <f t="shared" si="87"/>
        <v>10.952380952380953</v>
      </c>
      <c r="GP13" s="79">
        <f t="shared" si="29"/>
        <v>9.5238095238095237</v>
      </c>
      <c r="GQ13" s="79">
        <f t="shared" si="29"/>
        <v>13.333333333333334</v>
      </c>
      <c r="GR13" s="79">
        <f t="shared" si="29"/>
        <v>4.8571428571428568</v>
      </c>
      <c r="GS13" s="84">
        <f t="shared" si="29"/>
        <v>13.333333333333334</v>
      </c>
      <c r="GT13" s="1">
        <f t="shared" si="88"/>
        <v>21</v>
      </c>
      <c r="GU13" s="1">
        <f t="shared" si="89"/>
        <v>9.8589028185037115</v>
      </c>
      <c r="GV13" s="1">
        <f t="shared" si="90"/>
        <v>61.999999999999986</v>
      </c>
    </row>
    <row r="14" spans="1:204" ht="13.5" thickBot="1" x14ac:dyDescent="0.25">
      <c r="A14" s="1">
        <f t="shared" si="91"/>
        <v>22</v>
      </c>
      <c r="B14" s="132">
        <f t="shared" si="30"/>
        <v>10.328374381289603</v>
      </c>
      <c r="C14" s="5">
        <v>0</v>
      </c>
      <c r="D14" s="5">
        <v>62</v>
      </c>
      <c r="E14" s="5">
        <f t="shared" si="31"/>
        <v>10.328374381289603</v>
      </c>
      <c r="F14" s="5">
        <v>10</v>
      </c>
      <c r="G14" s="9">
        <f t="shared" si="32"/>
        <v>61.999999999999986</v>
      </c>
      <c r="H14" s="15">
        <v>0.01</v>
      </c>
      <c r="I14" s="18">
        <f t="shared" si="33"/>
        <v>0.81325782529839397</v>
      </c>
      <c r="J14" s="18">
        <f t="shared" si="34"/>
        <v>0.73826836177909949</v>
      </c>
      <c r="K14" s="18">
        <f t="shared" si="35"/>
        <v>0.71230168146824846</v>
      </c>
      <c r="L14" s="18">
        <f t="shared" si="36"/>
        <v>0.51641871906448011</v>
      </c>
      <c r="M14" s="18">
        <f t="shared" si="37"/>
        <v>0.4131349752515841</v>
      </c>
      <c r="N14" s="18">
        <f t="shared" si="38"/>
        <v>0.34427914604298676</v>
      </c>
      <c r="O14" s="18">
        <f t="shared" si="39"/>
        <v>0.27914525354836767</v>
      </c>
      <c r="P14" s="18">
        <f t="shared" si="40"/>
        <v>0.25820935953224006</v>
      </c>
      <c r="Q14" s="18">
        <f t="shared" si="41"/>
        <v>0.22951943069532452</v>
      </c>
      <c r="R14" s="18">
        <f t="shared" si="42"/>
        <v>0.21975264641041709</v>
      </c>
      <c r="S14" s="18">
        <f t="shared" si="43"/>
        <v>0.20656748762579205</v>
      </c>
      <c r="T14" s="18">
        <f t="shared" si="44"/>
        <v>0.18119955054894041</v>
      </c>
      <c r="U14" s="18">
        <f t="shared" si="45"/>
        <v>0.13771165841719471</v>
      </c>
      <c r="V14" s="18">
        <f t="shared" si="46"/>
        <v>0.13554297088306566</v>
      </c>
      <c r="W14" s="18">
        <f t="shared" si="47"/>
        <v>0.12151028683870121</v>
      </c>
      <c r="X14" s="18">
        <f t="shared" si="48"/>
        <v>0.11790381713800917</v>
      </c>
      <c r="Y14" s="18">
        <f t="shared" si="49"/>
        <v>0.11736789069647276</v>
      </c>
      <c r="Z14" s="18">
        <f t="shared" si="50"/>
        <v>0.11475971534766226</v>
      </c>
      <c r="AA14" s="18">
        <f t="shared" si="51"/>
        <v>0.10328374381289603</v>
      </c>
      <c r="AB14" s="18">
        <f t="shared" si="52"/>
        <v>9.8365470297996221E-2</v>
      </c>
      <c r="AC14" s="18">
        <f t="shared" si="53"/>
        <v>8.4658806404013132E-2</v>
      </c>
      <c r="AD14" s="18">
        <f t="shared" si="54"/>
        <v>8.2626995050316815E-2</v>
      </c>
      <c r="AE14" s="18">
        <f t="shared" si="55"/>
        <v>8.0690424853825021E-2</v>
      </c>
      <c r="AF14" s="18">
        <f t="shared" si="56"/>
        <v>6.9317948867715459E-2</v>
      </c>
      <c r="AG14" s="18">
        <f t="shared" si="57"/>
        <v>6.777148544153283E-2</v>
      </c>
      <c r="AH14" s="16">
        <f t="shared" si="58"/>
        <v>3.4641983508666772</v>
      </c>
      <c r="AI14" s="16" t="str">
        <f t="shared" si="59"/>
        <v>NA F G</v>
      </c>
      <c r="AJ14" s="16">
        <f t="shared" si="60"/>
        <v>4.0829411009204284</v>
      </c>
      <c r="AK14" s="16">
        <f t="shared" si="61"/>
        <v>0.27573311145782903</v>
      </c>
      <c r="AL14" s="16" t="str">
        <f t="shared" si="62"/>
        <v>NA F G</v>
      </c>
      <c r="AM14" s="16">
        <f t="shared" si="63"/>
        <v>1.2281199999999988</v>
      </c>
      <c r="AN14" s="19">
        <f t="shared" si="64"/>
        <v>2.1300544681895115</v>
      </c>
      <c r="AO14" s="41">
        <f t="shared" si="65"/>
        <v>22</v>
      </c>
      <c r="AP14" s="19">
        <f t="shared" si="66"/>
        <v>2.1300544681895115</v>
      </c>
      <c r="AQ14" s="34">
        <f t="shared" si="7"/>
        <v>2.4366873043594564</v>
      </c>
      <c r="AR14" s="34">
        <f t="shared" si="7"/>
        <v>2.3848658521861479</v>
      </c>
      <c r="AS14" s="34">
        <f t="shared" si="7"/>
        <v>2.308657515326324</v>
      </c>
      <c r="AT14" s="34">
        <f t="shared" si="7"/>
        <v>2.2811413462650387</v>
      </c>
      <c r="AU14" s="34">
        <f t="shared" si="7"/>
        <v>2.2425526895897812</v>
      </c>
      <c r="AV14" s="34">
        <f t="shared" si="7"/>
        <v>2.1629780091867143</v>
      </c>
      <c r="AW14" s="34">
        <f t="shared" si="7"/>
        <v>2.005342070117015</v>
      </c>
      <c r="AX14" s="34">
        <f t="shared" si="7"/>
        <v>1.9965842526211532</v>
      </c>
      <c r="AY14" s="34">
        <f t="shared" si="7"/>
        <v>1.9373150737761424</v>
      </c>
      <c r="AZ14" s="34">
        <f t="shared" si="7"/>
        <v>1.9212869818603</v>
      </c>
      <c r="BA14" s="34">
        <f t="shared" si="7"/>
        <v>1.9188749966597878</v>
      </c>
      <c r="BB14" s="34">
        <f t="shared" si="7"/>
        <v>1.9070214309574367</v>
      </c>
      <c r="BC14" s="34">
        <f t="shared" si="7"/>
        <v>1.8524168313005338</v>
      </c>
      <c r="BD14" s="34">
        <f t="shared" si="7"/>
        <v>1.8276630301019194</v>
      </c>
      <c r="BE14" s="34">
        <f t="shared" si="7"/>
        <v>1.7535835127768202</v>
      </c>
      <c r="BF14" s="34">
        <f t="shared" si="7"/>
        <v>1.7418767363650212</v>
      </c>
      <c r="BG14" s="34">
        <f t="shared" si="8"/>
        <v>1.7305230163566594</v>
      </c>
      <c r="BH14" s="34">
        <f t="shared" si="8"/>
        <v>1.6595316125930932</v>
      </c>
      <c r="BI14" s="34">
        <f t="shared" si="8"/>
        <v>1.6492394099964582</v>
      </c>
      <c r="BJ14" s="39">
        <f t="shared" si="67"/>
        <v>2.4361045941599202</v>
      </c>
      <c r="BK14" s="39">
        <f t="shared" si="9"/>
        <v>2.4097828628207223</v>
      </c>
      <c r="BL14" s="39">
        <f t="shared" si="9"/>
        <v>2.3705548278694528</v>
      </c>
      <c r="BM14" s="39">
        <f t="shared" si="9"/>
        <v>2.3562339236867911</v>
      </c>
      <c r="BN14" s="39">
        <f t="shared" si="9"/>
        <v>2.3360055714255989</v>
      </c>
      <c r="BO14" s="39">
        <f t="shared" si="9"/>
        <v>2.2937411303326121</v>
      </c>
      <c r="BP14" s="39">
        <f t="shared" si="9"/>
        <v>2.2076805681697911</v>
      </c>
      <c r="BQ14" s="39">
        <f t="shared" si="9"/>
        <v>2.2028028178645296</v>
      </c>
      <c r="BR14" s="39">
        <f t="shared" si="9"/>
        <v>2.1695102384129528</v>
      </c>
      <c r="BS14" s="39">
        <f t="shared" si="9"/>
        <v>2.1604207231984542</v>
      </c>
      <c r="BT14" s="39">
        <f t="shared" si="9"/>
        <v>2.1590496466789753</v>
      </c>
      <c r="BU14" s="39">
        <f t="shared" si="9"/>
        <v>2.1522991449574151</v>
      </c>
      <c r="BV14" s="39">
        <f t="shared" si="9"/>
        <v>2.1209308196064027</v>
      </c>
      <c r="BW14" s="39">
        <f t="shared" si="9"/>
        <v>2.1065601080342486</v>
      </c>
      <c r="BX14" s="39">
        <f t="shared" si="9"/>
        <v>2.062968482262141</v>
      </c>
      <c r="BY14" s="39">
        <f t="shared" si="9"/>
        <v>2.0559969479612876</v>
      </c>
      <c r="BZ14" s="39">
        <f t="shared" si="9"/>
        <v>2.0492134906465744</v>
      </c>
      <c r="CA14" s="39">
        <f t="shared" si="9"/>
        <v>2.0062897899047787</v>
      </c>
      <c r="CB14" s="39">
        <f t="shared" si="9"/>
        <v>1.999991970512949</v>
      </c>
      <c r="CC14" s="40">
        <f t="shared" si="10"/>
        <v>0.85189517565829009</v>
      </c>
      <c r="CD14" s="40">
        <f t="shared" si="10"/>
        <v>0.77411261288154576</v>
      </c>
      <c r="CE14" s="40">
        <f t="shared" si="10"/>
        <v>0.66985793724174358</v>
      </c>
      <c r="CF14" s="40">
        <f t="shared" si="10"/>
        <v>0.63502268347316038</v>
      </c>
      <c r="CG14" s="40">
        <f t="shared" si="10"/>
        <v>0.58855495242595979</v>
      </c>
      <c r="CH14" s="40">
        <f t="shared" si="10"/>
        <v>0.50107303545873683</v>
      </c>
      <c r="CI14" s="40">
        <f t="shared" si="10"/>
        <v>0.35770566766212153</v>
      </c>
      <c r="CJ14" s="40">
        <f t="shared" si="10"/>
        <v>0.35079994836636441</v>
      </c>
      <c r="CK14" s="40">
        <f t="shared" si="10"/>
        <v>0.30673835849395975</v>
      </c>
      <c r="CL14" s="40">
        <f t="shared" si="10"/>
        <v>0.29559556739441639</v>
      </c>
      <c r="CM14" s="40">
        <f t="shared" si="10"/>
        <v>0.29394630196370264</v>
      </c>
      <c r="CN14" s="40">
        <f t="shared" si="10"/>
        <v>0.28594450128712218</v>
      </c>
      <c r="CO14" s="40">
        <f t="shared" si="10"/>
        <v>0.25123842384325085</v>
      </c>
      <c r="CP14" s="40">
        <f t="shared" si="10"/>
        <v>0.2366263246557451</v>
      </c>
      <c r="CQ14" s="40">
        <f t="shared" si="10"/>
        <v>0.19680033117450219</v>
      </c>
      <c r="CR14" s="40">
        <f t="shared" si="10"/>
        <v>0.19101564311452984</v>
      </c>
      <c r="CS14" s="40">
        <f t="shared" si="11"/>
        <v>0.18553222472361769</v>
      </c>
      <c r="CT14" s="40">
        <f t="shared" si="11"/>
        <v>0.15395455409980449</v>
      </c>
      <c r="CU14" s="40">
        <f t="shared" si="11"/>
        <v>0.14974714892565019</v>
      </c>
      <c r="CV14" s="37">
        <f t="shared" si="68"/>
        <v>3.9629309084213644</v>
      </c>
      <c r="CW14" s="37">
        <f t="shared" si="69"/>
        <v>4.6223450253460605</v>
      </c>
      <c r="CX14" s="37">
        <f t="shared" si="70"/>
        <v>5.1709467494073689</v>
      </c>
      <c r="CY14" s="1">
        <f t="shared" si="71"/>
        <v>25.167018729559828</v>
      </c>
      <c r="CZ14" s="1">
        <f t="shared" si="71"/>
        <v>24.631787370531807</v>
      </c>
      <c r="DA14" s="1">
        <f t="shared" si="71"/>
        <v>23.844679136468113</v>
      </c>
      <c r="DB14" s="1">
        <f t="shared" si="71"/>
        <v>23.560481840864302</v>
      </c>
      <c r="DC14" s="1">
        <f t="shared" si="71"/>
        <v>23.161923747851191</v>
      </c>
      <c r="DD14" s="1">
        <f t="shared" si="71"/>
        <v>22.340046657376849</v>
      </c>
      <c r="DE14" s="1">
        <f t="shared" si="71"/>
        <v>20.711923662718835</v>
      </c>
      <c r="DF14" s="1">
        <f t="shared" si="71"/>
        <v>20.621469644858568</v>
      </c>
      <c r="DG14" s="1">
        <f t="shared" si="71"/>
        <v>20.009315376475687</v>
      </c>
      <c r="DH14" s="1">
        <f t="shared" si="71"/>
        <v>19.843771242551146</v>
      </c>
      <c r="DI14" s="1">
        <f t="shared" si="71"/>
        <v>19.818859356398125</v>
      </c>
      <c r="DJ14" s="1">
        <f t="shared" si="71"/>
        <v>19.696431292071029</v>
      </c>
      <c r="DK14" s="1">
        <f t="shared" si="71"/>
        <v>19.132454543874097</v>
      </c>
      <c r="DL14" s="1">
        <f t="shared" si="71"/>
        <v>18.876788017734793</v>
      </c>
      <c r="DM14" s="1">
        <f t="shared" si="71"/>
        <v>18.11166702881594</v>
      </c>
      <c r="DN14" s="1">
        <f t="shared" si="71"/>
        <v>17.990755059236829</v>
      </c>
      <c r="DO14" s="1">
        <f t="shared" si="95"/>
        <v>17.873489588370131</v>
      </c>
      <c r="DP14" s="1">
        <f t="shared" si="95"/>
        <v>17.140263792446724</v>
      </c>
      <c r="DQ14" s="1">
        <f t="shared" si="95"/>
        <v>17.0339620708206</v>
      </c>
      <c r="DR14" s="1">
        <f t="shared" si="95"/>
        <v>25.161000280463224</v>
      </c>
      <c r="DS14" s="1">
        <f t="shared" si="92"/>
        <v>24.889139584828264</v>
      </c>
      <c r="DT14" s="1">
        <f t="shared" si="92"/>
        <v>24.483977753609242</v>
      </c>
      <c r="DU14" s="1">
        <f t="shared" si="92"/>
        <v>24.336066093732132</v>
      </c>
      <c r="DV14" s="1">
        <f t="shared" si="92"/>
        <v>24.127140098461936</v>
      </c>
      <c r="DW14" s="1">
        <f t="shared" si="92"/>
        <v>23.690617127837605</v>
      </c>
      <c r="DX14" s="1">
        <f t="shared" si="92"/>
        <v>22.801751422355746</v>
      </c>
      <c r="DY14" s="1">
        <f t="shared" si="92"/>
        <v>22.751372191064554</v>
      </c>
      <c r="DZ14" s="1">
        <f t="shared" si="92"/>
        <v>22.407513966369841</v>
      </c>
      <c r="EA14" s="1">
        <f t="shared" si="92"/>
        <v>22.313634050290069</v>
      </c>
      <c r="EB14" s="1">
        <f t="shared" si="92"/>
        <v>22.299473058691497</v>
      </c>
      <c r="EC14" s="1">
        <f t="shared" si="92"/>
        <v>22.229751349649682</v>
      </c>
      <c r="ED14" s="1">
        <f t="shared" si="92"/>
        <v>21.905767541710329</v>
      </c>
      <c r="EE14" s="1">
        <f t="shared" si="92"/>
        <v>21.757341452467593</v>
      </c>
      <c r="EF14" s="1">
        <f t="shared" si="92"/>
        <v>21.307110821604191</v>
      </c>
      <c r="EG14" s="1">
        <f t="shared" si="92"/>
        <v>21.235106205332976</v>
      </c>
      <c r="EH14" s="1">
        <f t="shared" si="92"/>
        <v>21.165044118587119</v>
      </c>
      <c r="EI14" s="1">
        <f t="shared" si="93"/>
        <v>20.721712067495414</v>
      </c>
      <c r="EJ14" s="1">
        <f t="shared" si="93"/>
        <v>20.656665831030853</v>
      </c>
      <c r="EK14" s="1">
        <f t="shared" si="93"/>
        <v>8.7986923078132886</v>
      </c>
      <c r="EL14" s="1">
        <f t="shared" si="93"/>
        <v>7.9953248791189129</v>
      </c>
      <c r="EM14" s="1">
        <f t="shared" si="93"/>
        <v>6.9185435581111232</v>
      </c>
      <c r="EN14" s="1">
        <f t="shared" si="93"/>
        <v>6.5587520155219661</v>
      </c>
      <c r="EO14" s="1">
        <f t="shared" si="93"/>
        <v>6.0788158926174036</v>
      </c>
      <c r="EP14" s="1">
        <f t="shared" si="93"/>
        <v>5.1752699025870346</v>
      </c>
      <c r="EQ14" s="1">
        <f t="shared" si="93"/>
        <v>3.6945180539235487</v>
      </c>
      <c r="ER14" s="1">
        <f t="shared" si="93"/>
        <v>3.6231931996648736</v>
      </c>
      <c r="ES14" s="1">
        <f t="shared" si="93"/>
        <v>3.1681086036278399</v>
      </c>
      <c r="ET14" s="1">
        <f t="shared" si="93"/>
        <v>3.0530216854992545</v>
      </c>
      <c r="EU14" s="1">
        <f t="shared" si="93"/>
        <v>3.0359874546767238</v>
      </c>
      <c r="EV14" s="1">
        <f t="shared" si="93"/>
        <v>2.9533418615645446</v>
      </c>
      <c r="EW14" s="1">
        <f t="shared" si="93"/>
        <v>2.5948845004182108</v>
      </c>
      <c r="EX14" s="1">
        <f t="shared" si="93"/>
        <v>2.443965269513114</v>
      </c>
      <c r="EY14" s="1">
        <f t="shared" si="94"/>
        <v>2.0326274987320381</v>
      </c>
      <c r="EZ14" s="1">
        <f t="shared" si="94"/>
        <v>1.9728810747696677</v>
      </c>
      <c r="FA14" s="1">
        <f t="shared" si="94"/>
        <v>1.9162462767390784</v>
      </c>
      <c r="FB14" s="1">
        <f t="shared" si="94"/>
        <v>1.5901002724472848</v>
      </c>
      <c r="FC14" s="1">
        <f t="shared" si="94"/>
        <v>1.5466446166348442</v>
      </c>
      <c r="FD14" s="1">
        <f t="shared" si="94"/>
        <v>40.930634069359954</v>
      </c>
      <c r="FE14" s="1">
        <f t="shared" si="94"/>
        <v>47.74130994126569</v>
      </c>
      <c r="FF14" s="1">
        <f t="shared" si="94"/>
        <v>53.407473933591817</v>
      </c>
      <c r="FG14" s="83">
        <f t="shared" si="13"/>
        <v>2.547284096187115</v>
      </c>
      <c r="FH14" s="79">
        <f t="shared" si="14"/>
        <v>6.5042591149466933</v>
      </c>
      <c r="FI14" s="79">
        <f t="shared" si="15"/>
        <v>2.5312245039761465</v>
      </c>
      <c r="FJ14" s="84">
        <f t="shared" si="16"/>
        <v>1.8080161284297467</v>
      </c>
      <c r="FK14" s="80">
        <f t="shared" si="72"/>
        <v>2.2621918027148453</v>
      </c>
      <c r="FL14" s="83">
        <f t="shared" si="73"/>
        <v>5.8420454792327314</v>
      </c>
      <c r="FM14" s="79">
        <f t="shared" si="73"/>
        <v>6.4214218903963074</v>
      </c>
      <c r="FN14" s="79"/>
      <c r="FO14" s="79">
        <f t="shared" si="74"/>
        <v>5.8530109081455137</v>
      </c>
      <c r="FP14" s="79">
        <f t="shared" si="17"/>
        <v>20.69997261171088</v>
      </c>
      <c r="FQ14" s="79">
        <f t="shared" si="18"/>
        <v>4.7276100658599836</v>
      </c>
      <c r="FR14" s="79">
        <f t="shared" si="19"/>
        <v>3.9107907753541422</v>
      </c>
      <c r="FS14" s="84">
        <f t="shared" si="75"/>
        <v>4.0347777807015088</v>
      </c>
      <c r="FT14" s="83">
        <f t="shared" si="76"/>
        <v>8.0629883886931086</v>
      </c>
      <c r="FU14" s="79">
        <f t="shared" si="77"/>
        <v>7.61900557870666</v>
      </c>
      <c r="FV14" s="79"/>
      <c r="FW14" s="79">
        <f t="shared" si="78"/>
        <v>33.947955083205848</v>
      </c>
      <c r="FX14" s="79">
        <f t="shared" si="79"/>
        <v>5.4941741074014381</v>
      </c>
      <c r="FY14" s="79">
        <f t="shared" si="20"/>
        <v>7.9043832863115</v>
      </c>
      <c r="FZ14" s="79">
        <f t="shared" si="80"/>
        <v>7.6918437503620138</v>
      </c>
      <c r="GA14" s="83">
        <f t="shared" si="81"/>
        <v>11.05008093865403</v>
      </c>
      <c r="GB14" s="79">
        <f t="shared" si="21"/>
        <v>8.5822146903564551</v>
      </c>
      <c r="GC14" s="79">
        <f t="shared" si="22"/>
        <v>8.4009512832919722</v>
      </c>
      <c r="GD14" s="79">
        <f t="shared" si="23"/>
        <v>6.2544841002509095</v>
      </c>
      <c r="GE14" s="79">
        <f t="shared" si="82"/>
        <v>5.6252052835100246</v>
      </c>
      <c r="GF14" s="79">
        <f t="shared" si="83"/>
        <v>5.7578944645567072</v>
      </c>
      <c r="GG14" s="79">
        <f t="shared" si="84"/>
        <v>4.3568138422656277</v>
      </c>
      <c r="GH14" s="79">
        <f t="shared" si="85"/>
        <v>7.6155927830633869</v>
      </c>
      <c r="GI14" s="84">
        <f t="shared" si="86"/>
        <v>7.3325156649837524</v>
      </c>
      <c r="GJ14" s="79">
        <f t="shared" si="24"/>
        <v>14.155042234428652</v>
      </c>
      <c r="GK14" s="79">
        <f t="shared" si="25"/>
        <v>81.31383110346286</v>
      </c>
      <c r="GL14" s="79">
        <f t="shared" si="26"/>
        <v>90.03125270820955</v>
      </c>
      <c r="GM14" s="79">
        <f t="shared" si="27"/>
        <v>8.6820584254102098</v>
      </c>
      <c r="GN14" s="84">
        <f t="shared" si="28"/>
        <v>5.2052639738339268</v>
      </c>
      <c r="GO14" s="79">
        <f t="shared" si="87"/>
        <v>10.454545454545455</v>
      </c>
      <c r="GP14" s="79">
        <f t="shared" si="29"/>
        <v>9.0909090909090917</v>
      </c>
      <c r="GQ14" s="79">
        <f t="shared" si="29"/>
        <v>12.727272727272727</v>
      </c>
      <c r="GR14" s="79">
        <f t="shared" si="29"/>
        <v>4.6363636363636367</v>
      </c>
      <c r="GS14" s="84">
        <f t="shared" si="29"/>
        <v>12.727272727272727</v>
      </c>
      <c r="GT14" s="1">
        <f t="shared" si="88"/>
        <v>22</v>
      </c>
      <c r="GU14" s="1">
        <f t="shared" si="89"/>
        <v>10.328374381289603</v>
      </c>
      <c r="GV14" s="1">
        <f t="shared" si="90"/>
        <v>61.999999999999986</v>
      </c>
    </row>
    <row r="15" spans="1:204" ht="13.5" thickBot="1" x14ac:dyDescent="0.25">
      <c r="A15" s="1">
        <f t="shared" si="91"/>
        <v>23</v>
      </c>
      <c r="B15" s="132">
        <f t="shared" si="30"/>
        <v>10.797845944075494</v>
      </c>
      <c r="C15" s="5">
        <v>0</v>
      </c>
      <c r="D15" s="5">
        <v>62</v>
      </c>
      <c r="E15" s="5">
        <f t="shared" si="31"/>
        <v>10.797845944075494</v>
      </c>
      <c r="F15" s="5">
        <v>10</v>
      </c>
      <c r="G15" s="9">
        <f t="shared" si="32"/>
        <v>61.999999999999986</v>
      </c>
      <c r="H15" s="15">
        <v>0.01</v>
      </c>
      <c r="I15" s="18">
        <f t="shared" si="33"/>
        <v>0.85022409008468458</v>
      </c>
      <c r="J15" s="18">
        <f t="shared" si="34"/>
        <v>0.77182601458724043</v>
      </c>
      <c r="K15" s="18">
        <f t="shared" si="35"/>
        <v>0.74467903062589613</v>
      </c>
      <c r="L15" s="18">
        <f t="shared" si="36"/>
        <v>0.53989229720377474</v>
      </c>
      <c r="M15" s="18">
        <f t="shared" si="37"/>
        <v>0.43191383776301978</v>
      </c>
      <c r="N15" s="18">
        <f t="shared" si="38"/>
        <v>0.35992819813584981</v>
      </c>
      <c r="O15" s="18">
        <f t="shared" si="39"/>
        <v>0.29183367416420253</v>
      </c>
      <c r="P15" s="18">
        <f t="shared" si="40"/>
        <v>0.26994614860188737</v>
      </c>
      <c r="Q15" s="18">
        <f t="shared" si="41"/>
        <v>0.23995213209056654</v>
      </c>
      <c r="R15" s="18">
        <f t="shared" si="42"/>
        <v>0.22974140306543603</v>
      </c>
      <c r="S15" s="18">
        <f t="shared" si="43"/>
        <v>0.21595691888150989</v>
      </c>
      <c r="T15" s="18">
        <f t="shared" si="44"/>
        <v>0.18943589375571043</v>
      </c>
      <c r="U15" s="18">
        <f t="shared" si="45"/>
        <v>0.14397127925433992</v>
      </c>
      <c r="V15" s="18">
        <f t="shared" si="46"/>
        <v>0.14170401501411409</v>
      </c>
      <c r="W15" s="18">
        <f t="shared" si="47"/>
        <v>0.12703348169500581</v>
      </c>
      <c r="X15" s="18">
        <f t="shared" si="48"/>
        <v>0.12326308155337323</v>
      </c>
      <c r="Y15" s="18">
        <f t="shared" si="49"/>
        <v>0.1227027948190397</v>
      </c>
      <c r="Z15" s="18">
        <f t="shared" si="50"/>
        <v>0.11997606604528327</v>
      </c>
      <c r="AA15" s="18">
        <f t="shared" si="51"/>
        <v>0.10797845944075495</v>
      </c>
      <c r="AB15" s="18">
        <f t="shared" si="52"/>
        <v>0.10283662803881423</v>
      </c>
      <c r="AC15" s="18">
        <f t="shared" si="53"/>
        <v>8.8506933967831922E-2</v>
      </c>
      <c r="AD15" s="18">
        <f t="shared" si="54"/>
        <v>8.6382767552603948E-2</v>
      </c>
      <c r="AE15" s="18">
        <f t="shared" si="55"/>
        <v>8.4358171438089796E-2</v>
      </c>
      <c r="AF15" s="18">
        <f t="shared" si="56"/>
        <v>7.2468764725338891E-2</v>
      </c>
      <c r="AG15" s="18">
        <f t="shared" si="57"/>
        <v>7.0852007507057044E-2</v>
      </c>
      <c r="AH15" s="16">
        <f t="shared" si="58"/>
        <v>3.4641983508666772</v>
      </c>
      <c r="AI15" s="16" t="str">
        <f t="shared" si="59"/>
        <v>NA F G</v>
      </c>
      <c r="AJ15" s="16">
        <f t="shared" si="60"/>
        <v>4.0829411009204284</v>
      </c>
      <c r="AK15" s="16">
        <f t="shared" si="61"/>
        <v>0.27573311145782903</v>
      </c>
      <c r="AL15" s="16" t="str">
        <f t="shared" si="62"/>
        <v>NA F G</v>
      </c>
      <c r="AM15" s="16">
        <f t="shared" si="63"/>
        <v>1.2281199999999988</v>
      </c>
      <c r="AN15" s="19">
        <f t="shared" si="64"/>
        <v>2.1300544681895115</v>
      </c>
      <c r="AO15" s="41">
        <f t="shared" si="65"/>
        <v>23</v>
      </c>
      <c r="AP15" s="19">
        <f t="shared" si="66"/>
        <v>2.1300544681895115</v>
      </c>
      <c r="AQ15" s="34">
        <f t="shared" si="7"/>
        <v>2.4667371303756611</v>
      </c>
      <c r="AR15" s="34">
        <f t="shared" si="7"/>
        <v>2.4142766033325782</v>
      </c>
      <c r="AS15" s="34">
        <f t="shared" si="7"/>
        <v>2.3371284465543245</v>
      </c>
      <c r="AT15" s="34">
        <f t="shared" si="7"/>
        <v>2.3092729413412707</v>
      </c>
      <c r="AU15" s="34">
        <f t="shared" si="7"/>
        <v>2.2702083998788201</v>
      </c>
      <c r="AV15" s="34">
        <f t="shared" si="7"/>
        <v>2.1896523849823497</v>
      </c>
      <c r="AW15" s="34">
        <f t="shared" si="7"/>
        <v>2.0300724408142239</v>
      </c>
      <c r="AX15" s="34">
        <f t="shared" si="7"/>
        <v>2.0212066197630594</v>
      </c>
      <c r="AY15" s="34">
        <f t="shared" si="7"/>
        <v>1.9612065188546266</v>
      </c>
      <c r="AZ15" s="34">
        <f t="shared" si="7"/>
        <v>1.9449807645745651</v>
      </c>
      <c r="BA15" s="34">
        <f t="shared" si="7"/>
        <v>1.9425390341804456</v>
      </c>
      <c r="BB15" s="34">
        <f t="shared" si="7"/>
        <v>1.9305392873959377</v>
      </c>
      <c r="BC15" s="34">
        <f t="shared" si="7"/>
        <v>1.8752612904112618</v>
      </c>
      <c r="BD15" s="34">
        <f t="shared" si="7"/>
        <v>1.8502022192594918</v>
      </c>
      <c r="BE15" s="34">
        <f t="shared" si="7"/>
        <v>1.7752091351410655</v>
      </c>
      <c r="BF15" s="34">
        <f t="shared" si="7"/>
        <v>1.7633579878886763</v>
      </c>
      <c r="BG15" s="34">
        <f t="shared" si="8"/>
        <v>1.7518642510179634</v>
      </c>
      <c r="BH15" s="34">
        <f t="shared" si="8"/>
        <v>1.6799973638356078</v>
      </c>
      <c r="BI15" s="34">
        <f t="shared" si="8"/>
        <v>1.6695782352699333</v>
      </c>
      <c r="BJ15" s="39">
        <f t="shared" si="67"/>
        <v>2.4512411001951446</v>
      </c>
      <c r="BK15" s="39">
        <f t="shared" si="9"/>
        <v>2.4247558212618783</v>
      </c>
      <c r="BL15" s="39">
        <f t="shared" si="9"/>
        <v>2.3852840466168317</v>
      </c>
      <c r="BM15" s="39">
        <f t="shared" si="9"/>
        <v>2.3708741608472912</v>
      </c>
      <c r="BN15" s="39">
        <f t="shared" si="9"/>
        <v>2.3505201216279863</v>
      </c>
      <c r="BO15" s="39">
        <f t="shared" si="9"/>
        <v>2.3079930744181629</v>
      </c>
      <c r="BP15" s="39">
        <f t="shared" si="9"/>
        <v>2.2213977830726561</v>
      </c>
      <c r="BQ15" s="39">
        <f t="shared" si="9"/>
        <v>2.2164897253261175</v>
      </c>
      <c r="BR15" s="39">
        <f t="shared" si="9"/>
        <v>2.182990285573466</v>
      </c>
      <c r="BS15" s="39">
        <f t="shared" si="9"/>
        <v>2.1738442935138305</v>
      </c>
      <c r="BT15" s="39">
        <f t="shared" si="9"/>
        <v>2.1724646979397666</v>
      </c>
      <c r="BU15" s="39">
        <f t="shared" si="9"/>
        <v>2.1656722526127083</v>
      </c>
      <c r="BV15" s="39">
        <f t="shared" si="9"/>
        <v>2.1341090231319111</v>
      </c>
      <c r="BW15" s="39">
        <f t="shared" si="9"/>
        <v>2.1196490204993634</v>
      </c>
      <c r="BX15" s="39">
        <f t="shared" si="9"/>
        <v>2.0757865422736437</v>
      </c>
      <c r="BY15" s="39">
        <f t="shared" si="9"/>
        <v>2.0687716910022163</v>
      </c>
      <c r="BZ15" s="39">
        <f t="shared" si="9"/>
        <v>2.0619460853155367</v>
      </c>
      <c r="CA15" s="39">
        <f t="shared" si="9"/>
        <v>2.0187556822092816</v>
      </c>
      <c r="CB15" s="39">
        <f t="shared" si="9"/>
        <v>2.0124187319108966</v>
      </c>
      <c r="CC15" s="40">
        <f t="shared" si="10"/>
        <v>0.89969479095055738</v>
      </c>
      <c r="CD15" s="40">
        <f t="shared" si="10"/>
        <v>0.81754786893876774</v>
      </c>
      <c r="CE15" s="40">
        <f t="shared" si="10"/>
        <v>0.7074434907411925</v>
      </c>
      <c r="CF15" s="40">
        <f t="shared" si="10"/>
        <v>0.67065364000302297</v>
      </c>
      <c r="CG15" s="40">
        <f t="shared" si="10"/>
        <v>0.62157861673134851</v>
      </c>
      <c r="CH15" s="40">
        <f t="shared" si="10"/>
        <v>0.52918811230460383</v>
      </c>
      <c r="CI15" s="40">
        <f t="shared" si="10"/>
        <v>0.37777643903243785</v>
      </c>
      <c r="CJ15" s="40">
        <f t="shared" si="10"/>
        <v>0.37048324163481383</v>
      </c>
      <c r="CK15" s="40">
        <f t="shared" si="10"/>
        <v>0.3239493674893601</v>
      </c>
      <c r="CL15" s="40">
        <f t="shared" si="10"/>
        <v>0.31218135729824403</v>
      </c>
      <c r="CM15" s="40">
        <f t="shared" si="10"/>
        <v>0.31043955201596662</v>
      </c>
      <c r="CN15" s="40">
        <f t="shared" si="10"/>
        <v>0.30198877239817967</v>
      </c>
      <c r="CO15" s="40">
        <f t="shared" si="10"/>
        <v>0.26533534603448539</v>
      </c>
      <c r="CP15" s="40">
        <f t="shared" si="10"/>
        <v>0.24990336578680633</v>
      </c>
      <c r="CQ15" s="40">
        <f t="shared" si="10"/>
        <v>0.20784274623720389</v>
      </c>
      <c r="CR15" s="40">
        <f t="shared" si="10"/>
        <v>0.20173348084453482</v>
      </c>
      <c r="CS15" s="40">
        <f t="shared" si="11"/>
        <v>0.19594238928318866</v>
      </c>
      <c r="CT15" s="40">
        <f t="shared" si="11"/>
        <v>0.16259290382725383</v>
      </c>
      <c r="CU15" s="40">
        <f t="shared" si="11"/>
        <v>0.15814942225021603</v>
      </c>
      <c r="CV15" s="37">
        <f t="shared" si="68"/>
        <v>3.9629309084213644</v>
      </c>
      <c r="CW15" s="37">
        <f t="shared" si="69"/>
        <v>4.6223450253460605</v>
      </c>
      <c r="CX15" s="37">
        <f t="shared" si="70"/>
        <v>5.1709467494073689</v>
      </c>
      <c r="CY15" s="1">
        <f t="shared" si="71"/>
        <v>26.635447518327254</v>
      </c>
      <c r="CZ15" s="1">
        <f t="shared" si="71"/>
        <v>26.068986829171038</v>
      </c>
      <c r="DA15" s="1">
        <f t="shared" si="71"/>
        <v>25.235952917410074</v>
      </c>
      <c r="DB15" s="1">
        <f t="shared" si="71"/>
        <v>24.935173463425127</v>
      </c>
      <c r="DC15" s="1">
        <f t="shared" si="71"/>
        <v>24.513360562837633</v>
      </c>
      <c r="DD15" s="1">
        <f t="shared" si="71"/>
        <v>23.643529124116895</v>
      </c>
      <c r="DE15" s="1">
        <f t="shared" si="71"/>
        <v>21.920409471225305</v>
      </c>
      <c r="DF15" s="1">
        <f t="shared" si="71"/>
        <v>21.824677701347088</v>
      </c>
      <c r="DG15" s="1">
        <f t="shared" si="71"/>
        <v>21.176805855108849</v>
      </c>
      <c r="DH15" s="1">
        <f t="shared" si="71"/>
        <v>21.001602660066322</v>
      </c>
      <c r="DI15" s="1">
        <f t="shared" si="71"/>
        <v>20.975237231433653</v>
      </c>
      <c r="DJ15" s="1">
        <f t="shared" si="71"/>
        <v>20.845665814286619</v>
      </c>
      <c r="DK15" s="1">
        <f t="shared" si="71"/>
        <v>20.248782518749021</v>
      </c>
      <c r="DL15" s="1">
        <f t="shared" si="71"/>
        <v>19.978198528950582</v>
      </c>
      <c r="DM15" s="1">
        <f t="shared" si="71"/>
        <v>19.168434759768719</v>
      </c>
      <c r="DN15" s="1">
        <f t="shared" si="71"/>
        <v>19.040467897476866</v>
      </c>
      <c r="DO15" s="1">
        <f t="shared" si="95"/>
        <v>18.916360297425168</v>
      </c>
      <c r="DP15" s="1">
        <f t="shared" si="95"/>
        <v>18.140352721149839</v>
      </c>
      <c r="DQ15" s="1">
        <f t="shared" si="95"/>
        <v>18.02784857602617</v>
      </c>
      <c r="DR15" s="1">
        <f t="shared" si="95"/>
        <v>26.468123771693293</v>
      </c>
      <c r="DS15" s="1">
        <f t="shared" si="92"/>
        <v>26.182139809986015</v>
      </c>
      <c r="DT15" s="1">
        <f t="shared" si="92"/>
        <v>25.755929668229538</v>
      </c>
      <c r="DU15" s="1">
        <f t="shared" si="92"/>
        <v>25.600333941618313</v>
      </c>
      <c r="DV15" s="1">
        <f t="shared" si="92"/>
        <v>25.380554161788588</v>
      </c>
      <c r="DW15" s="1">
        <f t="shared" si="92"/>
        <v>24.921353657560491</v>
      </c>
      <c r="DX15" s="1">
        <f t="shared" si="92"/>
        <v>23.986311042129373</v>
      </c>
      <c r="DY15" s="1">
        <f t="shared" si="92"/>
        <v>23.933314590697623</v>
      </c>
      <c r="DZ15" s="1">
        <f t="shared" si="92"/>
        <v>23.571592801035653</v>
      </c>
      <c r="EA15" s="1">
        <f t="shared" si="92"/>
        <v>23.47283578776997</v>
      </c>
      <c r="EB15" s="1">
        <f t="shared" si="92"/>
        <v>23.4579391272961</v>
      </c>
      <c r="EC15" s="1">
        <f t="shared" si="92"/>
        <v>23.38459534907097</v>
      </c>
      <c r="ED15" s="1">
        <f t="shared" si="92"/>
        <v>23.043780459639819</v>
      </c>
      <c r="EE15" s="1">
        <f t="shared" si="92"/>
        <v>22.887643578862644</v>
      </c>
      <c r="EF15" s="1">
        <f t="shared" si="92"/>
        <v>22.414023296255959</v>
      </c>
      <c r="EG15" s="1">
        <f t="shared" si="92"/>
        <v>22.338278012906482</v>
      </c>
      <c r="EH15" s="1">
        <f t="shared" si="92"/>
        <v>22.264576174226711</v>
      </c>
      <c r="EI15" s="1">
        <f t="shared" si="93"/>
        <v>21.798212855222847</v>
      </c>
      <c r="EJ15" s="1">
        <f t="shared" si="93"/>
        <v>21.729787442145625</v>
      </c>
      <c r="EK15" s="1">
        <f t="shared" si="93"/>
        <v>9.7147657493713258</v>
      </c>
      <c r="EL15" s="1">
        <f t="shared" si="93"/>
        <v>8.8277559407080375</v>
      </c>
      <c r="EM15" s="1">
        <f t="shared" si="93"/>
        <v>7.6388658271623946</v>
      </c>
      <c r="EN15" s="1">
        <f t="shared" si="93"/>
        <v>7.2416146865861082</v>
      </c>
      <c r="EO15" s="1">
        <f t="shared" si="93"/>
        <v>6.7117101455966477</v>
      </c>
      <c r="EP15" s="1">
        <f t="shared" si="93"/>
        <v>5.7140917121012338</v>
      </c>
      <c r="EQ15" s="1">
        <f t="shared" si="93"/>
        <v>4.0791717899736923</v>
      </c>
      <c r="ER15" s="1">
        <f t="shared" si="93"/>
        <v>4.0004209680344154</v>
      </c>
      <c r="ES15" s="1">
        <f t="shared" si="93"/>
        <v>3.4979553638308087</v>
      </c>
      <c r="ET15" s="1">
        <f t="shared" si="93"/>
        <v>3.3708862027188271</v>
      </c>
      <c r="EU15" s="1">
        <f t="shared" si="93"/>
        <v>3.3520784576162184</v>
      </c>
      <c r="EV15" s="1">
        <f t="shared" si="93"/>
        <v>3.2608282411960219</v>
      </c>
      <c r="EW15" s="1">
        <f t="shared" si="93"/>
        <v>2.8650501899983358</v>
      </c>
      <c r="EX15" s="1">
        <f t="shared" si="93"/>
        <v>2.6984180446718815</v>
      </c>
      <c r="EY15" s="1">
        <f t="shared" si="94"/>
        <v>2.2442539544629043</v>
      </c>
      <c r="EZ15" s="1">
        <f t="shared" si="94"/>
        <v>2.1782870479213918</v>
      </c>
      <c r="FA15" s="1">
        <f t="shared" si="94"/>
        <v>2.1157557333939403</v>
      </c>
      <c r="FB15" s="1">
        <f t="shared" si="94"/>
        <v>1.7556531271265696</v>
      </c>
      <c r="FC15" s="1">
        <f t="shared" si="94"/>
        <v>1.7076730976023777</v>
      </c>
      <c r="FD15" s="1">
        <f t="shared" si="94"/>
        <v>42.791117436149044</v>
      </c>
      <c r="FE15" s="1">
        <f t="shared" si="94"/>
        <v>49.911369484050496</v>
      </c>
      <c r="FF15" s="1">
        <f t="shared" si="94"/>
        <v>55.835086385118714</v>
      </c>
      <c r="FG15" s="83">
        <f t="shared" si="13"/>
        <v>2.4068507395695176</v>
      </c>
      <c r="FH15" s="79">
        <f t="shared" si="14"/>
        <v>5.8909268755563584</v>
      </c>
      <c r="FI15" s="79">
        <f t="shared" si="15"/>
        <v>2.406220441003506</v>
      </c>
      <c r="FJ15" s="84">
        <f t="shared" si="16"/>
        <v>1.7187275798957238</v>
      </c>
      <c r="FK15" s="80">
        <f t="shared" si="72"/>
        <v>2.1638356373794174</v>
      </c>
      <c r="FL15" s="83">
        <f t="shared" si="73"/>
        <v>5.5199698782468207</v>
      </c>
      <c r="FM15" s="79">
        <f t="shared" si="73"/>
        <v>6.0674049074944394</v>
      </c>
      <c r="FN15" s="79"/>
      <c r="FO15" s="79">
        <f t="shared" si="74"/>
        <v>5.5303307762432121</v>
      </c>
      <c r="FP15" s="79">
        <f t="shared" si="17"/>
        <v>18.748026919989581</v>
      </c>
      <c r="FQ15" s="79">
        <f t="shared" si="18"/>
        <v>4.494137900331193</v>
      </c>
      <c r="FR15" s="79">
        <f t="shared" si="19"/>
        <v>3.6951864474214253</v>
      </c>
      <c r="FS15" s="84">
        <f t="shared" si="75"/>
        <v>3.835521011897657</v>
      </c>
      <c r="FT15" s="83">
        <f t="shared" si="76"/>
        <v>7.6184708236960255</v>
      </c>
      <c r="FU15" s="79">
        <f t="shared" si="77"/>
        <v>7.1989650621786643</v>
      </c>
      <c r="FV15" s="79"/>
      <c r="FW15" s="79">
        <f t="shared" si="78"/>
        <v>30.746764148782912</v>
      </c>
      <c r="FX15" s="79">
        <f t="shared" si="79"/>
        <v>5.2228453157334451</v>
      </c>
      <c r="FY15" s="79">
        <f t="shared" si="20"/>
        <v>7.4686097192600984</v>
      </c>
      <c r="FZ15" s="79">
        <f t="shared" si="80"/>
        <v>7.3119834420268237</v>
      </c>
      <c r="GA15" s="83">
        <f t="shared" si="81"/>
        <v>10.440883103424685</v>
      </c>
      <c r="GB15" s="79">
        <f t="shared" si="21"/>
        <v>8.1583835746601494</v>
      </c>
      <c r="GC15" s="79">
        <f t="shared" si="22"/>
        <v>7.9860718280729275</v>
      </c>
      <c r="GD15" s="79">
        <f t="shared" si="23"/>
        <v>5.982550008935652</v>
      </c>
      <c r="GE15" s="79">
        <f t="shared" si="82"/>
        <v>5.3150842173875548</v>
      </c>
      <c r="GF15" s="79">
        <f t="shared" si="83"/>
        <v>5.4735418908886508</v>
      </c>
      <c r="GG15" s="79">
        <f t="shared" si="84"/>
        <v>4.1673871534714699</v>
      </c>
      <c r="GH15" s="79">
        <f t="shared" si="85"/>
        <v>7.1957404160819465</v>
      </c>
      <c r="GI15" s="84">
        <f t="shared" si="86"/>
        <v>6.9704007089639761</v>
      </c>
      <c r="GJ15" s="79">
        <f t="shared" si="24"/>
        <v>13.374665951696718</v>
      </c>
      <c r="GK15" s="79">
        <f t="shared" si="25"/>
        <v>73.646179301355474</v>
      </c>
      <c r="GL15" s="79">
        <f t="shared" si="26"/>
        <v>81.541574043386561</v>
      </c>
      <c r="GM15" s="79">
        <f t="shared" si="27"/>
        <v>8.2532965449696167</v>
      </c>
      <c r="GN15" s="84">
        <f t="shared" si="28"/>
        <v>4.9789481488846254</v>
      </c>
      <c r="GO15" s="79">
        <f t="shared" si="87"/>
        <v>10</v>
      </c>
      <c r="GP15" s="79">
        <f t="shared" si="29"/>
        <v>8.695652173913043</v>
      </c>
      <c r="GQ15" s="79">
        <f t="shared" si="29"/>
        <v>12.173913043478262</v>
      </c>
      <c r="GR15" s="79">
        <f t="shared" si="29"/>
        <v>4.4347826086956523</v>
      </c>
      <c r="GS15" s="84">
        <f t="shared" si="29"/>
        <v>12.173913043478262</v>
      </c>
      <c r="GT15" s="1">
        <f t="shared" si="88"/>
        <v>23</v>
      </c>
      <c r="GU15" s="1">
        <f t="shared" si="89"/>
        <v>10.797845944075494</v>
      </c>
      <c r="GV15" s="1">
        <f t="shared" si="90"/>
        <v>61.999999999999986</v>
      </c>
    </row>
    <row r="16" spans="1:204" ht="13.5" thickBot="1" x14ac:dyDescent="0.25">
      <c r="A16" s="1">
        <f t="shared" si="91"/>
        <v>24</v>
      </c>
      <c r="B16" s="132">
        <f t="shared" si="30"/>
        <v>11.267317506861385</v>
      </c>
      <c r="C16" s="5">
        <v>0</v>
      </c>
      <c r="D16" s="5">
        <v>62</v>
      </c>
      <c r="E16" s="5">
        <f t="shared" si="31"/>
        <v>11.267317506861385</v>
      </c>
      <c r="F16" s="5">
        <v>10</v>
      </c>
      <c r="G16" s="9">
        <f t="shared" si="32"/>
        <v>61.999999999999986</v>
      </c>
      <c r="H16" s="15">
        <v>0.01</v>
      </c>
      <c r="I16" s="18">
        <f t="shared" si="33"/>
        <v>0.88719035487097531</v>
      </c>
      <c r="J16" s="18">
        <f t="shared" si="34"/>
        <v>0.80538366739538136</v>
      </c>
      <c r="K16" s="18">
        <f t="shared" si="35"/>
        <v>0.7770563797835438</v>
      </c>
      <c r="L16" s="18">
        <f t="shared" si="36"/>
        <v>0.56336587534306926</v>
      </c>
      <c r="M16" s="18">
        <f t="shared" si="37"/>
        <v>0.4506927002744554</v>
      </c>
      <c r="N16" s="18">
        <f t="shared" si="38"/>
        <v>0.37557725022871286</v>
      </c>
      <c r="O16" s="18">
        <f t="shared" si="39"/>
        <v>0.30452209478003744</v>
      </c>
      <c r="P16" s="18">
        <f t="shared" si="40"/>
        <v>0.28168293767153463</v>
      </c>
      <c r="Q16" s="18">
        <f t="shared" si="41"/>
        <v>0.25038483348580853</v>
      </c>
      <c r="R16" s="18">
        <f t="shared" si="42"/>
        <v>0.239730159720455</v>
      </c>
      <c r="S16" s="18">
        <f t="shared" si="43"/>
        <v>0.2253463501372277</v>
      </c>
      <c r="T16" s="18">
        <f t="shared" si="44"/>
        <v>0.19767223696248043</v>
      </c>
      <c r="U16" s="18">
        <f t="shared" si="45"/>
        <v>0.15023090009148513</v>
      </c>
      <c r="V16" s="18">
        <f t="shared" si="46"/>
        <v>0.14786505914516254</v>
      </c>
      <c r="W16" s="18">
        <f t="shared" si="47"/>
        <v>0.13255667655131043</v>
      </c>
      <c r="X16" s="18">
        <f t="shared" si="48"/>
        <v>0.12862234596873728</v>
      </c>
      <c r="Y16" s="18">
        <f t="shared" si="49"/>
        <v>0.12803769894160666</v>
      </c>
      <c r="Z16" s="18">
        <f t="shared" si="50"/>
        <v>0.12519241674290427</v>
      </c>
      <c r="AA16" s="18">
        <f t="shared" si="51"/>
        <v>0.11267317506861385</v>
      </c>
      <c r="AB16" s="18">
        <f t="shared" si="52"/>
        <v>0.10730778577963224</v>
      </c>
      <c r="AC16" s="18">
        <f t="shared" si="53"/>
        <v>9.2355061531650698E-2</v>
      </c>
      <c r="AD16" s="18">
        <f t="shared" si="54"/>
        <v>9.0138540054891081E-2</v>
      </c>
      <c r="AE16" s="18">
        <f t="shared" si="55"/>
        <v>8.8025918022354571E-2</v>
      </c>
      <c r="AF16" s="18">
        <f t="shared" si="56"/>
        <v>7.5619580582962323E-2</v>
      </c>
      <c r="AG16" s="18">
        <f t="shared" si="57"/>
        <v>7.3932529572581271E-2</v>
      </c>
      <c r="AH16" s="16">
        <f t="shared" si="58"/>
        <v>3.4641983508666772</v>
      </c>
      <c r="AI16" s="16" t="str">
        <f t="shared" si="59"/>
        <v>NA F G</v>
      </c>
      <c r="AJ16" s="16">
        <f t="shared" si="60"/>
        <v>4.0829411009204284</v>
      </c>
      <c r="AK16" s="16">
        <f t="shared" si="61"/>
        <v>0.27573311145782903</v>
      </c>
      <c r="AL16" s="16" t="str">
        <f t="shared" si="62"/>
        <v>NA F G</v>
      </c>
      <c r="AM16" s="16">
        <f t="shared" si="63"/>
        <v>1.2281199999999988</v>
      </c>
      <c r="AN16" s="19">
        <f t="shared" si="64"/>
        <v>2.1300544681895115</v>
      </c>
      <c r="AO16" s="41">
        <f t="shared" si="65"/>
        <v>24</v>
      </c>
      <c r="AP16" s="19">
        <f t="shared" si="66"/>
        <v>2.1300544681895115</v>
      </c>
      <c r="AQ16" s="34">
        <f t="shared" si="7"/>
        <v>2.4958550412755822</v>
      </c>
      <c r="AR16" s="34">
        <f t="shared" si="7"/>
        <v>2.4427752585633833</v>
      </c>
      <c r="AS16" s="34">
        <f t="shared" si="7"/>
        <v>2.3647164278720076</v>
      </c>
      <c r="AT16" s="34">
        <f t="shared" si="7"/>
        <v>2.3365321101118539</v>
      </c>
      <c r="AU16" s="34">
        <f t="shared" si="7"/>
        <v>2.2970064421582004</v>
      </c>
      <c r="AV16" s="34">
        <f t="shared" si="7"/>
        <v>2.2154995262373265</v>
      </c>
      <c r="AW16" s="34">
        <f t="shared" si="7"/>
        <v>2.054035865098113</v>
      </c>
      <c r="AX16" s="34">
        <f t="shared" si="7"/>
        <v>2.0450653899335269</v>
      </c>
      <c r="AY16" s="34">
        <f t="shared" si="7"/>
        <v>1.9843570345577963</v>
      </c>
      <c r="AZ16" s="34">
        <f t="shared" si="7"/>
        <v>1.9679397478839527</v>
      </c>
      <c r="BA16" s="34">
        <f t="shared" si="7"/>
        <v>1.9654691947639817</v>
      </c>
      <c r="BB16" s="34">
        <f t="shared" si="7"/>
        <v>1.9533278003132555</v>
      </c>
      <c r="BC16" s="34">
        <f t="shared" si="7"/>
        <v>1.897397289620854</v>
      </c>
      <c r="BD16" s="34">
        <f t="shared" si="7"/>
        <v>1.8720424156484072</v>
      </c>
      <c r="BE16" s="34">
        <f t="shared" si="7"/>
        <v>1.7961640965713868</v>
      </c>
      <c r="BF16" s="34">
        <f t="shared" si="7"/>
        <v>1.7841730557545368</v>
      </c>
      <c r="BG16" s="34">
        <f t="shared" si="8"/>
        <v>1.7725436442705917</v>
      </c>
      <c r="BH16" s="34">
        <f t="shared" si="8"/>
        <v>1.6998284244500064</v>
      </c>
      <c r="BI16" s="34">
        <f t="shared" si="8"/>
        <v>1.6892863061853103</v>
      </c>
      <c r="BJ16" s="39">
        <f t="shared" si="67"/>
        <v>2.465821422504149</v>
      </c>
      <c r="BK16" s="39">
        <f t="shared" si="9"/>
        <v>2.4391786054554929</v>
      </c>
      <c r="BL16" s="39">
        <f t="shared" si="9"/>
        <v>2.3994720472159696</v>
      </c>
      <c r="BM16" s="39">
        <f t="shared" si="9"/>
        <v>2.3849764494457042</v>
      </c>
      <c r="BN16" s="39">
        <f t="shared" ref="BN16:CB32" si="96">IF($G16&lt;=40,  $AI16*S16^$AL16,    IF($G16&lt;=55,  0.04753*$G16^0.953*S16^(0.02047164*$G16^0.46471),    IF($G16&lt;=75, 0.0001675*$G16^2.3655*S16^(0.02047164*$G16^0.46471),    "ERR NO AP&gt;75")))</f>
        <v>2.3645013415758767</v>
      </c>
      <c r="BO16" s="39">
        <f t="shared" si="96"/>
        <v>2.3217213375862733</v>
      </c>
      <c r="BP16" s="39">
        <f t="shared" si="96"/>
        <v>2.2346109654279651</v>
      </c>
      <c r="BQ16" s="39">
        <f t="shared" si="96"/>
        <v>2.2296737138726859</v>
      </c>
      <c r="BR16" s="39">
        <f t="shared" si="96"/>
        <v>2.1959750148024892</v>
      </c>
      <c r="BS16" s="39">
        <f t="shared" si="96"/>
        <v>2.1867746211125714</v>
      </c>
      <c r="BT16" s="39">
        <f t="shared" si="96"/>
        <v>2.1853868195125377</v>
      </c>
      <c r="BU16" s="39">
        <f t="shared" si="96"/>
        <v>2.1785539717778479</v>
      </c>
      <c r="BV16" s="39">
        <f t="shared" si="96"/>
        <v>2.1468029998269582</v>
      </c>
      <c r="BW16" s="39">
        <f t="shared" si="96"/>
        <v>2.1322569870916279</v>
      </c>
      <c r="BX16" s="39">
        <f t="shared" si="96"/>
        <v>2.0881336087570803</v>
      </c>
      <c r="BY16" s="39">
        <f t="shared" si="96"/>
        <v>2.081077032176593</v>
      </c>
      <c r="BZ16" s="39">
        <f t="shared" si="96"/>
        <v>2.0742108268398596</v>
      </c>
      <c r="CA16" s="39">
        <f t="shared" si="96"/>
        <v>2.0307635212208752</v>
      </c>
      <c r="CB16" s="39">
        <f t="shared" si="96"/>
        <v>2.0243888778625139</v>
      </c>
      <c r="CC16" s="40">
        <f t="shared" si="10"/>
        <v>0.94797098789808143</v>
      </c>
      <c r="CD16" s="40">
        <f t="shared" si="10"/>
        <v>0.86141619221005949</v>
      </c>
      <c r="CE16" s="40">
        <f t="shared" si="10"/>
        <v>0.74540378753493297</v>
      </c>
      <c r="CF16" s="40">
        <f t="shared" si="10"/>
        <v>0.70663985169838339</v>
      </c>
      <c r="CG16" s="40">
        <f t="shared" si="10"/>
        <v>0.6549315404356062</v>
      </c>
      <c r="CH16" s="40">
        <f t="shared" si="10"/>
        <v>0.55758350793084055</v>
      </c>
      <c r="CI16" s="40">
        <f t="shared" si="10"/>
        <v>0.39804732417738303</v>
      </c>
      <c r="CJ16" s="40">
        <f t="shared" si="10"/>
        <v>0.3903627853632185</v>
      </c>
      <c r="CK16" s="40">
        <f t="shared" si="10"/>
        <v>0.34133197726241316</v>
      </c>
      <c r="CL16" s="40">
        <f t="shared" si="10"/>
        <v>0.32893251429044162</v>
      </c>
      <c r="CM16" s="40">
        <f t="shared" si="10"/>
        <v>0.32709724649654698</v>
      </c>
      <c r="CN16" s="40">
        <f t="shared" si="10"/>
        <v>0.31819301143443385</v>
      </c>
      <c r="CO16" s="40">
        <f t="shared" si="10"/>
        <v>0.27957282028813379</v>
      </c>
      <c r="CP16" s="40">
        <f t="shared" si="10"/>
        <v>0.26331278443179656</v>
      </c>
      <c r="CQ16" s="40">
        <f t="shared" si="10"/>
        <v>0.21899525868074082</v>
      </c>
      <c r="CR16" s="40">
        <f t="shared" si="10"/>
        <v>0.21255817978701816</v>
      </c>
      <c r="CS16" s="40">
        <f t="shared" si="11"/>
        <v>0.2064563474282719</v>
      </c>
      <c r="CT16" s="40">
        <f t="shared" si="11"/>
        <v>0.17131738142386324</v>
      </c>
      <c r="CU16" s="40">
        <f t="shared" si="11"/>
        <v>0.16663546966594242</v>
      </c>
      <c r="CV16" s="37">
        <f t="shared" si="68"/>
        <v>3.9629309084213644</v>
      </c>
      <c r="CW16" s="37">
        <f t="shared" si="69"/>
        <v>4.6223450253460605</v>
      </c>
      <c r="CX16" s="37">
        <f t="shared" si="70"/>
        <v>5.1709467494073689</v>
      </c>
      <c r="CY16" s="1">
        <f t="shared" si="71"/>
        <v>28.121591201152611</v>
      </c>
      <c r="CZ16" s="1">
        <f t="shared" si="71"/>
        <v>27.523524436139056</v>
      </c>
      <c r="DA16" s="1">
        <f t="shared" si="71"/>
        <v>26.644010806524989</v>
      </c>
      <c r="DB16" s="1">
        <f t="shared" si="71"/>
        <v>26.326449149607065</v>
      </c>
      <c r="DC16" s="1">
        <f t="shared" si="71"/>
        <v>25.881100899102474</v>
      </c>
      <c r="DD16" s="1">
        <f t="shared" si="71"/>
        <v>24.962736598416932</v>
      </c>
      <c r="DE16" s="1">
        <f t="shared" si="71"/>
        <v>23.14347426254114</v>
      </c>
      <c r="DF16" s="1">
        <f t="shared" si="71"/>
        <v>23.042401070674334</v>
      </c>
      <c r="DG16" s="1">
        <f t="shared" si="71"/>
        <v>22.358380755336601</v>
      </c>
      <c r="DH16" s="1">
        <f t="shared" si="71"/>
        <v>22.173401973781239</v>
      </c>
      <c r="DI16" s="1">
        <f t="shared" si="71"/>
        <v>22.14556546736096</v>
      </c>
      <c r="DJ16" s="1">
        <f t="shared" si="71"/>
        <v>22.008764521108585</v>
      </c>
      <c r="DK16" s="1">
        <f t="shared" si="71"/>
        <v>21.37857769881639</v>
      </c>
      <c r="DL16" s="1">
        <f t="shared" si="71"/>
        <v>21.092896283422377</v>
      </c>
      <c r="DM16" s="1">
        <f t="shared" si="71"/>
        <v>20.23795117049465</v>
      </c>
      <c r="DN16" s="1">
        <f t="shared" si="71"/>
        <v>20.102844306373466</v>
      </c>
      <c r="DO16" s="1">
        <f t="shared" si="95"/>
        <v>19.971812034765918</v>
      </c>
      <c r="DP16" s="1">
        <f t="shared" si="95"/>
        <v>19.152506565466162</v>
      </c>
      <c r="DQ16" s="1">
        <f t="shared" si="95"/>
        <v>19.033725171782947</v>
      </c>
      <c r="DR16" s="1">
        <f t="shared" si="95"/>
        <v>27.783192882574841</v>
      </c>
      <c r="DS16" s="1">
        <f t="shared" si="92"/>
        <v>27.482999803610415</v>
      </c>
      <c r="DT16" s="1">
        <f t="shared" si="92"/>
        <v>27.035613404821024</v>
      </c>
      <c r="DU16" s="1">
        <f t="shared" si="92"/>
        <v>26.872286902291691</v>
      </c>
      <c r="DV16" s="1">
        <f t="shared" si="92"/>
        <v>26.641587360935105</v>
      </c>
      <c r="DW16" s="1">
        <f t="shared" si="92"/>
        <v>26.159571473039449</v>
      </c>
      <c r="DX16" s="1">
        <f t="shared" si="92"/>
        <v>25.178071251790932</v>
      </c>
      <c r="DY16" s="1">
        <f t="shared" si="92"/>
        <v>25.122441670906355</v>
      </c>
      <c r="DZ16" s="1">
        <f t="shared" si="92"/>
        <v>24.742747728914278</v>
      </c>
      <c r="EA16" s="1">
        <f t="shared" si="92"/>
        <v>24.639083972021847</v>
      </c>
      <c r="EB16" s="1">
        <f t="shared" si="92"/>
        <v>24.623447170757739</v>
      </c>
      <c r="EC16" s="1">
        <f t="shared" si="92"/>
        <v>24.546459305854949</v>
      </c>
      <c r="ED16" s="1">
        <f t="shared" si="92"/>
        <v>24.188711023732825</v>
      </c>
      <c r="EE16" s="1">
        <f t="shared" si="92"/>
        <v>24.024816479785009</v>
      </c>
      <c r="EF16" s="1">
        <f t="shared" si="92"/>
        <v>23.527664366614292</v>
      </c>
      <c r="EG16" s="1">
        <f t="shared" si="92"/>
        <v>23.448155677770462</v>
      </c>
      <c r="EH16" s="1">
        <f t="shared" si="92"/>
        <v>23.370791962174177</v>
      </c>
      <c r="EI16" s="1">
        <f t="shared" si="93"/>
        <v>22.881257374947438</v>
      </c>
      <c r="EJ16" s="1">
        <f t="shared" si="93"/>
        <v>22.809432244235776</v>
      </c>
      <c r="EK16" s="1">
        <f t="shared" si="93"/>
        <v>10.681090107940735</v>
      </c>
      <c r="EL16" s="1">
        <f t="shared" si="93"/>
        <v>9.7058497431822754</v>
      </c>
      <c r="EM16" s="1">
        <f t="shared" si="93"/>
        <v>8.3987011449731348</v>
      </c>
      <c r="EN16" s="1">
        <f t="shared" si="93"/>
        <v>7.9619355720871283</v>
      </c>
      <c r="EO16" s="1">
        <f t="shared" si="93"/>
        <v>7.3793216113458007</v>
      </c>
      <c r="EP16" s="1">
        <f t="shared" si="93"/>
        <v>6.2824704204463435</v>
      </c>
      <c r="EQ16" s="1">
        <f t="shared" si="93"/>
        <v>4.4849255842631566</v>
      </c>
      <c r="ER16" s="1">
        <f t="shared" si="93"/>
        <v>4.398341445550165</v>
      </c>
      <c r="ES16" s="1">
        <f t="shared" si="93"/>
        <v>3.8458957630603998</v>
      </c>
      <c r="ET16" s="1">
        <f t="shared" si="93"/>
        <v>3.7061870768406258</v>
      </c>
      <c r="EU16" s="1">
        <f t="shared" si="93"/>
        <v>3.6855085318966978</v>
      </c>
      <c r="EV16" s="1">
        <f t="shared" si="93"/>
        <v>3.5851816882961414</v>
      </c>
      <c r="EW16" s="1">
        <f t="shared" si="93"/>
        <v>3.1500357324751018</v>
      </c>
      <c r="EX16" s="1">
        <f t="shared" si="93"/>
        <v>2.9668287458087996</v>
      </c>
      <c r="EY16" s="1">
        <f t="shared" si="94"/>
        <v>2.4674891120531486</v>
      </c>
      <c r="EZ16" s="1">
        <f t="shared" si="94"/>
        <v>2.3949605003408596</v>
      </c>
      <c r="FA16" s="1">
        <f t="shared" si="94"/>
        <v>2.3262092177812246</v>
      </c>
      <c r="FB16" s="1">
        <f t="shared" si="94"/>
        <v>1.9302873309467437</v>
      </c>
      <c r="FC16" s="1">
        <f t="shared" si="94"/>
        <v>1.8775347446311423</v>
      </c>
      <c r="FD16" s="1">
        <f t="shared" si="94"/>
        <v>44.651600802938134</v>
      </c>
      <c r="FE16" s="1">
        <f t="shared" si="94"/>
        <v>52.081429026835302</v>
      </c>
      <c r="FF16" s="1">
        <f t="shared" si="94"/>
        <v>58.262698836645619</v>
      </c>
      <c r="FG16" s="83">
        <f t="shared" si="13"/>
        <v>2.2796557314162031</v>
      </c>
      <c r="FH16" s="79">
        <f t="shared" si="14"/>
        <v>5.3579713366671937</v>
      </c>
      <c r="FI16" s="79">
        <f t="shared" si="15"/>
        <v>2.2923261816464353</v>
      </c>
      <c r="FJ16" s="84">
        <f t="shared" si="16"/>
        <v>1.637374599340395</v>
      </c>
      <c r="FK16" s="80">
        <f t="shared" si="72"/>
        <v>2.0736758191552749</v>
      </c>
      <c r="FL16" s="83">
        <f t="shared" si="73"/>
        <v>5.2282556468129116</v>
      </c>
      <c r="FM16" s="79">
        <f t="shared" si="73"/>
        <v>5.7467603390588202</v>
      </c>
      <c r="FN16" s="79"/>
      <c r="FO16" s="79">
        <f t="shared" si="74"/>
        <v>5.238069001713483</v>
      </c>
      <c r="FP16" s="79">
        <f t="shared" si="17"/>
        <v>17.051882153414457</v>
      </c>
      <c r="FQ16" s="79">
        <f t="shared" si="18"/>
        <v>4.2814156996199015</v>
      </c>
      <c r="FR16" s="79">
        <f t="shared" si="19"/>
        <v>3.4999066726598831</v>
      </c>
      <c r="FS16" s="84">
        <f t="shared" si="75"/>
        <v>3.6539732960464946</v>
      </c>
      <c r="FT16" s="83">
        <f t="shared" si="76"/>
        <v>7.2158569670888948</v>
      </c>
      <c r="FU16" s="79">
        <f t="shared" si="77"/>
        <v>6.8185208556787575</v>
      </c>
      <c r="FV16" s="79"/>
      <c r="FW16" s="79">
        <f t="shared" si="78"/>
        <v>27.965086731599708</v>
      </c>
      <c r="FX16" s="79">
        <f t="shared" si="79"/>
        <v>4.9756310169787055</v>
      </c>
      <c r="FY16" s="79">
        <f t="shared" si="20"/>
        <v>7.0739155828446751</v>
      </c>
      <c r="FZ16" s="79">
        <f t="shared" si="80"/>
        <v>6.9658834237701877</v>
      </c>
      <c r="GA16" s="83">
        <f t="shared" si="81"/>
        <v>9.8891130290970057</v>
      </c>
      <c r="GB16" s="79">
        <f t="shared" si="21"/>
        <v>7.7722206782967165</v>
      </c>
      <c r="GC16" s="79">
        <f t="shared" si="22"/>
        <v>7.6080650085267552</v>
      </c>
      <c r="GD16" s="79">
        <f t="shared" si="23"/>
        <v>5.7332770918966665</v>
      </c>
      <c r="GE16" s="79">
        <f t="shared" si="82"/>
        <v>5.0341975926992779</v>
      </c>
      <c r="GF16" s="79">
        <f t="shared" si="83"/>
        <v>5.2144613057936837</v>
      </c>
      <c r="GG16" s="79">
        <f t="shared" si="84"/>
        <v>3.9937460220768255</v>
      </c>
      <c r="GH16" s="79">
        <f t="shared" si="85"/>
        <v>6.8154666226782128</v>
      </c>
      <c r="GI16" s="84">
        <f t="shared" si="86"/>
        <v>6.6404689152508602</v>
      </c>
      <c r="GJ16" s="79">
        <f t="shared" si="24"/>
        <v>12.667854051479676</v>
      </c>
      <c r="GK16" s="79">
        <f t="shared" si="25"/>
        <v>66.983367148730508</v>
      </c>
      <c r="GL16" s="79">
        <f t="shared" si="26"/>
        <v>74.164460992384818</v>
      </c>
      <c r="GM16" s="79">
        <f t="shared" si="27"/>
        <v>7.8626411082418164</v>
      </c>
      <c r="GN16" s="84">
        <f t="shared" si="28"/>
        <v>4.771491976014433</v>
      </c>
      <c r="GO16" s="79">
        <f t="shared" si="87"/>
        <v>9.5833333333333339</v>
      </c>
      <c r="GP16" s="79">
        <f t="shared" si="29"/>
        <v>8.3333333333333339</v>
      </c>
      <c r="GQ16" s="79">
        <f t="shared" si="29"/>
        <v>11.666666666666666</v>
      </c>
      <c r="GR16" s="79">
        <f t="shared" si="29"/>
        <v>4.25</v>
      </c>
      <c r="GS16" s="84">
        <f t="shared" si="29"/>
        <v>11.666666666666666</v>
      </c>
      <c r="GT16" s="1">
        <f t="shared" si="88"/>
        <v>24</v>
      </c>
      <c r="GU16" s="1">
        <f t="shared" si="89"/>
        <v>11.267317506861385</v>
      </c>
      <c r="GV16" s="1">
        <f t="shared" si="90"/>
        <v>61.999999999999986</v>
      </c>
    </row>
    <row r="17" spans="1:204" ht="13.5" thickBot="1" x14ac:dyDescent="0.25">
      <c r="A17" s="1">
        <f t="shared" si="91"/>
        <v>25</v>
      </c>
      <c r="B17" s="132">
        <f t="shared" si="30"/>
        <v>11.736789069647276</v>
      </c>
      <c r="C17" s="5">
        <v>0</v>
      </c>
      <c r="D17" s="5">
        <v>62</v>
      </c>
      <c r="E17" s="5">
        <f t="shared" si="31"/>
        <v>11.736789069647276</v>
      </c>
      <c r="F17" s="5">
        <v>10</v>
      </c>
      <c r="G17" s="9">
        <f t="shared" si="32"/>
        <v>61.999999999999986</v>
      </c>
      <c r="H17" s="15">
        <v>0.01</v>
      </c>
      <c r="I17" s="18">
        <f t="shared" si="33"/>
        <v>0.92415661965726592</v>
      </c>
      <c r="J17" s="18">
        <f t="shared" si="34"/>
        <v>0.83894132020352219</v>
      </c>
      <c r="K17" s="18">
        <f t="shared" si="35"/>
        <v>0.80943372894119148</v>
      </c>
      <c r="L17" s="18">
        <f t="shared" si="36"/>
        <v>0.58683945348236377</v>
      </c>
      <c r="M17" s="18">
        <f t="shared" si="37"/>
        <v>0.46947156278589103</v>
      </c>
      <c r="N17" s="18">
        <f t="shared" si="38"/>
        <v>0.3912263023215759</v>
      </c>
      <c r="O17" s="18">
        <f t="shared" si="39"/>
        <v>0.31721051539587231</v>
      </c>
      <c r="P17" s="18">
        <f t="shared" si="40"/>
        <v>0.29341972674118189</v>
      </c>
      <c r="Q17" s="18">
        <f t="shared" si="41"/>
        <v>0.26081753488105058</v>
      </c>
      <c r="R17" s="18">
        <f t="shared" si="42"/>
        <v>0.24971891637547397</v>
      </c>
      <c r="S17" s="18">
        <f t="shared" si="43"/>
        <v>0.23473578139294551</v>
      </c>
      <c r="T17" s="18">
        <f t="shared" si="44"/>
        <v>0.20590858016925045</v>
      </c>
      <c r="U17" s="18">
        <f t="shared" si="45"/>
        <v>0.15649052092863036</v>
      </c>
      <c r="V17" s="18">
        <f t="shared" si="46"/>
        <v>0.15402610327621097</v>
      </c>
      <c r="W17" s="18">
        <f t="shared" si="47"/>
        <v>0.13807987140761502</v>
      </c>
      <c r="X17" s="18">
        <f t="shared" si="48"/>
        <v>0.13398161038410134</v>
      </c>
      <c r="Y17" s="18">
        <f t="shared" si="49"/>
        <v>0.13337260306417359</v>
      </c>
      <c r="Z17" s="18">
        <f t="shared" si="50"/>
        <v>0.13040876744052529</v>
      </c>
      <c r="AA17" s="18">
        <f t="shared" si="51"/>
        <v>0.11736789069647276</v>
      </c>
      <c r="AB17" s="18">
        <f t="shared" si="52"/>
        <v>0.11177894352045024</v>
      </c>
      <c r="AC17" s="18">
        <f t="shared" si="53"/>
        <v>9.6203189095469474E-2</v>
      </c>
      <c r="AD17" s="18">
        <f t="shared" si="54"/>
        <v>9.3894312557178214E-2</v>
      </c>
      <c r="AE17" s="18">
        <f t="shared" si="55"/>
        <v>9.1693664606619346E-2</v>
      </c>
      <c r="AF17" s="18">
        <f t="shared" si="56"/>
        <v>7.8770396440585741E-2</v>
      </c>
      <c r="AG17" s="18">
        <f t="shared" si="57"/>
        <v>7.7013051638105484E-2</v>
      </c>
      <c r="AH17" s="16">
        <f t="shared" si="58"/>
        <v>3.4641983508666772</v>
      </c>
      <c r="AI17" s="16" t="str">
        <f t="shared" si="59"/>
        <v>NA F G</v>
      </c>
      <c r="AJ17" s="16">
        <f t="shared" si="60"/>
        <v>4.0829411009204284</v>
      </c>
      <c r="AK17" s="16">
        <f t="shared" si="61"/>
        <v>0.27573311145782903</v>
      </c>
      <c r="AL17" s="16" t="str">
        <f t="shared" si="62"/>
        <v>NA F G</v>
      </c>
      <c r="AM17" s="16">
        <f t="shared" si="63"/>
        <v>1.2281199999999988</v>
      </c>
      <c r="AN17" s="19">
        <f t="shared" si="64"/>
        <v>2.1300544681895115</v>
      </c>
      <c r="AO17" s="41">
        <f t="shared" si="65"/>
        <v>25</v>
      </c>
      <c r="AP17" s="19">
        <f t="shared" si="66"/>
        <v>2.1300544681895115</v>
      </c>
      <c r="AQ17" s="34">
        <f t="shared" si="7"/>
        <v>2.5241070281849112</v>
      </c>
      <c r="AR17" s="34">
        <f t="shared" si="7"/>
        <v>2.4704264055595222</v>
      </c>
      <c r="AS17" s="34">
        <f t="shared" si="7"/>
        <v>2.3914839830623809</v>
      </c>
      <c r="AT17" s="34">
        <f t="shared" si="7"/>
        <v>2.3629806311583206</v>
      </c>
      <c r="AU17" s="34">
        <f t="shared" si="7"/>
        <v>2.3230075499394167</v>
      </c>
      <c r="AV17" s="34">
        <f t="shared" si="7"/>
        <v>2.2405780113968223</v>
      </c>
      <c r="AW17" s="34">
        <f t="shared" si="7"/>
        <v>2.0772866522681825</v>
      </c>
      <c r="AX17" s="34">
        <f t="shared" si="7"/>
        <v>2.0682146352501118</v>
      </c>
      <c r="AY17" s="34">
        <f t="shared" si="7"/>
        <v>2.0068190878568171</v>
      </c>
      <c r="AZ17" s="34">
        <f t="shared" si="7"/>
        <v>1.990215964681844</v>
      </c>
      <c r="BA17" s="34">
        <f t="shared" si="7"/>
        <v>1.9877174459816409</v>
      </c>
      <c r="BB17" s="34">
        <f t="shared" si="7"/>
        <v>1.9754386162586692</v>
      </c>
      <c r="BC17" s="34">
        <f t="shared" si="7"/>
        <v>1.9188749966597878</v>
      </c>
      <c r="BD17" s="34">
        <f t="shared" si="7"/>
        <v>1.8932331166089791</v>
      </c>
      <c r="BE17" s="34">
        <f t="shared" si="7"/>
        <v>1.8164958881635</v>
      </c>
      <c r="BF17" s="34">
        <f t="shared" ref="BF17:BI48" si="97">$AH17*AD17^$AK17</f>
        <v>1.8043691140117475</v>
      </c>
      <c r="BG17" s="34">
        <f t="shared" si="8"/>
        <v>1.7926080626787029</v>
      </c>
      <c r="BH17" s="34">
        <f t="shared" si="8"/>
        <v>1.7190697383891056</v>
      </c>
      <c r="BI17" s="34">
        <f t="shared" si="8"/>
        <v>1.7084082879587648</v>
      </c>
      <c r="BJ17" s="39">
        <f t="shared" si="67"/>
        <v>2.4798879410267984</v>
      </c>
      <c r="BK17" s="39">
        <f t="shared" si="67"/>
        <v>2.4530931374327709</v>
      </c>
      <c r="BL17" s="39">
        <f t="shared" si="67"/>
        <v>2.4131600692635948</v>
      </c>
      <c r="BM17" s="39">
        <f t="shared" si="67"/>
        <v>2.3985817799437021</v>
      </c>
      <c r="BN17" s="39">
        <f t="shared" si="96"/>
        <v>2.3779898698263655</v>
      </c>
      <c r="BO17" s="39">
        <f t="shared" si="96"/>
        <v>2.3349658231364159</v>
      </c>
      <c r="BP17" s="39">
        <f t="shared" si="96"/>
        <v>2.247358521373922</v>
      </c>
      <c r="BQ17" s="39">
        <f t="shared" si="96"/>
        <v>2.2423931047861632</v>
      </c>
      <c r="BR17" s="39">
        <f t="shared" si="96"/>
        <v>2.2085021682042245</v>
      </c>
      <c r="BS17" s="39">
        <f t="shared" si="96"/>
        <v>2.1992492899722094</v>
      </c>
      <c r="BT17" s="39">
        <f t="shared" si="96"/>
        <v>2.1978535715227503</v>
      </c>
      <c r="BU17" s="39">
        <f t="shared" si="96"/>
        <v>2.190981745142508</v>
      </c>
      <c r="BV17" s="39">
        <f t="shared" si="96"/>
        <v>2.1590496466789753</v>
      </c>
      <c r="BW17" s="39">
        <f t="shared" si="96"/>
        <v>2.1444206547969373</v>
      </c>
      <c r="BX17" s="39">
        <f t="shared" si="96"/>
        <v>2.1000455703522234</v>
      </c>
      <c r="BY17" s="39">
        <f t="shared" si="96"/>
        <v>2.0929487388431878</v>
      </c>
      <c r="BZ17" s="39">
        <f t="shared" si="96"/>
        <v>2.0860433645692114</v>
      </c>
      <c r="CA17" s="39">
        <f t="shared" si="96"/>
        <v>2.0423482095627286</v>
      </c>
      <c r="CB17" s="39">
        <f t="shared" si="96"/>
        <v>2.0359372014303174</v>
      </c>
      <c r="CC17" s="40">
        <f t="shared" si="10"/>
        <v>0.99670835660753232</v>
      </c>
      <c r="CD17" s="40">
        <f t="shared" si="10"/>
        <v>0.90570357980735439</v>
      </c>
      <c r="CE17" s="40">
        <f t="shared" si="10"/>
        <v>0.78372671059301435</v>
      </c>
      <c r="CF17" s="40">
        <f t="shared" si="10"/>
        <v>0.74296983166262132</v>
      </c>
      <c r="CG17" s="40">
        <f t="shared" si="10"/>
        <v>0.68860307719479952</v>
      </c>
      <c r="CH17" s="40">
        <f t="shared" si="10"/>
        <v>0.58625015844995576</v>
      </c>
      <c r="CI17" s="40">
        <f t="shared" si="10"/>
        <v>0.41851185257530177</v>
      </c>
      <c r="CJ17" s="40">
        <f t="shared" si="10"/>
        <v>0.41043223394716694</v>
      </c>
      <c r="CK17" s="40">
        <f t="shared" si="10"/>
        <v>0.35888063923681601</v>
      </c>
      <c r="CL17" s="40">
        <f t="shared" si="10"/>
        <v>0.34584369135615128</v>
      </c>
      <c r="CM17" s="40">
        <f t="shared" si="10"/>
        <v>0.34391406822407256</v>
      </c>
      <c r="CN17" s="40">
        <f t="shared" si="10"/>
        <v>0.3345520459587244</v>
      </c>
      <c r="CO17" s="40">
        <f t="shared" si="10"/>
        <v>0.29394630196370264</v>
      </c>
      <c r="CP17" s="40">
        <f t="shared" si="10"/>
        <v>0.27685030026782387</v>
      </c>
      <c r="CQ17" s="40">
        <f t="shared" si="10"/>
        <v>0.23025430859281729</v>
      </c>
      <c r="CR17" s="40">
        <f t="shared" ref="CR17:CU48" si="98">$AJ17*AD17^$AM17</f>
        <v>0.22348628466864515</v>
      </c>
      <c r="CS17" s="40">
        <f t="shared" si="11"/>
        <v>0.21707074307484003</v>
      </c>
      <c r="CT17" s="40">
        <f t="shared" si="11"/>
        <v>0.18012520201266188</v>
      </c>
      <c r="CU17" s="40">
        <f t="shared" si="11"/>
        <v>0.17520258240342082</v>
      </c>
      <c r="CV17" s="37">
        <f t="shared" si="68"/>
        <v>3.9629309084213644</v>
      </c>
      <c r="CW17" s="37">
        <f t="shared" si="69"/>
        <v>4.6223450253460605</v>
      </c>
      <c r="CX17" s="37">
        <f t="shared" si="70"/>
        <v>5.1709467494073689</v>
      </c>
      <c r="CY17" s="1">
        <f t="shared" si="71"/>
        <v>29.624911779020536</v>
      </c>
      <c r="CZ17" s="1">
        <f t="shared" si="71"/>
        <v>28.994873634139008</v>
      </c>
      <c r="DA17" s="1">
        <f t="shared" si="71"/>
        <v>28.068343072643085</v>
      </c>
      <c r="DB17" s="1">
        <f t="shared" si="71"/>
        <v>27.7338052435672</v>
      </c>
      <c r="DC17" s="1">
        <f t="shared" si="71"/>
        <v>27.264649620837044</v>
      </c>
      <c r="DD17" s="1">
        <f t="shared" si="71"/>
        <v>26.297191513854255</v>
      </c>
      <c r="DE17" s="1">
        <f t="shared" si="71"/>
        <v>24.380675274865386</v>
      </c>
      <c r="DF17" s="1">
        <f t="shared" si="71"/>
        <v>24.27419892468804</v>
      </c>
      <c r="DG17" s="1">
        <f t="shared" si="71"/>
        <v>23.553612335117407</v>
      </c>
      <c r="DH17" s="1">
        <f t="shared" si="71"/>
        <v>23.358744980515375</v>
      </c>
      <c r="DI17" s="1">
        <f t="shared" si="71"/>
        <v>23.329420393544524</v>
      </c>
      <c r="DJ17" s="1">
        <f t="shared" si="71"/>
        <v>23.18530635906389</v>
      </c>
      <c r="DK17" s="1">
        <f t="shared" si="71"/>
        <v>22.521431086816051</v>
      </c>
      <c r="DL17" s="1">
        <f t="shared" si="71"/>
        <v>22.220477749310511</v>
      </c>
      <c r="DM17" s="1">
        <f t="shared" si="71"/>
        <v>21.31982908525659</v>
      </c>
      <c r="DN17" s="1">
        <f t="shared" si="71"/>
        <v>21.177499694942217</v>
      </c>
      <c r="DO17" s="1">
        <f t="shared" si="95"/>
        <v>21.03946271620898</v>
      </c>
      <c r="DP17" s="1">
        <f t="shared" si="95"/>
        <v>20.176358915486656</v>
      </c>
      <c r="DQ17" s="1">
        <f t="shared" si="95"/>
        <v>20.051227720609248</v>
      </c>
      <c r="DR17" s="1">
        <f t="shared" si="95"/>
        <v>29.105921680193418</v>
      </c>
      <c r="DS17" s="1">
        <f t="shared" si="92"/>
        <v>28.791436722247688</v>
      </c>
      <c r="DT17" s="1">
        <f t="shared" si="92"/>
        <v>28.322750724242223</v>
      </c>
      <c r="DU17" s="1">
        <f t="shared" si="92"/>
        <v>28.15164841749835</v>
      </c>
      <c r="DV17" s="1">
        <f t="shared" si="92"/>
        <v>27.909965511910038</v>
      </c>
      <c r="DW17" s="1">
        <f t="shared" si="92"/>
        <v>27.40500135098744</v>
      </c>
      <c r="DX17" s="1">
        <f t="shared" si="92"/>
        <v>26.376772929240111</v>
      </c>
      <c r="DY17" s="1">
        <f t="shared" si="92"/>
        <v>26.318494882106659</v>
      </c>
      <c r="DZ17" s="1">
        <f t="shared" si="92"/>
        <v>25.920724108071653</v>
      </c>
      <c r="EA17" s="1">
        <f t="shared" si="92"/>
        <v>25.812125027975359</v>
      </c>
      <c r="EB17" s="1">
        <f t="shared" si="92"/>
        <v>25.795743774933445</v>
      </c>
      <c r="EC17" s="1">
        <f t="shared" si="92"/>
        <v>25.715090598185302</v>
      </c>
      <c r="ED17" s="1">
        <f t="shared" si="92"/>
        <v>25.340310293967612</v>
      </c>
      <c r="EE17" s="1">
        <f t="shared" si="92"/>
        <v>25.168612901946549</v>
      </c>
      <c r="EF17" s="1">
        <f t="shared" si="92"/>
        <v>24.647791895871155</v>
      </c>
      <c r="EG17" s="1">
        <f t="shared" si="92"/>
        <v>24.564497881386778</v>
      </c>
      <c r="EH17" s="1">
        <f t="shared" si="92"/>
        <v>24.483450960086149</v>
      </c>
      <c r="EI17" s="1">
        <f t="shared" si="93"/>
        <v>23.970610142409516</v>
      </c>
      <c r="EJ17" s="1">
        <f t="shared" si="93"/>
        <v>23.895365492235616</v>
      </c>
      <c r="EK17" s="1">
        <f t="shared" si="93"/>
        <v>11.698155745457385</v>
      </c>
      <c r="EL17" s="1">
        <f t="shared" si="93"/>
        <v>10.630051875823366</v>
      </c>
      <c r="EM17" s="1">
        <f t="shared" si="93"/>
        <v>9.1984350904787053</v>
      </c>
      <c r="EN17" s="1">
        <f t="shared" si="93"/>
        <v>8.7200801993355306</v>
      </c>
      <c r="EO17" s="1">
        <f t="shared" si="93"/>
        <v>8.0819890697454024</v>
      </c>
      <c r="EP17" s="1">
        <f t="shared" si="93"/>
        <v>6.8806944517744242</v>
      </c>
      <c r="EQ17" s="1">
        <f t="shared" si="93"/>
        <v>4.9119853368236344</v>
      </c>
      <c r="ER17" s="1">
        <f t="shared" si="93"/>
        <v>4.817156557222023</v>
      </c>
      <c r="ES17" s="1">
        <f t="shared" si="93"/>
        <v>4.2121063639026897</v>
      </c>
      <c r="ET17" s="1">
        <f t="shared" si="93"/>
        <v>4.0590944565153428</v>
      </c>
      <c r="EU17" s="1">
        <f t="shared" si="93"/>
        <v>4.0364468768302224</v>
      </c>
      <c r="EV17" s="1">
        <f t="shared" si="93"/>
        <v>3.9265667962364899</v>
      </c>
      <c r="EW17" s="1">
        <f t="shared" si="93"/>
        <v>3.449985743950823</v>
      </c>
      <c r="EX17" s="1">
        <f t="shared" si="93"/>
        <v>3.2493335781119614</v>
      </c>
      <c r="EY17" s="1">
        <f t="shared" si="94"/>
        <v>2.7024462523313688</v>
      </c>
      <c r="EZ17" s="1">
        <f t="shared" si="94"/>
        <v>2.6230113831150339</v>
      </c>
      <c r="FA17" s="1">
        <f t="shared" si="94"/>
        <v>2.5477135246609945</v>
      </c>
      <c r="FB17" s="1">
        <f t="shared" si="94"/>
        <v>2.1140915021502176</v>
      </c>
      <c r="FC17" s="1">
        <f t="shared" si="94"/>
        <v>2.0563157541264458</v>
      </c>
      <c r="FD17" s="1">
        <f t="shared" si="94"/>
        <v>46.512084169727224</v>
      </c>
      <c r="FE17" s="1">
        <f t="shared" si="94"/>
        <v>54.251488569620108</v>
      </c>
      <c r="FF17" s="1">
        <f t="shared" si="94"/>
        <v>60.690311288172524</v>
      </c>
      <c r="FG17" s="83">
        <f t="shared" si="13"/>
        <v>2.1639742604617656</v>
      </c>
      <c r="FH17" s="79">
        <f t="shared" si="14"/>
        <v>4.8921364946717372</v>
      </c>
      <c r="FI17" s="79">
        <f t="shared" si="15"/>
        <v>2.1881506160239201</v>
      </c>
      <c r="FJ17" s="84">
        <f t="shared" si="16"/>
        <v>1.5629635376040969</v>
      </c>
      <c r="FK17" s="80">
        <f t="shared" si="72"/>
        <v>1.9907287863890637</v>
      </c>
      <c r="FL17" s="83">
        <f t="shared" si="73"/>
        <v>4.962947032264597</v>
      </c>
      <c r="FM17" s="79">
        <f t="shared" si="73"/>
        <v>5.4551401263734824</v>
      </c>
      <c r="FN17" s="79"/>
      <c r="FO17" s="79">
        <f t="shared" si="74"/>
        <v>4.972262407003404</v>
      </c>
      <c r="FP17" s="79">
        <f t="shared" si="17"/>
        <v>15.569350738156473</v>
      </c>
      <c r="FQ17" s="79">
        <f t="shared" si="18"/>
        <v>4.0868452646861293</v>
      </c>
      <c r="FR17" s="79">
        <f t="shared" si="19"/>
        <v>3.3223033852349779</v>
      </c>
      <c r="FS17" s="84">
        <f t="shared" si="75"/>
        <v>3.4879172007434205</v>
      </c>
      <c r="FT17" s="83">
        <f t="shared" si="76"/>
        <v>6.8496872263486583</v>
      </c>
      <c r="FU17" s="79">
        <f t="shared" si="77"/>
        <v>6.4725139953233972</v>
      </c>
      <c r="FV17" s="79"/>
      <c r="FW17" s="79">
        <f t="shared" si="78"/>
        <v>25.533735210576616</v>
      </c>
      <c r="FX17" s="79">
        <f t="shared" si="79"/>
        <v>4.7495117239772187</v>
      </c>
      <c r="FY17" s="79">
        <f t="shared" si="20"/>
        <v>6.7149486788715844</v>
      </c>
      <c r="FZ17" s="79">
        <f t="shared" si="80"/>
        <v>6.6493164135681058</v>
      </c>
      <c r="GA17" s="83">
        <f t="shared" si="81"/>
        <v>9.3872885097736685</v>
      </c>
      <c r="GB17" s="79">
        <f t="shared" si="21"/>
        <v>7.4190093893504665</v>
      </c>
      <c r="GC17" s="79">
        <f t="shared" si="22"/>
        <v>7.2623138314464981</v>
      </c>
      <c r="GD17" s="79">
        <f t="shared" si="23"/>
        <v>5.5039460082208</v>
      </c>
      <c r="GE17" s="79">
        <f t="shared" si="82"/>
        <v>4.7787364831233363</v>
      </c>
      <c r="GF17" s="79">
        <f t="shared" si="83"/>
        <v>4.9774882867281249</v>
      </c>
      <c r="GG17" s="79">
        <f t="shared" si="84"/>
        <v>3.8339961811937524</v>
      </c>
      <c r="GH17" s="79">
        <f t="shared" si="85"/>
        <v>6.4696147498331467</v>
      </c>
      <c r="GI17" s="84">
        <f t="shared" si="86"/>
        <v>6.3386904812811666</v>
      </c>
      <c r="GJ17" s="79">
        <f t="shared" si="24"/>
        <v>12.025021903486474</v>
      </c>
      <c r="GK17" s="79">
        <f t="shared" si="25"/>
        <v>61.159673013132206</v>
      </c>
      <c r="GL17" s="79">
        <f t="shared" si="26"/>
        <v>67.716425383900983</v>
      </c>
      <c r="GM17" s="79">
        <f t="shared" si="27"/>
        <v>7.5053206312102159</v>
      </c>
      <c r="GN17" s="84">
        <f t="shared" si="28"/>
        <v>4.5806322969738549</v>
      </c>
      <c r="GO17" s="79">
        <f t="shared" si="87"/>
        <v>9.1999999999999993</v>
      </c>
      <c r="GP17" s="79">
        <f t="shared" si="29"/>
        <v>8</v>
      </c>
      <c r="GQ17" s="79">
        <f t="shared" si="29"/>
        <v>11.2</v>
      </c>
      <c r="GR17" s="79">
        <f t="shared" si="29"/>
        <v>4.08</v>
      </c>
      <c r="GS17" s="84">
        <f t="shared" si="29"/>
        <v>11.2</v>
      </c>
      <c r="GT17" s="1">
        <f t="shared" si="88"/>
        <v>25</v>
      </c>
      <c r="GU17" s="1">
        <f t="shared" si="89"/>
        <v>11.736789069647276</v>
      </c>
      <c r="GV17" s="1">
        <f t="shared" si="90"/>
        <v>61.999999999999986</v>
      </c>
    </row>
    <row r="18" spans="1:204" ht="13.5" thickBot="1" x14ac:dyDescent="0.25">
      <c r="A18" s="1">
        <f t="shared" si="91"/>
        <v>26</v>
      </c>
      <c r="B18" s="132">
        <f t="shared" si="30"/>
        <v>12.206260632433168</v>
      </c>
      <c r="C18" s="5">
        <v>0</v>
      </c>
      <c r="D18" s="5">
        <v>62</v>
      </c>
      <c r="E18" s="5">
        <f t="shared" si="31"/>
        <v>12.206260632433168</v>
      </c>
      <c r="F18" s="5">
        <v>10</v>
      </c>
      <c r="G18" s="9">
        <f t="shared" si="32"/>
        <v>61.999999999999986</v>
      </c>
      <c r="H18" s="15">
        <v>0.01</v>
      </c>
      <c r="I18" s="18">
        <f t="shared" si="33"/>
        <v>0.96112288444355654</v>
      </c>
      <c r="J18" s="18">
        <f t="shared" si="34"/>
        <v>0.87249897301166313</v>
      </c>
      <c r="K18" s="18">
        <f t="shared" si="35"/>
        <v>0.84181107809883915</v>
      </c>
      <c r="L18" s="18">
        <f t="shared" si="36"/>
        <v>0.6103130316216584</v>
      </c>
      <c r="M18" s="18">
        <f t="shared" si="37"/>
        <v>0.48825042529732671</v>
      </c>
      <c r="N18" s="18">
        <f t="shared" si="38"/>
        <v>0.40687535441443889</v>
      </c>
      <c r="O18" s="18">
        <f t="shared" si="39"/>
        <v>0.32989893601170722</v>
      </c>
      <c r="P18" s="18">
        <f t="shared" si="40"/>
        <v>0.3051565158108292</v>
      </c>
      <c r="Q18" s="18">
        <f t="shared" si="41"/>
        <v>0.27125023627629263</v>
      </c>
      <c r="R18" s="18">
        <f t="shared" si="42"/>
        <v>0.25970767303049291</v>
      </c>
      <c r="S18" s="18">
        <f t="shared" si="43"/>
        <v>0.24412521264866335</v>
      </c>
      <c r="T18" s="18">
        <f t="shared" si="44"/>
        <v>0.21414492337602048</v>
      </c>
      <c r="U18" s="18">
        <f t="shared" si="45"/>
        <v>0.16275014176577557</v>
      </c>
      <c r="V18" s="18">
        <f t="shared" si="46"/>
        <v>0.16018714740725942</v>
      </c>
      <c r="W18" s="18">
        <f t="shared" si="47"/>
        <v>0.14360306626391961</v>
      </c>
      <c r="X18" s="18">
        <f t="shared" si="48"/>
        <v>0.13934087479946539</v>
      </c>
      <c r="Y18" s="18">
        <f t="shared" si="49"/>
        <v>0.13870750718674055</v>
      </c>
      <c r="Z18" s="18">
        <f t="shared" si="50"/>
        <v>0.13562511813814632</v>
      </c>
      <c r="AA18" s="18">
        <f t="shared" si="51"/>
        <v>0.12206260632433168</v>
      </c>
      <c r="AB18" s="18">
        <f t="shared" si="52"/>
        <v>0.11625010126126827</v>
      </c>
      <c r="AC18" s="18">
        <f t="shared" si="53"/>
        <v>0.10005131665928826</v>
      </c>
      <c r="AD18" s="18">
        <f t="shared" si="54"/>
        <v>9.7650085059465347E-2</v>
      </c>
      <c r="AE18" s="18">
        <f t="shared" si="55"/>
        <v>9.5361411190884121E-2</v>
      </c>
      <c r="AF18" s="18">
        <f t="shared" si="56"/>
        <v>8.1921212298209173E-2</v>
      </c>
      <c r="AG18" s="18">
        <f t="shared" si="57"/>
        <v>8.0093573703629711E-2</v>
      </c>
      <c r="AH18" s="16">
        <f t="shared" si="58"/>
        <v>3.4641983508666772</v>
      </c>
      <c r="AI18" s="16" t="str">
        <f t="shared" si="59"/>
        <v>NA F G</v>
      </c>
      <c r="AJ18" s="16">
        <f t="shared" si="60"/>
        <v>4.0829411009204284</v>
      </c>
      <c r="AK18" s="16">
        <f t="shared" si="61"/>
        <v>0.27573311145782903</v>
      </c>
      <c r="AL18" s="16" t="str">
        <f t="shared" si="62"/>
        <v>NA F G</v>
      </c>
      <c r="AM18" s="16">
        <f t="shared" si="63"/>
        <v>1.2281199999999988</v>
      </c>
      <c r="AN18" s="19">
        <f t="shared" si="64"/>
        <v>2.1300544681895115</v>
      </c>
      <c r="AO18" s="41">
        <f t="shared" si="65"/>
        <v>26</v>
      </c>
      <c r="AP18" s="19">
        <f t="shared" si="66"/>
        <v>2.1300544681895115</v>
      </c>
      <c r="AQ18" s="34">
        <f t="shared" ref="AQ18:BE34" si="99">$AH18*O18^$AK18</f>
        <v>2.551551989187145</v>
      </c>
      <c r="AR18" s="34">
        <f t="shared" si="99"/>
        <v>2.4972876898087182</v>
      </c>
      <c r="AS18" s="34">
        <f t="shared" si="99"/>
        <v>2.4174869155528511</v>
      </c>
      <c r="AT18" s="34">
        <f t="shared" si="99"/>
        <v>2.3886736428044268</v>
      </c>
      <c r="AU18" s="34">
        <f t="shared" si="99"/>
        <v>2.3482659288053189</v>
      </c>
      <c r="AV18" s="34">
        <f t="shared" si="99"/>
        <v>2.2649401226142167</v>
      </c>
      <c r="AW18" s="34">
        <f t="shared" si="99"/>
        <v>2.0998732742003585</v>
      </c>
      <c r="AX18" s="34">
        <f t="shared" si="99"/>
        <v>2.0907026159002453</v>
      </c>
      <c r="AY18" s="34">
        <f t="shared" si="99"/>
        <v>2.0286395063215501</v>
      </c>
      <c r="AZ18" s="34">
        <f t="shared" si="99"/>
        <v>2.0118558551170751</v>
      </c>
      <c r="BA18" s="34">
        <f t="shared" si="99"/>
        <v>2.00933016968126</v>
      </c>
      <c r="BB18" s="34">
        <f t="shared" si="99"/>
        <v>1.9969178305630295</v>
      </c>
      <c r="BC18" s="34">
        <f t="shared" si="99"/>
        <v>1.9397391869906393</v>
      </c>
      <c r="BD18" s="34">
        <f t="shared" si="99"/>
        <v>1.9138184992703613</v>
      </c>
      <c r="BE18" s="34">
        <f t="shared" si="99"/>
        <v>1.8362468964427392</v>
      </c>
      <c r="BF18" s="34">
        <f t="shared" si="97"/>
        <v>1.8239882662167541</v>
      </c>
      <c r="BG18" s="34">
        <f t="shared" si="8"/>
        <v>1.8120993353637145</v>
      </c>
      <c r="BH18" s="34">
        <f t="shared" si="8"/>
        <v>1.7377614188144543</v>
      </c>
      <c r="BI18" s="34">
        <f t="shared" si="8"/>
        <v>1.726984044975153</v>
      </c>
      <c r="BJ18" s="39">
        <f t="shared" si="67"/>
        <v>2.4934782655189642</v>
      </c>
      <c r="BK18" s="39">
        <f t="shared" si="67"/>
        <v>2.4665366205820183</v>
      </c>
      <c r="BL18" s="39">
        <f t="shared" si="67"/>
        <v>2.4263847105267198</v>
      </c>
      <c r="BM18" s="39">
        <f t="shared" si="67"/>
        <v>2.4117265290152803</v>
      </c>
      <c r="BN18" s="39">
        <f t="shared" si="96"/>
        <v>2.3910217707584054</v>
      </c>
      <c r="BO18" s="39">
        <f t="shared" si="96"/>
        <v>2.3477619429487495</v>
      </c>
      <c r="BP18" s="39">
        <f t="shared" si="96"/>
        <v>2.2596745341462805</v>
      </c>
      <c r="BQ18" s="39">
        <f t="shared" si="96"/>
        <v>2.2546819059972449</v>
      </c>
      <c r="BR18" s="39">
        <f t="shared" si="96"/>
        <v>2.2206052397224965</v>
      </c>
      <c r="BS18" s="39">
        <f t="shared" si="96"/>
        <v>2.2113016537082544</v>
      </c>
      <c r="BT18" s="39">
        <f t="shared" si="96"/>
        <v>2.2098982864185741</v>
      </c>
      <c r="BU18" s="39">
        <f t="shared" si="96"/>
        <v>2.202988800937363</v>
      </c>
      <c r="BV18" s="39">
        <f t="shared" si="96"/>
        <v>2.1708817076393236</v>
      </c>
      <c r="BW18" s="39">
        <f t="shared" si="96"/>
        <v>2.1561725457046874</v>
      </c>
      <c r="BX18" s="39">
        <f t="shared" si="96"/>
        <v>2.1115542761599557</v>
      </c>
      <c r="BY18" s="39">
        <f t="shared" si="96"/>
        <v>2.1044185524729797</v>
      </c>
      <c r="BZ18" s="39">
        <f t="shared" si="96"/>
        <v>2.097475335248292</v>
      </c>
      <c r="CA18" s="39">
        <f t="shared" si="96"/>
        <v>2.0535407213027783</v>
      </c>
      <c r="CB18" s="39">
        <f t="shared" si="96"/>
        <v>2.0470945794534763</v>
      </c>
      <c r="CC18" s="40">
        <f t="shared" ref="CC18:CQ34" si="100">$AJ18*O18^$AM18</f>
        <v>1.0458925853185119</v>
      </c>
      <c r="CD18" s="40">
        <f t="shared" si="100"/>
        <v>0.95039702671013659</v>
      </c>
      <c r="CE18" s="40">
        <f t="shared" si="100"/>
        <v>0.82240100636385727</v>
      </c>
      <c r="CF18" s="40">
        <f t="shared" si="100"/>
        <v>0.77963291157320858</v>
      </c>
      <c r="CG18" s="40">
        <f t="shared" si="100"/>
        <v>0.72258333933999741</v>
      </c>
      <c r="CH18" s="40">
        <f t="shared" si="100"/>
        <v>0.6151796458811567</v>
      </c>
      <c r="CI18" s="40">
        <f t="shared" si="100"/>
        <v>0.43916401480396144</v>
      </c>
      <c r="CJ18" s="40">
        <f t="shared" si="100"/>
        <v>0.430685693979874</v>
      </c>
      <c r="CK18" s="40">
        <f t="shared" si="100"/>
        <v>0.37659020023643008</v>
      </c>
      <c r="CL18" s="40">
        <f t="shared" si="100"/>
        <v>0.36290992251709692</v>
      </c>
      <c r="CM18" s="40">
        <f t="shared" si="100"/>
        <v>0.36088507892777516</v>
      </c>
      <c r="CN18" s="40">
        <f t="shared" si="100"/>
        <v>0.35106107212979659</v>
      </c>
      <c r="CO18" s="40">
        <f t="shared" si="100"/>
        <v>0.30845157027883746</v>
      </c>
      <c r="CP18" s="40">
        <f t="shared" si="100"/>
        <v>0.29051193799445296</v>
      </c>
      <c r="CQ18" s="40">
        <f t="shared" si="100"/>
        <v>0.24161658974601619</v>
      </c>
      <c r="CR18" s="40">
        <f t="shared" si="98"/>
        <v>0.23451458644422452</v>
      </c>
      <c r="CS18" s="40">
        <f t="shared" si="11"/>
        <v>0.2277824592986252</v>
      </c>
      <c r="CT18" s="40">
        <f t="shared" si="11"/>
        <v>0.18901377917133677</v>
      </c>
      <c r="CU18" s="40">
        <f t="shared" si="11"/>
        <v>0.18384824472435715</v>
      </c>
      <c r="CV18" s="37">
        <f t="shared" si="68"/>
        <v>3.9629309084213644</v>
      </c>
      <c r="CW18" s="37">
        <f t="shared" si="69"/>
        <v>4.6223450253460605</v>
      </c>
      <c r="CX18" s="37">
        <f t="shared" si="70"/>
        <v>5.1709467494073689</v>
      </c>
      <c r="CY18" s="1">
        <f t="shared" si="71"/>
        <v>31.144908597221587</v>
      </c>
      <c r="CZ18" s="1">
        <f t="shared" si="71"/>
        <v>30.482544415972129</v>
      </c>
      <c r="DA18" s="1">
        <f t="shared" si="71"/>
        <v>29.508475366735052</v>
      </c>
      <c r="DB18" s="1">
        <f t="shared" si="71"/>
        <v>29.156773049894401</v>
      </c>
      <c r="DC18" s="1">
        <f t="shared" si="71"/>
        <v>28.663545961260471</v>
      </c>
      <c r="DD18" s="1">
        <f t="shared" si="71"/>
        <v>27.646449453484266</v>
      </c>
      <c r="DE18" s="1">
        <f t="shared" si="71"/>
        <v>25.631600479970373</v>
      </c>
      <c r="DF18" s="1">
        <f t="shared" si="71"/>
        <v>25.519661034588207</v>
      </c>
      <c r="DG18" s="1">
        <f t="shared" si="71"/>
        <v>24.762102543411395</v>
      </c>
      <c r="DH18" s="1">
        <f t="shared" si="71"/>
        <v>24.557236922445721</v>
      </c>
      <c r="DI18" s="1">
        <f t="shared" si="71"/>
        <v>24.52640774774062</v>
      </c>
      <c r="DJ18" s="1">
        <f t="shared" si="71"/>
        <v>24.374899501405352</v>
      </c>
      <c r="DK18" s="1">
        <f t="shared" si="71"/>
        <v>23.67696207535176</v>
      </c>
      <c r="DL18" s="1">
        <f t="shared" si="71"/>
        <v>23.360567405266135</v>
      </c>
      <c r="DM18" s="1">
        <f t="shared" si="71"/>
        <v>22.413708203476592</v>
      </c>
      <c r="DN18" s="1">
        <f t="shared" si="71"/>
        <v>22.264076167941592</v>
      </c>
      <c r="DO18" s="1">
        <f t="shared" si="95"/>
        <v>22.118956779308416</v>
      </c>
      <c r="DP18" s="1">
        <f t="shared" si="95"/>
        <v>21.211568795036079</v>
      </c>
      <c r="DQ18" s="1">
        <f t="shared" si="95"/>
        <v>21.080017361020403</v>
      </c>
      <c r="DR18" s="1">
        <f t="shared" si="95"/>
        <v>30.436045590231871</v>
      </c>
      <c r="DS18" s="1">
        <f t="shared" si="92"/>
        <v>30.107188850265032</v>
      </c>
      <c r="DT18" s="1">
        <f t="shared" si="92"/>
        <v>29.617084171240048</v>
      </c>
      <c r="DU18" s="1">
        <f t="shared" si="92"/>
        <v>29.438162587313904</v>
      </c>
      <c r="DV18" s="1">
        <f t="shared" si="92"/>
        <v>29.185434911698966</v>
      </c>
      <c r="DW18" s="1">
        <f t="shared" si="92"/>
        <v>28.657394178540127</v>
      </c>
      <c r="DX18" s="1">
        <f t="shared" si="92"/>
        <v>27.582176308261502</v>
      </c>
      <c r="DY18" s="1">
        <f t="shared" si="92"/>
        <v>27.521234987833552</v>
      </c>
      <c r="DZ18" s="1">
        <f t="shared" si="92"/>
        <v>27.105286317799525</v>
      </c>
      <c r="EA18" s="1">
        <f t="shared" si="92"/>
        <v>26.991724322093425</v>
      </c>
      <c r="EB18" s="1">
        <f t="shared" si="92"/>
        <v>26.974594455192559</v>
      </c>
      <c r="EC18" s="1">
        <f t="shared" si="92"/>
        <v>26.890255474572882</v>
      </c>
      <c r="ED18" s="1">
        <f t="shared" si="92"/>
        <v>26.498347925627165</v>
      </c>
      <c r="EE18" s="1">
        <f t="shared" si="92"/>
        <v>26.318804061368329</v>
      </c>
      <c r="EF18" s="1">
        <f t="shared" si="92"/>
        <v>25.774181834337181</v>
      </c>
      <c r="EG18" s="1">
        <f t="shared" si="92"/>
        <v>25.687081331212923</v>
      </c>
      <c r="EH18" s="1">
        <f t="shared" si="92"/>
        <v>25.602330612140786</v>
      </c>
      <c r="EI18" s="1">
        <f t="shared" si="93"/>
        <v>25.066053263536514</v>
      </c>
      <c r="EJ18" s="1">
        <f t="shared" si="93"/>
        <v>24.987369976050299</v>
      </c>
      <c r="EK18" s="1">
        <f t="shared" si="93"/>
        <v>12.7664374899271</v>
      </c>
      <c r="EL18" s="1">
        <f t="shared" si="93"/>
        <v>11.600793812313475</v>
      </c>
      <c r="EM18" s="1">
        <f t="shared" si="93"/>
        <v>10.038441028052571</v>
      </c>
      <c r="EN18" s="1">
        <f t="shared" si="93"/>
        <v>9.5164025162853054</v>
      </c>
      <c r="EO18" s="1">
        <f t="shared" si="93"/>
        <v>8.8200405686379071</v>
      </c>
      <c r="EP18" s="1">
        <f t="shared" si="93"/>
        <v>7.5090430933933394</v>
      </c>
      <c r="EQ18" s="1">
        <f t="shared" si="93"/>
        <v>5.3605504250828915</v>
      </c>
      <c r="ER18" s="1">
        <f t="shared" si="93"/>
        <v>5.2570618313786941</v>
      </c>
      <c r="ES18" s="1">
        <f t="shared" si="93"/>
        <v>4.5967581357060601</v>
      </c>
      <c r="ET18" s="1">
        <f t="shared" si="93"/>
        <v>4.4297731003398111</v>
      </c>
      <c r="EU18" s="1">
        <f t="shared" si="93"/>
        <v>4.4050573317486386</v>
      </c>
      <c r="EV18" s="1">
        <f t="shared" si="93"/>
        <v>4.2851429443177169</v>
      </c>
      <c r="EW18" s="1">
        <f t="shared" si="93"/>
        <v>3.7650402593067662</v>
      </c>
      <c r="EX18" s="1">
        <f t="shared" si="93"/>
        <v>3.5460644319935564</v>
      </c>
      <c r="EY18" s="1">
        <f t="shared" si="94"/>
        <v>2.9492350675595529</v>
      </c>
      <c r="EZ18" s="1">
        <f t="shared" si="94"/>
        <v>2.8625461642454826</v>
      </c>
      <c r="FA18" s="1">
        <f t="shared" si="94"/>
        <v>2.780372065695619</v>
      </c>
      <c r="FB18" s="1">
        <f t="shared" si="94"/>
        <v>2.3071514516865044</v>
      </c>
      <c r="FC18" s="1">
        <f t="shared" si="94"/>
        <v>2.2440995919208593</v>
      </c>
      <c r="FD18" s="1">
        <f t="shared" si="94"/>
        <v>48.372567536516314</v>
      </c>
      <c r="FE18" s="1">
        <f t="shared" si="94"/>
        <v>56.421548112404913</v>
      </c>
      <c r="FF18" s="1">
        <f t="shared" si="94"/>
        <v>63.117923739699421</v>
      </c>
      <c r="FG18" s="83">
        <f t="shared" si="13"/>
        <v>2.05836361208554</v>
      </c>
      <c r="FH18" s="79">
        <f t="shared" si="14"/>
        <v>4.4827677798023462</v>
      </c>
      <c r="FI18" s="79">
        <f t="shared" si="15"/>
        <v>2.0925234937517394</v>
      </c>
      <c r="FJ18" s="84">
        <f t="shared" si="16"/>
        <v>1.4946585021906693</v>
      </c>
      <c r="FK18" s="80">
        <f t="shared" si="72"/>
        <v>1.9141622946048689</v>
      </c>
      <c r="FL18" s="83">
        <f t="shared" si="73"/>
        <v>4.720735253912629</v>
      </c>
      <c r="FM18" s="79">
        <f t="shared" si="73"/>
        <v>5.1889073452097492</v>
      </c>
      <c r="FN18" s="79"/>
      <c r="FO18" s="79">
        <f t="shared" si="74"/>
        <v>4.729596000893606</v>
      </c>
      <c r="FP18" s="79">
        <f t="shared" si="17"/>
        <v>14.266524230766148</v>
      </c>
      <c r="FQ18" s="79">
        <f t="shared" si="18"/>
        <v>3.9082408994419442</v>
      </c>
      <c r="FR18" s="79">
        <f t="shared" si="19"/>
        <v>3.1601616162555612</v>
      </c>
      <c r="FS18" s="84">
        <f t="shared" si="75"/>
        <v>3.3354873441383908</v>
      </c>
      <c r="FT18" s="83">
        <f t="shared" si="76"/>
        <v>6.5153949372182565</v>
      </c>
      <c r="FU18" s="79">
        <f t="shared" si="77"/>
        <v>6.1566292770252975</v>
      </c>
      <c r="FV18" s="79"/>
      <c r="FW18" s="79">
        <f t="shared" si="78"/>
        <v>23.397099738456482</v>
      </c>
      <c r="FX18" s="79">
        <f t="shared" si="79"/>
        <v>4.5419473383101945</v>
      </c>
      <c r="FY18" s="79">
        <f t="shared" si="20"/>
        <v>6.3872321728363515</v>
      </c>
      <c r="FZ18" s="79">
        <f t="shared" si="80"/>
        <v>6.3587262736342725</v>
      </c>
      <c r="GA18" s="83">
        <f t="shared" si="81"/>
        <v>8.9291510706525852</v>
      </c>
      <c r="GB18" s="79">
        <f t="shared" si="21"/>
        <v>7.0947819285813232</v>
      </c>
      <c r="GC18" s="79">
        <f t="shared" si="22"/>
        <v>6.9449343203410834</v>
      </c>
      <c r="GD18" s="79">
        <f t="shared" si="23"/>
        <v>5.2922557771353844</v>
      </c>
      <c r="GE18" s="79">
        <f t="shared" si="82"/>
        <v>4.5455149205461147</v>
      </c>
      <c r="GF18" s="79">
        <f t="shared" si="83"/>
        <v>4.7599608105490843</v>
      </c>
      <c r="GG18" s="79">
        <f t="shared" si="84"/>
        <v>3.686534789609377</v>
      </c>
      <c r="GH18" s="79">
        <f t="shared" si="85"/>
        <v>6.1538715263770278</v>
      </c>
      <c r="GI18" s="84">
        <f t="shared" si="86"/>
        <v>6.0616753959117622</v>
      </c>
      <c r="GJ18" s="79">
        <f t="shared" si="24"/>
        <v>11.438152464616843</v>
      </c>
      <c r="GK18" s="79">
        <f t="shared" si="25"/>
        <v>56.041897421529868</v>
      </c>
      <c r="GL18" s="79">
        <f t="shared" si="26"/>
        <v>62.049987813087313</v>
      </c>
      <c r="GM18" s="79">
        <f t="shared" si="27"/>
        <v>7.1773211743004302</v>
      </c>
      <c r="GN18" s="84">
        <f t="shared" si="28"/>
        <v>4.4044541317056298</v>
      </c>
      <c r="GO18" s="79">
        <f t="shared" si="87"/>
        <v>8.8461538461538467</v>
      </c>
      <c r="GP18" s="79">
        <f t="shared" si="87"/>
        <v>7.6923076923076925</v>
      </c>
      <c r="GQ18" s="79">
        <f t="shared" si="87"/>
        <v>10.76923076923077</v>
      </c>
      <c r="GR18" s="79">
        <f t="shared" si="87"/>
        <v>3.9230769230769229</v>
      </c>
      <c r="GS18" s="84">
        <f t="shared" si="87"/>
        <v>10.76923076923077</v>
      </c>
      <c r="GT18" s="1">
        <f t="shared" si="88"/>
        <v>26</v>
      </c>
      <c r="GU18" s="1">
        <f t="shared" si="89"/>
        <v>12.206260632433168</v>
      </c>
      <c r="GV18" s="1">
        <f t="shared" si="90"/>
        <v>61.999999999999986</v>
      </c>
    </row>
    <row r="19" spans="1:204" ht="13.5" thickBot="1" x14ac:dyDescent="0.25">
      <c r="A19" s="1">
        <f t="shared" si="91"/>
        <v>27</v>
      </c>
      <c r="B19" s="132">
        <f t="shared" si="30"/>
        <v>12.675732195219057</v>
      </c>
      <c r="C19" s="5">
        <v>0</v>
      </c>
      <c r="D19" s="5">
        <v>62</v>
      </c>
      <c r="E19" s="5">
        <f t="shared" si="31"/>
        <v>12.675732195219057</v>
      </c>
      <c r="F19" s="5">
        <v>10</v>
      </c>
      <c r="G19" s="9">
        <f t="shared" si="32"/>
        <v>61.999999999999986</v>
      </c>
      <c r="H19" s="15">
        <v>0.01</v>
      </c>
      <c r="I19" s="18">
        <f t="shared" si="33"/>
        <v>0.99808914922984704</v>
      </c>
      <c r="J19" s="18">
        <f t="shared" si="34"/>
        <v>0.90605662581980395</v>
      </c>
      <c r="K19" s="18">
        <f t="shared" si="35"/>
        <v>0.87418842725648671</v>
      </c>
      <c r="L19" s="18">
        <f t="shared" si="36"/>
        <v>0.6337866097609528</v>
      </c>
      <c r="M19" s="18">
        <f t="shared" si="37"/>
        <v>0.50702928780876233</v>
      </c>
      <c r="N19" s="18">
        <f t="shared" si="38"/>
        <v>0.42252440650730189</v>
      </c>
      <c r="O19" s="18">
        <f t="shared" si="39"/>
        <v>0.34258735662754208</v>
      </c>
      <c r="P19" s="18">
        <f t="shared" si="40"/>
        <v>0.3168933048804764</v>
      </c>
      <c r="Q19" s="18">
        <f t="shared" si="41"/>
        <v>0.28168293767153457</v>
      </c>
      <c r="R19" s="18">
        <f t="shared" si="42"/>
        <v>0.26969642968551183</v>
      </c>
      <c r="S19" s="18">
        <f t="shared" si="43"/>
        <v>0.25351464390438117</v>
      </c>
      <c r="T19" s="18">
        <f t="shared" si="44"/>
        <v>0.22238126658279048</v>
      </c>
      <c r="U19" s="18">
        <f t="shared" si="45"/>
        <v>0.16900976260292075</v>
      </c>
      <c r="V19" s="18">
        <f t="shared" si="46"/>
        <v>0.16634819153830782</v>
      </c>
      <c r="W19" s="18">
        <f t="shared" si="47"/>
        <v>0.1491262611202242</v>
      </c>
      <c r="X19" s="18">
        <f t="shared" si="48"/>
        <v>0.14470013921482944</v>
      </c>
      <c r="Y19" s="18">
        <f t="shared" si="49"/>
        <v>0.14404241130930748</v>
      </c>
      <c r="Z19" s="18">
        <f t="shared" si="50"/>
        <v>0.14084146883576729</v>
      </c>
      <c r="AA19" s="18">
        <f t="shared" si="51"/>
        <v>0.12675732195219058</v>
      </c>
      <c r="AB19" s="18">
        <f t="shared" si="52"/>
        <v>0.12072125900208626</v>
      </c>
      <c r="AC19" s="18">
        <f t="shared" si="53"/>
        <v>0.10389944422310703</v>
      </c>
      <c r="AD19" s="18">
        <f t="shared" si="54"/>
        <v>0.10140585756175245</v>
      </c>
      <c r="AE19" s="18">
        <f t="shared" si="55"/>
        <v>9.9029157775148882E-2</v>
      </c>
      <c r="AF19" s="18">
        <f t="shared" si="56"/>
        <v>8.5072028155832591E-2</v>
      </c>
      <c r="AG19" s="18">
        <f t="shared" si="57"/>
        <v>8.3174095769153911E-2</v>
      </c>
      <c r="AH19" s="16">
        <f t="shared" si="58"/>
        <v>3.4641983508666772</v>
      </c>
      <c r="AI19" s="16" t="str">
        <f t="shared" si="59"/>
        <v>NA F G</v>
      </c>
      <c r="AJ19" s="16">
        <f t="shared" si="60"/>
        <v>4.0829411009204284</v>
      </c>
      <c r="AK19" s="16">
        <f t="shared" si="61"/>
        <v>0.27573311145782903</v>
      </c>
      <c r="AL19" s="16" t="str">
        <f t="shared" si="62"/>
        <v>NA F G</v>
      </c>
      <c r="AM19" s="16">
        <f t="shared" si="63"/>
        <v>1.2281199999999988</v>
      </c>
      <c r="AN19" s="19">
        <f t="shared" si="64"/>
        <v>2.1300544681895115</v>
      </c>
      <c r="AO19" s="41">
        <f t="shared" si="65"/>
        <v>27</v>
      </c>
      <c r="AP19" s="19">
        <f t="shared" si="66"/>
        <v>2.1300544681895115</v>
      </c>
      <c r="AQ19" s="34">
        <f t="shared" si="99"/>
        <v>2.57824273216352</v>
      </c>
      <c r="AR19" s="34">
        <f t="shared" si="99"/>
        <v>2.5234107961178256</v>
      </c>
      <c r="AS19" s="34">
        <f t="shared" si="99"/>
        <v>2.4427752585633828</v>
      </c>
      <c r="AT19" s="34">
        <f t="shared" si="99"/>
        <v>2.4136605819397898</v>
      </c>
      <c r="AU19" s="34">
        <f t="shared" si="99"/>
        <v>2.372830179352253</v>
      </c>
      <c r="AV19" s="34">
        <f t="shared" si="99"/>
        <v>2.2886327359435783</v>
      </c>
      <c r="AW19" s="34">
        <f t="shared" si="99"/>
        <v>2.1218391906630267</v>
      </c>
      <c r="AX19" s="34">
        <f t="shared" si="99"/>
        <v>2.1125726018529143</v>
      </c>
      <c r="AY19" s="34">
        <f t="shared" si="99"/>
        <v>2.0498602754394852</v>
      </c>
      <c r="AZ19" s="34">
        <f t="shared" si="99"/>
        <v>2.0329010573163653</v>
      </c>
      <c r="BA19" s="34">
        <f t="shared" si="99"/>
        <v>2.0303489517170212</v>
      </c>
      <c r="BB19" s="34">
        <f t="shared" si="99"/>
        <v>2.0178067721900734</v>
      </c>
      <c r="BC19" s="34">
        <f t="shared" si="99"/>
        <v>1.9600300061863958</v>
      </c>
      <c r="BD19" s="34">
        <f t="shared" si="99"/>
        <v>1.9338381727412242</v>
      </c>
      <c r="BE19" s="34">
        <f t="shared" si="99"/>
        <v>1.8554551250666571</v>
      </c>
      <c r="BF19" s="34">
        <f t="shared" si="97"/>
        <v>1.8430682623178816</v>
      </c>
      <c r="BG19" s="34">
        <f t="shared" si="8"/>
        <v>1.8310549662161595</v>
      </c>
      <c r="BH19" s="34">
        <f t="shared" si="8"/>
        <v>1.7559394310910583</v>
      </c>
      <c r="BI19" s="34">
        <f t="shared" si="8"/>
        <v>1.7450493195468917</v>
      </c>
      <c r="BJ19" s="39">
        <f t="shared" si="67"/>
        <v>2.506625932827379</v>
      </c>
      <c r="BK19" s="39">
        <f t="shared" si="67"/>
        <v>2.4795422293895548</v>
      </c>
      <c r="BL19" s="39">
        <f t="shared" si="67"/>
        <v>2.4391786054554929</v>
      </c>
      <c r="BM19" s="39">
        <f t="shared" si="67"/>
        <v>2.4244431339606098</v>
      </c>
      <c r="BN19" s="39">
        <f t="shared" si="96"/>
        <v>2.4036292031967892</v>
      </c>
      <c r="BO19" s="39">
        <f t="shared" si="96"/>
        <v>2.3601412740109446</v>
      </c>
      <c r="BP19" s="39">
        <f t="shared" si="96"/>
        <v>2.2715893959724647</v>
      </c>
      <c r="BQ19" s="39">
        <f t="shared" si="96"/>
        <v>2.2665704425833799</v>
      </c>
      <c r="BR19" s="39">
        <f t="shared" si="96"/>
        <v>2.2323140961095471</v>
      </c>
      <c r="BS19" s="39">
        <f t="shared" si="96"/>
        <v>2.2229614539413447</v>
      </c>
      <c r="BT19" s="39">
        <f t="shared" si="96"/>
        <v>2.2215506869456023</v>
      </c>
      <c r="BU19" s="39">
        <f t="shared" si="96"/>
        <v>2.2146047689766353</v>
      </c>
      <c r="BV19" s="39">
        <f t="shared" si="96"/>
        <v>2.1823283806874341</v>
      </c>
      <c r="BW19" s="39">
        <f t="shared" si="96"/>
        <v>2.1675416599586521</v>
      </c>
      <c r="BX19" s="39">
        <f t="shared" si="96"/>
        <v>2.1226881262161275</v>
      </c>
      <c r="BY19" s="39">
        <f t="shared" si="96"/>
        <v>2.1155147771275837</v>
      </c>
      <c r="BZ19" s="39">
        <f t="shared" si="96"/>
        <v>2.1085349495536567</v>
      </c>
      <c r="CA19" s="39">
        <f t="shared" si="96"/>
        <v>2.0643686762047033</v>
      </c>
      <c r="CB19" s="39">
        <f t="shared" si="96"/>
        <v>2.0578885449961883</v>
      </c>
      <c r="CC19" s="40">
        <f t="shared" si="100"/>
        <v>1.0955103426845731</v>
      </c>
      <c r="CD19" s="40">
        <f t="shared" si="100"/>
        <v>0.99548441879482996</v>
      </c>
      <c r="CE19" s="40">
        <f t="shared" si="100"/>
        <v>0.86141619221005927</v>
      </c>
      <c r="CF19" s="40">
        <f t="shared" si="100"/>
        <v>0.81661915393121798</v>
      </c>
      <c r="CG19" s="40">
        <f t="shared" si="100"/>
        <v>0.75686311654791383</v>
      </c>
      <c r="CH19" s="40">
        <f t="shared" si="100"/>
        <v>0.64436412890966477</v>
      </c>
      <c r="CI19" s="40">
        <f t="shared" si="100"/>
        <v>0.45999821311105837</v>
      </c>
      <c r="CJ19" s="40">
        <f t="shared" si="100"/>
        <v>0.45111767577695233</v>
      </c>
      <c r="CK19" s="40">
        <f t="shared" si="100"/>
        <v>0.39445586009869715</v>
      </c>
      <c r="CL19" s="40">
        <f t="shared" si="100"/>
        <v>0.38012658198476645</v>
      </c>
      <c r="CM19" s="40">
        <f t="shared" si="100"/>
        <v>0.37800567862857254</v>
      </c>
      <c r="CN19" s="40">
        <f t="shared" si="100"/>
        <v>0.36771561518911161</v>
      </c>
      <c r="CO19" s="40">
        <f t="shared" si="100"/>
        <v>0.32308469359198838</v>
      </c>
      <c r="CP19" s="40">
        <f t="shared" si="100"/>
        <v>0.3042939946355403</v>
      </c>
      <c r="CQ19" s="40">
        <f t="shared" si="100"/>
        <v>0.25307902240298158</v>
      </c>
      <c r="CR19" s="40">
        <f t="shared" si="98"/>
        <v>0.24564009590124794</v>
      </c>
      <c r="CS19" s="40">
        <f t="shared" si="11"/>
        <v>0.23858859269738342</v>
      </c>
      <c r="CT19" s="40">
        <f t="shared" si="11"/>
        <v>0.19798070365805129</v>
      </c>
      <c r="CU19" s="40">
        <f t="shared" si="11"/>
        <v>0.19257011322879</v>
      </c>
      <c r="CV19" s="37">
        <f t="shared" si="68"/>
        <v>3.9629309084213644</v>
      </c>
      <c r="CW19" s="37">
        <f t="shared" si="69"/>
        <v>4.6223450253460605</v>
      </c>
      <c r="CX19" s="37">
        <f t="shared" si="70"/>
        <v>5.1709467494073689</v>
      </c>
      <c r="CY19" s="1">
        <f t="shared" si="71"/>
        <v>32.681114407174675</v>
      </c>
      <c r="CZ19" s="1">
        <f t="shared" si="71"/>
        <v>31.986079470114074</v>
      </c>
      <c r="DA19" s="1">
        <f t="shared" si="71"/>
        <v>30.963964990656429</v>
      </c>
      <c r="DB19" s="1">
        <f t="shared" si="71"/>
        <v>30.594915146825358</v>
      </c>
      <c r="DC19" s="1">
        <f t="shared" si="71"/>
        <v>30.077359898202761</v>
      </c>
      <c r="DD19" s="1">
        <f t="shared" si="71"/>
        <v>29.010095654032291</v>
      </c>
      <c r="DE19" s="1">
        <f t="shared" si="71"/>
        <v>26.895865342164875</v>
      </c>
      <c r="DF19" s="1">
        <f t="shared" si="71"/>
        <v>26.778404544044676</v>
      </c>
      <c r="DG19" s="1">
        <f t="shared" si="71"/>
        <v>25.983479889088887</v>
      </c>
      <c r="DH19" s="1">
        <f t="shared" si="71"/>
        <v>25.768509381919912</v>
      </c>
      <c r="DI19" s="1">
        <f t="shared" si="71"/>
        <v>25.73615957480871</v>
      </c>
      <c r="DJ19" s="1">
        <f t="shared" si="71"/>
        <v>25.577178265980759</v>
      </c>
      <c r="DK19" s="1">
        <f t="shared" si="71"/>
        <v>24.844815453012306</v>
      </c>
      <c r="DL19" s="1">
        <f t="shared" si="71"/>
        <v>24.512814786559527</v>
      </c>
      <c r="DM19" s="1">
        <f t="shared" si="71"/>
        <v>23.519252265591629</v>
      </c>
      <c r="DN19" s="1">
        <f t="shared" si="71"/>
        <v>23.362239710649213</v>
      </c>
      <c r="DO19" s="1">
        <f t="shared" si="95"/>
        <v>23.209962386481916</v>
      </c>
      <c r="DP19" s="1">
        <f t="shared" si="95"/>
        <v>22.257817979535563</v>
      </c>
      <c r="DQ19" s="1">
        <f t="shared" si="95"/>
        <v>22.119777842025641</v>
      </c>
      <c r="DR19" s="1">
        <f t="shared" si="95"/>
        <v>31.773319038111008</v>
      </c>
      <c r="DS19" s="1">
        <f t="shared" si="92"/>
        <v>31.430013266478415</v>
      </c>
      <c r="DT19" s="1">
        <f t="shared" si="92"/>
        <v>30.918374779061715</v>
      </c>
      <c r="DU19" s="1">
        <f t="shared" si="92"/>
        <v>30.73159188862229</v>
      </c>
      <c r="DV19" s="1">
        <f t="shared" si="92"/>
        <v>30.467760076330269</v>
      </c>
      <c r="DW19" s="1">
        <f t="shared" si="92"/>
        <v>29.916518732245851</v>
      </c>
      <c r="DX19" s="1">
        <f t="shared" si="92"/>
        <v>28.794058840846382</v>
      </c>
      <c r="DY19" s="1">
        <f t="shared" si="92"/>
        <v>28.730439931786055</v>
      </c>
      <c r="DZ19" s="1">
        <f t="shared" si="92"/>
        <v>28.296215657897115</v>
      </c>
      <c r="EA19" s="1">
        <f t="shared" si="92"/>
        <v>28.177664070455268</v>
      </c>
      <c r="EB19" s="1">
        <f t="shared" si="92"/>
        <v>28.159781565827384</v>
      </c>
      <c r="EC19" s="1">
        <f t="shared" si="92"/>
        <v>28.071736969802796</v>
      </c>
      <c r="ED19" s="1">
        <f t="shared" si="92"/>
        <v>27.662610115619977</v>
      </c>
      <c r="EE19" s="1">
        <f t="shared" si="92"/>
        <v>27.475177603616444</v>
      </c>
      <c r="EF19" s="1">
        <f t="shared" si="92"/>
        <v>26.906626221886981</v>
      </c>
      <c r="EG19" s="1">
        <f t="shared" si="92"/>
        <v>26.815698769897782</v>
      </c>
      <c r="EH19" s="1">
        <f t="shared" si="92"/>
        <v>26.727224344801876</v>
      </c>
      <c r="EI19" s="1">
        <f t="shared" si="93"/>
        <v>26.167384491769702</v>
      </c>
      <c r="EJ19" s="1">
        <f t="shared" si="93"/>
        <v>26.085244083980687</v>
      </c>
      <c r="EK19" s="1">
        <f t="shared" si="93"/>
        <v>13.886395720962305</v>
      </c>
      <c r="EL19" s="1">
        <f t="shared" si="93"/>
        <v>12.618493897156556</v>
      </c>
      <c r="EM19" s="1">
        <f t="shared" si="93"/>
        <v>10.919080961080056</v>
      </c>
      <c r="EN19" s="1">
        <f t="shared" si="93"/>
        <v>10.351245700718486</v>
      </c>
      <c r="EO19" s="1">
        <f t="shared" si="93"/>
        <v>9.5937941738002248</v>
      </c>
      <c r="EP19" s="1">
        <f t="shared" si="93"/>
        <v>8.1677871342645201</v>
      </c>
      <c r="EQ19" s="1">
        <f t="shared" si="93"/>
        <v>5.8308141596750795</v>
      </c>
      <c r="ER19" s="1">
        <f t="shared" si="93"/>
        <v>5.7182468466783067</v>
      </c>
      <c r="ES19" s="1">
        <f t="shared" si="93"/>
        <v>5.00001684544588</v>
      </c>
      <c r="ET19" s="1">
        <f t="shared" si="93"/>
        <v>4.8183827535228803</v>
      </c>
      <c r="EU19" s="1">
        <f t="shared" si="93"/>
        <v>4.7914987505678255</v>
      </c>
      <c r="EV19" s="1">
        <f t="shared" si="93"/>
        <v>4.6610646621374041</v>
      </c>
      <c r="EW19" s="1">
        <f t="shared" si="93"/>
        <v>4.0953350523464511</v>
      </c>
      <c r="EX19" s="1">
        <f t="shared" si="93"/>
        <v>3.8571491846135331</v>
      </c>
      <c r="EY19" s="1">
        <f t="shared" si="94"/>
        <v>3.2079619122080385</v>
      </c>
      <c r="EZ19" s="1">
        <f t="shared" si="94"/>
        <v>3.1136680720521452</v>
      </c>
      <c r="FA19" s="1">
        <f t="shared" si="94"/>
        <v>3.0242851058662295</v>
      </c>
      <c r="FB19" s="1">
        <f t="shared" si="94"/>
        <v>2.5095503793904839</v>
      </c>
      <c r="FC19" s="1">
        <f t="shared" si="94"/>
        <v>2.4409671840911527</v>
      </c>
      <c r="FD19" s="1">
        <f t="shared" si="94"/>
        <v>50.23305090330539</v>
      </c>
      <c r="FE19" s="1">
        <f t="shared" si="94"/>
        <v>58.591607655189705</v>
      </c>
      <c r="FF19" s="1">
        <f t="shared" si="94"/>
        <v>65.545536191226319</v>
      </c>
      <c r="FG19" s="83">
        <f t="shared" si="13"/>
        <v>1.9616083392853068</v>
      </c>
      <c r="FH19" s="79">
        <f t="shared" si="14"/>
        <v>4.1212259676796874</v>
      </c>
      <c r="FI19" s="79">
        <f t="shared" si="15"/>
        <v>2.004453496912534</v>
      </c>
      <c r="FJ19" s="84">
        <f t="shared" si="16"/>
        <v>1.4317514094116957</v>
      </c>
      <c r="FK19" s="80">
        <f t="shared" si="72"/>
        <v>1.8432673948046889</v>
      </c>
      <c r="FL19" s="83">
        <f t="shared" si="73"/>
        <v>4.4988327559146155</v>
      </c>
      <c r="FM19" s="79">
        <f t="shared" si="73"/>
        <v>4.9449979879061479</v>
      </c>
      <c r="FN19" s="79"/>
      <c r="FO19" s="79">
        <f t="shared" si="74"/>
        <v>4.5072769953425418</v>
      </c>
      <c r="FP19" s="79">
        <f t="shared" si="17"/>
        <v>13.115908076540457</v>
      </c>
      <c r="FQ19" s="79">
        <f t="shared" si="18"/>
        <v>3.7437511029409833</v>
      </c>
      <c r="FR19" s="79">
        <f t="shared" si="19"/>
        <v>3.011615315942842</v>
      </c>
      <c r="FS19" s="84">
        <f t="shared" si="75"/>
        <v>3.1951035631521174</v>
      </c>
      <c r="FT19" s="83">
        <f t="shared" si="76"/>
        <v>6.2091328118821556</v>
      </c>
      <c r="FU19" s="79">
        <f t="shared" si="77"/>
        <v>5.8672312611786541</v>
      </c>
      <c r="FV19" s="79"/>
      <c r="FW19" s="79">
        <f t="shared" si="78"/>
        <v>21.510089245526348</v>
      </c>
      <c r="FX19" s="79">
        <f t="shared" si="79"/>
        <v>4.3507861451750927</v>
      </c>
      <c r="FY19" s="79">
        <f t="shared" si="20"/>
        <v>6.0869944559953266</v>
      </c>
      <c r="FZ19" s="79">
        <f t="shared" si="80"/>
        <v>6.0911006032451294</v>
      </c>
      <c r="GA19" s="83">
        <f t="shared" si="81"/>
        <v>8.5094281205173861</v>
      </c>
      <c r="GB19" s="79">
        <f t="shared" si="21"/>
        <v>6.7961771942064093</v>
      </c>
      <c r="GC19" s="79">
        <f t="shared" si="22"/>
        <v>6.6526363626515863</v>
      </c>
      <c r="GD19" s="79">
        <f t="shared" si="23"/>
        <v>5.0962463039081491</v>
      </c>
      <c r="GE19" s="79">
        <f t="shared" si="82"/>
        <v>4.3318488153095576</v>
      </c>
      <c r="GF19" s="79">
        <f t="shared" si="83"/>
        <v>4.559623880143497</v>
      </c>
      <c r="GG19" s="79">
        <f t="shared" si="84"/>
        <v>3.5499964640682897</v>
      </c>
      <c r="GH19" s="79">
        <f t="shared" si="85"/>
        <v>5.8646031411334123</v>
      </c>
      <c r="GI19" s="84">
        <f t="shared" si="86"/>
        <v>5.8065519841305733</v>
      </c>
      <c r="GJ19" s="79">
        <f t="shared" si="24"/>
        <v>10.900491598700469</v>
      </c>
      <c r="GK19" s="79">
        <f t="shared" si="25"/>
        <v>51.522036000230571</v>
      </c>
      <c r="GL19" s="79">
        <f t="shared" si="26"/>
        <v>57.04556506845843</v>
      </c>
      <c r="GM19" s="79">
        <f t="shared" si="27"/>
        <v>6.8752425333570599</v>
      </c>
      <c r="GN19" s="84">
        <f t="shared" si="28"/>
        <v>4.2413262009017183</v>
      </c>
      <c r="GO19" s="79">
        <f t="shared" si="87"/>
        <v>8.518518518518519</v>
      </c>
      <c r="GP19" s="79">
        <f t="shared" si="87"/>
        <v>7.4074074074074074</v>
      </c>
      <c r="GQ19" s="79">
        <f t="shared" si="87"/>
        <v>10.37037037037037</v>
      </c>
      <c r="GR19" s="79">
        <f t="shared" si="87"/>
        <v>3.7777777777777777</v>
      </c>
      <c r="GS19" s="84">
        <f t="shared" si="87"/>
        <v>10.37037037037037</v>
      </c>
      <c r="GT19" s="1">
        <f t="shared" si="88"/>
        <v>27</v>
      </c>
      <c r="GU19" s="1">
        <f t="shared" si="89"/>
        <v>12.675732195219057</v>
      </c>
      <c r="GV19" s="1">
        <f t="shared" si="90"/>
        <v>61.999999999999986</v>
      </c>
    </row>
    <row r="20" spans="1:204" ht="13.5" thickBot="1" x14ac:dyDescent="0.25">
      <c r="A20" s="1">
        <f t="shared" si="91"/>
        <v>28</v>
      </c>
      <c r="B20" s="132">
        <f t="shared" si="30"/>
        <v>13.145203758004948</v>
      </c>
      <c r="C20" s="5">
        <v>0</v>
      </c>
      <c r="D20" s="5">
        <v>62</v>
      </c>
      <c r="E20" s="5">
        <f t="shared" si="31"/>
        <v>13.145203758004948</v>
      </c>
      <c r="F20" s="5">
        <v>10</v>
      </c>
      <c r="G20" s="9">
        <f t="shared" si="32"/>
        <v>61.999999999999986</v>
      </c>
      <c r="H20" s="15">
        <v>0.01</v>
      </c>
      <c r="I20" s="18">
        <f t="shared" si="33"/>
        <v>1.0350554140161377</v>
      </c>
      <c r="J20" s="18">
        <f t="shared" si="34"/>
        <v>0.93961427862794478</v>
      </c>
      <c r="K20" s="18">
        <f t="shared" si="35"/>
        <v>0.90656577641413438</v>
      </c>
      <c r="L20" s="18">
        <f t="shared" si="36"/>
        <v>0.65726018790024743</v>
      </c>
      <c r="M20" s="18">
        <f t="shared" si="37"/>
        <v>0.5258081503201979</v>
      </c>
      <c r="N20" s="18">
        <f t="shared" si="38"/>
        <v>0.43817345860016493</v>
      </c>
      <c r="O20" s="18">
        <f t="shared" si="39"/>
        <v>0.355275777243377</v>
      </c>
      <c r="P20" s="18">
        <f t="shared" si="40"/>
        <v>0.32863009395012371</v>
      </c>
      <c r="Q20" s="18">
        <f t="shared" si="41"/>
        <v>0.29211563906677662</v>
      </c>
      <c r="R20" s="18">
        <f t="shared" si="42"/>
        <v>0.2796851863405308</v>
      </c>
      <c r="S20" s="18">
        <f t="shared" si="43"/>
        <v>0.26290407516009895</v>
      </c>
      <c r="T20" s="18">
        <f t="shared" si="44"/>
        <v>0.2306176097895605</v>
      </c>
      <c r="U20" s="18">
        <f t="shared" si="45"/>
        <v>0.17526938344006598</v>
      </c>
      <c r="V20" s="18">
        <f t="shared" si="46"/>
        <v>0.17250923566935628</v>
      </c>
      <c r="W20" s="18">
        <f t="shared" si="47"/>
        <v>0.15464945597652879</v>
      </c>
      <c r="X20" s="18">
        <f t="shared" si="48"/>
        <v>0.15005940363019349</v>
      </c>
      <c r="Y20" s="18">
        <f t="shared" si="49"/>
        <v>0.14937731543187441</v>
      </c>
      <c r="Z20" s="18">
        <f t="shared" si="50"/>
        <v>0.14605781953338831</v>
      </c>
      <c r="AA20" s="18">
        <f t="shared" si="51"/>
        <v>0.13145203758004947</v>
      </c>
      <c r="AB20" s="18">
        <f t="shared" si="52"/>
        <v>0.12519241674290427</v>
      </c>
      <c r="AC20" s="18">
        <f t="shared" si="53"/>
        <v>0.1077475717869258</v>
      </c>
      <c r="AD20" s="18">
        <f t="shared" si="54"/>
        <v>0.10516163006403959</v>
      </c>
      <c r="AE20" s="18">
        <f t="shared" si="55"/>
        <v>0.10269690435941366</v>
      </c>
      <c r="AF20" s="18">
        <f t="shared" si="56"/>
        <v>8.8222844013456023E-2</v>
      </c>
      <c r="AG20" s="18">
        <f t="shared" si="57"/>
        <v>8.6254617834678138E-2</v>
      </c>
      <c r="AH20" s="16">
        <f t="shared" si="58"/>
        <v>3.4641983508666772</v>
      </c>
      <c r="AI20" s="16" t="str">
        <f t="shared" si="59"/>
        <v>NA F G</v>
      </c>
      <c r="AJ20" s="16">
        <f t="shared" si="60"/>
        <v>4.0829411009204284</v>
      </c>
      <c r="AK20" s="16">
        <f t="shared" si="61"/>
        <v>0.27573311145782903</v>
      </c>
      <c r="AL20" s="16" t="str">
        <f t="shared" si="62"/>
        <v>NA F G</v>
      </c>
      <c r="AM20" s="16">
        <f t="shared" si="63"/>
        <v>1.2281199999999988</v>
      </c>
      <c r="AN20" s="19">
        <f t="shared" si="64"/>
        <v>2.1300544681895115</v>
      </c>
      <c r="AO20" s="41">
        <f t="shared" si="65"/>
        <v>28</v>
      </c>
      <c r="AP20" s="19">
        <f t="shared" si="66"/>
        <v>2.1300544681895115</v>
      </c>
      <c r="AQ20" s="34">
        <f t="shared" si="99"/>
        <v>2.6042268043307035</v>
      </c>
      <c r="AR20" s="34">
        <f t="shared" si="99"/>
        <v>2.5488422605085947</v>
      </c>
      <c r="AS20" s="34">
        <f t="shared" si="99"/>
        <v>2.4673940610581577</v>
      </c>
      <c r="AT20" s="34">
        <f t="shared" si="99"/>
        <v>2.4379859606040331</v>
      </c>
      <c r="AU20" s="34">
        <f t="shared" si="99"/>
        <v>2.3967440606372099</v>
      </c>
      <c r="AV20" s="34">
        <f t="shared" si="99"/>
        <v>2.3116980576966761</v>
      </c>
      <c r="AW20" s="34">
        <f t="shared" si="99"/>
        <v>2.143223532008995</v>
      </c>
      <c r="AX20" s="34">
        <f t="shared" si="99"/>
        <v>2.1338635525691405</v>
      </c>
      <c r="AY20" s="34">
        <f t="shared" si="99"/>
        <v>2.0705191981488174</v>
      </c>
      <c r="AZ20" s="34">
        <f t="shared" si="99"/>
        <v>2.0533890614608494</v>
      </c>
      <c r="BA20" s="34">
        <f t="shared" si="99"/>
        <v>2.0508112352048564</v>
      </c>
      <c r="BB20" s="34">
        <f t="shared" si="99"/>
        <v>2.0381426529564362</v>
      </c>
      <c r="BC20" s="34">
        <f t="shared" si="99"/>
        <v>1.9797836005610636</v>
      </c>
      <c r="BD20" s="34">
        <f t="shared" si="99"/>
        <v>1.9533278003132555</v>
      </c>
      <c r="BE20" s="34">
        <f t="shared" si="99"/>
        <v>1.8741547918091466</v>
      </c>
      <c r="BF20" s="34">
        <f t="shared" si="97"/>
        <v>1.8616430916540347</v>
      </c>
      <c r="BG20" s="34">
        <f t="shared" si="8"/>
        <v>1.8495087230291636</v>
      </c>
      <c r="BH20" s="34">
        <f t="shared" si="8"/>
        <v>1.7736361577527822</v>
      </c>
      <c r="BI20" s="34">
        <f t="shared" si="8"/>
        <v>1.7626362933755166</v>
      </c>
      <c r="BJ20" s="39">
        <f t="shared" si="67"/>
        <v>2.5193609805066486</v>
      </c>
      <c r="BK20" s="39">
        <f t="shared" si="67"/>
        <v>2.4921396768588786</v>
      </c>
      <c r="BL20" s="39">
        <f t="shared" si="67"/>
        <v>2.4515709833655435</v>
      </c>
      <c r="BM20" s="39">
        <f t="shared" si="67"/>
        <v>2.4367606475163086</v>
      </c>
      <c r="BN20" s="39">
        <f t="shared" si="96"/>
        <v>2.4158409704593535</v>
      </c>
      <c r="BO20" s="39">
        <f t="shared" si="96"/>
        <v>2.3721320985136018</v>
      </c>
      <c r="BP20" s="39">
        <f t="shared" si="96"/>
        <v>2.283130327902744</v>
      </c>
      <c r="BQ20" s="39">
        <f t="shared" si="96"/>
        <v>2.2780858754514042</v>
      </c>
      <c r="BR20" s="39">
        <f t="shared" si="96"/>
        <v>2.2436554877694483</v>
      </c>
      <c r="BS20" s="39">
        <f t="shared" si="96"/>
        <v>2.2342553290003924</v>
      </c>
      <c r="BT20" s="39">
        <f t="shared" si="96"/>
        <v>2.232837394527158</v>
      </c>
      <c r="BU20" s="39">
        <f t="shared" si="96"/>
        <v>2.2258561874488931</v>
      </c>
      <c r="BV20" s="39">
        <f t="shared" si="96"/>
        <v>2.1934158172354667</v>
      </c>
      <c r="BW20" s="39">
        <f t="shared" si="96"/>
        <v>2.1785539717778479</v>
      </c>
      <c r="BX20" s="39">
        <f t="shared" si="96"/>
        <v>2.1334725572481203</v>
      </c>
      <c r="BY20" s="39">
        <f t="shared" si="96"/>
        <v>2.1262627635742612</v>
      </c>
      <c r="BZ20" s="39">
        <f t="shared" si="96"/>
        <v>2.119247474611468</v>
      </c>
      <c r="CA20" s="39">
        <f t="shared" si="96"/>
        <v>2.0748568121386537</v>
      </c>
      <c r="CB20" s="39">
        <f t="shared" si="96"/>
        <v>2.0683437582754944</v>
      </c>
      <c r="CC20" s="40">
        <f t="shared" si="100"/>
        <v>1.145549176591143</v>
      </c>
      <c r="CD20" s="40">
        <f t="shared" si="100"/>
        <v>1.0409544408911844</v>
      </c>
      <c r="CE20" s="40">
        <f t="shared" si="100"/>
        <v>0.90076247684740995</v>
      </c>
      <c r="CF20" s="40">
        <f t="shared" si="100"/>
        <v>0.8539192766378213</v>
      </c>
      <c r="CG20" s="40">
        <f t="shared" si="100"/>
        <v>0.79143380593651602</v>
      </c>
      <c r="CH20" s="40">
        <f t="shared" si="100"/>
        <v>0.67379628337280695</v>
      </c>
      <c r="CI20" s="40">
        <f t="shared" si="100"/>
        <v>0.48100921892847276</v>
      </c>
      <c r="CJ20" s="40">
        <f t="shared" si="100"/>
        <v>0.47172305171087908</v>
      </c>
      <c r="CK20" s="40">
        <f t="shared" si="100"/>
        <v>0.41247313524242862</v>
      </c>
      <c r="CL20" s="40">
        <f t="shared" si="100"/>
        <v>0.3974893490516625</v>
      </c>
      <c r="CM20" s="40">
        <f t="shared" si="100"/>
        <v>0.39527157072620761</v>
      </c>
      <c r="CN20" s="40">
        <f t="shared" si="100"/>
        <v>0.38451149549838387</v>
      </c>
      <c r="CO20" s="40">
        <f t="shared" si="100"/>
        <v>0.33784199956208749</v>
      </c>
      <c r="CP20" s="40">
        <f t="shared" si="100"/>
        <v>0.31819301143443385</v>
      </c>
      <c r="CQ20" s="40">
        <f t="shared" si="100"/>
        <v>0.26463872994186888</v>
      </c>
      <c r="CR20" s="40">
        <f t="shared" si="98"/>
        <v>0.25686002097240301</v>
      </c>
      <c r="CS20" s="40">
        <f t="shared" si="11"/>
        <v>0.24948643135468945</v>
      </c>
      <c r="CT20" s="40">
        <f t="shared" si="11"/>
        <v>0.20702372512581235</v>
      </c>
      <c r="CU20" s="40">
        <f t="shared" si="11"/>
        <v>0.20136599906918434</v>
      </c>
      <c r="CV20" s="37">
        <f t="shared" si="68"/>
        <v>3.9629309084213644</v>
      </c>
      <c r="CW20" s="37">
        <f t="shared" si="69"/>
        <v>4.6223450253460605</v>
      </c>
      <c r="CX20" s="37">
        <f t="shared" si="70"/>
        <v>5.1709467494073689</v>
      </c>
      <c r="CY20" s="1">
        <f t="shared" si="71"/>
        <v>34.233091974985179</v>
      </c>
      <c r="CZ20" s="1">
        <f t="shared" si="71"/>
        <v>33.505050861399404</v>
      </c>
      <c r="DA20" s="1">
        <f t="shared" si="71"/>
        <v>32.434397683900784</v>
      </c>
      <c r="DB20" s="1">
        <f t="shared" si="71"/>
        <v>32.04782221129544</v>
      </c>
      <c r="DC20" s="1">
        <f t="shared" si="71"/>
        <v>31.505689032864289</v>
      </c>
      <c r="DD20" s="1">
        <f t="shared" si="71"/>
        <v>30.387741995407087</v>
      </c>
      <c r="DE20" s="1">
        <f t="shared" si="71"/>
        <v>28.17311002720928</v>
      </c>
      <c r="DF20" s="1">
        <f t="shared" si="71"/>
        <v>28.050071190301654</v>
      </c>
      <c r="DG20" s="1">
        <f t="shared" si="71"/>
        <v>27.217396744527225</v>
      </c>
      <c r="DH20" s="1">
        <f t="shared" si="71"/>
        <v>26.992217607361411</v>
      </c>
      <c r="DI20" s="1">
        <f t="shared" si="71"/>
        <v>26.958331555973647</v>
      </c>
      <c r="DJ20" s="1">
        <f t="shared" si="71"/>
        <v>26.79180046099312</v>
      </c>
      <c r="DK20" s="1">
        <f t="shared" si="71"/>
        <v>26.024658826131862</v>
      </c>
      <c r="DL20" s="1">
        <f t="shared" si="71"/>
        <v>25.676891941293345</v>
      </c>
      <c r="DM20" s="1">
        <f t="shared" si="71"/>
        <v>24.636146612372574</v>
      </c>
      <c r="DN20" s="1">
        <f t="shared" si="71"/>
        <v>24.471677764474567</v>
      </c>
      <c r="DO20" s="1">
        <f t="shared" si="95"/>
        <v>24.312169016425894</v>
      </c>
      <c r="DP20" s="1">
        <f t="shared" si="95"/>
        <v>23.31480868622533</v>
      </c>
      <c r="DQ20" s="1">
        <f t="shared" si="95"/>
        <v>23.170213227675752</v>
      </c>
      <c r="DR20" s="1">
        <f t="shared" si="95"/>
        <v>33.11751342872703</v>
      </c>
      <c r="DS20" s="1">
        <f t="shared" si="92"/>
        <v>32.75968384571857</v>
      </c>
      <c r="DT20" s="1">
        <f t="shared" si="92"/>
        <v>32.226400103552628</v>
      </c>
      <c r="DU20" s="1">
        <f t="shared" si="92"/>
        <v>32.031715221089954</v>
      </c>
      <c r="DV20" s="1">
        <f t="shared" si="92"/>
        <v>31.756721803624615</v>
      </c>
      <c r="DW20" s="1">
        <f t="shared" si="92"/>
        <v>31.182159775865163</v>
      </c>
      <c r="DX20" s="1">
        <f t="shared" si="92"/>
        <v>30.012213366362218</v>
      </c>
      <c r="DY20" s="1">
        <f t="shared" si="92"/>
        <v>29.945903011041789</v>
      </c>
      <c r="DZ20" s="1">
        <f t="shared" si="92"/>
        <v>29.493308549495378</v>
      </c>
      <c r="EA20" s="1">
        <f t="shared" si="92"/>
        <v>29.36974154711854</v>
      </c>
      <c r="EB20" s="1">
        <f t="shared" si="92"/>
        <v>29.351102509552373</v>
      </c>
      <c r="EC20" s="1">
        <f t="shared" si="92"/>
        <v>29.259333120031755</v>
      </c>
      <c r="ED20" s="1">
        <f t="shared" si="92"/>
        <v>28.832897843591152</v>
      </c>
      <c r="EE20" s="1">
        <f t="shared" si="92"/>
        <v>28.637535856830773</v>
      </c>
      <c r="EF20" s="1">
        <f t="shared" si="92"/>
        <v>28.044931477138419</v>
      </c>
      <c r="EG20" s="1">
        <f t="shared" si="92"/>
        <v>27.950157270242364</v>
      </c>
      <c r="EH20" s="1">
        <f t="shared" si="92"/>
        <v>27.857939867405165</v>
      </c>
      <c r="EI20" s="1">
        <f t="shared" si="93"/>
        <v>27.274415564247196</v>
      </c>
      <c r="EJ20" s="1">
        <f t="shared" si="93"/>
        <v>27.188800144129107</v>
      </c>
      <c r="EK20" s="1">
        <f t="shared" si="93"/>
        <v>15.058477341105366</v>
      </c>
      <c r="EL20" s="1">
        <f t="shared" si="93"/>
        <v>13.683558228314737</v>
      </c>
      <c r="EM20" s="1">
        <f t="shared" si="93"/>
        <v>11.840706295724418</v>
      </c>
      <c r="EN20" s="1">
        <f t="shared" si="93"/>
        <v>11.224942884292355</v>
      </c>
      <c r="EO20" s="1">
        <f t="shared" si="93"/>
        <v>10.40355864000885</v>
      </c>
      <c r="EP20" s="1">
        <f t="shared" si="93"/>
        <v>8.8571894363219883</v>
      </c>
      <c r="EQ20" s="1">
        <f t="shared" si="93"/>
        <v>6.3229641922935853</v>
      </c>
      <c r="ER20" s="1">
        <f t="shared" si="93"/>
        <v>6.20089563208741</v>
      </c>
      <c r="ES20" s="1">
        <f t="shared" si="93"/>
        <v>5.422043407464856</v>
      </c>
      <c r="ET20" s="1">
        <f t="shared" si="93"/>
        <v>5.2250784849208545</v>
      </c>
      <c r="EU20" s="1">
        <f t="shared" si="93"/>
        <v>5.195925336942663</v>
      </c>
      <c r="EV20" s="1">
        <f t="shared" si="93"/>
        <v>5.0544819556214584</v>
      </c>
      <c r="EW20" s="1">
        <f t="shared" si="93"/>
        <v>4.4410019222554586</v>
      </c>
      <c r="EX20" s="1">
        <f t="shared" si="93"/>
        <v>4.1827119696788309</v>
      </c>
      <c r="EY20" s="1">
        <f t="shared" si="94"/>
        <v>3.4787300273455113</v>
      </c>
      <c r="EZ20" s="1">
        <f t="shared" si="94"/>
        <v>3.376477312967662</v>
      </c>
      <c r="FA20" s="1">
        <f t="shared" si="94"/>
        <v>3.2795499750149073</v>
      </c>
      <c r="FB20" s="1">
        <f t="shared" si="94"/>
        <v>2.7213690495200118</v>
      </c>
      <c r="FC20" s="1">
        <f t="shared" si="94"/>
        <v>2.6469970876986628</v>
      </c>
      <c r="FD20" s="1">
        <f t="shared" si="94"/>
        <v>52.09353427009448</v>
      </c>
      <c r="FE20" s="1">
        <f t="shared" si="94"/>
        <v>60.761667197974511</v>
      </c>
      <c r="FF20" s="1">
        <f t="shared" si="94"/>
        <v>67.973148642753216</v>
      </c>
      <c r="FG20" s="83">
        <f t="shared" si="13"/>
        <v>1.8726776595317685</v>
      </c>
      <c r="FH20" s="79">
        <f t="shared" si="14"/>
        <v>3.8004489661439478</v>
      </c>
      <c r="FI20" s="79">
        <f t="shared" si="15"/>
        <v>1.9230954821388972</v>
      </c>
      <c r="FJ20" s="84">
        <f t="shared" si="16"/>
        <v>1.3736385858922104</v>
      </c>
      <c r="FK20" s="80">
        <f t="shared" si="72"/>
        <v>1.7774364164188072</v>
      </c>
      <c r="FL20" s="83">
        <f t="shared" si="73"/>
        <v>4.2948754994794518</v>
      </c>
      <c r="FM20" s="79">
        <f t="shared" si="73"/>
        <v>4.720813565543529</v>
      </c>
      <c r="FN20" s="79"/>
      <c r="FO20" s="79">
        <f t="shared" si="74"/>
        <v>4.3029369142948974</v>
      </c>
      <c r="FP20" s="79">
        <f t="shared" si="17"/>
        <v>12.09502698479586</v>
      </c>
      <c r="FQ20" s="79">
        <f t="shared" si="18"/>
        <v>3.5917973868727158</v>
      </c>
      <c r="FR20" s="79">
        <f t="shared" si="19"/>
        <v>2.8750819459325254</v>
      </c>
      <c r="FS20" s="84">
        <f t="shared" si="75"/>
        <v>3.0654186972798843</v>
      </c>
      <c r="FT20" s="83">
        <f t="shared" si="76"/>
        <v>5.9276380860584164</v>
      </c>
      <c r="FU20" s="79">
        <f t="shared" si="77"/>
        <v>5.601236845332151</v>
      </c>
      <c r="FV20" s="79"/>
      <c r="FW20" s="79">
        <f t="shared" si="78"/>
        <v>19.835844255065208</v>
      </c>
      <c r="FX20" s="79">
        <f t="shared" si="79"/>
        <v>4.174193710368642</v>
      </c>
      <c r="FY20" s="79">
        <f t="shared" si="20"/>
        <v>5.8110369451168253</v>
      </c>
      <c r="FZ20" s="79">
        <f t="shared" si="80"/>
        <v>5.8438711945160984</v>
      </c>
      <c r="GA20" s="83">
        <f t="shared" si="81"/>
        <v>8.1236481399188154</v>
      </c>
      <c r="GB20" s="79">
        <f t="shared" si="21"/>
        <v>6.5203296949143734</v>
      </c>
      <c r="GC20" s="79">
        <f t="shared" si="22"/>
        <v>6.382614988591313</v>
      </c>
      <c r="GD20" s="79">
        <f t="shared" si="23"/>
        <v>4.9142375073400011</v>
      </c>
      <c r="GE20" s="79">
        <f t="shared" si="82"/>
        <v>4.1354618750524645</v>
      </c>
      <c r="GF20" s="79">
        <f t="shared" si="83"/>
        <v>4.374555008466336</v>
      </c>
      <c r="GG20" s="79">
        <f t="shared" si="84"/>
        <v>3.4232108760658511</v>
      </c>
      <c r="GH20" s="79">
        <f t="shared" si="85"/>
        <v>5.5987278726709278</v>
      </c>
      <c r="GI20" s="84">
        <f t="shared" si="86"/>
        <v>5.5708720130878735</v>
      </c>
      <c r="GJ20" s="79">
        <f t="shared" si="24"/>
        <v>10.406311334421336</v>
      </c>
      <c r="GK20" s="79">
        <f t="shared" si="25"/>
        <v>47.511801096640617</v>
      </c>
      <c r="GL20" s="79">
        <f t="shared" si="26"/>
        <v>52.605404432502183</v>
      </c>
      <c r="GM20" s="79">
        <f t="shared" si="27"/>
        <v>6.5961858805273597</v>
      </c>
      <c r="GN20" s="84">
        <f t="shared" si="28"/>
        <v>4.0898502651552286</v>
      </c>
      <c r="GO20" s="79">
        <f t="shared" si="87"/>
        <v>8.2142857142857135</v>
      </c>
      <c r="GP20" s="79">
        <f t="shared" si="87"/>
        <v>7.1428571428571432</v>
      </c>
      <c r="GQ20" s="79">
        <f t="shared" si="87"/>
        <v>10</v>
      </c>
      <c r="GR20" s="79">
        <f t="shared" si="87"/>
        <v>3.6428571428571428</v>
      </c>
      <c r="GS20" s="84">
        <f t="shared" si="87"/>
        <v>10</v>
      </c>
      <c r="GT20" s="1">
        <f t="shared" si="88"/>
        <v>28</v>
      </c>
      <c r="GU20" s="1">
        <f t="shared" si="89"/>
        <v>13.145203758004948</v>
      </c>
      <c r="GV20" s="1">
        <f t="shared" si="90"/>
        <v>61.999999999999986</v>
      </c>
    </row>
    <row r="21" spans="1:204" ht="13.5" thickBot="1" x14ac:dyDescent="0.25">
      <c r="A21" s="1">
        <f t="shared" si="91"/>
        <v>29</v>
      </c>
      <c r="B21" s="132">
        <f t="shared" si="30"/>
        <v>13.614675320790839</v>
      </c>
      <c r="C21" s="5">
        <v>0</v>
      </c>
      <c r="D21" s="5">
        <v>62</v>
      </c>
      <c r="E21" s="5">
        <f t="shared" si="31"/>
        <v>13.614675320790839</v>
      </c>
      <c r="F21" s="5">
        <v>10</v>
      </c>
      <c r="G21" s="9">
        <f t="shared" si="32"/>
        <v>61.999999999999986</v>
      </c>
      <c r="H21" s="15">
        <v>0.01</v>
      </c>
      <c r="I21" s="18">
        <f t="shared" si="33"/>
        <v>1.0720216788024284</v>
      </c>
      <c r="J21" s="18">
        <f t="shared" si="34"/>
        <v>0.97317193143608571</v>
      </c>
      <c r="K21" s="18">
        <f t="shared" si="35"/>
        <v>0.93894312557178206</v>
      </c>
      <c r="L21" s="18">
        <f t="shared" si="36"/>
        <v>0.68073376603954194</v>
      </c>
      <c r="M21" s="18">
        <f t="shared" si="37"/>
        <v>0.54458701283163358</v>
      </c>
      <c r="N21" s="18">
        <f t="shared" si="38"/>
        <v>0.45382251069302798</v>
      </c>
      <c r="O21" s="18">
        <f t="shared" si="39"/>
        <v>0.36796419785921186</v>
      </c>
      <c r="P21" s="18">
        <f t="shared" si="40"/>
        <v>0.34036688301977097</v>
      </c>
      <c r="Q21" s="18">
        <f t="shared" si="41"/>
        <v>0.30254834046201867</v>
      </c>
      <c r="R21" s="18">
        <f t="shared" si="42"/>
        <v>0.28967394299554977</v>
      </c>
      <c r="S21" s="18">
        <f t="shared" si="43"/>
        <v>0.27229350641581679</v>
      </c>
      <c r="T21" s="18">
        <f t="shared" si="44"/>
        <v>0.23885395299633053</v>
      </c>
      <c r="U21" s="18">
        <f t="shared" si="45"/>
        <v>0.18152900427721119</v>
      </c>
      <c r="V21" s="18">
        <f t="shared" si="46"/>
        <v>0.1786702798004047</v>
      </c>
      <c r="W21" s="18">
        <f t="shared" si="47"/>
        <v>0.16017265083283341</v>
      </c>
      <c r="X21" s="18">
        <f t="shared" si="48"/>
        <v>0.15541866804555754</v>
      </c>
      <c r="Y21" s="18">
        <f t="shared" si="49"/>
        <v>0.15471221955444137</v>
      </c>
      <c r="Z21" s="18">
        <f t="shared" si="50"/>
        <v>0.15127417023100934</v>
      </c>
      <c r="AA21" s="18">
        <f t="shared" si="51"/>
        <v>0.13614675320790839</v>
      </c>
      <c r="AB21" s="18">
        <f t="shared" si="52"/>
        <v>0.12966357448372229</v>
      </c>
      <c r="AC21" s="18">
        <f t="shared" si="53"/>
        <v>0.11159569935074458</v>
      </c>
      <c r="AD21" s="18">
        <f t="shared" si="54"/>
        <v>0.10891740256632672</v>
      </c>
      <c r="AE21" s="18">
        <f t="shared" si="55"/>
        <v>0.10636465094367843</v>
      </c>
      <c r="AF21" s="18">
        <f t="shared" si="56"/>
        <v>9.1373659871079455E-2</v>
      </c>
      <c r="AG21" s="18">
        <f t="shared" si="57"/>
        <v>8.9335139900202351E-2</v>
      </c>
      <c r="AH21" s="16">
        <f t="shared" si="58"/>
        <v>3.4641983508666772</v>
      </c>
      <c r="AI21" s="16" t="str">
        <f t="shared" si="59"/>
        <v>NA F G</v>
      </c>
      <c r="AJ21" s="16">
        <f t="shared" si="60"/>
        <v>4.0829411009204284</v>
      </c>
      <c r="AK21" s="16">
        <f t="shared" si="61"/>
        <v>0.27573311145782903</v>
      </c>
      <c r="AL21" s="16" t="str">
        <f t="shared" si="62"/>
        <v>NA F G</v>
      </c>
      <c r="AM21" s="16">
        <f t="shared" si="63"/>
        <v>1.2281199999999988</v>
      </c>
      <c r="AN21" s="19">
        <f t="shared" si="64"/>
        <v>2.1300544681895115</v>
      </c>
      <c r="AO21" s="41">
        <f t="shared" si="65"/>
        <v>29</v>
      </c>
      <c r="AP21" s="19">
        <f t="shared" si="66"/>
        <v>2.1300544681895115</v>
      </c>
      <c r="AQ21" s="34">
        <f t="shared" si="99"/>
        <v>2.629547183488246</v>
      </c>
      <c r="AR21" s="34">
        <f t="shared" si="99"/>
        <v>2.573624146764248</v>
      </c>
      <c r="AS21" s="34">
        <f t="shared" si="99"/>
        <v>2.4913840426731113</v>
      </c>
      <c r="AT21" s="34">
        <f t="shared" si="99"/>
        <v>2.461690013108448</v>
      </c>
      <c r="AU21" s="34">
        <f t="shared" si="99"/>
        <v>2.4200471263525323</v>
      </c>
      <c r="AV21" s="34">
        <f t="shared" si="99"/>
        <v>2.334174238043679</v>
      </c>
      <c r="AW21" s="34">
        <f t="shared" si="99"/>
        <v>2.1640616680575113</v>
      </c>
      <c r="AX21" s="34">
        <f t="shared" si="99"/>
        <v>2.1546106833995515</v>
      </c>
      <c r="AY21" s="34">
        <f t="shared" si="99"/>
        <v>2.0906504444223435</v>
      </c>
      <c r="AZ21" s="34">
        <f t="shared" si="99"/>
        <v>2.0733537548230703</v>
      </c>
      <c r="BA21" s="34">
        <f t="shared" si="99"/>
        <v>2.0707508648751998</v>
      </c>
      <c r="BB21" s="34">
        <f t="shared" si="99"/>
        <v>2.0579591085217497</v>
      </c>
      <c r="BC21" s="34">
        <f t="shared" si="99"/>
        <v>1.9990326426693508</v>
      </c>
      <c r="BD21" s="34">
        <f t="shared" si="99"/>
        <v>1.9723196179386069</v>
      </c>
      <c r="BE21" s="34">
        <f t="shared" si="99"/>
        <v>1.8923768260227636</v>
      </c>
      <c r="BF21" s="34">
        <f t="shared" si="97"/>
        <v>1.8797434770960069</v>
      </c>
      <c r="BG21" s="34">
        <f t="shared" si="8"/>
        <v>1.8674911284188958</v>
      </c>
      <c r="BH21" s="34">
        <f t="shared" si="8"/>
        <v>1.7908808692837233</v>
      </c>
      <c r="BI21" s="34">
        <f t="shared" si="8"/>
        <v>1.7797740554133294</v>
      </c>
      <c r="BJ21" s="39">
        <f t="shared" si="67"/>
        <v>2.5317104222923965</v>
      </c>
      <c r="BK21" s="39">
        <f t="shared" si="67"/>
        <v>2.5043556848464013</v>
      </c>
      <c r="BL21" s="39">
        <f t="shared" si="67"/>
        <v>2.4635881311172776</v>
      </c>
      <c r="BM21" s="39">
        <f t="shared" si="67"/>
        <v>2.448705197739617</v>
      </c>
      <c r="BN21" s="39">
        <f t="shared" si="96"/>
        <v>2.4276829762930365</v>
      </c>
      <c r="BO21" s="39">
        <f t="shared" si="96"/>
        <v>2.3837598515372305</v>
      </c>
      <c r="BP21" s="39">
        <f t="shared" si="96"/>
        <v>2.294321810700116</v>
      </c>
      <c r="BQ21" s="39">
        <f t="shared" si="96"/>
        <v>2.2892526312754011</v>
      </c>
      <c r="BR21" s="39">
        <f t="shared" si="96"/>
        <v>2.2546534721979885</v>
      </c>
      <c r="BS21" s="39">
        <f t="shared" si="96"/>
        <v>2.2452072355884032</v>
      </c>
      <c r="BT21" s="39">
        <f t="shared" si="96"/>
        <v>2.243782350662507</v>
      </c>
      <c r="BU21" s="39">
        <f t="shared" si="96"/>
        <v>2.236766922997723</v>
      </c>
      <c r="BV21" s="39">
        <f t="shared" si="96"/>
        <v>2.2041675360865867</v>
      </c>
      <c r="BW21" s="39">
        <f t="shared" si="96"/>
        <v>2.1892328406099635</v>
      </c>
      <c r="BX21" s="39">
        <f t="shared" si="96"/>
        <v>2.1439304453201697</v>
      </c>
      <c r="BY21" s="39">
        <f t="shared" si="96"/>
        <v>2.1366853105705572</v>
      </c>
      <c r="BZ21" s="39">
        <f t="shared" si="96"/>
        <v>2.1296356339581468</v>
      </c>
      <c r="CA21" s="39">
        <f t="shared" si="96"/>
        <v>2.0850273766641534</v>
      </c>
      <c r="CB21" s="39">
        <f t="shared" si="96"/>
        <v>2.0784823970149899</v>
      </c>
      <c r="CC21" s="40">
        <f t="shared" si="100"/>
        <v>1.195997426676229</v>
      </c>
      <c r="CD21" s="40">
        <f t="shared" si="100"/>
        <v>1.086796497290307</v>
      </c>
      <c r="CE21" s="40">
        <f t="shared" si="100"/>
        <v>0.94043069155861347</v>
      </c>
      <c r="CF21" s="40">
        <f t="shared" si="100"/>
        <v>0.89152458778517152</v>
      </c>
      <c r="CG21" s="40">
        <f t="shared" si="100"/>
        <v>0.82628735162757727</v>
      </c>
      <c r="CH21" s="40">
        <f t="shared" si="100"/>
        <v>0.70346925080589784</v>
      </c>
      <c r="CI21" s="40">
        <f t="shared" si="100"/>
        <v>0.50219213614023772</v>
      </c>
      <c r="CJ21" s="40">
        <f t="shared" si="100"/>
        <v>0.49249702018810004</v>
      </c>
      <c r="CK21" s="40">
        <f t="shared" si="100"/>
        <v>0.43063782716950133</v>
      </c>
      <c r="CL21" s="40">
        <f t="shared" si="100"/>
        <v>0.41499417773722613</v>
      </c>
      <c r="CM21" s="40">
        <f t="shared" si="100"/>
        <v>0.41267873181453324</v>
      </c>
      <c r="CN21" s="40">
        <f t="shared" si="100"/>
        <v>0.40144479917655196</v>
      </c>
      <c r="CO21" s="40">
        <f t="shared" si="100"/>
        <v>0.35272004934941392</v>
      </c>
      <c r="CP21" s="40">
        <f t="shared" si="100"/>
        <v>0.33220574955532212</v>
      </c>
      <c r="CQ21" s="40">
        <f t="shared" si="100"/>
        <v>0.27629301864733924</v>
      </c>
      <c r="CR21" s="40">
        <f t="shared" si="98"/>
        <v>0.26817174712058667</v>
      </c>
      <c r="CS21" s="40">
        <f t="shared" si="11"/>
        <v>0.26047343578803056</v>
      </c>
      <c r="CT21" s="40">
        <f t="shared" si="11"/>
        <v>0.21614073631320796</v>
      </c>
      <c r="CU21" s="40">
        <f t="shared" si="11"/>
        <v>0.21023385257321689</v>
      </c>
      <c r="CV21" s="37">
        <f t="shared" si="68"/>
        <v>3.9629309084213644</v>
      </c>
      <c r="CW21" s="37">
        <f t="shared" si="69"/>
        <v>4.6223450253460605</v>
      </c>
      <c r="CX21" s="37">
        <f t="shared" si="70"/>
        <v>5.1709467494073689</v>
      </c>
      <c r="CY21" s="1">
        <f t="shared" si="71"/>
        <v>35.800431143892482</v>
      </c>
      <c r="CZ21" s="1">
        <f t="shared" si="71"/>
        <v>35.039057155942587</v>
      </c>
      <c r="DA21" s="1">
        <f t="shared" si="71"/>
        <v>33.919384840393718</v>
      </c>
      <c r="DB21" s="1">
        <f t="shared" si="71"/>
        <v>33.515110268904863</v>
      </c>
      <c r="DC21" s="1">
        <f t="shared" si="71"/>
        <v>32.948155886302608</v>
      </c>
      <c r="DD21" s="1">
        <f t="shared" si="71"/>
        <v>31.779024393119037</v>
      </c>
      <c r="DE21" s="1">
        <f t="shared" si="71"/>
        <v>29.462996984772058</v>
      </c>
      <c r="DF21" s="1">
        <f t="shared" si="71"/>
        <v>29.334324897192158</v>
      </c>
      <c r="DG21" s="1">
        <f t="shared" si="71"/>
        <v>28.463527010077279</v>
      </c>
      <c r="DH21" s="1">
        <f t="shared" si="71"/>
        <v>28.228038197058677</v>
      </c>
      <c r="DI21" s="1">
        <f t="shared" si="71"/>
        <v>28.192600695522668</v>
      </c>
      <c r="DJ21" s="1">
        <f t="shared" si="71"/>
        <v>28.018445085987782</v>
      </c>
      <c r="DK21" s="1">
        <f t="shared" si="71"/>
        <v>27.216180385605703</v>
      </c>
      <c r="DL21" s="1">
        <f t="shared" si="71"/>
        <v>26.852491227060369</v>
      </c>
      <c r="DM21" s="1">
        <f t="shared" si="71"/>
        <v>25.76409607088862</v>
      </c>
      <c r="DN21" s="1">
        <f t="shared" si="71"/>
        <v>25.592097127036563</v>
      </c>
      <c r="DO21" s="1">
        <f t="shared" si="95"/>
        <v>25.425285377880577</v>
      </c>
      <c r="DP21" s="1">
        <f t="shared" si="95"/>
        <v>24.382261573513553</v>
      </c>
      <c r="DQ21" s="1">
        <f t="shared" si="95"/>
        <v>24.231045908819684</v>
      </c>
      <c r="DR21" s="1">
        <f t="shared" si="95"/>
        <v>34.468415405773243</v>
      </c>
      <c r="DS21" s="1">
        <f t="shared" si="92"/>
        <v>34.095989536960538</v>
      </c>
      <c r="DT21" s="1">
        <f t="shared" si="92"/>
        <v>33.540952529315625</v>
      </c>
      <c r="DU21" s="1">
        <f t="shared" si="92"/>
        <v>33.338326223557814</v>
      </c>
      <c r="DV21" s="1">
        <f t="shared" si="92"/>
        <v>33.052115504040856</v>
      </c>
      <c r="DW21" s="1">
        <f t="shared" si="92"/>
        <v>32.454116421415968</v>
      </c>
      <c r="DX21" s="1">
        <f t="shared" si="92"/>
        <v>31.236446534091019</v>
      </c>
      <c r="DY21" s="1">
        <f t="shared" si="92"/>
        <v>31.167431302080693</v>
      </c>
      <c r="DZ21" s="1">
        <f t="shared" si="92"/>
        <v>30.69637498486933</v>
      </c>
      <c r="EA21" s="1">
        <f t="shared" si="92"/>
        <v>30.567767540426455</v>
      </c>
      <c r="EB21" s="1">
        <f t="shared" si="92"/>
        <v>30.548368194790889</v>
      </c>
      <c r="EC21" s="1">
        <f t="shared" si="92"/>
        <v>30.452855424898363</v>
      </c>
      <c r="ED21" s="1">
        <f t="shared" si="92"/>
        <v>30.009025356446404</v>
      </c>
      <c r="EE21" s="1">
        <f t="shared" si="92"/>
        <v>29.805694326517294</v>
      </c>
      <c r="EF21" s="1">
        <f t="shared" si="92"/>
        <v>29.188916923392629</v>
      </c>
      <c r="EG21" s="1">
        <f t="shared" si="92"/>
        <v>29.090276766121274</v>
      </c>
      <c r="EH21" s="1">
        <f t="shared" ref="EH21:EW37" si="101">$E21*BZ21</f>
        <v>28.994297707926734</v>
      </c>
      <c r="EI21" s="1">
        <f t="shared" si="93"/>
        <v>28.386970768242715</v>
      </c>
      <c r="EJ21" s="1">
        <f t="shared" si="93"/>
        <v>28.297862995338171</v>
      </c>
      <c r="EK21" s="1">
        <f t="shared" si="93"/>
        <v>16.283116648698208</v>
      </c>
      <c r="EL21" s="1">
        <f t="shared" si="93"/>
        <v>14.796381450380272</v>
      </c>
      <c r="EM21" s="1">
        <f t="shared" si="93"/>
        <v>12.803658527277317</v>
      </c>
      <c r="EN21" s="1">
        <f t="shared" si="93"/>
        <v>12.137817803197001</v>
      </c>
      <c r="EO21" s="1">
        <f t="shared" si="93"/>
        <v>11.249634014085599</v>
      </c>
      <c r="EP21" s="1">
        <f t="shared" si="93"/>
        <v>9.5775054478822792</v>
      </c>
      <c r="EQ21" s="1">
        <f t="shared" si="93"/>
        <v>6.8371828822037282</v>
      </c>
      <c r="ER21" s="1">
        <f t="shared" si="93"/>
        <v>6.7051870263179536</v>
      </c>
      <c r="ES21" s="1">
        <f t="shared" si="93"/>
        <v>5.8629941977636006</v>
      </c>
      <c r="ET21" s="1">
        <f t="shared" si="93"/>
        <v>5.6500109899108999</v>
      </c>
      <c r="EU21" s="1">
        <f t="shared" si="93"/>
        <v>5.618486945450587</v>
      </c>
      <c r="EV21" s="1">
        <f t="shared" si="93"/>
        <v>5.4655406000088362</v>
      </c>
      <c r="EW21" s="1">
        <f t="shared" si="93"/>
        <v>4.8021689510255925</v>
      </c>
      <c r="EX21" s="1">
        <f t="shared" ref="EX21:FE67" si="102">$E21*CP21</f>
        <v>4.5228734198956664</v>
      </c>
      <c r="EY21" s="1">
        <f t="shared" si="94"/>
        <v>3.7616397422847325</v>
      </c>
      <c r="EZ21" s="1">
        <f t="shared" si="94"/>
        <v>3.6510712672560133</v>
      </c>
      <c r="FA21" s="1">
        <f t="shared" si="94"/>
        <v>3.5462612579448969</v>
      </c>
      <c r="FB21" s="1">
        <f t="shared" si="94"/>
        <v>2.9426859485009929</v>
      </c>
      <c r="FC21" s="1">
        <f t="shared" si="94"/>
        <v>2.8622656442233558</v>
      </c>
      <c r="FD21" s="1">
        <f t="shared" si="94"/>
        <v>53.95401763688357</v>
      </c>
      <c r="FE21" s="1">
        <f t="shared" si="94"/>
        <v>62.931726740759316</v>
      </c>
      <c r="FF21" s="1">
        <f t="shared" si="94"/>
        <v>70.400761094280114</v>
      </c>
      <c r="FG21" s="83">
        <f t="shared" si="13"/>
        <v>1.7906920254838241</v>
      </c>
      <c r="FH21" s="79">
        <f t="shared" si="14"/>
        <v>3.5146204425969798</v>
      </c>
      <c r="FI21" s="79">
        <f t="shared" si="15"/>
        <v>1.8477246402163252</v>
      </c>
      <c r="FJ21" s="84">
        <f t="shared" si="16"/>
        <v>1.3198023111582711</v>
      </c>
      <c r="FK21" s="80">
        <f t="shared" si="72"/>
        <v>1.7161455055078139</v>
      </c>
      <c r="FL21" s="83">
        <f t="shared" si="73"/>
        <v>4.1068462947791362</v>
      </c>
      <c r="FM21" s="79">
        <f t="shared" si="73"/>
        <v>4.5141368364101258</v>
      </c>
      <c r="FN21" s="79"/>
      <c r="FO21" s="79">
        <f t="shared" si="74"/>
        <v>4.1145547816885948</v>
      </c>
      <c r="FP21" s="79">
        <f t="shared" si="17"/>
        <v>11.185370326826671</v>
      </c>
      <c r="FQ21" s="79">
        <f t="shared" si="18"/>
        <v>3.4510260130235109</v>
      </c>
      <c r="FR21" s="79">
        <f t="shared" si="19"/>
        <v>2.7492111560091739</v>
      </c>
      <c r="FS21" s="84">
        <f t="shared" si="75"/>
        <v>2.9452773989382082</v>
      </c>
      <c r="FT21" s="83">
        <f t="shared" si="76"/>
        <v>5.6681267043645933</v>
      </c>
      <c r="FU21" s="79">
        <f t="shared" si="77"/>
        <v>5.3560152761636024</v>
      </c>
      <c r="FV21" s="79"/>
      <c r="FW21" s="79">
        <f t="shared" si="78"/>
        <v>18.344007335995741</v>
      </c>
      <c r="FX21" s="79">
        <f t="shared" si="79"/>
        <v>4.010596792160257</v>
      </c>
      <c r="FY21" s="79">
        <f t="shared" si="20"/>
        <v>5.5566303493012086</v>
      </c>
      <c r="FZ21" s="79">
        <f t="shared" si="80"/>
        <v>5.6148355090243589</v>
      </c>
      <c r="GA21" s="83">
        <f t="shared" si="81"/>
        <v>7.7679956654293303</v>
      </c>
      <c r="GB21" s="79">
        <f t="shared" si="21"/>
        <v>6.264781936998653</v>
      </c>
      <c r="GC21" s="79">
        <f t="shared" si="22"/>
        <v>6.1324646087346091</v>
      </c>
      <c r="GD21" s="79">
        <f t="shared" si="23"/>
        <v>4.7447810415696559</v>
      </c>
      <c r="GE21" s="79">
        <f t="shared" si="82"/>
        <v>3.9544117823247866</v>
      </c>
      <c r="GF21" s="79">
        <f t="shared" si="83"/>
        <v>4.2031054381839486</v>
      </c>
      <c r="GG21" s="79">
        <f t="shared" si="84"/>
        <v>3.3051691217187527</v>
      </c>
      <c r="GH21" s="79">
        <f t="shared" si="85"/>
        <v>5.3536161460657228</v>
      </c>
      <c r="GI21" s="84">
        <f t="shared" si="86"/>
        <v>5.3525358369754263</v>
      </c>
      <c r="GJ21" s="79">
        <f t="shared" si="24"/>
        <v>9.9507241016104491</v>
      </c>
      <c r="GK21" s="79">
        <f t="shared" si="25"/>
        <v>43.938479081402797</v>
      </c>
      <c r="GL21" s="79">
        <f t="shared" si="26"/>
        <v>48.64899685711265</v>
      </c>
      <c r="GM21" s="79">
        <f t="shared" si="27"/>
        <v>6.3376651321242772</v>
      </c>
      <c r="GN21" s="84">
        <f t="shared" si="28"/>
        <v>3.9488209456671175</v>
      </c>
      <c r="GO21" s="79">
        <f t="shared" si="87"/>
        <v>7.931034482758621</v>
      </c>
      <c r="GP21" s="79">
        <f t="shared" si="87"/>
        <v>6.8965517241379306</v>
      </c>
      <c r="GQ21" s="79">
        <f t="shared" si="87"/>
        <v>9.6551724137931032</v>
      </c>
      <c r="GR21" s="79">
        <f t="shared" si="87"/>
        <v>3.5172413793103448</v>
      </c>
      <c r="GS21" s="84">
        <f t="shared" si="87"/>
        <v>9.6551724137931032</v>
      </c>
      <c r="GT21" s="1">
        <f t="shared" si="88"/>
        <v>29</v>
      </c>
      <c r="GU21" s="1">
        <f t="shared" si="89"/>
        <v>13.614675320790839</v>
      </c>
      <c r="GV21" s="1">
        <f t="shared" si="90"/>
        <v>61.999999999999986</v>
      </c>
    </row>
    <row r="22" spans="1:204" ht="13.5" thickBot="1" x14ac:dyDescent="0.25">
      <c r="A22" s="1">
        <f t="shared" si="91"/>
        <v>30</v>
      </c>
      <c r="B22" s="132">
        <f t="shared" si="30"/>
        <v>14.084146883576731</v>
      </c>
      <c r="C22" s="5">
        <v>0</v>
      </c>
      <c r="D22" s="5">
        <v>62</v>
      </c>
      <c r="E22" s="5">
        <f t="shared" si="31"/>
        <v>14.084146883576731</v>
      </c>
      <c r="F22" s="5">
        <v>10</v>
      </c>
      <c r="G22" s="9">
        <f t="shared" si="32"/>
        <v>61.999999999999986</v>
      </c>
      <c r="H22" s="15">
        <v>0.01</v>
      </c>
      <c r="I22" s="18">
        <f t="shared" si="33"/>
        <v>1.1089879435887191</v>
      </c>
      <c r="J22" s="18">
        <f t="shared" si="34"/>
        <v>1.0067295842442265</v>
      </c>
      <c r="K22" s="18">
        <f t="shared" si="35"/>
        <v>0.97132047472942973</v>
      </c>
      <c r="L22" s="18">
        <f t="shared" si="36"/>
        <v>0.70420734417883657</v>
      </c>
      <c r="M22" s="18">
        <f t="shared" si="37"/>
        <v>0.56336587534306926</v>
      </c>
      <c r="N22" s="18">
        <f t="shared" si="38"/>
        <v>0.46947156278589103</v>
      </c>
      <c r="O22" s="18">
        <f t="shared" si="39"/>
        <v>0.38065261847504678</v>
      </c>
      <c r="P22" s="18">
        <f t="shared" si="40"/>
        <v>0.35210367208941828</v>
      </c>
      <c r="Q22" s="18">
        <f t="shared" si="41"/>
        <v>0.31298104185726067</v>
      </c>
      <c r="R22" s="18">
        <f t="shared" si="42"/>
        <v>0.29966269965056874</v>
      </c>
      <c r="S22" s="18">
        <f t="shared" si="43"/>
        <v>0.28168293767153463</v>
      </c>
      <c r="T22" s="18">
        <f t="shared" si="44"/>
        <v>0.24709029620310052</v>
      </c>
      <c r="U22" s="18">
        <f t="shared" si="45"/>
        <v>0.1877886251143564</v>
      </c>
      <c r="V22" s="18">
        <f t="shared" si="46"/>
        <v>0.18483132393145316</v>
      </c>
      <c r="W22" s="18">
        <f t="shared" si="47"/>
        <v>0.165695845689138</v>
      </c>
      <c r="X22" s="18">
        <f t="shared" si="48"/>
        <v>0.16077793246092159</v>
      </c>
      <c r="Y22" s="18">
        <f t="shared" si="49"/>
        <v>0.1600471236770083</v>
      </c>
      <c r="Z22" s="18">
        <f t="shared" si="50"/>
        <v>0.15649052092863033</v>
      </c>
      <c r="AA22" s="18">
        <f t="shared" si="51"/>
        <v>0.14084146883576731</v>
      </c>
      <c r="AB22" s="18">
        <f t="shared" si="52"/>
        <v>0.13413473222454028</v>
      </c>
      <c r="AC22" s="18">
        <f t="shared" si="53"/>
        <v>0.11544382691456337</v>
      </c>
      <c r="AD22" s="18">
        <f t="shared" si="54"/>
        <v>0.11267317506861384</v>
      </c>
      <c r="AE22" s="18">
        <f t="shared" si="55"/>
        <v>0.11003239752794321</v>
      </c>
      <c r="AF22" s="18">
        <f t="shared" si="56"/>
        <v>9.4524475728702886E-2</v>
      </c>
      <c r="AG22" s="18">
        <f t="shared" si="57"/>
        <v>9.2415661965726578E-2</v>
      </c>
      <c r="AH22" s="16">
        <f t="shared" si="58"/>
        <v>3.4641983508666772</v>
      </c>
      <c r="AI22" s="16" t="str">
        <f t="shared" si="59"/>
        <v>NA F G</v>
      </c>
      <c r="AJ22" s="16">
        <f t="shared" si="60"/>
        <v>4.0829411009204284</v>
      </c>
      <c r="AK22" s="16">
        <f t="shared" si="61"/>
        <v>0.27573311145782903</v>
      </c>
      <c r="AL22" s="16" t="str">
        <f t="shared" si="62"/>
        <v>NA F G</v>
      </c>
      <c r="AM22" s="16">
        <f t="shared" si="63"/>
        <v>1.2281199999999988</v>
      </c>
      <c r="AN22" s="19">
        <f t="shared" si="64"/>
        <v>2.1300544681895115</v>
      </c>
      <c r="AO22" s="41">
        <f t="shared" si="65"/>
        <v>30</v>
      </c>
      <c r="AP22" s="19">
        <f t="shared" si="66"/>
        <v>2.1300544681895115</v>
      </c>
      <c r="AQ22" s="34">
        <f t="shared" si="99"/>
        <v>2.6542428579609449</v>
      </c>
      <c r="AR22" s="34">
        <f t="shared" si="99"/>
        <v>2.5977946140381052</v>
      </c>
      <c r="AS22" s="34">
        <f t="shared" si="99"/>
        <v>2.5147821431866424</v>
      </c>
      <c r="AT22" s="34">
        <f t="shared" si="99"/>
        <v>2.4848092389577343</v>
      </c>
      <c r="AU22" s="34">
        <f t="shared" si="99"/>
        <v>2.4427752585633833</v>
      </c>
      <c r="AV22" s="34">
        <f t="shared" si="99"/>
        <v>2.356095885811496</v>
      </c>
      <c r="AW22" s="34">
        <f t="shared" si="99"/>
        <v>2.1843856853745529</v>
      </c>
      <c r="AX22" s="34">
        <f t="shared" si="99"/>
        <v>2.1748459407802723</v>
      </c>
      <c r="AY22" s="34">
        <f t="shared" si="99"/>
        <v>2.1102850123570271</v>
      </c>
      <c r="AZ22" s="34">
        <f t="shared" si="99"/>
        <v>2.0928258790417864</v>
      </c>
      <c r="BA22" s="34">
        <f t="shared" si="99"/>
        <v>2.0901985437737314</v>
      </c>
      <c r="BB22" s="34">
        <f t="shared" si="99"/>
        <v>2.0772866522681825</v>
      </c>
      <c r="BC22" s="34">
        <f t="shared" si="99"/>
        <v>2.0178067721900734</v>
      </c>
      <c r="BD22" s="34">
        <f t="shared" si="99"/>
        <v>1.9908428692217861</v>
      </c>
      <c r="BE22" s="34">
        <f t="shared" si="99"/>
        <v>1.9101492859993678</v>
      </c>
      <c r="BF22" s="34">
        <f t="shared" si="97"/>
        <v>1.897397289620854</v>
      </c>
      <c r="BG22" s="34">
        <f t="shared" si="8"/>
        <v>1.8850298716967042</v>
      </c>
      <c r="BH22" s="34">
        <f t="shared" si="8"/>
        <v>1.807700119094082</v>
      </c>
      <c r="BI22" s="34">
        <f t="shared" si="8"/>
        <v>1.7964889943896807</v>
      </c>
      <c r="BJ22" s="39">
        <f t="shared" si="67"/>
        <v>2.5436986449909962</v>
      </c>
      <c r="BK22" s="39">
        <f t="shared" si="67"/>
        <v>2.5162143766628442</v>
      </c>
      <c r="BL22" s="39">
        <f t="shared" si="67"/>
        <v>2.4752537793262537</v>
      </c>
      <c r="BM22" s="39">
        <f t="shared" si="67"/>
        <v>2.4603003718856158</v>
      </c>
      <c r="BN22" s="39">
        <f t="shared" si="96"/>
        <v>2.4391786054554929</v>
      </c>
      <c r="BO22" s="39">
        <f t="shared" si="96"/>
        <v>2.3950474947481517</v>
      </c>
      <c r="BP22" s="39">
        <f t="shared" si="96"/>
        <v>2.3051859445152392</v>
      </c>
      <c r="BQ22" s="39">
        <f t="shared" si="96"/>
        <v>2.3000927613769448</v>
      </c>
      <c r="BR22" s="39">
        <f t="shared" si="96"/>
        <v>2.2653297674388972</v>
      </c>
      <c r="BS22" s="39">
        <f t="shared" si="96"/>
        <v>2.2558388007578385</v>
      </c>
      <c r="BT22" s="39">
        <f t="shared" si="96"/>
        <v>2.2544071686788469</v>
      </c>
      <c r="BU22" s="39">
        <f t="shared" si="96"/>
        <v>2.2473585213739216</v>
      </c>
      <c r="BV22" s="39">
        <f t="shared" si="96"/>
        <v>2.2146047689766353</v>
      </c>
      <c r="BW22" s="39">
        <f t="shared" si="96"/>
        <v>2.199599354331764</v>
      </c>
      <c r="BX22" s="39">
        <f t="shared" si="96"/>
        <v>2.1540824419318256</v>
      </c>
      <c r="BY22" s="39">
        <f t="shared" si="96"/>
        <v>2.1468029998269582</v>
      </c>
      <c r="BZ22" s="39">
        <f t="shared" si="96"/>
        <v>2.139719941397876</v>
      </c>
      <c r="CA22" s="39">
        <f t="shared" si="96"/>
        <v>2.0949004538944842</v>
      </c>
      <c r="CB22" s="39">
        <f t="shared" si="96"/>
        <v>2.0883244822831672</v>
      </c>
      <c r="CC22" s="40">
        <f t="shared" si="100"/>
        <v>1.2468441482870718</v>
      </c>
      <c r="CD22" s="40">
        <f t="shared" si="100"/>
        <v>1.1330006426444752</v>
      </c>
      <c r="CE22" s="40">
        <f t="shared" si="100"/>
        <v>0.98041223039926351</v>
      </c>
      <c r="CF22" s="40">
        <f t="shared" si="100"/>
        <v>0.92942692897190182</v>
      </c>
      <c r="CG22" s="40">
        <f t="shared" si="100"/>
        <v>0.86141619221005949</v>
      </c>
      <c r="CH22" s="40">
        <f t="shared" si="100"/>
        <v>0.73337659371458686</v>
      </c>
      <c r="CI22" s="40">
        <f t="shared" si="100"/>
        <v>0.52354236915239416</v>
      </c>
      <c r="CJ22" s="40">
        <f t="shared" si="100"/>
        <v>0.51343507433531244</v>
      </c>
      <c r="CK22" s="40">
        <f t="shared" si="100"/>
        <v>0.44894599508424171</v>
      </c>
      <c r="CL22" s="40">
        <f t="shared" si="100"/>
        <v>0.43263727040187083</v>
      </c>
      <c r="CM22" s="40">
        <f t="shared" si="100"/>
        <v>0.43022338544276334</v>
      </c>
      <c r="CN22" s="40">
        <f t="shared" si="100"/>
        <v>0.41851185257530177</v>
      </c>
      <c r="CO22" s="40">
        <f t="shared" si="100"/>
        <v>0.36771561518911161</v>
      </c>
      <c r="CP22" s="40">
        <f t="shared" si="100"/>
        <v>0.3463291689610844</v>
      </c>
      <c r="CQ22" s="40">
        <f t="shared" si="100"/>
        <v>0.28803936014342657</v>
      </c>
      <c r="CR22" s="40">
        <f t="shared" si="98"/>
        <v>0.27957282028813379</v>
      </c>
      <c r="CS22" s="40">
        <f t="shared" si="11"/>
        <v>0.27154722238750545</v>
      </c>
      <c r="CT22" s="40">
        <f t="shared" si="11"/>
        <v>0.22532975930184637</v>
      </c>
      <c r="CU22" s="40">
        <f t="shared" si="11"/>
        <v>0.2191717498767862</v>
      </c>
      <c r="CV22" s="37">
        <f t="shared" si="68"/>
        <v>3.9629309084213644</v>
      </c>
      <c r="CW22" s="37">
        <f t="shared" si="69"/>
        <v>4.6223450253460605</v>
      </c>
      <c r="CX22" s="37">
        <f t="shared" si="70"/>
        <v>5.1709467494073689</v>
      </c>
      <c r="CY22" s="1">
        <f t="shared" si="71"/>
        <v>37.38274627620644</v>
      </c>
      <c r="CZ22" s="1">
        <f t="shared" si="71"/>
        <v>36.587720917477192</v>
      </c>
      <c r="DA22" s="1">
        <f t="shared" si="71"/>
        <v>35.418561084836561</v>
      </c>
      <c r="DB22" s="1">
        <f t="shared" si="71"/>
        <v>34.996418299149241</v>
      </c>
      <c r="DC22" s="1">
        <f t="shared" si="71"/>
        <v>34.404405545173816</v>
      </c>
      <c r="DD22" s="1">
        <f t="shared" si="71"/>
        <v>33.183600527559939</v>
      </c>
      <c r="DE22" s="1">
        <f t="shared" si="71"/>
        <v>30.76520884319763</v>
      </c>
      <c r="DF22" s="1">
        <f t="shared" si="71"/>
        <v>30.630849679099974</v>
      </c>
      <c r="DG22" s="1">
        <f t="shared" si="71"/>
        <v>29.721564080246907</v>
      </c>
      <c r="DH22" s="1">
        <f t="shared" si="71"/>
        <v>29.475667082175107</v>
      </c>
      <c r="DI22" s="1">
        <f t="shared" si="71"/>
        <v>29.438663306347419</v>
      </c>
      <c r="DJ22" s="1">
        <f t="shared" ref="DJ22:DS57" si="103">$E22*BB22</f>
        <v>29.256810329838462</v>
      </c>
      <c r="DK22" s="1">
        <f t="shared" si="103"/>
        <v>28.419086962200844</v>
      </c>
      <c r="DL22" s="1">
        <f t="shared" si="103"/>
        <v>28.039323392240973</v>
      </c>
      <c r="DM22" s="1">
        <f t="shared" si="103"/>
        <v>26.902823113574314</v>
      </c>
      <c r="DN22" s="1">
        <f t="shared" si="103"/>
        <v>26.723222123520486</v>
      </c>
      <c r="DO22" s="1">
        <f t="shared" si="95"/>
        <v>26.549037592906181</v>
      </c>
      <c r="DP22" s="1">
        <f t="shared" si="95"/>
        <v>25.459913998780198</v>
      </c>
      <c r="DQ22" s="1">
        <f t="shared" si="95"/>
        <v>25.302014871713315</v>
      </c>
      <c r="DR22" s="1">
        <f t="shared" si="95"/>
        <v>35.825825343608294</v>
      </c>
      <c r="DS22" s="1">
        <f t="shared" si="95"/>
        <v>35.438732871486962</v>
      </c>
      <c r="DT22" s="1">
        <f t="shared" si="95"/>
        <v>34.861837802159378</v>
      </c>
      <c r="DU22" s="1">
        <f t="shared" si="95"/>
        <v>34.651231815355466</v>
      </c>
      <c r="DV22" s="1">
        <f t="shared" si="95"/>
        <v>34.353749754513018</v>
      </c>
      <c r="DW22" s="1">
        <f t="shared" si="95"/>
        <v>33.732200709175437</v>
      </c>
      <c r="DX22" s="1">
        <f t="shared" si="95"/>
        <v>32.466577436509191</v>
      </c>
      <c r="DY22" s="1">
        <f t="shared" si="95"/>
        <v>32.394844297084497</v>
      </c>
      <c r="DZ22" s="1">
        <f t="shared" si="95"/>
        <v>31.905237184348145</v>
      </c>
      <c r="EA22" s="1">
        <f t="shared" si="95"/>
        <v>31.771565015544979</v>
      </c>
      <c r="EB22" s="1">
        <f t="shared" si="95"/>
        <v>31.751401699061223</v>
      </c>
      <c r="EC22" s="1">
        <f t="shared" si="95"/>
        <v>31.652127515088125</v>
      </c>
      <c r="ED22" s="1">
        <f t="shared" si="95"/>
        <v>31.190818855336442</v>
      </c>
      <c r="EE22" s="1">
        <f t="shared" ref="EE22:ET50" si="104">$E22*BW22</f>
        <v>30.979480391429103</v>
      </c>
      <c r="EF22" s="1">
        <f t="shared" si="104"/>
        <v>30.338413511501475</v>
      </c>
      <c r="EG22" s="1">
        <f t="shared" si="104"/>
        <v>30.235888779666031</v>
      </c>
      <c r="EH22" s="1">
        <f t="shared" si="101"/>
        <v>30.13612994436588</v>
      </c>
      <c r="EI22" s="1">
        <f t="shared" si="101"/>
        <v>29.504885699121477</v>
      </c>
      <c r="EJ22" s="1">
        <f t="shared" si="101"/>
        <v>29.41226874904546</v>
      </c>
      <c r="EK22" s="1">
        <f t="shared" si="101"/>
        <v>17.560736125403245</v>
      </c>
      <c r="EL22" s="1">
        <f t="shared" si="101"/>
        <v>15.957347470191618</v>
      </c>
      <c r="EM22" s="1">
        <f t="shared" si="101"/>
        <v>13.808269859398299</v>
      </c>
      <c r="EN22" s="1">
        <f t="shared" si="101"/>
        <v>13.090185385191901</v>
      </c>
      <c r="EO22" s="1">
        <f t="shared" si="101"/>
        <v>12.132312178977843</v>
      </c>
      <c r="EP22" s="1">
        <f t="shared" si="101"/>
        <v>10.328983666853416</v>
      </c>
      <c r="EQ22" s="1">
        <f t="shared" si="101"/>
        <v>7.3736476269180704</v>
      </c>
      <c r="ER22" s="1">
        <f t="shared" si="101"/>
        <v>7.2312950021186779</v>
      </c>
      <c r="ES22" s="1">
        <f t="shared" si="101"/>
        <v>6.3230213375599771</v>
      </c>
      <c r="ET22" s="1">
        <f t="shared" si="101"/>
        <v>6.0933268636496525</v>
      </c>
      <c r="EU22" s="1">
        <f t="shared" si="101"/>
        <v>6.0593293533255261</v>
      </c>
      <c r="EV22" s="1">
        <f t="shared" si="101"/>
        <v>5.8943824041883603</v>
      </c>
      <c r="EW22" s="1">
        <f t="shared" si="101"/>
        <v>5.1789607357082268</v>
      </c>
      <c r="EX22" s="1">
        <f t="shared" si="102"/>
        <v>4.8777508857149758</v>
      </c>
      <c r="EY22" s="1">
        <f t="shared" si="94"/>
        <v>4.0567886565114772</v>
      </c>
      <c r="EZ22" s="1">
        <f t="shared" si="94"/>
        <v>3.9375446655938768</v>
      </c>
      <c r="FA22" s="1">
        <f t="shared" si="94"/>
        <v>3.8245109659329022</v>
      </c>
      <c r="FB22" s="1">
        <f t="shared" si="94"/>
        <v>3.1735774272481945</v>
      </c>
      <c r="FC22" s="1">
        <f t="shared" si="94"/>
        <v>3.0868471179951968</v>
      </c>
      <c r="FD22" s="1">
        <f t="shared" si="94"/>
        <v>55.81450100367266</v>
      </c>
      <c r="FE22" s="1">
        <f t="shared" si="94"/>
        <v>65.101786283544115</v>
      </c>
      <c r="FF22" s="1">
        <f t="shared" si="94"/>
        <v>72.828373545807025</v>
      </c>
      <c r="FG22" s="83">
        <f t="shared" si="13"/>
        <v>1.7148966553871008</v>
      </c>
      <c r="FH22" s="79">
        <f t="shared" si="14"/>
        <v>3.2589166099887401</v>
      </c>
      <c r="FI22" s="79">
        <f t="shared" si="15"/>
        <v>1.7777159309972981</v>
      </c>
      <c r="FJ22" s="84">
        <f t="shared" si="16"/>
        <v>1.2697961283010346</v>
      </c>
      <c r="FK22" s="80">
        <f t="shared" si="72"/>
        <v>1.6589406553242201</v>
      </c>
      <c r="FL22" s="83">
        <f t="shared" si="73"/>
        <v>3.9330140944826972</v>
      </c>
      <c r="FM22" s="79">
        <f t="shared" si="73"/>
        <v>4.3230650790594938</v>
      </c>
      <c r="FN22" s="79"/>
      <c r="FO22" s="79">
        <f t="shared" si="74"/>
        <v>3.9403963010436232</v>
      </c>
      <c r="FP22" s="79">
        <f t="shared" si="17"/>
        <v>10.371586275767473</v>
      </c>
      <c r="FQ22" s="79">
        <f t="shared" si="18"/>
        <v>3.3202695835239435</v>
      </c>
      <c r="FR22" s="79">
        <f t="shared" si="19"/>
        <v>2.632844145893376</v>
      </c>
      <c r="FS22" s="84">
        <f t="shared" si="75"/>
        <v>2.8336833526697678</v>
      </c>
      <c r="FT22" s="83">
        <f t="shared" si="76"/>
        <v>5.4282095353604172</v>
      </c>
      <c r="FU22" s="79">
        <f t="shared" si="77"/>
        <v>5.1293089780826469</v>
      </c>
      <c r="FV22" s="79"/>
      <c r="FW22" s="79">
        <f t="shared" si="78"/>
        <v>17.009401492258657</v>
      </c>
      <c r="FX22" s="79">
        <f t="shared" si="79"/>
        <v>3.8586387035436336</v>
      </c>
      <c r="FY22" s="79">
        <f t="shared" si="20"/>
        <v>5.3214325331372727</v>
      </c>
      <c r="FZ22" s="79">
        <f t="shared" si="80"/>
        <v>5.4020941849610873</v>
      </c>
      <c r="GA22" s="83">
        <f t="shared" si="81"/>
        <v>7.4391964649013227</v>
      </c>
      <c r="GB22" s="79">
        <f t="shared" si="21"/>
        <v>6.0274146976373801</v>
      </c>
      <c r="GC22" s="79">
        <f t="shared" si="22"/>
        <v>5.9001107599822262</v>
      </c>
      <c r="GD22" s="79">
        <f t="shared" si="23"/>
        <v>4.5866216735173335</v>
      </c>
      <c r="GE22" s="79">
        <f t="shared" si="82"/>
        <v>3.7870317413737649</v>
      </c>
      <c r="GF22" s="79">
        <f t="shared" si="83"/>
        <v>4.0438533613137286</v>
      </c>
      <c r="GG22" s="79">
        <f t="shared" si="84"/>
        <v>3.1949968176614609</v>
      </c>
      <c r="GH22" s="79">
        <f t="shared" si="85"/>
        <v>5.1270113969675588</v>
      </c>
      <c r="GI22" s="84">
        <f t="shared" si="86"/>
        <v>5.1497328235613917</v>
      </c>
      <c r="GJ22" s="79">
        <f t="shared" si="24"/>
        <v>9.5295356419097015</v>
      </c>
      <c r="GK22" s="79">
        <f t="shared" si="25"/>
        <v>40.741764760868683</v>
      </c>
      <c r="GL22" s="79">
        <f t="shared" si="26"/>
        <v>45.109572002541974</v>
      </c>
      <c r="GM22" s="79">
        <f t="shared" si="27"/>
        <v>6.0975364107199308</v>
      </c>
      <c r="GN22" s="84">
        <f t="shared" si="28"/>
        <v>3.817193580811546</v>
      </c>
      <c r="GO22" s="79">
        <f t="shared" si="87"/>
        <v>7.666666666666667</v>
      </c>
      <c r="GP22" s="79">
        <f t="shared" si="87"/>
        <v>6.666666666666667</v>
      </c>
      <c r="GQ22" s="79">
        <f t="shared" si="87"/>
        <v>9.3333333333333339</v>
      </c>
      <c r="GR22" s="79">
        <f t="shared" si="87"/>
        <v>3.4</v>
      </c>
      <c r="GS22" s="84">
        <f t="shared" si="87"/>
        <v>9.3333333333333339</v>
      </c>
      <c r="GT22" s="1">
        <f t="shared" si="88"/>
        <v>30</v>
      </c>
      <c r="GU22" s="1">
        <f t="shared" si="89"/>
        <v>14.084146883576731</v>
      </c>
      <c r="GV22" s="1">
        <f t="shared" si="90"/>
        <v>61.999999999999986</v>
      </c>
    </row>
    <row r="23" spans="1:204" ht="13.5" thickBot="1" x14ac:dyDescent="0.25">
      <c r="A23" s="1">
        <f t="shared" si="91"/>
        <v>31</v>
      </c>
      <c r="B23" s="132">
        <f t="shared" si="30"/>
        <v>14.553618446362622</v>
      </c>
      <c r="C23" s="5">
        <v>0</v>
      </c>
      <c r="D23" s="5">
        <v>62</v>
      </c>
      <c r="E23" s="5">
        <f t="shared" si="31"/>
        <v>14.553618446362622</v>
      </c>
      <c r="F23" s="5">
        <v>10</v>
      </c>
      <c r="G23" s="9">
        <f t="shared" si="32"/>
        <v>61.999999999999986</v>
      </c>
      <c r="H23" s="15">
        <v>0.01</v>
      </c>
      <c r="I23" s="18">
        <f t="shared" si="33"/>
        <v>1.1459542083750096</v>
      </c>
      <c r="J23" s="18">
        <f t="shared" si="34"/>
        <v>1.0402872370523675</v>
      </c>
      <c r="K23" s="18">
        <f t="shared" si="35"/>
        <v>1.0036978238870773</v>
      </c>
      <c r="L23" s="18">
        <f t="shared" si="36"/>
        <v>0.72768092231813108</v>
      </c>
      <c r="M23" s="18">
        <f t="shared" si="37"/>
        <v>0.58214473785450482</v>
      </c>
      <c r="N23" s="18">
        <f t="shared" si="38"/>
        <v>0.48512061487875408</v>
      </c>
      <c r="O23" s="18">
        <f t="shared" si="39"/>
        <v>0.39334103909088169</v>
      </c>
      <c r="P23" s="18">
        <f t="shared" si="40"/>
        <v>0.36384046115906554</v>
      </c>
      <c r="Q23" s="18">
        <f t="shared" si="41"/>
        <v>0.32341374325250272</v>
      </c>
      <c r="R23" s="18">
        <f t="shared" si="42"/>
        <v>0.30965145630558771</v>
      </c>
      <c r="S23" s="18">
        <f t="shared" si="43"/>
        <v>0.29107236892725241</v>
      </c>
      <c r="T23" s="18">
        <f t="shared" si="44"/>
        <v>0.25532663940987055</v>
      </c>
      <c r="U23" s="18">
        <f t="shared" si="45"/>
        <v>0.19404824595150164</v>
      </c>
      <c r="V23" s="18">
        <f t="shared" si="46"/>
        <v>0.19099236806250158</v>
      </c>
      <c r="W23" s="18">
        <f t="shared" si="47"/>
        <v>0.1712190405454426</v>
      </c>
      <c r="X23" s="18">
        <f t="shared" si="48"/>
        <v>0.16613719687628564</v>
      </c>
      <c r="Y23" s="18">
        <f t="shared" si="49"/>
        <v>0.16538202779957525</v>
      </c>
      <c r="Z23" s="18">
        <f t="shared" si="50"/>
        <v>0.16170687162625136</v>
      </c>
      <c r="AA23" s="18">
        <f t="shared" si="51"/>
        <v>0.14553618446362621</v>
      </c>
      <c r="AB23" s="18">
        <f t="shared" si="52"/>
        <v>0.1386058899653583</v>
      </c>
      <c r="AC23" s="18">
        <f t="shared" si="53"/>
        <v>0.11929195447838215</v>
      </c>
      <c r="AD23" s="18">
        <f t="shared" si="54"/>
        <v>0.11642894757090097</v>
      </c>
      <c r="AE23" s="18">
        <f t="shared" si="55"/>
        <v>0.11370014411220798</v>
      </c>
      <c r="AF23" s="18">
        <f t="shared" si="56"/>
        <v>9.7675291586326318E-2</v>
      </c>
      <c r="AG23" s="18">
        <f t="shared" si="57"/>
        <v>9.5496184031250791E-2</v>
      </c>
      <c r="AH23" s="16">
        <f t="shared" si="58"/>
        <v>3.4641983508666772</v>
      </c>
      <c r="AI23" s="16" t="str">
        <f t="shared" si="59"/>
        <v>NA F G</v>
      </c>
      <c r="AJ23" s="16">
        <f t="shared" si="60"/>
        <v>4.0829411009204284</v>
      </c>
      <c r="AK23" s="16">
        <f t="shared" si="61"/>
        <v>0.27573311145782903</v>
      </c>
      <c r="AL23" s="16" t="str">
        <f t="shared" si="62"/>
        <v>NA F G</v>
      </c>
      <c r="AM23" s="16">
        <f t="shared" si="63"/>
        <v>1.2281199999999988</v>
      </c>
      <c r="AN23" s="19">
        <f t="shared" si="64"/>
        <v>2.1300544681895115</v>
      </c>
      <c r="AO23" s="41">
        <f t="shared" si="65"/>
        <v>31</v>
      </c>
      <c r="AP23" s="19">
        <f t="shared" si="66"/>
        <v>2.1300544681895115</v>
      </c>
      <c r="AQ23" s="34">
        <f t="shared" si="99"/>
        <v>2.6783493162388745</v>
      </c>
      <c r="AR23" s="34">
        <f t="shared" si="99"/>
        <v>2.6213883960803592</v>
      </c>
      <c r="AS23" s="34">
        <f t="shared" si="99"/>
        <v>2.5376219864327059</v>
      </c>
      <c r="AT23" s="34">
        <f t="shared" si="99"/>
        <v>2.5073768612338534</v>
      </c>
      <c r="AU23" s="34">
        <f t="shared" si="99"/>
        <v>2.4649611183374041</v>
      </c>
      <c r="AV23" s="34">
        <f t="shared" si="99"/>
        <v>2.3774945031233083</v>
      </c>
      <c r="AW23" s="34">
        <f t="shared" si="99"/>
        <v>2.2042247902362093</v>
      </c>
      <c r="AX23" s="34">
        <f t="shared" si="99"/>
        <v>2.1945984034364665</v>
      </c>
      <c r="AY23" s="34">
        <f t="shared" si="99"/>
        <v>2.1294511174676973</v>
      </c>
      <c r="AZ23" s="34">
        <f t="shared" si="99"/>
        <v>2.1118334161949051</v>
      </c>
      <c r="BA23" s="34">
        <f t="shared" si="99"/>
        <v>2.1091822188496359</v>
      </c>
      <c r="BB23" s="34">
        <f t="shared" si="99"/>
        <v>2.0961530585067858</v>
      </c>
      <c r="BC23" s="34">
        <f t="shared" si="99"/>
        <v>2.0361329681599827</v>
      </c>
      <c r="BD23" s="34">
        <f t="shared" si="99"/>
        <v>2.0089241726793294</v>
      </c>
      <c r="BE23" s="34">
        <f t="shared" si="99"/>
        <v>1.927497711343888</v>
      </c>
      <c r="BF23" s="34">
        <f t="shared" si="97"/>
        <v>1.9146298983332457</v>
      </c>
      <c r="BG23" s="34">
        <f t="shared" si="8"/>
        <v>1.9021501566089967</v>
      </c>
      <c r="BH23" s="34">
        <f t="shared" si="8"/>
        <v>1.8241180769946743</v>
      </c>
      <c r="BI23" s="34">
        <f t="shared" si="8"/>
        <v>1.8128051302173132</v>
      </c>
      <c r="BJ23" s="39">
        <f t="shared" si="67"/>
        <v>2.5553477419323096</v>
      </c>
      <c r="BK23" s="39">
        <f t="shared" si="67"/>
        <v>2.5277376069230768</v>
      </c>
      <c r="BL23" s="39">
        <f t="shared" si="67"/>
        <v>2.4865894268435036</v>
      </c>
      <c r="BM23" s="39">
        <f t="shared" si="67"/>
        <v>2.4715675389273102</v>
      </c>
      <c r="BN23" s="39">
        <f t="shared" si="96"/>
        <v>2.4503490434663324</v>
      </c>
      <c r="BO23" s="39">
        <f t="shared" si="96"/>
        <v>2.4060158303646024</v>
      </c>
      <c r="BP23" s="39">
        <f t="shared" si="96"/>
        <v>2.3157427510726083</v>
      </c>
      <c r="BQ23" s="39">
        <f t="shared" si="96"/>
        <v>2.3106262432436178</v>
      </c>
      <c r="BR23" s="39">
        <f t="shared" si="96"/>
        <v>2.2757040490452911</v>
      </c>
      <c r="BS23" s="39">
        <f t="shared" si="96"/>
        <v>2.2661696176278916</v>
      </c>
      <c r="BT23" s="39">
        <f t="shared" si="96"/>
        <v>2.264731429260912</v>
      </c>
      <c r="BU23" s="39">
        <f t="shared" si="96"/>
        <v>2.2576505020410989</v>
      </c>
      <c r="BV23" s="39">
        <f t="shared" si="96"/>
        <v>2.2247467508860508</v>
      </c>
      <c r="BW23" s="39">
        <f t="shared" si="96"/>
        <v>2.2096726175939505</v>
      </c>
      <c r="BX23" s="39">
        <f t="shared" si="96"/>
        <v>2.1639472563960145</v>
      </c>
      <c r="BY23" s="39">
        <f t="shared" si="96"/>
        <v>2.1566344774306958</v>
      </c>
      <c r="BZ23" s="39">
        <f t="shared" si="96"/>
        <v>2.1495189814978852</v>
      </c>
      <c r="CA23" s="39">
        <f t="shared" si="96"/>
        <v>2.1044942391165953</v>
      </c>
      <c r="CB23" s="39">
        <f t="shared" si="96"/>
        <v>2.097888152251282</v>
      </c>
      <c r="CC23" s="40">
        <f t="shared" si="100"/>
        <v>1.2980790460443605</v>
      </c>
      <c r="CD23" s="40">
        <f t="shared" si="100"/>
        <v>1.1795575215972944</v>
      </c>
      <c r="CE23" s="40">
        <f t="shared" si="100"/>
        <v>1.0206989979583927</v>
      </c>
      <c r="CF23" s="40">
        <f t="shared" si="100"/>
        <v>0.9676186257803332</v>
      </c>
      <c r="CG23" s="40">
        <f t="shared" si="100"/>
        <v>0.89681321484114573</v>
      </c>
      <c r="CH23" s="40">
        <f t="shared" si="100"/>
        <v>0.76351225649824395</v>
      </c>
      <c r="CI23" s="40">
        <f t="shared" si="100"/>
        <v>0.5450555949970054</v>
      </c>
      <c r="CJ23" s="40">
        <f t="shared" si="100"/>
        <v>0.53453297464203076</v>
      </c>
      <c r="CK23" s="40">
        <f t="shared" si="100"/>
        <v>0.46739393197217199</v>
      </c>
      <c r="CL23" s="40">
        <f t="shared" si="100"/>
        <v>0.45041505469470677</v>
      </c>
      <c r="CM23" s="40">
        <f t="shared" si="100"/>
        <v>0.44790197919181929</v>
      </c>
      <c r="CN23" s="40">
        <f t="shared" si="100"/>
        <v>0.43570919997943958</v>
      </c>
      <c r="CO23" s="40">
        <f t="shared" si="100"/>
        <v>0.3828256607981439</v>
      </c>
      <c r="CP23" s="40">
        <f t="shared" si="100"/>
        <v>0.36056040995978106</v>
      </c>
      <c r="CQ23" s="40">
        <f t="shared" si="100"/>
        <v>0.29987537604589315</v>
      </c>
      <c r="CR23" s="40">
        <f t="shared" si="98"/>
        <v>0.29106093200029748</v>
      </c>
      <c r="CS23" s="40">
        <f t="shared" si="11"/>
        <v>0.28270554894693378</v>
      </c>
      <c r="CT23" s="40">
        <f t="shared" si="11"/>
        <v>0.2345889335100782</v>
      </c>
      <c r="CU23" s="40">
        <f t="shared" si="11"/>
        <v>0.22817788124585112</v>
      </c>
      <c r="CV23" s="37">
        <f t="shared" si="68"/>
        <v>3.9629309084213644</v>
      </c>
      <c r="CW23" s="37">
        <f t="shared" si="69"/>
        <v>4.6223450253460605</v>
      </c>
      <c r="CX23" s="37">
        <f t="shared" si="70"/>
        <v>5.1709467494073689</v>
      </c>
      <c r="CY23" s="1">
        <f t="shared" ref="CY23:DI46" si="105">$E23*AQ23</f>
        <v>38.979674014616798</v>
      </c>
      <c r="CZ23" s="1">
        <f t="shared" si="105"/>
        <v>38.150686516276039</v>
      </c>
      <c r="DA23" s="1">
        <f t="shared" si="105"/>
        <v>36.931582151642388</v>
      </c>
      <c r="DB23" s="1">
        <f t="shared" si="105"/>
        <v>36.491406139635821</v>
      </c>
      <c r="DC23" s="1">
        <f t="shared" si="105"/>
        <v>35.874103601401877</v>
      </c>
      <c r="DD23" s="1">
        <f t="shared" si="105"/>
        <v>34.601147856781118</v>
      </c>
      <c r="DE23" s="1">
        <f t="shared" si="105"/>
        <v>32.079446567111475</v>
      </c>
      <c r="DF23" s="1">
        <f t="shared" si="105"/>
        <v>31.939347806610918</v>
      </c>
      <c r="DG23" s="1">
        <f t="shared" si="105"/>
        <v>30.991219063805378</v>
      </c>
      <c r="DH23" s="1">
        <f t="shared" si="105"/>
        <v>30.734817761579162</v>
      </c>
      <c r="DI23" s="1">
        <f t="shared" si="105"/>
        <v>30.696233246990104</v>
      </c>
      <c r="DJ23" s="1">
        <f t="shared" si="103"/>
        <v>30.506611818683787</v>
      </c>
      <c r="DK23" s="1">
        <f t="shared" si="103"/>
        <v>29.6331023246602</v>
      </c>
      <c r="DL23" s="1">
        <f t="shared" si="103"/>
        <v>29.237115896849659</v>
      </c>
      <c r="DM23" s="1">
        <f t="shared" si="103"/>
        <v>28.052066247136146</v>
      </c>
      <c r="DN23" s="1">
        <f t="shared" si="103"/>
        <v>27.864793006340115</v>
      </c>
      <c r="DO23" s="1">
        <f t="shared" si="95"/>
        <v>27.683167606976244</v>
      </c>
      <c r="DP23" s="1">
        <f t="shared" si="95"/>
        <v>26.547518493693204</v>
      </c>
      <c r="DQ23" s="1">
        <f t="shared" si="95"/>
        <v>26.382874182791483</v>
      </c>
      <c r="DR23" s="1">
        <f t="shared" si="95"/>
        <v>37.18955603385713</v>
      </c>
      <c r="DS23" s="1">
        <f t="shared" si="95"/>
        <v>36.787728663680198</v>
      </c>
      <c r="DT23" s="1">
        <f t="shared" si="95"/>
        <v>36.188873751039871</v>
      </c>
      <c r="DU23" s="1">
        <f t="shared" si="95"/>
        <v>35.970250925963569</v>
      </c>
      <c r="DV23" s="1">
        <f t="shared" si="95"/>
        <v>35.661445039018624</v>
      </c>
      <c r="DW23" s="1">
        <f t="shared" si="95"/>
        <v>35.016236371034758</v>
      </c>
      <c r="DX23" s="1">
        <f t="shared" si="95"/>
        <v>33.702436419040836</v>
      </c>
      <c r="DY23" s="1">
        <f t="shared" si="95"/>
        <v>33.627972716319881</v>
      </c>
      <c r="DZ23" s="1">
        <f t="shared" si="95"/>
        <v>33.119728426647654</v>
      </c>
      <c r="EA23" s="1">
        <f t="shared" si="95"/>
        <v>32.98096794969581</v>
      </c>
      <c r="EB23" s="1">
        <f t="shared" si="95"/>
        <v>32.960037104948796</v>
      </c>
      <c r="EC23" s="1">
        <f t="shared" si="95"/>
        <v>32.856983991945171</v>
      </c>
      <c r="ED23" s="1">
        <f t="shared" si="95"/>
        <v>32.378115352180536</v>
      </c>
      <c r="EE23" s="1">
        <f t="shared" si="104"/>
        <v>32.158732167837698</v>
      </c>
      <c r="EF23" s="1">
        <f t="shared" si="104"/>
        <v>31.493262707640824</v>
      </c>
      <c r="EG23" s="1">
        <f t="shared" si="104"/>
        <v>31.386835312796986</v>
      </c>
      <c r="EH23" s="1">
        <f t="shared" si="101"/>
        <v>31.283279099934216</v>
      </c>
      <c r="EI23" s="1">
        <f t="shared" si="101"/>
        <v>30.62800617867115</v>
      </c>
      <c r="EJ23" s="1">
        <f t="shared" si="101"/>
        <v>30.531863711009855</v>
      </c>
      <c r="EK23" s="1">
        <f t="shared" si="101"/>
        <v>18.891747149347999</v>
      </c>
      <c r="EL23" s="1">
        <f t="shared" si="101"/>
        <v>17.166830104864161</v>
      </c>
      <c r="EM23" s="1">
        <f t="shared" si="101"/>
        <v>14.854863764871109</v>
      </c>
      <c r="EN23" s="1">
        <f t="shared" si="101"/>
        <v>14.082352281200707</v>
      </c>
      <c r="EO23" s="1">
        <f t="shared" si="101"/>
        <v>13.051877346453864</v>
      </c>
      <c r="EP23" s="1">
        <f t="shared" si="101"/>
        <v>11.111866060196792</v>
      </c>
      <c r="EQ23" s="1">
        <f t="shared" si="101"/>
        <v>7.9325311616415721</v>
      </c>
      <c r="ER23" s="1">
        <f t="shared" si="101"/>
        <v>7.7793889599393422</v>
      </c>
      <c r="ES23" s="1">
        <f t="shared" si="101"/>
        <v>6.8022729500681587</v>
      </c>
      <c r="ET23" s="1">
        <f t="shared" si="101"/>
        <v>6.555168848524314</v>
      </c>
      <c r="EU23" s="1">
        <f t="shared" si="101"/>
        <v>6.5185945065283883</v>
      </c>
      <c r="EV23" s="1">
        <f t="shared" si="101"/>
        <v>6.3411454500706723</v>
      </c>
      <c r="EW23" s="1">
        <f t="shared" si="101"/>
        <v>5.5714985987328269</v>
      </c>
      <c r="EX23" s="1">
        <f t="shared" si="102"/>
        <v>5.2474586334187387</v>
      </c>
      <c r="EY23" s="1">
        <f t="shared" si="94"/>
        <v>4.3642718044314384</v>
      </c>
      <c r="EZ23" s="1">
        <f t="shared" si="94"/>
        <v>4.235989748975026</v>
      </c>
      <c r="FA23" s="1">
        <f t="shared" si="94"/>
        <v>4.1143886920431667</v>
      </c>
      <c r="FB23" s="1">
        <f t="shared" si="94"/>
        <v>3.4141178300448085</v>
      </c>
      <c r="FC23" s="1">
        <f t="shared" si="94"/>
        <v>3.3208138215515586</v>
      </c>
      <c r="FD23" s="1">
        <f t="shared" si="94"/>
        <v>57.67498437046175</v>
      </c>
      <c r="FE23" s="1">
        <f t="shared" si="94"/>
        <v>67.271845826328928</v>
      </c>
      <c r="FF23" s="1">
        <f t="shared" si="94"/>
        <v>75.255985997333923</v>
      </c>
      <c r="FG23" s="83">
        <f t="shared" si="13"/>
        <v>1.6446403973058275</v>
      </c>
      <c r="FH23" s="79">
        <f t="shared" si="14"/>
        <v>3.0293108514678089</v>
      </c>
      <c r="FI23" s="79">
        <f t="shared" si="15"/>
        <v>1.7125275815736529</v>
      </c>
      <c r="FJ23" s="84">
        <f t="shared" si="16"/>
        <v>1.2232330569659859</v>
      </c>
      <c r="FK23" s="80">
        <f t="shared" si="72"/>
        <v>1.6054264406363419</v>
      </c>
      <c r="FL23" s="83">
        <f t="shared" si="73"/>
        <v>3.7718855201215269</v>
      </c>
      <c r="FM23" s="79">
        <f t="shared" si="73"/>
        <v>4.1459568113732486</v>
      </c>
      <c r="FN23" s="79"/>
      <c r="FO23" s="79">
        <f t="shared" si="74"/>
        <v>3.7789652908431131</v>
      </c>
      <c r="FP23" s="79">
        <f t="shared" si="17"/>
        <v>9.6408600194975715</v>
      </c>
      <c r="FQ23" s="79">
        <f t="shared" si="18"/>
        <v>3.1985162201111308</v>
      </c>
      <c r="FR23" s="79">
        <f t="shared" si="19"/>
        <v>2.5249812159491212</v>
      </c>
      <c r="FS23" s="84">
        <f t="shared" si="75"/>
        <v>2.7297729711915677</v>
      </c>
      <c r="FT23" s="83">
        <f t="shared" si="76"/>
        <v>5.2058254699197937</v>
      </c>
      <c r="FU23" s="79">
        <f t="shared" si="77"/>
        <v>4.9191703354940524</v>
      </c>
      <c r="FV23" s="79"/>
      <c r="FW23" s="79">
        <f t="shared" si="78"/>
        <v>15.811010431976017</v>
      </c>
      <c r="FX23" s="79">
        <f t="shared" si="79"/>
        <v>3.7171434940333663</v>
      </c>
      <c r="FY23" s="79">
        <f t="shared" si="20"/>
        <v>5.1034229310800674</v>
      </c>
      <c r="FZ23" s="79">
        <f t="shared" si="80"/>
        <v>5.2040008916467126</v>
      </c>
      <c r="GA23" s="83">
        <f t="shared" si="81"/>
        <v>7.1344258508158775</v>
      </c>
      <c r="GB23" s="79">
        <f t="shared" si="21"/>
        <v>5.8063910748078467</v>
      </c>
      <c r="GC23" s="79">
        <f t="shared" si="22"/>
        <v>5.6837553371874492</v>
      </c>
      <c r="GD23" s="79">
        <f t="shared" si="23"/>
        <v>4.4386661356619355</v>
      </c>
      <c r="GE23" s="79">
        <f t="shared" si="82"/>
        <v>3.6318838037134218</v>
      </c>
      <c r="GF23" s="79">
        <f t="shared" si="83"/>
        <v>3.8955663817469679</v>
      </c>
      <c r="GG23" s="79">
        <f t="shared" si="84"/>
        <v>3.0919324041885101</v>
      </c>
      <c r="GH23" s="79">
        <f t="shared" si="85"/>
        <v>4.9169668821803549</v>
      </c>
      <c r="GI23" s="84">
        <f t="shared" si="86"/>
        <v>4.9608935512754044</v>
      </c>
      <c r="GJ23" s="79">
        <f t="shared" si="24"/>
        <v>9.1391275590963517</v>
      </c>
      <c r="GK23" s="79">
        <f t="shared" si="25"/>
        <v>37.871318867062001</v>
      </c>
      <c r="GL23" s="79">
        <f t="shared" si="26"/>
        <v>41.931393872898475</v>
      </c>
      <c r="GM23" s="79">
        <f t="shared" si="27"/>
        <v>5.8739414441481781</v>
      </c>
      <c r="GN23" s="84">
        <f t="shared" si="28"/>
        <v>3.6940583040111741</v>
      </c>
      <c r="GO23" s="79">
        <f t="shared" si="87"/>
        <v>7.419354838709677</v>
      </c>
      <c r="GP23" s="79">
        <f t="shared" si="87"/>
        <v>6.4516129032258061</v>
      </c>
      <c r="GQ23" s="79">
        <f t="shared" si="87"/>
        <v>9.0322580645161299</v>
      </c>
      <c r="GR23" s="79">
        <f t="shared" si="87"/>
        <v>3.2903225806451615</v>
      </c>
      <c r="GS23" s="84">
        <f t="shared" si="87"/>
        <v>9.0322580645161299</v>
      </c>
      <c r="GT23" s="1">
        <f t="shared" si="88"/>
        <v>31</v>
      </c>
      <c r="GU23" s="1">
        <f t="shared" si="89"/>
        <v>14.553618446362622</v>
      </c>
      <c r="GV23" s="1">
        <f t="shared" si="90"/>
        <v>61.999999999999986</v>
      </c>
    </row>
    <row r="24" spans="1:204" ht="13.5" thickBot="1" x14ac:dyDescent="0.25">
      <c r="A24" s="1">
        <f t="shared" si="91"/>
        <v>32</v>
      </c>
      <c r="B24" s="132">
        <f t="shared" si="30"/>
        <v>15.023090009148513</v>
      </c>
      <c r="C24" s="5">
        <v>0</v>
      </c>
      <c r="D24" s="5">
        <v>62</v>
      </c>
      <c r="E24" s="5">
        <f t="shared" si="31"/>
        <v>15.023090009148513</v>
      </c>
      <c r="F24" s="5">
        <v>10</v>
      </c>
      <c r="G24" s="9">
        <f t="shared" si="32"/>
        <v>61.999999999999986</v>
      </c>
      <c r="H24" s="15">
        <v>0.01</v>
      </c>
      <c r="I24" s="18">
        <f t="shared" si="33"/>
        <v>1.1829204731613003</v>
      </c>
      <c r="J24" s="18">
        <f t="shared" si="34"/>
        <v>1.0738448898605084</v>
      </c>
      <c r="K24" s="18">
        <f t="shared" si="35"/>
        <v>1.0360751730447251</v>
      </c>
      <c r="L24" s="18">
        <f t="shared" si="36"/>
        <v>0.7511545004574256</v>
      </c>
      <c r="M24" s="18">
        <f t="shared" si="37"/>
        <v>0.6009236003659405</v>
      </c>
      <c r="N24" s="18">
        <f t="shared" si="38"/>
        <v>0.50076966697161707</v>
      </c>
      <c r="O24" s="18">
        <f t="shared" si="39"/>
        <v>0.40602945970671656</v>
      </c>
      <c r="P24" s="18">
        <f t="shared" si="40"/>
        <v>0.3755772502287128</v>
      </c>
      <c r="Q24" s="18">
        <f t="shared" si="41"/>
        <v>0.33384644464774471</v>
      </c>
      <c r="R24" s="18">
        <f t="shared" si="42"/>
        <v>0.31964021296060668</v>
      </c>
      <c r="S24" s="18">
        <f t="shared" si="43"/>
        <v>0.30046180018297025</v>
      </c>
      <c r="T24" s="18">
        <f t="shared" si="44"/>
        <v>0.26356298261664057</v>
      </c>
      <c r="U24" s="18">
        <f t="shared" si="45"/>
        <v>0.20030786678864684</v>
      </c>
      <c r="V24" s="18">
        <f t="shared" si="46"/>
        <v>0.19715341219355004</v>
      </c>
      <c r="W24" s="18">
        <f t="shared" si="47"/>
        <v>0.17674223540174722</v>
      </c>
      <c r="X24" s="18">
        <f t="shared" si="48"/>
        <v>0.17149646129164969</v>
      </c>
      <c r="Y24" s="18">
        <f t="shared" si="49"/>
        <v>0.17071693192214218</v>
      </c>
      <c r="Z24" s="18">
        <f t="shared" si="50"/>
        <v>0.16692322232387236</v>
      </c>
      <c r="AA24" s="18">
        <f t="shared" si="51"/>
        <v>0.15023090009148513</v>
      </c>
      <c r="AB24" s="18">
        <f t="shared" si="52"/>
        <v>0.14307704770617632</v>
      </c>
      <c r="AC24" s="18">
        <f t="shared" si="53"/>
        <v>0.12314008204220092</v>
      </c>
      <c r="AD24" s="18">
        <f t="shared" si="54"/>
        <v>0.1201847200731881</v>
      </c>
      <c r="AE24" s="18">
        <f t="shared" si="55"/>
        <v>0.11736789069647276</v>
      </c>
      <c r="AF24" s="18">
        <f t="shared" si="56"/>
        <v>0.10082610744394975</v>
      </c>
      <c r="AG24" s="18">
        <f t="shared" si="57"/>
        <v>9.8576706096775019E-2</v>
      </c>
      <c r="AH24" s="16">
        <f t="shared" si="58"/>
        <v>3.4641983508666772</v>
      </c>
      <c r="AI24" s="16" t="str">
        <f t="shared" si="59"/>
        <v>NA F G</v>
      </c>
      <c r="AJ24" s="16">
        <f t="shared" si="60"/>
        <v>4.0829411009204284</v>
      </c>
      <c r="AK24" s="16">
        <f t="shared" si="61"/>
        <v>0.27573311145782903</v>
      </c>
      <c r="AL24" s="16" t="str">
        <f t="shared" si="62"/>
        <v>NA F G</v>
      </c>
      <c r="AM24" s="16">
        <f t="shared" si="63"/>
        <v>1.2281199999999988</v>
      </c>
      <c r="AN24" s="19">
        <f t="shared" si="64"/>
        <v>2.1300544681895115</v>
      </c>
      <c r="AO24" s="41">
        <f t="shared" si="65"/>
        <v>32</v>
      </c>
      <c r="AP24" s="19">
        <f t="shared" si="66"/>
        <v>2.1300544681895115</v>
      </c>
      <c r="AQ24" s="34">
        <f t="shared" si="99"/>
        <v>2.7018989628104673</v>
      </c>
      <c r="AR24" s="34">
        <f t="shared" si="99"/>
        <v>2.6444372082275578</v>
      </c>
      <c r="AS24" s="34">
        <f t="shared" si="99"/>
        <v>2.5599342742849536</v>
      </c>
      <c r="AT24" s="34">
        <f t="shared" si="99"/>
        <v>2.5294232158843983</v>
      </c>
      <c r="AU24" s="34">
        <f t="shared" si="99"/>
        <v>2.4866345284477327</v>
      </c>
      <c r="AV24" s="34">
        <f t="shared" si="99"/>
        <v>2.3983988545217594</v>
      </c>
      <c r="AW24" s="34">
        <f t="shared" si="99"/>
        <v>2.2236056508504998</v>
      </c>
      <c r="AX24" s="34">
        <f t="shared" si="99"/>
        <v>2.2138946231095922</v>
      </c>
      <c r="AY24" s="34">
        <f t="shared" si="99"/>
        <v>2.1481745232997151</v>
      </c>
      <c r="AZ24" s="34">
        <f t="shared" si="99"/>
        <v>2.1304019166768762</v>
      </c>
      <c r="BA24" s="34">
        <f t="shared" si="99"/>
        <v>2.1277274084213782</v>
      </c>
      <c r="BB24" s="34">
        <f t="shared" si="99"/>
        <v>2.1145836879203972</v>
      </c>
      <c r="BC24" s="34">
        <f t="shared" si="99"/>
        <v>2.054035865098113</v>
      </c>
      <c r="BD24" s="34">
        <f t="shared" si="99"/>
        <v>2.0265878336397907</v>
      </c>
      <c r="BE24" s="34">
        <f t="shared" si="99"/>
        <v>1.9444454222322662</v>
      </c>
      <c r="BF24" s="34">
        <f t="shared" si="97"/>
        <v>1.9314644677255868</v>
      </c>
      <c r="BG24" s="34">
        <f t="shared" si="8"/>
        <v>1.9188749966597878</v>
      </c>
      <c r="BH24" s="34">
        <f t="shared" si="8"/>
        <v>1.8401568124044385</v>
      </c>
      <c r="BI24" s="34">
        <f t="shared" si="8"/>
        <v>1.8287443954434557</v>
      </c>
      <c r="BJ24" s="39">
        <f t="shared" si="67"/>
        <v>2.566677794822859</v>
      </c>
      <c r="BK24" s="39">
        <f t="shared" si="67"/>
        <v>2.5389452403539035</v>
      </c>
      <c r="BL24" s="39">
        <f t="shared" si="67"/>
        <v>2.4976146150247072</v>
      </c>
      <c r="BM24" s="39">
        <f t="shared" si="67"/>
        <v>2.4825261221678971</v>
      </c>
      <c r="BN24" s="39">
        <f t="shared" si="96"/>
        <v>2.461213546879002</v>
      </c>
      <c r="BO24" s="39">
        <f t="shared" si="96"/>
        <v>2.4166837665386889</v>
      </c>
      <c r="BP24" s="39">
        <f t="shared" si="96"/>
        <v>2.3260104290954509</v>
      </c>
      <c r="BQ24" s="39">
        <f t="shared" si="96"/>
        <v>2.3208712353895575</v>
      </c>
      <c r="BR24" s="39">
        <f t="shared" si="96"/>
        <v>2.2857942010883248</v>
      </c>
      <c r="BS24" s="39">
        <f t="shared" si="96"/>
        <v>2.2762174953414998</v>
      </c>
      <c r="BT24" s="39">
        <f t="shared" si="96"/>
        <v>2.2747729302493496</v>
      </c>
      <c r="BU24" s="39">
        <f t="shared" si="96"/>
        <v>2.2676606071930334</v>
      </c>
      <c r="BV24" s="39">
        <f t="shared" si="96"/>
        <v>2.2346109654279651</v>
      </c>
      <c r="BW24" s="39">
        <f t="shared" si="96"/>
        <v>2.2194699955465911</v>
      </c>
      <c r="BX24" s="39">
        <f t="shared" si="96"/>
        <v>2.1735418945209948</v>
      </c>
      <c r="BY24" s="39">
        <f t="shared" si="96"/>
        <v>2.166196691721106</v>
      </c>
      <c r="BZ24" s="39">
        <f t="shared" si="96"/>
        <v>2.1590496466789753</v>
      </c>
      <c r="CA24" s="39">
        <f t="shared" si="96"/>
        <v>2.113825270915429</v>
      </c>
      <c r="CB24" s="39">
        <f t="shared" si="96"/>
        <v>2.1071898935890343</v>
      </c>
      <c r="CC24" s="40">
        <f t="shared" si="100"/>
        <v>1.3496924155278378</v>
      </c>
      <c r="CD24" s="40">
        <f t="shared" si="100"/>
        <v>1.2264583157937174</v>
      </c>
      <c r="CE24" s="40">
        <f t="shared" si="100"/>
        <v>1.061283363504989</v>
      </c>
      <c r="CF24" s="40">
        <f t="shared" si="100"/>
        <v>1.006092444307551</v>
      </c>
      <c r="CG24" s="40">
        <f t="shared" si="100"/>
        <v>0.93247171495815606</v>
      </c>
      <c r="CH24" s="40">
        <f t="shared" si="100"/>
        <v>0.79387053115023387</v>
      </c>
      <c r="CI24" s="40">
        <f t="shared" si="100"/>
        <v>0.56672773884629113</v>
      </c>
      <c r="CJ24" s="40">
        <f t="shared" si="100"/>
        <v>0.55578672494743298</v>
      </c>
      <c r="CK24" s="40">
        <f t="shared" si="100"/>
        <v>0.48597814360298724</v>
      </c>
      <c r="CL24" s="40">
        <f t="shared" si="100"/>
        <v>0.46832416331927063</v>
      </c>
      <c r="CM24" s="40">
        <f t="shared" si="100"/>
        <v>0.46571116455295331</v>
      </c>
      <c r="CN24" s="40">
        <f t="shared" si="100"/>
        <v>0.45303358403325994</v>
      </c>
      <c r="CO24" s="40">
        <f t="shared" si="100"/>
        <v>0.39804732417738303</v>
      </c>
      <c r="CP24" s="40">
        <f t="shared" si="100"/>
        <v>0.37489677700697888</v>
      </c>
      <c r="CQ24" s="40">
        <f t="shared" si="100"/>
        <v>0.31179882449074581</v>
      </c>
      <c r="CR24" s="40">
        <f t="shared" si="98"/>
        <v>0.30263390628974091</v>
      </c>
      <c r="CS24" s="40">
        <f t="shared" si="11"/>
        <v>0.29394630196370264</v>
      </c>
      <c r="CT24" s="40">
        <f t="shared" si="11"/>
        <v>0.2439165051544146</v>
      </c>
      <c r="CU24" s="40">
        <f t="shared" si="11"/>
        <v>0.23725054082585692</v>
      </c>
      <c r="CV24" s="37">
        <f t="shared" si="68"/>
        <v>3.9629309084213644</v>
      </c>
      <c r="CW24" s="37">
        <f t="shared" si="69"/>
        <v>4.6223450253460605</v>
      </c>
      <c r="CX24" s="37">
        <f t="shared" si="70"/>
        <v>5.1709467494073689</v>
      </c>
      <c r="CY24" s="1">
        <f t="shared" si="105"/>
        <v>40.590871313926662</v>
      </c>
      <c r="CZ24" s="1">
        <f t="shared" si="105"/>
        <v>39.727618202744011</v>
      </c>
      <c r="DA24" s="1">
        <f t="shared" si="105"/>
        <v>38.458123020087136</v>
      </c>
      <c r="DB24" s="1">
        <f t="shared" si="105"/>
        <v>37.999752643461207</v>
      </c>
      <c r="DC24" s="1">
        <f t="shared" si="105"/>
        <v>37.356934340726859</v>
      </c>
      <c r="DD24" s="1">
        <f t="shared" si="105"/>
        <v>36.031361869319078</v>
      </c>
      <c r="DE24" s="1">
        <f t="shared" si="105"/>
        <v>33.405427837578323</v>
      </c>
      <c r="DF24" s="1">
        <f t="shared" si="105"/>
        <v>33.259538193745328</v>
      </c>
      <c r="DG24" s="1">
        <f t="shared" si="105"/>
        <v>32.272219218891323</v>
      </c>
      <c r="DH24" s="1">
        <f t="shared" si="105"/>
        <v>32.005219749899219</v>
      </c>
      <c r="DI24" s="1">
        <f t="shared" si="105"/>
        <v>31.965040371646666</v>
      </c>
      <c r="DJ24" s="1">
        <f t="shared" si="103"/>
        <v>31.767581075505337</v>
      </c>
      <c r="DK24" s="1">
        <f t="shared" si="103"/>
        <v>30.857965683388183</v>
      </c>
      <c r="DL24" s="1">
        <f t="shared" si="103"/>
        <v>30.445611436215867</v>
      </c>
      <c r="DM24" s="1">
        <f t="shared" si="103"/>
        <v>29.211578596072119</v>
      </c>
      <c r="DN24" s="1">
        <f t="shared" si="103"/>
        <v>29.016564548113614</v>
      </c>
      <c r="DO24" s="1">
        <f t="shared" si="95"/>
        <v>28.827431791124543</v>
      </c>
      <c r="DP24" s="1">
        <f t="shared" si="95"/>
        <v>27.644841423699695</v>
      </c>
      <c r="DQ24" s="1">
        <f t="shared" si="95"/>
        <v>27.473391656472916</v>
      </c>
      <c r="DR24" s="1">
        <f t="shared" si="95"/>
        <v>38.559431536106629</v>
      </c>
      <c r="DS24" s="1">
        <f t="shared" si="95"/>
        <v>38.142802874135896</v>
      </c>
      <c r="DT24" s="1">
        <f t="shared" si="95"/>
        <v>37.521889169680989</v>
      </c>
      <c r="DU24" s="1">
        <f t="shared" si="95"/>
        <v>37.295213383390738</v>
      </c>
      <c r="DV24" s="1">
        <f t="shared" si="95"/>
        <v>36.97503264649891</v>
      </c>
      <c r="DW24" s="1">
        <f t="shared" si="95"/>
        <v>36.306057748358775</v>
      </c>
      <c r="DX24" s="1">
        <f t="shared" si="95"/>
        <v>34.943864038519116</v>
      </c>
      <c r="DY24" s="1">
        <f t="shared" si="95"/>
        <v>34.866657468901032</v>
      </c>
      <c r="DZ24" s="1">
        <f t="shared" si="95"/>
        <v>34.339692025339616</v>
      </c>
      <c r="EA24" s="1">
        <f t="shared" si="95"/>
        <v>34.195820312913938</v>
      </c>
      <c r="EB24" s="1">
        <f t="shared" si="95"/>
        <v>34.17411848151049</v>
      </c>
      <c r="EC24" s="1">
        <f t="shared" si="95"/>
        <v>34.067269412061307</v>
      </c>
      <c r="ED24" s="1">
        <f t="shared" si="95"/>
        <v>33.570761669054576</v>
      </c>
      <c r="EE24" s="1">
        <f t="shared" si="104"/>
        <v>33.34329751570089</v>
      </c>
      <c r="EF24" s="1">
        <f t="shared" si="104"/>
        <v>32.653315520044089</v>
      </c>
      <c r="EG24" s="1">
        <f t="shared" si="104"/>
        <v>32.542967877245907</v>
      </c>
      <c r="EH24" s="1">
        <f t="shared" si="101"/>
        <v>32.435597176278542</v>
      </c>
      <c r="EI24" s="1">
        <f t="shared" si="101"/>
        <v>31.756187308575232</v>
      </c>
      <c r="EJ24" s="1">
        <f t="shared" si="101"/>
        <v>31.65650343775614</v>
      </c>
      <c r="EK24" s="1">
        <f t="shared" si="101"/>
        <v>20.276550643139782</v>
      </c>
      <c r="EL24" s="1">
        <f t="shared" si="101"/>
        <v>18.425193670637707</v>
      </c>
      <c r="EM24" s="1">
        <f t="shared" si="101"/>
        <v>15.943755495147329</v>
      </c>
      <c r="EN24" s="1">
        <f t="shared" si="101"/>
        <v>15.114617348356575</v>
      </c>
      <c r="EO24" s="1">
        <f t="shared" si="101"/>
        <v>14.008606504801454</v>
      </c>
      <c r="EP24" s="1">
        <f t="shared" si="101"/>
        <v>11.926388445080502</v>
      </c>
      <c r="EQ24" s="1">
        <f t="shared" si="101"/>
        <v>8.5140018313690433</v>
      </c>
      <c r="ER24" s="1">
        <f t="shared" si="101"/>
        <v>8.3496339947751537</v>
      </c>
      <c r="ES24" s="1">
        <f t="shared" si="101"/>
        <v>7.3008933938265788</v>
      </c>
      <c r="ET24" s="1">
        <f t="shared" si="101"/>
        <v>7.0356760590045706</v>
      </c>
      <c r="EU24" s="1">
        <f t="shared" si="101"/>
        <v>6.9964207433443919</v>
      </c>
      <c r="EV24" s="1">
        <f t="shared" si="101"/>
        <v>6.805964310098811</v>
      </c>
      <c r="EW24" s="1">
        <f t="shared" si="101"/>
        <v>5.9799007790175427</v>
      </c>
      <c r="EX24" s="1">
        <f t="shared" si="102"/>
        <v>5.6321080251155227</v>
      </c>
      <c r="EY24" s="1">
        <f t="shared" si="94"/>
        <v>4.6841818050711739</v>
      </c>
      <c r="EZ24" s="1">
        <f t="shared" si="94"/>
        <v>4.5464964140109938</v>
      </c>
      <c r="FA24" s="1">
        <f t="shared" si="94"/>
        <v>4.4159817522570526</v>
      </c>
      <c r="FB24" s="1">
        <f t="shared" si="94"/>
        <v>3.6643796116517078</v>
      </c>
      <c r="FC24" s="1">
        <f t="shared" si="94"/>
        <v>3.5642362295460126</v>
      </c>
      <c r="FD24" s="1">
        <f t="shared" si="94"/>
        <v>59.535467737250841</v>
      </c>
      <c r="FE24" s="1">
        <f t="shared" si="94"/>
        <v>69.441905369113726</v>
      </c>
      <c r="FF24" s="1">
        <f t="shared" si="94"/>
        <v>77.68359844886082</v>
      </c>
      <c r="FG24" s="83">
        <f t="shared" si="13"/>
        <v>1.5793587199064587</v>
      </c>
      <c r="FH24" s="79">
        <f t="shared" si="14"/>
        <v>2.8224216066093262</v>
      </c>
      <c r="FI24" s="79">
        <f t="shared" si="15"/>
        <v>1.6516877432392212</v>
      </c>
      <c r="FJ24" s="84">
        <f t="shared" si="16"/>
        <v>1.1797760626192102</v>
      </c>
      <c r="FK24" s="80">
        <f t="shared" si="72"/>
        <v>1.5552568643664564</v>
      </c>
      <c r="FL24" s="83">
        <f t="shared" si="73"/>
        <v>3.6221658524572189</v>
      </c>
      <c r="FM24" s="79">
        <f t="shared" si="73"/>
        <v>3.9813889122050425</v>
      </c>
      <c r="FN24" s="79"/>
      <c r="FO24" s="79">
        <f t="shared" si="74"/>
        <v>3.6289646016806927</v>
      </c>
      <c r="FP24" s="79">
        <f t="shared" si="17"/>
        <v>8.982429654632984</v>
      </c>
      <c r="FQ24" s="79">
        <f t="shared" si="18"/>
        <v>3.0848846431161476</v>
      </c>
      <c r="FR24" s="79">
        <f t="shared" si="19"/>
        <v>2.4247556532978076</v>
      </c>
      <c r="FS24" s="84">
        <f t="shared" si="75"/>
        <v>2.6327941265621653</v>
      </c>
      <c r="FT24" s="83">
        <f t="shared" si="76"/>
        <v>4.999187581490542</v>
      </c>
      <c r="FU24" s="79">
        <f t="shared" si="77"/>
        <v>4.7239108177050397</v>
      </c>
      <c r="FV24" s="79"/>
      <c r="FW24" s="79">
        <f t="shared" si="78"/>
        <v>14.731184633598092</v>
      </c>
      <c r="FX24" s="79">
        <f t="shared" si="79"/>
        <v>3.5850869878046816</v>
      </c>
      <c r="FY24" s="79">
        <f t="shared" si="20"/>
        <v>4.9008497667791797</v>
      </c>
      <c r="FZ24" s="79">
        <f t="shared" si="80"/>
        <v>5.019121782926554</v>
      </c>
      <c r="GA24" s="83">
        <f t="shared" si="81"/>
        <v>6.8512348945523422</v>
      </c>
      <c r="GB24" s="79">
        <f t="shared" si="21"/>
        <v>5.600111247201693</v>
      </c>
      <c r="GC24" s="79">
        <f t="shared" si="22"/>
        <v>5.4818323085789453</v>
      </c>
      <c r="GD24" s="79">
        <f t="shared" si="23"/>
        <v>4.2999578189225005</v>
      </c>
      <c r="GE24" s="79">
        <f t="shared" si="82"/>
        <v>3.4877213064195387</v>
      </c>
      <c r="GF24" s="79">
        <f t="shared" si="83"/>
        <v>3.7571711632193061</v>
      </c>
      <c r="GG24" s="79">
        <f t="shared" si="84"/>
        <v>2.9953095165576196</v>
      </c>
      <c r="GH24" s="79">
        <f t="shared" si="85"/>
        <v>4.721794827358095</v>
      </c>
      <c r="GI24" s="84">
        <f t="shared" si="86"/>
        <v>4.7846511567578363</v>
      </c>
      <c r="GJ24" s="79">
        <f t="shared" si="24"/>
        <v>8.7763628003065559</v>
      </c>
      <c r="GK24" s="79">
        <f t="shared" si="25"/>
        <v>35.284866387810851</v>
      </c>
      <c r="GL24" s="79">
        <f t="shared" si="26"/>
        <v>39.067655273730225</v>
      </c>
      <c r="GM24" s="79">
        <f t="shared" si="27"/>
        <v>5.6652617991059051</v>
      </c>
      <c r="GN24" s="84">
        <f t="shared" si="28"/>
        <v>3.5786189820108247</v>
      </c>
      <c r="GO24" s="79">
        <f t="shared" si="87"/>
        <v>7.1875</v>
      </c>
      <c r="GP24" s="79">
        <f t="shared" si="87"/>
        <v>6.25</v>
      </c>
      <c r="GQ24" s="79">
        <f t="shared" si="87"/>
        <v>8.75</v>
      </c>
      <c r="GR24" s="79">
        <f t="shared" si="87"/>
        <v>3.1875</v>
      </c>
      <c r="GS24" s="84">
        <f t="shared" si="87"/>
        <v>8.75</v>
      </c>
      <c r="GT24" s="1">
        <f t="shared" si="88"/>
        <v>32</v>
      </c>
      <c r="GU24" s="1">
        <f t="shared" si="89"/>
        <v>15.023090009148513</v>
      </c>
      <c r="GV24" s="1">
        <f t="shared" si="90"/>
        <v>61.999999999999986</v>
      </c>
    </row>
    <row r="25" spans="1:204" ht="13.5" thickBot="1" x14ac:dyDescent="0.25">
      <c r="A25" s="1">
        <f t="shared" si="91"/>
        <v>33</v>
      </c>
      <c r="B25" s="132">
        <f t="shared" si="30"/>
        <v>15.492561571934404</v>
      </c>
      <c r="C25" s="5">
        <v>0</v>
      </c>
      <c r="D25" s="5">
        <v>62</v>
      </c>
      <c r="E25" s="5">
        <f t="shared" si="31"/>
        <v>15.492561571934404</v>
      </c>
      <c r="F25" s="5">
        <v>10</v>
      </c>
      <c r="G25" s="9">
        <f t="shared" si="32"/>
        <v>61.999999999999986</v>
      </c>
      <c r="H25" s="15">
        <v>0.01</v>
      </c>
      <c r="I25" s="18">
        <f t="shared" si="33"/>
        <v>1.2198867379475908</v>
      </c>
      <c r="J25" s="18">
        <f t="shared" si="34"/>
        <v>1.1074025426686493</v>
      </c>
      <c r="K25" s="18">
        <f t="shared" si="35"/>
        <v>1.0684525222023726</v>
      </c>
      <c r="L25" s="18">
        <f t="shared" si="36"/>
        <v>0.77462807859672023</v>
      </c>
      <c r="M25" s="18">
        <f t="shared" si="37"/>
        <v>0.61970246287737618</v>
      </c>
      <c r="N25" s="18">
        <f t="shared" si="38"/>
        <v>0.51641871906448011</v>
      </c>
      <c r="O25" s="18">
        <f t="shared" si="39"/>
        <v>0.41871788032255147</v>
      </c>
      <c r="P25" s="18">
        <f t="shared" si="40"/>
        <v>0.38731403929836011</v>
      </c>
      <c r="Q25" s="18">
        <f t="shared" si="41"/>
        <v>0.34427914604298676</v>
      </c>
      <c r="R25" s="18">
        <f t="shared" si="42"/>
        <v>0.3296289696156256</v>
      </c>
      <c r="S25" s="18">
        <f t="shared" si="43"/>
        <v>0.30985123143868809</v>
      </c>
      <c r="T25" s="18">
        <f t="shared" si="44"/>
        <v>0.2717993258234106</v>
      </c>
      <c r="U25" s="18">
        <f t="shared" si="45"/>
        <v>0.20656748762579205</v>
      </c>
      <c r="V25" s="18">
        <f t="shared" si="46"/>
        <v>0.20331445632459846</v>
      </c>
      <c r="W25" s="18">
        <f t="shared" si="47"/>
        <v>0.18226543025805181</v>
      </c>
      <c r="X25" s="18">
        <f t="shared" si="48"/>
        <v>0.17685572570701374</v>
      </c>
      <c r="Y25" s="18">
        <f t="shared" si="49"/>
        <v>0.17605183604470914</v>
      </c>
      <c r="Z25" s="18">
        <f t="shared" si="50"/>
        <v>0.17213957302149338</v>
      </c>
      <c r="AA25" s="18">
        <f t="shared" si="51"/>
        <v>0.15492561571934405</v>
      </c>
      <c r="AB25" s="18">
        <f t="shared" si="52"/>
        <v>0.14754820544699432</v>
      </c>
      <c r="AC25" s="18">
        <f t="shared" si="53"/>
        <v>0.1269882096060197</v>
      </c>
      <c r="AD25" s="18">
        <f t="shared" si="54"/>
        <v>0.12394049257547524</v>
      </c>
      <c r="AE25" s="18">
        <f t="shared" si="55"/>
        <v>0.12103563728073753</v>
      </c>
      <c r="AF25" s="18">
        <f t="shared" si="56"/>
        <v>0.10397692330157318</v>
      </c>
      <c r="AG25" s="18">
        <f t="shared" si="57"/>
        <v>0.10165722816229923</v>
      </c>
      <c r="AH25" s="16">
        <f t="shared" si="58"/>
        <v>3.4641983508666772</v>
      </c>
      <c r="AI25" s="16" t="str">
        <f t="shared" si="59"/>
        <v>NA F G</v>
      </c>
      <c r="AJ25" s="16">
        <f t="shared" si="60"/>
        <v>4.0829411009204284</v>
      </c>
      <c r="AK25" s="16">
        <f t="shared" si="61"/>
        <v>0.27573311145782903</v>
      </c>
      <c r="AL25" s="16" t="str">
        <f t="shared" si="62"/>
        <v>NA F G</v>
      </c>
      <c r="AM25" s="16">
        <f t="shared" si="63"/>
        <v>1.2281199999999988</v>
      </c>
      <c r="AN25" s="19">
        <f t="shared" si="64"/>
        <v>2.1300544681895115</v>
      </c>
      <c r="AO25" s="41">
        <f t="shared" si="65"/>
        <v>33</v>
      </c>
      <c r="AP25" s="19">
        <f t="shared" si="66"/>
        <v>2.1300544681895115</v>
      </c>
      <c r="AQ25" s="34">
        <f t="shared" si="99"/>
        <v>2.7249214732535458</v>
      </c>
      <c r="AR25" s="34">
        <f t="shared" si="99"/>
        <v>2.6669700949418549</v>
      </c>
      <c r="AS25" s="34">
        <f t="shared" si="99"/>
        <v>2.5817471230903792</v>
      </c>
      <c r="AT25" s="34">
        <f t="shared" si="99"/>
        <v>2.5509760841463889</v>
      </c>
      <c r="AU25" s="34">
        <f t="shared" si="99"/>
        <v>2.5078228001733929</v>
      </c>
      <c r="AV25" s="34">
        <f t="shared" si="99"/>
        <v>2.4188352821731689</v>
      </c>
      <c r="AW25" s="34">
        <f t="shared" si="99"/>
        <v>2.2425526895897812</v>
      </c>
      <c r="AX25" s="34">
        <f t="shared" si="99"/>
        <v>2.2327589155135534</v>
      </c>
      <c r="AY25" s="34">
        <f t="shared" si="99"/>
        <v>2.1664788237480117</v>
      </c>
      <c r="AZ25" s="34">
        <f t="shared" si="99"/>
        <v>2.148554779182005</v>
      </c>
      <c r="BA25" s="34">
        <f t="shared" si="99"/>
        <v>2.1458574818085236</v>
      </c>
      <c r="BB25" s="34">
        <f t="shared" si="99"/>
        <v>2.1326017654680758</v>
      </c>
      <c r="BC25" s="34">
        <f t="shared" si="99"/>
        <v>2.0715380229528573</v>
      </c>
      <c r="BD25" s="34">
        <f t="shared" si="99"/>
        <v>2.0438561105835209</v>
      </c>
      <c r="BE25" s="34">
        <f t="shared" si="99"/>
        <v>1.9610137749558534</v>
      </c>
      <c r="BF25" s="34">
        <f t="shared" si="97"/>
        <v>1.9479222115164181</v>
      </c>
      <c r="BG25" s="34">
        <f t="shared" si="8"/>
        <v>1.9352254672945632</v>
      </c>
      <c r="BH25" s="34">
        <f t="shared" si="8"/>
        <v>1.8558365361889337</v>
      </c>
      <c r="BI25" s="34">
        <f t="shared" si="8"/>
        <v>1.8443268755884659</v>
      </c>
      <c r="BJ25" s="39">
        <f t="shared" si="67"/>
        <v>2.5777071133306277</v>
      </c>
      <c r="BK25" s="39">
        <f t="shared" si="67"/>
        <v>2.5498553887901938</v>
      </c>
      <c r="BL25" s="39">
        <f t="shared" si="67"/>
        <v>2.5083471608683379</v>
      </c>
      <c r="BM25" s="39">
        <f t="shared" si="67"/>
        <v>2.4931938309704873</v>
      </c>
      <c r="BN25" s="39">
        <f t="shared" si="96"/>
        <v>2.4717896730210982</v>
      </c>
      <c r="BO25" s="39">
        <f t="shared" si="96"/>
        <v>2.4270685429401024</v>
      </c>
      <c r="BP25" s="39">
        <f t="shared" si="96"/>
        <v>2.3360055714255989</v>
      </c>
      <c r="BQ25" s="39">
        <f t="shared" si="96"/>
        <v>2.3308442939956131</v>
      </c>
      <c r="BR25" s="39">
        <f t="shared" si="96"/>
        <v>2.2956165295231075</v>
      </c>
      <c r="BS25" s="39">
        <f t="shared" si="96"/>
        <v>2.2859986715373259</v>
      </c>
      <c r="BT25" s="39">
        <f t="shared" si="96"/>
        <v>2.2845478989778658</v>
      </c>
      <c r="BU25" s="39">
        <f t="shared" si="96"/>
        <v>2.2774050134269204</v>
      </c>
      <c r="BV25" s="39">
        <f t="shared" si="96"/>
        <v>2.2442133534364528</v>
      </c>
      <c r="BW25" s="39">
        <f t="shared" si="96"/>
        <v>2.229007321014048</v>
      </c>
      <c r="BX25" s="39">
        <f t="shared" si="96"/>
        <v>2.1828818614981529</v>
      </c>
      <c r="BY25" s="39">
        <f t="shared" si="96"/>
        <v>2.1755050954917925</v>
      </c>
      <c r="BZ25" s="39">
        <f t="shared" si="96"/>
        <v>2.1683273387505468</v>
      </c>
      <c r="CA25" s="39">
        <f t="shared" si="96"/>
        <v>2.1229086284875098</v>
      </c>
      <c r="CB25" s="39">
        <f t="shared" si="96"/>
        <v>2.1162447381587826</v>
      </c>
      <c r="CC25" s="40">
        <f t="shared" si="100"/>
        <v>1.4016750918664937</v>
      </c>
      <c r="CD25" s="40">
        <f t="shared" si="100"/>
        <v>1.2736946971642276</v>
      </c>
      <c r="CE25" s="40">
        <f t="shared" si="100"/>
        <v>1.1021581205636963</v>
      </c>
      <c r="CF25" s="40">
        <f t="shared" si="100"/>
        <v>1.0448415528433304</v>
      </c>
      <c r="CG25" s="40">
        <f t="shared" si="100"/>
        <v>0.96838536076068094</v>
      </c>
      <c r="CH25" s="40">
        <f t="shared" si="100"/>
        <v>0.82444602701937264</v>
      </c>
      <c r="CI25" s="40">
        <f t="shared" si="100"/>
        <v>0.58855495242595979</v>
      </c>
      <c r="CJ25" s="40">
        <f t="shared" si="100"/>
        <v>0.57719255127043623</v>
      </c>
      <c r="CK25" s="40">
        <f t="shared" si="100"/>
        <v>0.50469533001963851</v>
      </c>
      <c r="CL25" s="40">
        <f t="shared" si="100"/>
        <v>0.48636141619505024</v>
      </c>
      <c r="CM25" s="40">
        <f t="shared" si="100"/>
        <v>0.48364777918880497</v>
      </c>
      <c r="CN25" s="40">
        <f t="shared" si="100"/>
        <v>0.47048192848448983</v>
      </c>
      <c r="CO25" s="40">
        <f t="shared" si="100"/>
        <v>0.41337790244998063</v>
      </c>
      <c r="CP25" s="40">
        <f t="shared" si="100"/>
        <v>0.38933572442592651</v>
      </c>
      <c r="CQ25" s="40">
        <f t="shared" si="100"/>
        <v>0.32380758825781275</v>
      </c>
      <c r="CR25" s="40">
        <f t="shared" si="98"/>
        <v>0.31428968816920738</v>
      </c>
      <c r="CS25" s="40">
        <f t="shared" si="11"/>
        <v>0.305267485442346</v>
      </c>
      <c r="CT25" s="40">
        <f t="shared" si="11"/>
        <v>0.25331081795874294</v>
      </c>
      <c r="CU25" s="40">
        <f t="shared" si="11"/>
        <v>0.24638811760485829</v>
      </c>
      <c r="CV25" s="37">
        <f t="shared" si="68"/>
        <v>3.9629309084213644</v>
      </c>
      <c r="CW25" s="37">
        <f t="shared" si="69"/>
        <v>4.6223450253460605</v>
      </c>
      <c r="CX25" s="37">
        <f t="shared" si="70"/>
        <v>5.1709467494073689</v>
      </c>
      <c r="CY25" s="1">
        <f t="shared" si="105"/>
        <v>42.216013703066764</v>
      </c>
      <c r="CZ25" s="1">
        <f t="shared" si="105"/>
        <v>41.31819840639443</v>
      </c>
      <c r="DA25" s="1">
        <f t="shared" si="105"/>
        <v>39.997876267642212</v>
      </c>
      <c r="DB25" s="1">
        <f t="shared" si="105"/>
        <v>39.521154052170047</v>
      </c>
      <c r="DC25" s="1">
        <f t="shared" si="105"/>
        <v>38.852599143187241</v>
      </c>
      <c r="DD25" s="1">
        <f t="shared" si="105"/>
        <v>37.473954541435148</v>
      </c>
      <c r="DE25" s="1">
        <f t="shared" si="105"/>
        <v>34.742885621776786</v>
      </c>
      <c r="DF25" s="1">
        <f t="shared" si="105"/>
        <v>34.591154973879213</v>
      </c>
      <c r="DG25" s="1">
        <f t="shared" si="105"/>
        <v>33.564306571208093</v>
      </c>
      <c r="DH25" s="1">
        <f t="shared" si="105"/>
        <v>33.286617207151139</v>
      </c>
      <c r="DI25" s="1">
        <f t="shared" si="105"/>
        <v>33.244829161514666</v>
      </c>
      <c r="DJ25" s="1">
        <f t="shared" si="103"/>
        <v>33.039464159930176</v>
      </c>
      <c r="DK25" s="1">
        <f t="shared" si="103"/>
        <v>32.093430369200405</v>
      </c>
      <c r="DL25" s="1">
        <f t="shared" si="103"/>
        <v>31.664566637389569</v>
      </c>
      <c r="DM25" s="1">
        <f t="shared" si="103"/>
        <v>30.381126651915075</v>
      </c>
      <c r="DN25" s="1">
        <f t="shared" si="103"/>
        <v>30.17830479925674</v>
      </c>
      <c r="DO25" s="1">
        <f t="shared" si="95"/>
        <v>29.981599707636551</v>
      </c>
      <c r="DP25" s="1">
        <f t="shared" si="95"/>
        <v>28.751661804352526</v>
      </c>
      <c r="DQ25" s="1">
        <f t="shared" si="95"/>
        <v>28.573347678827712</v>
      </c>
      <c r="DR25" s="1">
        <f t="shared" si="95"/>
        <v>39.935286167688048</v>
      </c>
      <c r="DS25" s="1">
        <f t="shared" si="95"/>
        <v>39.503791610360814</v>
      </c>
      <c r="DT25" s="1">
        <f t="shared" si="95"/>
        <v>38.860722833539576</v>
      </c>
      <c r="DU25" s="1">
        <f t="shared" si="95"/>
        <v>38.625958937077293</v>
      </c>
      <c r="DV25" s="1">
        <f t="shared" si="95"/>
        <v>38.294353702150971</v>
      </c>
      <c r="DW25" s="1">
        <f t="shared" si="95"/>
        <v>37.601508840804655</v>
      </c>
      <c r="DX25" s="1">
        <f t="shared" si="95"/>
        <v>36.190710147692904</v>
      </c>
      <c r="DY25" s="1">
        <f t="shared" si="95"/>
        <v>36.110748739319014</v>
      </c>
      <c r="DZ25" s="1">
        <f t="shared" si="95"/>
        <v>35.564980429187116</v>
      </c>
      <c r="EA25" s="1">
        <f t="shared" si="95"/>
        <v>35.415975172152272</v>
      </c>
      <c r="EB25" s="1">
        <f t="shared" si="95"/>
        <v>35.393498988947968</v>
      </c>
      <c r="EC25" s="1">
        <f t="shared" si="95"/>
        <v>35.282837394748661</v>
      </c>
      <c r="ED25" s="1">
        <f t="shared" si="95"/>
        <v>34.768613558671632</v>
      </c>
      <c r="EE25" s="1">
        <f t="shared" si="104"/>
        <v>34.533033165102694</v>
      </c>
      <c r="EF25" s="1">
        <f t="shared" si="104"/>
        <v>33.81843164351892</v>
      </c>
      <c r="EG25" s="1">
        <f t="shared" si="104"/>
        <v>33.704146641963632</v>
      </c>
      <c r="EH25" s="1">
        <f t="shared" si="101"/>
        <v>33.592944803701513</v>
      </c>
      <c r="EI25" s="1">
        <f t="shared" si="101"/>
        <v>32.889292638433567</v>
      </c>
      <c r="EJ25" s="1">
        <f t="shared" si="101"/>
        <v>32.786051907207138</v>
      </c>
      <c r="EK25" s="1">
        <f t="shared" si="101"/>
        <v>21.715537664588467</v>
      </c>
      <c r="EL25" s="1">
        <f t="shared" si="101"/>
        <v>19.73279351966314</v>
      </c>
      <c r="EM25" s="1">
        <f t="shared" si="101"/>
        <v>17.075252544840566</v>
      </c>
      <c r="EN25" s="1">
        <f t="shared" si="101"/>
        <v>16.187272090340851</v>
      </c>
      <c r="EO25" s="1">
        <f t="shared" si="101"/>
        <v>15.00276982694476</v>
      </c>
      <c r="EP25" s="1">
        <f t="shared" si="101"/>
        <v>12.772780836334325</v>
      </c>
      <c r="EQ25" s="1">
        <f t="shared" si="101"/>
        <v>9.1182238389261059</v>
      </c>
      <c r="ER25" s="1">
        <f t="shared" si="101"/>
        <v>8.9421911394191387</v>
      </c>
      <c r="ES25" s="1">
        <f t="shared" si="101"/>
        <v>7.819023475397004</v>
      </c>
      <c r="ET25" s="1">
        <f t="shared" si="101"/>
        <v>7.5349841866150307</v>
      </c>
      <c r="EU25" s="1">
        <f t="shared" si="101"/>
        <v>7.4929429982118956</v>
      </c>
      <c r="EV25" s="1">
        <f t="shared" si="101"/>
        <v>7.2889702455283976</v>
      </c>
      <c r="EW25" s="1">
        <f t="shared" si="101"/>
        <v>6.4042826061834184</v>
      </c>
      <c r="EX25" s="1">
        <f t="shared" si="102"/>
        <v>6.0318076828223521</v>
      </c>
      <c r="EY25" s="1">
        <f t="shared" si="94"/>
        <v>5.0166089985437479</v>
      </c>
      <c r="EZ25" s="1">
        <f t="shared" si="94"/>
        <v>4.8691523453855092</v>
      </c>
      <c r="FA25" s="1">
        <f t="shared" si="94"/>
        <v>4.7293753141251349</v>
      </c>
      <c r="FB25" s="1">
        <f t="shared" si="94"/>
        <v>3.9244334440628923</v>
      </c>
      <c r="FC25" s="1">
        <f t="shared" si="94"/>
        <v>3.8171830825862823</v>
      </c>
      <c r="FD25" s="1">
        <f t="shared" si="94"/>
        <v>61.395951104039931</v>
      </c>
      <c r="FE25" s="1">
        <f t="shared" si="94"/>
        <v>71.611964911898539</v>
      </c>
      <c r="FF25" s="1">
        <f t="shared" si="94"/>
        <v>80.111210900387718</v>
      </c>
      <c r="FG25" s="83">
        <f t="shared" si="13"/>
        <v>1.5185599239464416</v>
      </c>
      <c r="FH25" s="79">
        <f t="shared" si="14"/>
        <v>2.6353929396843467</v>
      </c>
      <c r="FI25" s="79">
        <f t="shared" si="15"/>
        <v>1.5947836253641219</v>
      </c>
      <c r="FJ25" s="84">
        <f t="shared" si="16"/>
        <v>1.1391302950349314</v>
      </c>
      <c r="FK25" s="80">
        <f t="shared" si="72"/>
        <v>1.5081278684765635</v>
      </c>
      <c r="FL25" s="83">
        <f t="shared" si="73"/>
        <v>3.4827274083462254</v>
      </c>
      <c r="FM25" s="79">
        <f t="shared" si="73"/>
        <v>3.8281218620665123</v>
      </c>
      <c r="FN25" s="79"/>
      <c r="FO25" s="79">
        <f t="shared" si="74"/>
        <v>3.4892644337690117</v>
      </c>
      <c r="FP25" s="79">
        <f t="shared" si="17"/>
        <v>8.3872060919592251</v>
      </c>
      <c r="FQ25" s="79">
        <f t="shared" si="18"/>
        <v>2.9786038766204799</v>
      </c>
      <c r="FR25" s="79">
        <f t="shared" si="19"/>
        <v>2.331412562611936</v>
      </c>
      <c r="FS25" s="84">
        <f t="shared" si="75"/>
        <v>2.5420888295518798</v>
      </c>
      <c r="FT25" s="83">
        <f t="shared" si="76"/>
        <v>4.8067394809406583</v>
      </c>
      <c r="FU25" s="79">
        <f t="shared" si="77"/>
        <v>4.5420597370613862</v>
      </c>
      <c r="FV25" s="79"/>
      <c r="FW25" s="79">
        <f t="shared" si="78"/>
        <v>13.755017990813128</v>
      </c>
      <c r="FX25" s="79">
        <f t="shared" si="79"/>
        <v>3.4615731981179985</v>
      </c>
      <c r="FY25" s="79">
        <f t="shared" si="20"/>
        <v>4.7121872664583195</v>
      </c>
      <c r="FZ25" s="79">
        <f t="shared" si="80"/>
        <v>4.8462024773651979</v>
      </c>
      <c r="GA25" s="83">
        <f t="shared" si="81"/>
        <v>6.587490612029427</v>
      </c>
      <c r="GB25" s="79">
        <f t="shared" si="21"/>
        <v>5.4071756322049538</v>
      </c>
      <c r="GC25" s="79">
        <f t="shared" si="22"/>
        <v>5.2929716518744643</v>
      </c>
      <c r="GD25" s="79">
        <f t="shared" si="23"/>
        <v>4.1696560668339391</v>
      </c>
      <c r="GE25" s="79">
        <f t="shared" si="82"/>
        <v>3.3534584227556139</v>
      </c>
      <c r="GF25" s="79">
        <f t="shared" si="83"/>
        <v>3.6277287116276624</v>
      </c>
      <c r="GG25" s="79">
        <f t="shared" si="84"/>
        <v>2.9045425615104188</v>
      </c>
      <c r="GH25" s="79">
        <f t="shared" si="85"/>
        <v>4.5400252036144702</v>
      </c>
      <c r="GI25" s="84">
        <f t="shared" si="86"/>
        <v>4.6198098575898596</v>
      </c>
      <c r="GJ25" s="79">
        <f t="shared" si="24"/>
        <v>8.4385090344448468</v>
      </c>
      <c r="GK25" s="79">
        <f t="shared" si="25"/>
        <v>32.94670347562063</v>
      </c>
      <c r="GL25" s="79">
        <f t="shared" si="26"/>
        <v>36.478824650899114</v>
      </c>
      <c r="GM25" s="79">
        <f t="shared" si="27"/>
        <v>5.4700816105205092</v>
      </c>
      <c r="GN25" s="84">
        <f t="shared" si="28"/>
        <v>3.4701759825559515</v>
      </c>
      <c r="GO25" s="79">
        <f t="shared" si="87"/>
        <v>6.9696969696969697</v>
      </c>
      <c r="GP25" s="79">
        <f t="shared" si="87"/>
        <v>6.0606060606060606</v>
      </c>
      <c r="GQ25" s="79">
        <f t="shared" si="87"/>
        <v>8.4848484848484844</v>
      </c>
      <c r="GR25" s="79">
        <f t="shared" si="87"/>
        <v>3.0909090909090908</v>
      </c>
      <c r="GS25" s="84">
        <f t="shared" si="87"/>
        <v>8.4848484848484844</v>
      </c>
      <c r="GT25" s="1">
        <f t="shared" si="88"/>
        <v>33</v>
      </c>
      <c r="GU25" s="1">
        <f t="shared" si="89"/>
        <v>15.492561571934404</v>
      </c>
      <c r="GV25" s="1">
        <f t="shared" si="90"/>
        <v>61.999999999999986</v>
      </c>
    </row>
    <row r="26" spans="1:204" ht="13.5" thickBot="1" x14ac:dyDescent="0.25">
      <c r="A26" s="1">
        <f t="shared" si="91"/>
        <v>34</v>
      </c>
      <c r="B26" s="132">
        <f t="shared" si="30"/>
        <v>15.962033134720295</v>
      </c>
      <c r="C26" s="5">
        <v>0</v>
      </c>
      <c r="D26" s="5">
        <v>62</v>
      </c>
      <c r="E26" s="5">
        <f t="shared" si="31"/>
        <v>15.962033134720295</v>
      </c>
      <c r="F26" s="5">
        <v>10</v>
      </c>
      <c r="G26" s="9">
        <f t="shared" si="32"/>
        <v>61.999999999999986</v>
      </c>
      <c r="H26" s="15">
        <v>0.01</v>
      </c>
      <c r="I26" s="18">
        <f t="shared" si="33"/>
        <v>1.2568530027338816</v>
      </c>
      <c r="J26" s="18">
        <f t="shared" si="34"/>
        <v>1.1409601954767903</v>
      </c>
      <c r="K26" s="18">
        <f t="shared" si="35"/>
        <v>1.1008298713600204</v>
      </c>
      <c r="L26" s="18">
        <f t="shared" si="36"/>
        <v>0.79810165673601474</v>
      </c>
      <c r="M26" s="18">
        <f t="shared" si="37"/>
        <v>0.63848132538881186</v>
      </c>
      <c r="N26" s="18">
        <f t="shared" si="38"/>
        <v>0.53206777115734316</v>
      </c>
      <c r="O26" s="18">
        <f t="shared" si="39"/>
        <v>0.43140630093838633</v>
      </c>
      <c r="P26" s="18">
        <f t="shared" si="40"/>
        <v>0.39905082836800737</v>
      </c>
      <c r="Q26" s="18">
        <f t="shared" si="41"/>
        <v>0.35471184743822881</v>
      </c>
      <c r="R26" s="18">
        <f t="shared" si="42"/>
        <v>0.33961772627064457</v>
      </c>
      <c r="S26" s="18">
        <f t="shared" si="43"/>
        <v>0.31924066269440593</v>
      </c>
      <c r="T26" s="18">
        <f t="shared" si="44"/>
        <v>0.28003566903018062</v>
      </c>
      <c r="U26" s="18">
        <f t="shared" si="45"/>
        <v>0.21282710846293726</v>
      </c>
      <c r="V26" s="18">
        <f t="shared" si="46"/>
        <v>0.20947550045564692</v>
      </c>
      <c r="W26" s="18">
        <f t="shared" si="47"/>
        <v>0.18778862511435643</v>
      </c>
      <c r="X26" s="18">
        <f t="shared" si="48"/>
        <v>0.18221499012237782</v>
      </c>
      <c r="Y26" s="18">
        <f t="shared" si="49"/>
        <v>0.18138674016727607</v>
      </c>
      <c r="Z26" s="18">
        <f t="shared" si="50"/>
        <v>0.17735592371911441</v>
      </c>
      <c r="AA26" s="18">
        <f t="shared" si="51"/>
        <v>0.15962033134720297</v>
      </c>
      <c r="AB26" s="18">
        <f t="shared" si="52"/>
        <v>0.15201936318781234</v>
      </c>
      <c r="AC26" s="18">
        <f t="shared" si="53"/>
        <v>0.13083633716983847</v>
      </c>
      <c r="AD26" s="18">
        <f t="shared" si="54"/>
        <v>0.12769626507776236</v>
      </c>
      <c r="AE26" s="18">
        <f t="shared" si="55"/>
        <v>0.12470338386500231</v>
      </c>
      <c r="AF26" s="18">
        <f t="shared" si="56"/>
        <v>0.10712773915919661</v>
      </c>
      <c r="AG26" s="18">
        <f t="shared" si="57"/>
        <v>0.10473775022782346</v>
      </c>
      <c r="AH26" s="16">
        <f t="shared" si="58"/>
        <v>3.4641983508666772</v>
      </c>
      <c r="AI26" s="16" t="str">
        <f t="shared" si="59"/>
        <v>NA F G</v>
      </c>
      <c r="AJ26" s="16">
        <f t="shared" si="60"/>
        <v>4.0829411009204284</v>
      </c>
      <c r="AK26" s="16">
        <f t="shared" si="61"/>
        <v>0.27573311145782903</v>
      </c>
      <c r="AL26" s="16" t="str">
        <f t="shared" si="62"/>
        <v>NA F G</v>
      </c>
      <c r="AM26" s="16">
        <f t="shared" si="63"/>
        <v>1.2281199999999988</v>
      </c>
      <c r="AN26" s="19">
        <f t="shared" si="64"/>
        <v>2.1300544681895115</v>
      </c>
      <c r="AO26" s="41">
        <f t="shared" si="65"/>
        <v>34</v>
      </c>
      <c r="AP26" s="19">
        <f t="shared" si="66"/>
        <v>2.1300544681895115</v>
      </c>
      <c r="AQ26" s="34">
        <f t="shared" si="99"/>
        <v>2.7474440990137778</v>
      </c>
      <c r="AR26" s="34">
        <f t="shared" si="99"/>
        <v>2.6890137281076885</v>
      </c>
      <c r="AS26" s="34">
        <f t="shared" si="99"/>
        <v>2.6030863524339285</v>
      </c>
      <c r="AT26" s="34">
        <f t="shared" si="99"/>
        <v>2.5720609778691905</v>
      </c>
      <c r="AU26" s="34">
        <f t="shared" si="99"/>
        <v>2.5285510137955791</v>
      </c>
      <c r="AV26" s="34">
        <f t="shared" si="99"/>
        <v>2.4388279764106962</v>
      </c>
      <c r="AW26" s="34">
        <f t="shared" si="99"/>
        <v>2.2610883338169616</v>
      </c>
      <c r="AX26" s="34">
        <f t="shared" si="99"/>
        <v>2.2512136100654994</v>
      </c>
      <c r="AY26" s="34">
        <f t="shared" si="99"/>
        <v>2.1843856853745534</v>
      </c>
      <c r="AZ26" s="34">
        <f t="shared" si="99"/>
        <v>2.1663134910171373</v>
      </c>
      <c r="BA26" s="34">
        <f t="shared" si="99"/>
        <v>2.1635938993427364</v>
      </c>
      <c r="BB26" s="34">
        <f t="shared" si="99"/>
        <v>2.1502286189134696</v>
      </c>
      <c r="BC26" s="34">
        <f t="shared" si="99"/>
        <v>2.0886601588004456</v>
      </c>
      <c r="BD26" s="34">
        <f t="shared" si="99"/>
        <v>2.0607494437449616</v>
      </c>
      <c r="BE26" s="34">
        <f t="shared" si="99"/>
        <v>1.9772223812579113</v>
      </c>
      <c r="BF26" s="34">
        <f t="shared" si="97"/>
        <v>1.9640226105226488</v>
      </c>
      <c r="BG26" s="34">
        <f t="shared" si="8"/>
        <v>1.951220922352394</v>
      </c>
      <c r="BH26" s="34">
        <f t="shared" si="8"/>
        <v>1.8711758082329248</v>
      </c>
      <c r="BI26" s="34">
        <f t="shared" si="8"/>
        <v>1.8595710154310792</v>
      </c>
      <c r="BJ26" s="39">
        <f t="shared" si="67"/>
        <v>2.5884524398162996</v>
      </c>
      <c r="BK26" s="39">
        <f t="shared" si="67"/>
        <v>2.560484613694026</v>
      </c>
      <c r="BL26" s="39">
        <f t="shared" si="67"/>
        <v>2.5188033562380721</v>
      </c>
      <c r="BM26" s="39">
        <f t="shared" si="67"/>
        <v>2.503586858776981</v>
      </c>
      <c r="BN26" s="39">
        <f t="shared" si="96"/>
        <v>2.4820934763132438</v>
      </c>
      <c r="BO26" s="39">
        <f t="shared" si="96"/>
        <v>2.4371859235230731</v>
      </c>
      <c r="BP26" s="39">
        <f t="shared" si="96"/>
        <v>2.3457433505578775</v>
      </c>
      <c r="BQ26" s="39">
        <f t="shared" si="96"/>
        <v>2.3405605580338062</v>
      </c>
      <c r="BR26" s="39">
        <f t="shared" si="96"/>
        <v>2.3051859445152396</v>
      </c>
      <c r="BS26" s="39">
        <f t="shared" si="96"/>
        <v>2.2955279939124122</v>
      </c>
      <c r="BT26" s="39">
        <f t="shared" si="96"/>
        <v>2.2940711737206483</v>
      </c>
      <c r="BU26" s="39">
        <f t="shared" si="96"/>
        <v>2.2868985126234835</v>
      </c>
      <c r="BV26" s="39">
        <f t="shared" si="96"/>
        <v>2.2535684912104337</v>
      </c>
      <c r="BW26" s="39">
        <f t="shared" si="96"/>
        <v>2.2382990715311584</v>
      </c>
      <c r="BX26" s="39">
        <f t="shared" si="96"/>
        <v>2.1919813352747304</v>
      </c>
      <c r="BY26" s="39">
        <f t="shared" si="96"/>
        <v>2.1845738187774635</v>
      </c>
      <c r="BZ26" s="39">
        <f t="shared" si="96"/>
        <v>2.177366141127353</v>
      </c>
      <c r="CA26" s="39">
        <f t="shared" si="96"/>
        <v>2.131758100250372</v>
      </c>
      <c r="CB26" s="39">
        <f t="shared" si="96"/>
        <v>2.1250664310956964</v>
      </c>
      <c r="CC26" s="40">
        <f t="shared" si="100"/>
        <v>1.4540184042303883</v>
      </c>
      <c r="CD26" s="40">
        <f t="shared" si="100"/>
        <v>1.3212587865717982</v>
      </c>
      <c r="CE26" s="40">
        <f t="shared" si="100"/>
        <v>1.143316451131051</v>
      </c>
      <c r="CF26" s="40">
        <f t="shared" si="100"/>
        <v>1.0838594879472696</v>
      </c>
      <c r="CG26" s="40">
        <f t="shared" si="100"/>
        <v>1.0045481617700227</v>
      </c>
      <c r="CH26" s="40">
        <f t="shared" si="100"/>
        <v>0.85523364404264568</v>
      </c>
      <c r="CI26" s="40">
        <f t="shared" si="100"/>
        <v>0.61053359490659764</v>
      </c>
      <c r="CJ26" s="40">
        <f t="shared" si="100"/>
        <v>0.59874688306999102</v>
      </c>
      <c r="CK26" s="40">
        <f t="shared" si="100"/>
        <v>0.52354236915239416</v>
      </c>
      <c r="CL26" s="40">
        <f t="shared" si="100"/>
        <v>0.50452380466679203</v>
      </c>
      <c r="CM26" s="40">
        <f t="shared" si="100"/>
        <v>0.50170883123081045</v>
      </c>
      <c r="CN26" s="40">
        <f t="shared" si="100"/>
        <v>0.48805132290915498</v>
      </c>
      <c r="CO26" s="40">
        <f t="shared" si="100"/>
        <v>0.42881483844023066</v>
      </c>
      <c r="CP26" s="40">
        <f t="shared" si="100"/>
        <v>0.4038748437669944</v>
      </c>
      <c r="CQ26" s="40">
        <f t="shared" si="100"/>
        <v>0.33589966425768536</v>
      </c>
      <c r="CR26" s="40">
        <f t="shared" si="98"/>
        <v>0.32602633342747872</v>
      </c>
      <c r="CS26" s="40">
        <f t="shared" si="11"/>
        <v>0.31666721098342815</v>
      </c>
      <c r="CT26" s="40">
        <f t="shared" si="11"/>
        <v>0.26277030493008663</v>
      </c>
      <c r="CU26" s="40">
        <f t="shared" si="11"/>
        <v>0.25558908741403824</v>
      </c>
      <c r="CV26" s="37">
        <f t="shared" si="68"/>
        <v>3.9629309084213644</v>
      </c>
      <c r="CW26" s="37">
        <f t="shared" si="69"/>
        <v>4.6223450253460605</v>
      </c>
      <c r="CX26" s="37">
        <f t="shared" si="70"/>
        <v>5.1709467494073689</v>
      </c>
      <c r="CY26" s="1">
        <f t="shared" si="105"/>
        <v>43.854793744249669</v>
      </c>
      <c r="CZ26" s="1">
        <f t="shared" si="105"/>
        <v>42.922126227772672</v>
      </c>
      <c r="DA26" s="1">
        <f t="shared" si="105"/>
        <v>41.550550610088557</v>
      </c>
      <c r="DB26" s="1">
        <f t="shared" si="105"/>
        <v>41.0553225532691</v>
      </c>
      <c r="DC26" s="1">
        <f t="shared" si="105"/>
        <v>40.360815065035631</v>
      </c>
      <c r="DD26" s="1">
        <f t="shared" si="105"/>
        <v>38.928652969350381</v>
      </c>
      <c r="DE26" s="1">
        <f t="shared" si="105"/>
        <v>36.091566904915844</v>
      </c>
      <c r="DF26" s="1">
        <f t="shared" si="105"/>
        <v>35.933946237198796</v>
      </c>
      <c r="DG26" s="1">
        <f t="shared" si="105"/>
        <v>34.86723668895732</v>
      </c>
      <c r="DH26" s="1">
        <f t="shared" si="105"/>
        <v>34.57876772380714</v>
      </c>
      <c r="DI26" s="1">
        <f t="shared" si="105"/>
        <v>34.535357511387446</v>
      </c>
      <c r="DJ26" s="1">
        <f t="shared" si="103"/>
        <v>34.322020462320658</v>
      </c>
      <c r="DK26" s="1">
        <f t="shared" si="103"/>
        <v>33.339262661942868</v>
      </c>
      <c r="DL26" s="1">
        <f t="shared" si="103"/>
        <v>32.893750903413498</v>
      </c>
      <c r="DM26" s="1">
        <f t="shared" si="103"/>
        <v>31.560489164349345</v>
      </c>
      <c r="DN26" s="1">
        <f t="shared" si="103"/>
        <v>31.349793986502373</v>
      </c>
      <c r="DO26" s="1">
        <f t="shared" si="95"/>
        <v>31.145453015748409</v>
      </c>
      <c r="DP26" s="1">
        <f t="shared" si="95"/>
        <v>29.867770251900975</v>
      </c>
      <c r="DQ26" s="1">
        <f t="shared" si="95"/>
        <v>29.682534164676351</v>
      </c>
      <c r="DR26" s="1">
        <f t="shared" si="95"/>
        <v>41.316963611995362</v>
      </c>
      <c r="DS26" s="1">
        <f t="shared" si="95"/>
        <v>40.870540244725539</v>
      </c>
      <c r="DT26" s="1">
        <f t="shared" si="95"/>
        <v>40.205222632116794</v>
      </c>
      <c r="DU26" s="1">
        <f t="shared" si="95"/>
        <v>39.962336395448467</v>
      </c>
      <c r="DV26" s="1">
        <f t="shared" si="95"/>
        <v>39.619258312385085</v>
      </c>
      <c r="DW26" s="1">
        <f t="shared" si="95"/>
        <v>38.902442466749179</v>
      </c>
      <c r="DX26" s="1">
        <f t="shared" si="95"/>
        <v>37.442833087154646</v>
      </c>
      <c r="DY26" s="1">
        <f t="shared" si="95"/>
        <v>37.360105181155042</v>
      </c>
      <c r="DZ26" s="1">
        <f t="shared" si="95"/>
        <v>36.795454428043755</v>
      </c>
      <c r="EA26" s="1">
        <f t="shared" si="95"/>
        <v>36.641293900507932</v>
      </c>
      <c r="EB26" s="1">
        <f t="shared" si="95"/>
        <v>36.618040088335668</v>
      </c>
      <c r="EC26" s="1">
        <f t="shared" si="95"/>
        <v>36.503549834238605</v>
      </c>
      <c r="ED26" s="1">
        <f t="shared" si="95"/>
        <v>35.971534928062567</v>
      </c>
      <c r="EE26" s="1">
        <f t="shared" si="104"/>
        <v>35.727803945194019</v>
      </c>
      <c r="EF26" s="1">
        <f t="shared" si="104"/>
        <v>34.988478704343684</v>
      </c>
      <c r="EG26" s="1">
        <f t="shared" si="104"/>
        <v>34.870239680568325</v>
      </c>
      <c r="EH26" s="1">
        <f t="shared" si="101"/>
        <v>34.755190491092876</v>
      </c>
      <c r="EI26" s="1">
        <f t="shared" si="101"/>
        <v>34.027193431404825</v>
      </c>
      <c r="EJ26" s="1">
        <f t="shared" si="101"/>
        <v>33.920380786631306</v>
      </c>
      <c r="EK26" s="1">
        <f t="shared" si="101"/>
        <v>23.209089946818587</v>
      </c>
      <c r="EL26" s="1">
        <f t="shared" si="101"/>
        <v>21.089976530799373</v>
      </c>
      <c r="EM26" s="1">
        <f t="shared" si="101"/>
        <v>18.249655076424652</v>
      </c>
      <c r="EN26" s="1">
        <f t="shared" si="101"/>
        <v>17.300601059995291</v>
      </c>
      <c r="EO26" s="1">
        <f t="shared" si="101"/>
        <v>16.034631043595464</v>
      </c>
      <c r="EP26" s="1">
        <f t="shared" si="101"/>
        <v>13.651267764136293</v>
      </c>
      <c r="EQ26" s="1">
        <f t="shared" si="101"/>
        <v>9.745357471759009</v>
      </c>
      <c r="ER26" s="1">
        <f t="shared" si="101"/>
        <v>9.5572175868736942</v>
      </c>
      <c r="ES26" s="1">
        <f t="shared" si="101"/>
        <v>8.3568006438404794</v>
      </c>
      <c r="ET26" s="1">
        <f t="shared" si="101"/>
        <v>8.0532256873464849</v>
      </c>
      <c r="EU26" s="1">
        <f t="shared" si="101"/>
        <v>8.0082929880879892</v>
      </c>
      <c r="EV26" s="1">
        <f t="shared" si="101"/>
        <v>7.7902913877200062</v>
      </c>
      <c r="EW26" s="1">
        <f t="shared" si="101"/>
        <v>6.8447566598426919</v>
      </c>
      <c r="EX26" s="1">
        <f t="shared" si="102"/>
        <v>6.4466636384887472</v>
      </c>
      <c r="EY26" s="1">
        <f t="shared" si="94"/>
        <v>5.361641570822596</v>
      </c>
      <c r="EZ26" s="1">
        <f t="shared" si="94"/>
        <v>5.2040431369607827</v>
      </c>
      <c r="FA26" s="1">
        <f t="shared" si="94"/>
        <v>5.0546525143969427</v>
      </c>
      <c r="FB26" s="1">
        <f t="shared" si="94"/>
        <v>4.194348314114599</v>
      </c>
      <c r="FC26" s="1">
        <f t="shared" si="94"/>
        <v>4.0797214821758008</v>
      </c>
      <c r="FD26" s="1">
        <f t="shared" si="94"/>
        <v>63.256434470829021</v>
      </c>
      <c r="FE26" s="1">
        <f t="shared" si="94"/>
        <v>73.782024454683338</v>
      </c>
      <c r="FF26" s="1">
        <f t="shared" si="94"/>
        <v>82.53882335191463</v>
      </c>
      <c r="FG26" s="83">
        <f t="shared" si="13"/>
        <v>1.4618138881717333</v>
      </c>
      <c r="FH26" s="79">
        <f t="shared" si="14"/>
        <v>2.4658000280855772</v>
      </c>
      <c r="FI26" s="79">
        <f t="shared" si="15"/>
        <v>1.5414525871879154</v>
      </c>
      <c r="FJ26" s="84">
        <f t="shared" si="16"/>
        <v>1.101036725295456</v>
      </c>
      <c r="FK26" s="80">
        <f t="shared" si="72"/>
        <v>1.463771166462547</v>
      </c>
      <c r="FL26" s="83">
        <f t="shared" si="73"/>
        <v>3.3525837301211552</v>
      </c>
      <c r="FM26" s="79">
        <f t="shared" si="73"/>
        <v>3.6850713727777986</v>
      </c>
      <c r="FN26" s="79"/>
      <c r="FO26" s="79">
        <f t="shared" si="74"/>
        <v>3.3588764778749134</v>
      </c>
      <c r="FP26" s="79">
        <f t="shared" si="17"/>
        <v>7.8474722709053228</v>
      </c>
      <c r="FQ26" s="79">
        <f t="shared" si="18"/>
        <v>2.8789966104500766</v>
      </c>
      <c r="FR26" s="79">
        <f t="shared" si="19"/>
        <v>2.2442915879323437</v>
      </c>
      <c r="FS26" s="84">
        <f t="shared" si="75"/>
        <v>2.4570790299402332</v>
      </c>
      <c r="FT26" s="83">
        <f t="shared" si="76"/>
        <v>4.6271196936382886</v>
      </c>
      <c r="FU26" s="79">
        <f t="shared" si="77"/>
        <v>4.372330587578551</v>
      </c>
      <c r="FV26" s="79"/>
      <c r="FW26" s="79">
        <f t="shared" si="78"/>
        <v>12.86985452428473</v>
      </c>
      <c r="FX26" s="79">
        <f t="shared" si="79"/>
        <v>3.3458149915234108</v>
      </c>
      <c r="FY26" s="79">
        <f t="shared" si="20"/>
        <v>4.5361007367251673</v>
      </c>
      <c r="FZ26" s="79">
        <f t="shared" si="80"/>
        <v>4.6841409881327758</v>
      </c>
      <c r="GA26" s="83">
        <f t="shared" si="81"/>
        <v>6.3413271435741905</v>
      </c>
      <c r="GB26" s="79">
        <f t="shared" si="21"/>
        <v>5.2263546822778215</v>
      </c>
      <c r="GC26" s="79">
        <f t="shared" si="22"/>
        <v>5.1159697885858018</v>
      </c>
      <c r="GD26" s="79">
        <f t="shared" si="23"/>
        <v>4.047019123691765</v>
      </c>
      <c r="GE26" s="79">
        <f t="shared" si="82"/>
        <v>3.2281453095712846</v>
      </c>
      <c r="GF26" s="79">
        <f t="shared" si="83"/>
        <v>3.5064141111165346</v>
      </c>
      <c r="GG26" s="79">
        <f t="shared" si="84"/>
        <v>2.8191148391130536</v>
      </c>
      <c r="GH26" s="79">
        <f t="shared" si="85"/>
        <v>4.370372081232011</v>
      </c>
      <c r="GI26" s="84">
        <f t="shared" si="86"/>
        <v>4.4653191467727806</v>
      </c>
      <c r="GJ26" s="79">
        <f t="shared" si="24"/>
        <v>8.1231761140887215</v>
      </c>
      <c r="GK26" s="79">
        <f t="shared" si="25"/>
        <v>30.826515899083731</v>
      </c>
      <c r="GL26" s="79">
        <f t="shared" si="26"/>
        <v>34.131337871569748</v>
      </c>
      <c r="GM26" s="79">
        <f t="shared" si="27"/>
        <v>5.2871570265469119</v>
      </c>
      <c r="GN26" s="84">
        <f t="shared" si="28"/>
        <v>3.3681119830690114</v>
      </c>
      <c r="GO26" s="79">
        <f t="shared" si="87"/>
        <v>6.7647058823529411</v>
      </c>
      <c r="GP26" s="79">
        <f t="shared" si="87"/>
        <v>5.882352941176471</v>
      </c>
      <c r="GQ26" s="79">
        <f t="shared" si="87"/>
        <v>8.235294117647058</v>
      </c>
      <c r="GR26" s="79">
        <f t="shared" si="87"/>
        <v>3</v>
      </c>
      <c r="GS26" s="84">
        <f t="shared" si="87"/>
        <v>8.235294117647058</v>
      </c>
      <c r="GT26" s="1">
        <f t="shared" si="88"/>
        <v>34</v>
      </c>
      <c r="GU26" s="1">
        <f t="shared" si="89"/>
        <v>15.962033134720295</v>
      </c>
      <c r="GV26" s="1">
        <f t="shared" si="90"/>
        <v>61.999999999999986</v>
      </c>
    </row>
    <row r="27" spans="1:204" ht="13.5" thickBot="1" x14ac:dyDescent="0.25">
      <c r="A27" s="1">
        <f t="shared" si="91"/>
        <v>35</v>
      </c>
      <c r="B27" s="132">
        <f t="shared" si="30"/>
        <v>16.431504697506185</v>
      </c>
      <c r="C27" s="5">
        <v>0</v>
      </c>
      <c r="D27" s="5">
        <v>62</v>
      </c>
      <c r="E27" s="5">
        <f t="shared" si="31"/>
        <v>16.431504697506185</v>
      </c>
      <c r="F27" s="5">
        <v>10</v>
      </c>
      <c r="G27" s="9">
        <f t="shared" si="32"/>
        <v>61.999999999999986</v>
      </c>
      <c r="H27" s="15">
        <v>0.01</v>
      </c>
      <c r="I27" s="18">
        <f t="shared" si="33"/>
        <v>1.2938192675201721</v>
      </c>
      <c r="J27" s="18">
        <f t="shared" si="34"/>
        <v>1.174517848284931</v>
      </c>
      <c r="K27" s="18">
        <f t="shared" si="35"/>
        <v>1.133207220517668</v>
      </c>
      <c r="L27" s="18">
        <f t="shared" si="36"/>
        <v>0.82157523487530926</v>
      </c>
      <c r="M27" s="18">
        <f t="shared" si="37"/>
        <v>0.65726018790024743</v>
      </c>
      <c r="N27" s="18">
        <f t="shared" si="38"/>
        <v>0.54771682325020621</v>
      </c>
      <c r="O27" s="18">
        <f t="shared" si="39"/>
        <v>0.44409472155422119</v>
      </c>
      <c r="P27" s="18">
        <f t="shared" si="40"/>
        <v>0.41078761743765463</v>
      </c>
      <c r="Q27" s="18">
        <f t="shared" si="41"/>
        <v>0.36514454883347075</v>
      </c>
      <c r="R27" s="18">
        <f t="shared" si="42"/>
        <v>0.34960648292566349</v>
      </c>
      <c r="S27" s="18">
        <f t="shared" si="43"/>
        <v>0.32863009395012371</v>
      </c>
      <c r="T27" s="18">
        <f t="shared" si="44"/>
        <v>0.28827201223695059</v>
      </c>
      <c r="U27" s="18">
        <f t="shared" si="45"/>
        <v>0.21908672930008247</v>
      </c>
      <c r="V27" s="18">
        <f t="shared" si="46"/>
        <v>0.21563654458669532</v>
      </c>
      <c r="W27" s="18">
        <f t="shared" si="47"/>
        <v>0.19331181997066099</v>
      </c>
      <c r="X27" s="18">
        <f t="shared" si="48"/>
        <v>0.18757425453774185</v>
      </c>
      <c r="Y27" s="18">
        <f t="shared" si="49"/>
        <v>0.186721644289843</v>
      </c>
      <c r="Z27" s="18">
        <f t="shared" si="50"/>
        <v>0.18257227441673538</v>
      </c>
      <c r="AA27" s="18">
        <f t="shared" si="51"/>
        <v>0.16431504697506186</v>
      </c>
      <c r="AB27" s="18">
        <f t="shared" si="52"/>
        <v>0.15649052092863033</v>
      </c>
      <c r="AC27" s="18">
        <f t="shared" si="53"/>
        <v>0.13468446473365725</v>
      </c>
      <c r="AD27" s="18">
        <f t="shared" si="54"/>
        <v>0.13145203758004947</v>
      </c>
      <c r="AE27" s="18">
        <f t="shared" si="55"/>
        <v>0.12837113044926707</v>
      </c>
      <c r="AF27" s="18">
        <f t="shared" si="56"/>
        <v>0.11027855501682003</v>
      </c>
      <c r="AG27" s="18">
        <f t="shared" si="57"/>
        <v>0.10781827229334766</v>
      </c>
      <c r="AH27" s="16">
        <f t="shared" si="58"/>
        <v>3.4641983508666772</v>
      </c>
      <c r="AI27" s="16" t="str">
        <f t="shared" si="59"/>
        <v>NA F G</v>
      </c>
      <c r="AJ27" s="16">
        <f t="shared" si="60"/>
        <v>4.0829411009204284</v>
      </c>
      <c r="AK27" s="16">
        <f t="shared" si="61"/>
        <v>0.27573311145782903</v>
      </c>
      <c r="AL27" s="16" t="str">
        <f t="shared" si="62"/>
        <v>NA F G</v>
      </c>
      <c r="AM27" s="16">
        <f t="shared" si="63"/>
        <v>1.2281199999999988</v>
      </c>
      <c r="AN27" s="19">
        <f t="shared" si="64"/>
        <v>2.1300544681895115</v>
      </c>
      <c r="AO27" s="41">
        <f t="shared" si="65"/>
        <v>35</v>
      </c>
      <c r="AP27" s="19">
        <f t="shared" si="66"/>
        <v>2.1300544681895119</v>
      </c>
      <c r="AQ27" s="34">
        <f t="shared" si="99"/>
        <v>2.7694919302574998</v>
      </c>
      <c r="AR27" s="34">
        <f t="shared" si="99"/>
        <v>2.7105926642944715</v>
      </c>
      <c r="AS27" s="34">
        <f t="shared" si="99"/>
        <v>2.6239757341803673</v>
      </c>
      <c r="AT27" s="34">
        <f t="shared" si="99"/>
        <v>2.5927013855881245</v>
      </c>
      <c r="AU27" s="34">
        <f t="shared" si="99"/>
        <v>2.5488422605085947</v>
      </c>
      <c r="AV27" s="34">
        <f t="shared" si="99"/>
        <v>2.4583992090613163</v>
      </c>
      <c r="AW27" s="34">
        <f t="shared" si="99"/>
        <v>2.2792332322078113</v>
      </c>
      <c r="AX27" s="34">
        <f t="shared" si="99"/>
        <v>2.269279265263402</v>
      </c>
      <c r="AY27" s="34">
        <f t="shared" si="99"/>
        <v>2.2019150563923762</v>
      </c>
      <c r="AZ27" s="34">
        <f t="shared" si="99"/>
        <v>2.1836978353566963</v>
      </c>
      <c r="BA27" s="34">
        <f t="shared" si="99"/>
        <v>2.1809564193626261</v>
      </c>
      <c r="BB27" s="34">
        <f t="shared" si="99"/>
        <v>2.1674838845409825</v>
      </c>
      <c r="BC27" s="34">
        <f t="shared" si="99"/>
        <v>2.1054213466707461</v>
      </c>
      <c r="BD27" s="34">
        <f t="shared" si="99"/>
        <v>2.0772866522681825</v>
      </c>
      <c r="BE27" s="34">
        <f t="shared" si="99"/>
        <v>1.9930892974979664</v>
      </c>
      <c r="BF27" s="34">
        <f t="shared" si="97"/>
        <v>1.9797836005610636</v>
      </c>
      <c r="BG27" s="34">
        <f t="shared" si="8"/>
        <v>1.9668791807426877</v>
      </c>
      <c r="BH27" s="34">
        <f t="shared" si="8"/>
        <v>1.8861917164590698</v>
      </c>
      <c r="BI27" s="34">
        <f t="shared" si="8"/>
        <v>1.874493796916846</v>
      </c>
      <c r="BJ27" s="39">
        <f t="shared" si="67"/>
        <v>2.5989291251472073</v>
      </c>
      <c r="BK27" s="39">
        <f t="shared" si="67"/>
        <v>2.5708481000689996</v>
      </c>
      <c r="BL27" s="39">
        <f t="shared" si="67"/>
        <v>2.5289981389460028</v>
      </c>
      <c r="BM27" s="39">
        <f t="shared" si="67"/>
        <v>2.5137200531577375</v>
      </c>
      <c r="BN27" s="39">
        <f t="shared" si="96"/>
        <v>2.4921396768588786</v>
      </c>
      <c r="BO27" s="39">
        <f t="shared" si="96"/>
        <v>2.447050362065927</v>
      </c>
      <c r="BP27" s="39">
        <f t="shared" si="96"/>
        <v>2.3552376779686637</v>
      </c>
      <c r="BQ27" s="39">
        <f t="shared" si="96"/>
        <v>2.3500339082438622</v>
      </c>
      <c r="BR27" s="39">
        <f t="shared" si="96"/>
        <v>2.3145161170146156</v>
      </c>
      <c r="BS27" s="39">
        <f t="shared" si="96"/>
        <v>2.3048190761399909</v>
      </c>
      <c r="BT27" s="39">
        <f t="shared" si="96"/>
        <v>2.3033563595112296</v>
      </c>
      <c r="BU27" s="39">
        <f t="shared" si="96"/>
        <v>2.2961546672786475</v>
      </c>
      <c r="BV27" s="39">
        <f t="shared" si="96"/>
        <v>2.2626897435814977</v>
      </c>
      <c r="BW27" s="39">
        <f t="shared" si="96"/>
        <v>2.2473585213739216</v>
      </c>
      <c r="BX27" s="39">
        <f t="shared" si="96"/>
        <v>2.2008533154384939</v>
      </c>
      <c r="BY27" s="39">
        <f t="shared" si="96"/>
        <v>2.1934158172354667</v>
      </c>
      <c r="BZ27" s="39">
        <f t="shared" si="96"/>
        <v>2.1861789667214686</v>
      </c>
      <c r="CA27" s="39">
        <f t="shared" si="96"/>
        <v>2.1403863286367204</v>
      </c>
      <c r="CB27" s="39">
        <f t="shared" si="96"/>
        <v>2.1336675751474079</v>
      </c>
      <c r="CC27" s="40">
        <f t="shared" si="100"/>
        <v>1.5067141353921922</v>
      </c>
      <c r="CD27" s="40">
        <f t="shared" si="100"/>
        <v>1.3691431170656834</v>
      </c>
      <c r="CE27" s="40">
        <f t="shared" si="100"/>
        <v>1.1847518938781179</v>
      </c>
      <c r="CF27" s="40">
        <f t="shared" si="100"/>
        <v>1.1231401243050128</v>
      </c>
      <c r="CG27" s="40">
        <f t="shared" si="100"/>
        <v>1.0409544408911844</v>
      </c>
      <c r="CH27" s="40">
        <f t="shared" si="100"/>
        <v>0.88622854895986047</v>
      </c>
      <c r="CI27" s="40">
        <f t="shared" si="100"/>
        <v>0.63266021592380328</v>
      </c>
      <c r="CJ27" s="40">
        <f t="shared" si="100"/>
        <v>0.62044633659301873</v>
      </c>
      <c r="CK27" s="40">
        <f t="shared" si="100"/>
        <v>0.54251630225833125</v>
      </c>
      <c r="CL27" s="40">
        <f t="shared" si="100"/>
        <v>0.52280847747292725</v>
      </c>
      <c r="CM27" s="40">
        <f t="shared" si="100"/>
        <v>0.51989148532591811</v>
      </c>
      <c r="CN27" s="40">
        <f t="shared" si="100"/>
        <v>0.50573900913813097</v>
      </c>
      <c r="CO27" s="40">
        <f t="shared" si="100"/>
        <v>0.44435570874757663</v>
      </c>
      <c r="CP27" s="40">
        <f t="shared" si="100"/>
        <v>0.41851185257530177</v>
      </c>
      <c r="CQ27" s="40">
        <f t="shared" si="100"/>
        <v>0.34807315418983803</v>
      </c>
      <c r="CR27" s="40">
        <f t="shared" si="98"/>
        <v>0.33784199956208749</v>
      </c>
      <c r="CS27" s="40">
        <f t="shared" si="11"/>
        <v>0.32814368897654789</v>
      </c>
      <c r="CT27" s="40">
        <f t="shared" si="11"/>
        <v>0.27229348105056372</v>
      </c>
      <c r="CU27" s="40">
        <f t="shared" si="11"/>
        <v>0.26485200581938667</v>
      </c>
      <c r="CV27" s="37">
        <f t="shared" si="68"/>
        <v>3.9629309084213644</v>
      </c>
      <c r="CW27" s="37">
        <f t="shared" si="69"/>
        <v>4.6223450253460605</v>
      </c>
      <c r="CX27" s="37">
        <f t="shared" si="70"/>
        <v>5.1709467494073689</v>
      </c>
      <c r="CY27" s="1">
        <f t="shared" si="105"/>
        <v>45.50691966173158</v>
      </c>
      <c r="CZ27" s="1">
        <f t="shared" si="105"/>
        <v>44.539116096380411</v>
      </c>
      <c r="DA27" s="1">
        <f t="shared" si="105"/>
        <v>43.115869602326946</v>
      </c>
      <c r="DB27" s="1">
        <f t="shared" si="105"/>
        <v>42.601984996522063</v>
      </c>
      <c r="DC27" s="1">
        <f t="shared" si="105"/>
        <v>41.881313576749257</v>
      </c>
      <c r="DD27" s="1">
        <f t="shared" si="105"/>
        <v>40.395198152036507</v>
      </c>
      <c r="DE27" s="1">
        <f t="shared" si="105"/>
        <v>37.451231561734858</v>
      </c>
      <c r="DF27" s="1">
        <f t="shared" si="105"/>
        <v>37.287672907128972</v>
      </c>
      <c r="DG27" s="1">
        <f t="shared" si="105"/>
        <v>36.180777592620927</v>
      </c>
      <c r="DH27" s="1">
        <f t="shared" si="105"/>
        <v>35.881441239597642</v>
      </c>
      <c r="DI27" s="1">
        <f t="shared" si="105"/>
        <v>35.836395649813262</v>
      </c>
      <c r="DJ27" s="1">
        <f t="shared" si="103"/>
        <v>35.615021630604105</v>
      </c>
      <c r="DK27" s="1">
        <f t="shared" si="103"/>
        <v>34.595240748050159</v>
      </c>
      <c r="DL27" s="1">
        <f t="shared" si="103"/>
        <v>34.132945384811535</v>
      </c>
      <c r="DM27" s="1">
        <f t="shared" si="103"/>
        <v>32.749456154387133</v>
      </c>
      <c r="DN27" s="1">
        <f t="shared" si="103"/>
        <v>32.530823532664826</v>
      </c>
      <c r="DO27" s="1">
        <f t="shared" si="95"/>
        <v>32.318784497800593</v>
      </c>
      <c r="DP27" s="1">
        <f t="shared" si="95"/>
        <v>30.992968049394459</v>
      </c>
      <c r="DQ27" s="1">
        <f t="shared" si="95"/>
        <v>30.80075362948536</v>
      </c>
      <c r="DR27" s="1">
        <f t="shared" si="95"/>
        <v>42.704316128341979</v>
      </c>
      <c r="DS27" s="1">
        <f t="shared" si="95"/>
        <v>42.242902632858616</v>
      </c>
      <c r="DT27" s="1">
        <f t="shared" si="95"/>
        <v>41.555244800075641</v>
      </c>
      <c r="DU27" s="1">
        <f t="shared" si="95"/>
        <v>41.304202861676863</v>
      </c>
      <c r="DV27" s="1">
        <f t="shared" si="95"/>
        <v>40.949604807148212</v>
      </c>
      <c r="DW27" s="1">
        <f t="shared" si="95"/>
        <v>40.208719519320489</v>
      </c>
      <c r="DX27" s="1">
        <f t="shared" si="95"/>
        <v>38.700098969285655</v>
      </c>
      <c r="DY27" s="1">
        <f t="shared" si="95"/>
        <v>38.614593202607843</v>
      </c>
      <c r="DZ27" s="1">
        <f t="shared" si="95"/>
        <v>38.030982449179433</v>
      </c>
      <c r="EA27" s="1">
        <f t="shared" si="95"/>
        <v>37.871645476496127</v>
      </c>
      <c r="EB27" s="1">
        <f t="shared" si="95"/>
        <v>37.847610841339517</v>
      </c>
      <c r="EC27" s="1">
        <f t="shared" si="95"/>
        <v>37.729276201589848</v>
      </c>
      <c r="ED27" s="1">
        <f t="shared" si="95"/>
        <v>37.179397150658446</v>
      </c>
      <c r="EE27" s="1">
        <f t="shared" si="104"/>
        <v>36.927482100936146</v>
      </c>
      <c r="EF27" s="1">
        <f t="shared" si="104"/>
        <v>36.163331591149671</v>
      </c>
      <c r="EG27" s="1">
        <f t="shared" si="104"/>
        <v>36.041122304488937</v>
      </c>
      <c r="EH27" s="1">
        <f t="shared" si="101"/>
        <v>35.922209961273026</v>
      </c>
      <c r="EI27" s="1">
        <f t="shared" si="101"/>
        <v>35.169768013472286</v>
      </c>
      <c r="EJ27" s="1">
        <f t="shared" si="101"/>
        <v>35.059368783951264</v>
      </c>
      <c r="EK27" s="1">
        <f t="shared" si="101"/>
        <v>24.757580393495775</v>
      </c>
      <c r="EL27" s="1">
        <f t="shared" si="101"/>
        <v>22.497081559623037</v>
      </c>
      <c r="EM27" s="1">
        <f t="shared" si="101"/>
        <v>19.467256309637641</v>
      </c>
      <c r="EN27" s="1">
        <f t="shared" si="101"/>
        <v>18.454882228475498</v>
      </c>
      <c r="EO27" s="1">
        <f t="shared" si="101"/>
        <v>17.104447785393422</v>
      </c>
      <c r="EP27" s="1">
        <f t="shared" si="101"/>
        <v>14.562068565298038</v>
      </c>
      <c r="EQ27" s="1">
        <f t="shared" si="101"/>
        <v>10.395559309877251</v>
      </c>
      <c r="ER27" s="1">
        <f t="shared" si="101"/>
        <v>10.194866894278691</v>
      </c>
      <c r="ES27" s="1">
        <f t="shared" si="101"/>
        <v>8.9143591690314548</v>
      </c>
      <c r="ET27" s="1">
        <f t="shared" si="101"/>
        <v>8.5905299534924602</v>
      </c>
      <c r="EU27" s="1">
        <f t="shared" si="101"/>
        <v>8.5425993833262908</v>
      </c>
      <c r="EV27" s="1">
        <f t="shared" si="101"/>
        <v>8.3100529043653228</v>
      </c>
      <c r="EW27" s="1">
        <f t="shared" si="101"/>
        <v>7.301432915649495</v>
      </c>
      <c r="EX27" s="1">
        <f t="shared" si="102"/>
        <v>6.8767794715530872</v>
      </c>
      <c r="EY27" s="1">
        <f t="shared" si="94"/>
        <v>5.7193656681461178</v>
      </c>
      <c r="EZ27" s="1">
        <f t="shared" si="94"/>
        <v>5.5512524028193226</v>
      </c>
      <c r="FA27" s="1">
        <f t="shared" si="94"/>
        <v>5.3918945668751554</v>
      </c>
      <c r="FB27" s="1">
        <f t="shared" si="94"/>
        <v>4.4741916129826489</v>
      </c>
      <c r="FC27" s="1">
        <f t="shared" si="94"/>
        <v>4.3519169777651872</v>
      </c>
      <c r="FD27" s="1">
        <f t="shared" si="94"/>
        <v>65.116917837618104</v>
      </c>
      <c r="FE27" s="1">
        <f t="shared" si="94"/>
        <v>75.952083997468137</v>
      </c>
      <c r="FF27" s="1">
        <f t="shared" si="94"/>
        <v>84.966435803441513</v>
      </c>
      <c r="FG27" s="83">
        <f t="shared" si="13"/>
        <v>1.4087428249326526</v>
      </c>
      <c r="FH27" s="79">
        <f t="shared" si="14"/>
        <v>2.311573818326</v>
      </c>
      <c r="FI27" s="79">
        <f t="shared" si="15"/>
        <v>1.4913747889804212</v>
      </c>
      <c r="FJ27" s="84">
        <f t="shared" si="16"/>
        <v>1.0652668966243231</v>
      </c>
      <c r="FK27" s="80">
        <f t="shared" si="72"/>
        <v>1.4219491331350458</v>
      </c>
      <c r="FL27" s="83">
        <f t="shared" si="73"/>
        <v>3.2308683841422625</v>
      </c>
      <c r="FM27" s="79">
        <f t="shared" si="73"/>
        <v>3.5512850833960408</v>
      </c>
      <c r="FN27" s="79"/>
      <c r="FO27" s="79">
        <f t="shared" si="74"/>
        <v>3.2369326740761233</v>
      </c>
      <c r="FP27" s="79">
        <f t="shared" si="17"/>
        <v>7.3566433753136717</v>
      </c>
      <c r="FQ27" s="79">
        <f t="shared" si="18"/>
        <v>2.7854654746263043</v>
      </c>
      <c r="FR27" s="79">
        <f t="shared" si="19"/>
        <v>2.1628127199630023</v>
      </c>
      <c r="FS27" s="84">
        <f t="shared" si="75"/>
        <v>2.3772549024491081</v>
      </c>
      <c r="FT27" s="83">
        <f t="shared" si="76"/>
        <v>4.4591323979484114</v>
      </c>
      <c r="FU27" s="79">
        <f t="shared" si="77"/>
        <v>4.2135933947025404</v>
      </c>
      <c r="FV27" s="79"/>
      <c r="FW27" s="79">
        <f t="shared" si="78"/>
        <v>12.064895135514421</v>
      </c>
      <c r="FX27" s="79">
        <f t="shared" si="79"/>
        <v>3.2371181367659236</v>
      </c>
      <c r="FY27" s="79">
        <f t="shared" si="20"/>
        <v>4.3714178786640314</v>
      </c>
      <c r="FZ27" s="79">
        <f t="shared" si="80"/>
        <v>4.5319653914722933</v>
      </c>
      <c r="GA27" s="83">
        <f t="shared" si="81"/>
        <v>6.1111056519195781</v>
      </c>
      <c r="GB27" s="79">
        <f t="shared" si="21"/>
        <v>5.0565639684308472</v>
      </c>
      <c r="GC27" s="79">
        <f t="shared" si="22"/>
        <v>4.9497651937524214</v>
      </c>
      <c r="GD27" s="79">
        <f t="shared" si="23"/>
        <v>3.9313900058720002</v>
      </c>
      <c r="GE27" s="79">
        <f t="shared" si="82"/>
        <v>3.1109476927915805</v>
      </c>
      <c r="GF27" s="79">
        <f t="shared" si="83"/>
        <v>3.392499807330688</v>
      </c>
      <c r="GG27" s="79">
        <f t="shared" si="84"/>
        <v>2.7385687008526807</v>
      </c>
      <c r="GH27" s="79">
        <f t="shared" si="85"/>
        <v>4.2117059918083699</v>
      </c>
      <c r="GI27" s="84">
        <f t="shared" si="86"/>
        <v>4.3202525044233813</v>
      </c>
      <c r="GJ27" s="79">
        <f t="shared" si="24"/>
        <v>7.8282647052279319</v>
      </c>
      <c r="GK27" s="79">
        <f t="shared" si="25"/>
        <v>28.89843712016501</v>
      </c>
      <c r="GL27" s="79">
        <f t="shared" si="26"/>
        <v>31.996555320673849</v>
      </c>
      <c r="GM27" s="79">
        <f t="shared" si="27"/>
        <v>5.1153910021700151</v>
      </c>
      <c r="GN27" s="84">
        <f t="shared" si="28"/>
        <v>3.271880212124183</v>
      </c>
      <c r="GO27" s="79">
        <f t="shared" si="87"/>
        <v>6.5714285714285712</v>
      </c>
      <c r="GP27" s="79">
        <f t="shared" si="87"/>
        <v>5.7142857142857144</v>
      </c>
      <c r="GQ27" s="79">
        <f t="shared" si="87"/>
        <v>8</v>
      </c>
      <c r="GR27" s="79">
        <f t="shared" si="87"/>
        <v>2.9142857142857141</v>
      </c>
      <c r="GS27" s="84">
        <f t="shared" si="87"/>
        <v>8</v>
      </c>
      <c r="GT27" s="1">
        <f t="shared" si="88"/>
        <v>35</v>
      </c>
      <c r="GU27" s="1">
        <f t="shared" si="89"/>
        <v>16.431504697506185</v>
      </c>
      <c r="GV27" s="1">
        <f t="shared" si="90"/>
        <v>61.999999999999986</v>
      </c>
    </row>
    <row r="28" spans="1:204" ht="13.5" thickBot="1" x14ac:dyDescent="0.25">
      <c r="A28" s="1">
        <f t="shared" si="91"/>
        <v>36</v>
      </c>
      <c r="B28" s="132">
        <f t="shared" si="30"/>
        <v>16.900976260292076</v>
      </c>
      <c r="C28" s="5">
        <v>0</v>
      </c>
      <c r="D28" s="5">
        <v>62</v>
      </c>
      <c r="E28" s="5">
        <f t="shared" si="31"/>
        <v>16.900976260292076</v>
      </c>
      <c r="F28" s="5">
        <v>10</v>
      </c>
      <c r="G28" s="9">
        <f t="shared" si="32"/>
        <v>61.999999999999986</v>
      </c>
      <c r="H28" s="15">
        <v>0.01</v>
      </c>
      <c r="I28" s="18">
        <f t="shared" si="33"/>
        <v>1.3307855323064628</v>
      </c>
      <c r="J28" s="18">
        <f t="shared" si="34"/>
        <v>1.2080755010930719</v>
      </c>
      <c r="K28" s="18">
        <f t="shared" si="35"/>
        <v>1.1655845696753155</v>
      </c>
      <c r="L28" s="18">
        <f t="shared" si="36"/>
        <v>0.84504881301460377</v>
      </c>
      <c r="M28" s="18">
        <f t="shared" si="37"/>
        <v>0.676039050411683</v>
      </c>
      <c r="N28" s="18">
        <f t="shared" si="38"/>
        <v>0.56336587534306914</v>
      </c>
      <c r="O28" s="18">
        <f t="shared" si="39"/>
        <v>0.45678314217005611</v>
      </c>
      <c r="P28" s="18">
        <f t="shared" si="40"/>
        <v>0.42252440650730189</v>
      </c>
      <c r="Q28" s="18">
        <f t="shared" si="41"/>
        <v>0.3755772502287128</v>
      </c>
      <c r="R28" s="18">
        <f t="shared" si="42"/>
        <v>0.35959523958068246</v>
      </c>
      <c r="S28" s="18">
        <f t="shared" si="43"/>
        <v>0.3380195252058415</v>
      </c>
      <c r="T28" s="18">
        <f t="shared" si="44"/>
        <v>0.29650835544372062</v>
      </c>
      <c r="U28" s="18">
        <f t="shared" si="45"/>
        <v>0.22534635013722767</v>
      </c>
      <c r="V28" s="18">
        <f t="shared" si="46"/>
        <v>0.22179758871774377</v>
      </c>
      <c r="W28" s="18">
        <f t="shared" si="47"/>
        <v>0.19883501482696561</v>
      </c>
      <c r="X28" s="18">
        <f t="shared" si="48"/>
        <v>0.1929335189531059</v>
      </c>
      <c r="Y28" s="18">
        <f t="shared" si="49"/>
        <v>0.19205654841240996</v>
      </c>
      <c r="Z28" s="18">
        <f t="shared" si="50"/>
        <v>0.1877886251143564</v>
      </c>
      <c r="AA28" s="18">
        <f t="shared" si="51"/>
        <v>0.16900976260292075</v>
      </c>
      <c r="AB28" s="18">
        <f t="shared" si="52"/>
        <v>0.16096167866944835</v>
      </c>
      <c r="AC28" s="18">
        <f t="shared" si="53"/>
        <v>0.13853259229747603</v>
      </c>
      <c r="AD28" s="18">
        <f t="shared" si="54"/>
        <v>0.13520781008233659</v>
      </c>
      <c r="AE28" s="18">
        <f t="shared" si="55"/>
        <v>0.13203887703353184</v>
      </c>
      <c r="AF28" s="18">
        <f t="shared" si="56"/>
        <v>0.11342937087444346</v>
      </c>
      <c r="AG28" s="18">
        <f t="shared" si="57"/>
        <v>0.11089879435887189</v>
      </c>
      <c r="AH28" s="16">
        <f t="shared" si="58"/>
        <v>3.4641983508666772</v>
      </c>
      <c r="AI28" s="16" t="str">
        <f t="shared" si="59"/>
        <v>NA F G</v>
      </c>
      <c r="AJ28" s="16">
        <f t="shared" si="60"/>
        <v>4.0829411009204284</v>
      </c>
      <c r="AK28" s="16">
        <f t="shared" si="61"/>
        <v>0.27573311145782903</v>
      </c>
      <c r="AL28" s="16" t="str">
        <f t="shared" si="62"/>
        <v>NA F G</v>
      </c>
      <c r="AM28" s="16">
        <f t="shared" si="63"/>
        <v>1.2281199999999988</v>
      </c>
      <c r="AN28" s="19">
        <f t="shared" si="64"/>
        <v>2.1300544681895115</v>
      </c>
      <c r="AO28" s="41">
        <f t="shared" si="65"/>
        <v>36</v>
      </c>
      <c r="AP28" s="19">
        <f t="shared" si="66"/>
        <v>2.1300544681895115</v>
      </c>
      <c r="AQ28" s="34">
        <f t="shared" si="99"/>
        <v>2.7910881235898928</v>
      </c>
      <c r="AR28" s="34">
        <f t="shared" si="99"/>
        <v>2.7317295676318376</v>
      </c>
      <c r="AS28" s="34">
        <f t="shared" si="99"/>
        <v>2.6444372082275578</v>
      </c>
      <c r="AT28" s="34">
        <f t="shared" si="99"/>
        <v>2.6129189857062509</v>
      </c>
      <c r="AU28" s="34">
        <f t="shared" si="99"/>
        <v>2.5687178519953697</v>
      </c>
      <c r="AV28" s="34">
        <f t="shared" si="99"/>
        <v>2.4775695355847644</v>
      </c>
      <c r="AW28" s="34">
        <f t="shared" si="99"/>
        <v>2.2970064421582004</v>
      </c>
      <c r="AX28" s="34">
        <f t="shared" si="99"/>
        <v>2.2869748552748383</v>
      </c>
      <c r="AY28" s="34">
        <f t="shared" si="99"/>
        <v>2.219085347715426</v>
      </c>
      <c r="AZ28" s="34">
        <f t="shared" si="99"/>
        <v>2.2007260707946332</v>
      </c>
      <c r="BA28" s="34">
        <f t="shared" si="99"/>
        <v>2.1979632775402917</v>
      </c>
      <c r="BB28" s="34">
        <f t="shared" si="99"/>
        <v>2.1843856853745529</v>
      </c>
      <c r="BC28" s="34">
        <f t="shared" si="99"/>
        <v>2.1218391906630267</v>
      </c>
      <c r="BD28" s="34">
        <f t="shared" si="99"/>
        <v>2.0934851050092997</v>
      </c>
      <c r="BE28" s="34">
        <f t="shared" si="99"/>
        <v>2.0086311885312025</v>
      </c>
      <c r="BF28" s="34">
        <f t="shared" si="97"/>
        <v>1.9952217352336719</v>
      </c>
      <c r="BG28" s="34">
        <f t="shared" si="8"/>
        <v>1.9822166881694845</v>
      </c>
      <c r="BH28" s="34">
        <f t="shared" si="8"/>
        <v>1.9009000319177902</v>
      </c>
      <c r="BI28" s="34">
        <f t="shared" si="8"/>
        <v>1.8891108932861513</v>
      </c>
      <c r="BJ28" s="39">
        <f t="shared" si="67"/>
        <v>2.6091512803800145</v>
      </c>
      <c r="BK28" s="39">
        <f t="shared" si="67"/>
        <v>2.5809598065040049</v>
      </c>
      <c r="BL28" s="39">
        <f t="shared" si="67"/>
        <v>2.5389452403539035</v>
      </c>
      <c r="BM28" s="39">
        <f t="shared" si="67"/>
        <v>2.5236070625211586</v>
      </c>
      <c r="BN28" s="39">
        <f t="shared" si="96"/>
        <v>2.5019418058943317</v>
      </c>
      <c r="BO28" s="39">
        <f t="shared" si="96"/>
        <v>2.4566751449895929</v>
      </c>
      <c r="BP28" s="39">
        <f t="shared" si="96"/>
        <v>2.3645013415758767</v>
      </c>
      <c r="BQ28" s="39">
        <f t="shared" si="96"/>
        <v>2.3592771042894909</v>
      </c>
      <c r="BR28" s="39">
        <f t="shared" si="96"/>
        <v>2.3236196138387615</v>
      </c>
      <c r="BS28" s="39">
        <f t="shared" si="96"/>
        <v>2.3138844323868657</v>
      </c>
      <c r="BT28" s="39">
        <f t="shared" si="96"/>
        <v>2.3124159625744967</v>
      </c>
      <c r="BU28" s="39">
        <f t="shared" si="96"/>
        <v>2.3051859445152392</v>
      </c>
      <c r="BV28" s="39">
        <f t="shared" si="96"/>
        <v>2.2715893959724647</v>
      </c>
      <c r="BW28" s="39">
        <f t="shared" si="96"/>
        <v>2.2561978727232801</v>
      </c>
      <c r="BX28" s="39">
        <f t="shared" si="96"/>
        <v>2.2095097516673108</v>
      </c>
      <c r="BY28" s="39">
        <f t="shared" si="96"/>
        <v>2.2020430001612827</v>
      </c>
      <c r="BZ28" s="39">
        <f t="shared" si="96"/>
        <v>2.1947776855354184</v>
      </c>
      <c r="CA28" s="39">
        <f t="shared" si="96"/>
        <v>2.1488049350149394</v>
      </c>
      <c r="CB28" s="39">
        <f t="shared" si="96"/>
        <v>2.142059755202387</v>
      </c>
      <c r="CC28" s="40">
        <f t="shared" si="100"/>
        <v>1.5597544856643224</v>
      </c>
      <c r="CD28" s="40">
        <f t="shared" si="100"/>
        <v>1.4173406011112797</v>
      </c>
      <c r="CE28" s="40">
        <f t="shared" si="100"/>
        <v>1.2264583157937174</v>
      </c>
      <c r="CF28" s="40">
        <f t="shared" si="100"/>
        <v>1.1626776478461427</v>
      </c>
      <c r="CG28" s="40">
        <f t="shared" si="100"/>
        <v>1.0775988094978586</v>
      </c>
      <c r="CH28" s="40">
        <f t="shared" si="100"/>
        <v>0.9174261541019646</v>
      </c>
      <c r="CI28" s="40">
        <f t="shared" si="100"/>
        <v>0.6549315404356062</v>
      </c>
      <c r="CJ28" s="40">
        <f t="shared" si="100"/>
        <v>0.64228770002416991</v>
      </c>
      <c r="CK28" s="40">
        <f t="shared" si="100"/>
        <v>0.56161432093632846</v>
      </c>
      <c r="CL28" s="40">
        <f t="shared" si="100"/>
        <v>0.54121272823226951</v>
      </c>
      <c r="CM28" s="40">
        <f t="shared" si="100"/>
        <v>0.53819305019310304</v>
      </c>
      <c r="CN28" s="40">
        <f t="shared" si="100"/>
        <v>0.52354236915239416</v>
      </c>
      <c r="CO28" s="40">
        <f t="shared" si="100"/>
        <v>0.45999821311105837</v>
      </c>
      <c r="CP28" s="40">
        <f t="shared" si="100"/>
        <v>0.43324458437372892</v>
      </c>
      <c r="CQ28" s="40">
        <f t="shared" si="100"/>
        <v>0.36032625621157521</v>
      </c>
      <c r="CR28" s="40">
        <f t="shared" si="98"/>
        <v>0.34973493769314545</v>
      </c>
      <c r="CS28" s="40">
        <f t="shared" si="11"/>
        <v>0.33969522074629172</v>
      </c>
      <c r="CT28" s="40">
        <f t="shared" si="11"/>
        <v>0.28187893676010367</v>
      </c>
      <c r="CU28" s="40">
        <f t="shared" si="11"/>
        <v>0.27417550178252764</v>
      </c>
      <c r="CV28" s="37">
        <f t="shared" si="68"/>
        <v>3.9629309084213644</v>
      </c>
      <c r="CW28" s="37">
        <f t="shared" si="69"/>
        <v>4.6223450253460605</v>
      </c>
      <c r="CX28" s="37">
        <f t="shared" si="70"/>
        <v>5.1709467494073689</v>
      </c>
      <c r="CY28" s="1">
        <f t="shared" si="105"/>
        <v>47.17211411717593</v>
      </c>
      <c r="CZ28" s="1">
        <f t="shared" si="105"/>
        <v>46.168896572083625</v>
      </c>
      <c r="DA28" s="1">
        <f t="shared" si="105"/>
        <v>44.693570478087004</v>
      </c>
      <c r="DB28" s="1">
        <f t="shared" si="105"/>
        <v>44.160881747487799</v>
      </c>
      <c r="DC28" s="1">
        <f t="shared" si="105"/>
        <v>43.413839435962196</v>
      </c>
      <c r="DD28" s="1">
        <f t="shared" si="105"/>
        <v>41.873343904140967</v>
      </c>
      <c r="DE28" s="1">
        <f t="shared" si="105"/>
        <v>38.82165134865371</v>
      </c>
      <c r="DF28" s="1">
        <f t="shared" si="105"/>
        <v>38.65210773688495</v>
      </c>
      <c r="DG28" s="1">
        <f t="shared" si="105"/>
        <v>37.504708781300401</v>
      </c>
      <c r="DH28" s="1">
        <f t="shared" si="105"/>
        <v>37.194419077905955</v>
      </c>
      <c r="DI28" s="1">
        <f t="shared" si="105"/>
        <v>37.147725174702231</v>
      </c>
      <c r="DJ28" s="1">
        <f t="shared" si="103"/>
        <v>36.918250611837152</v>
      </c>
      <c r="DK28" s="1">
        <f t="shared" si="103"/>
        <v>35.861153789553164</v>
      </c>
      <c r="DL28" s="1">
        <f t="shared" si="103"/>
        <v>35.381942061037236</v>
      </c>
      <c r="DM28" s="1">
        <f t="shared" si="103"/>
        <v>33.947828033048111</v>
      </c>
      <c r="DN28" s="1">
        <f t="shared" si="103"/>
        <v>33.721195181203051</v>
      </c>
      <c r="DO28" s="1">
        <f t="shared" si="95"/>
        <v>33.501397189507237</v>
      </c>
      <c r="DP28" s="1">
        <f t="shared" si="95"/>
        <v>32.127066312631023</v>
      </c>
      <c r="DQ28" s="1">
        <f t="shared" si="95"/>
        <v>31.927818360488402</v>
      </c>
      <c r="DR28" s="1">
        <f t="shared" si="95"/>
        <v>44.097203849213301</v>
      </c>
      <c r="DS28" s="1">
        <f t="shared" si="95"/>
        <v>43.620740418492218</v>
      </c>
      <c r="DT28" s="1">
        <f t="shared" si="95"/>
        <v>42.910653233402883</v>
      </c>
      <c r="DU28" s="1">
        <f t="shared" si="95"/>
        <v>42.65142305397552</v>
      </c>
      <c r="DV28" s="1">
        <f t="shared" si="95"/>
        <v>42.285259066052383</v>
      </c>
      <c r="DW28" s="1">
        <f t="shared" si="95"/>
        <v>41.5202083047187</v>
      </c>
      <c r="DX28" s="1">
        <f t="shared" si="95"/>
        <v>39.962381041402658</v>
      </c>
      <c r="DY28" s="1">
        <f t="shared" si="95"/>
        <v>39.874086331047316</v>
      </c>
      <c r="DZ28" s="1">
        <f t="shared" si="95"/>
        <v>39.271439931437946</v>
      </c>
      <c r="EA28" s="1">
        <f t="shared" si="95"/>
        <v>39.106905860829819</v>
      </c>
      <c r="EB28" s="1">
        <f t="shared" si="95"/>
        <v>39.082087287392021</v>
      </c>
      <c r="EC28" s="1">
        <f t="shared" si="95"/>
        <v>38.959892923811026</v>
      </c>
      <c r="ED28" s="1">
        <f t="shared" si="95"/>
        <v>38.392078454461839</v>
      </c>
      <c r="EE28" s="1">
        <f t="shared" si="104"/>
        <v>38.131946685417638</v>
      </c>
      <c r="EF28" s="1">
        <f t="shared" si="104"/>
        <v>37.342871859813059</v>
      </c>
      <c r="EG28" s="1">
        <f t="shared" si="104"/>
        <v>37.216676469868176</v>
      </c>
      <c r="EH28" s="1">
        <f t="shared" si="101"/>
        <v>37.093885559852893</v>
      </c>
      <c r="EI28" s="1">
        <f t="shared" si="101"/>
        <v>36.316901194685947</v>
      </c>
      <c r="EJ28" s="1">
        <f t="shared" si="101"/>
        <v>36.202901070802596</v>
      </c>
      <c r="EK28" s="1">
        <f t="shared" si="101"/>
        <v>26.361373534096789</v>
      </c>
      <c r="EL28" s="1">
        <f t="shared" si="101"/>
        <v>23.954439852129838</v>
      </c>
      <c r="EM28" s="1">
        <f t="shared" si="101"/>
        <v>20.728342879467419</v>
      </c>
      <c r="EN28" s="1">
        <f t="shared" si="101"/>
        <v>19.650387324619889</v>
      </c>
      <c r="EO28" s="1">
        <f t="shared" si="101"/>
        <v>18.21247189744231</v>
      </c>
      <c r="EP28" s="1">
        <f t="shared" si="101"/>
        <v>15.505397651048364</v>
      </c>
      <c r="EQ28" s="1">
        <f t="shared" si="101"/>
        <v>11.068982417018701</v>
      </c>
      <c r="ER28" s="1">
        <f t="shared" si="101"/>
        <v>10.855289170386094</v>
      </c>
      <c r="ES28" s="1">
        <f t="shared" si="101"/>
        <v>9.4918303055849425</v>
      </c>
      <c r="ET28" s="1">
        <f t="shared" si="101"/>
        <v>9.1470234716214947</v>
      </c>
      <c r="EU28" s="1">
        <f t="shared" si="101"/>
        <v>9.0959879647678168</v>
      </c>
      <c r="EV28" s="1">
        <f t="shared" si="101"/>
        <v>8.8483771523016834</v>
      </c>
      <c r="EW28" s="1">
        <f t="shared" si="101"/>
        <v>7.774418879566773</v>
      </c>
      <c r="EX28" s="1">
        <f t="shared" si="102"/>
        <v>7.3222564354005</v>
      </c>
      <c r="EY28" s="1">
        <f t="shared" si="94"/>
        <v>6.0898655021917527</v>
      </c>
      <c r="EZ28" s="1">
        <f t="shared" si="94"/>
        <v>5.9108618793465793</v>
      </c>
      <c r="FA28" s="1">
        <f t="shared" si="94"/>
        <v>5.7411808615677522</v>
      </c>
      <c r="FB28" s="1">
        <f t="shared" si="94"/>
        <v>4.7640292184588837</v>
      </c>
      <c r="FC28" s="1">
        <f t="shared" si="94"/>
        <v>4.6338336467801673</v>
      </c>
      <c r="FD28" s="1">
        <f t="shared" si="94"/>
        <v>66.977401204407187</v>
      </c>
      <c r="FE28" s="1">
        <f t="shared" si="94"/>
        <v>78.122143540252949</v>
      </c>
      <c r="FF28" s="1">
        <f t="shared" si="94"/>
        <v>87.394048254968425</v>
      </c>
      <c r="FG28" s="83">
        <f t="shared" si="13"/>
        <v>1.359013640961847</v>
      </c>
      <c r="FH28" s="79">
        <f t="shared" si="14"/>
        <v>2.1709405455934934</v>
      </c>
      <c r="FI28" s="79">
        <f t="shared" si="15"/>
        <v>1.4442670939462618</v>
      </c>
      <c r="FJ28" s="84">
        <f t="shared" si="16"/>
        <v>1.0316185686071446</v>
      </c>
      <c r="FK28" s="80">
        <f t="shared" si="72"/>
        <v>1.3824505461035166</v>
      </c>
      <c r="FL28" s="83">
        <f t="shared" si="73"/>
        <v>3.1168174406933398</v>
      </c>
      <c r="FM28" s="79">
        <f t="shared" si="73"/>
        <v>3.4259233025802827</v>
      </c>
      <c r="FN28" s="79"/>
      <c r="FO28" s="79">
        <f t="shared" si="74"/>
        <v>3.1226676587721856</v>
      </c>
      <c r="FP28" s="79">
        <f t="shared" si="17"/>
        <v>6.9090743528606016</v>
      </c>
      <c r="FQ28" s="79">
        <f t="shared" si="18"/>
        <v>2.6974816498517278</v>
      </c>
      <c r="FR28" s="79">
        <f t="shared" si="19"/>
        <v>2.0864645677368641</v>
      </c>
      <c r="FS28" s="84">
        <f t="shared" si="75"/>
        <v>2.3021651263643235</v>
      </c>
      <c r="FT28" s="83">
        <f t="shared" si="76"/>
        <v>4.3017232445932869</v>
      </c>
      <c r="FU28" s="79">
        <f t="shared" si="77"/>
        <v>4.0648518661603452</v>
      </c>
      <c r="FV28" s="79"/>
      <c r="FW28" s="79">
        <f t="shared" si="78"/>
        <v>11.330881938691387</v>
      </c>
      <c r="FX28" s="79">
        <f t="shared" si="79"/>
        <v>3.134868068504701</v>
      </c>
      <c r="FY28" s="79">
        <f t="shared" si="20"/>
        <v>4.2171050828478442</v>
      </c>
      <c r="FZ28" s="79">
        <f t="shared" si="80"/>
        <v>4.3888152959065811</v>
      </c>
      <c r="GA28" s="83">
        <f t="shared" si="81"/>
        <v>5.8953811833716268</v>
      </c>
      <c r="GB28" s="79">
        <f t="shared" si="21"/>
        <v>4.8968435043961804</v>
      </c>
      <c r="GC28" s="79">
        <f t="shared" si="22"/>
        <v>4.7934181568031144</v>
      </c>
      <c r="GD28" s="79">
        <f t="shared" si="23"/>
        <v>3.8221847279311119</v>
      </c>
      <c r="GE28" s="79">
        <f t="shared" si="82"/>
        <v>3.0011299976095085</v>
      </c>
      <c r="GF28" s="79">
        <f t="shared" si="83"/>
        <v>3.2853417357929269</v>
      </c>
      <c r="GG28" s="79">
        <f t="shared" si="84"/>
        <v>2.6624973480512173</v>
      </c>
      <c r="GH28" s="79">
        <f t="shared" si="85"/>
        <v>4.0630310893416297</v>
      </c>
      <c r="GI28" s="84">
        <f t="shared" si="86"/>
        <v>4.1837897326555451</v>
      </c>
      <c r="GJ28" s="79">
        <f t="shared" si="24"/>
        <v>7.5519238367539057</v>
      </c>
      <c r="GK28" s="79">
        <f t="shared" si="25"/>
        <v>27.14029219014218</v>
      </c>
      <c r="GL28" s="79">
        <f t="shared" si="26"/>
        <v>30.049924737112502</v>
      </c>
      <c r="GM28" s="79">
        <f t="shared" si="27"/>
        <v>4.9538123828375475</v>
      </c>
      <c r="GN28" s="84">
        <f t="shared" si="28"/>
        <v>3.1809946506762885</v>
      </c>
      <c r="GO28" s="79">
        <f t="shared" si="87"/>
        <v>6.3888888888888893</v>
      </c>
      <c r="GP28" s="79">
        <f t="shared" si="87"/>
        <v>5.5555555555555554</v>
      </c>
      <c r="GQ28" s="79">
        <f t="shared" si="87"/>
        <v>7.7777777777777777</v>
      </c>
      <c r="GR28" s="79">
        <f t="shared" si="87"/>
        <v>2.8333333333333335</v>
      </c>
      <c r="GS28" s="84">
        <f t="shared" si="87"/>
        <v>7.7777777777777777</v>
      </c>
      <c r="GT28" s="1">
        <f t="shared" si="88"/>
        <v>36</v>
      </c>
      <c r="GU28" s="1">
        <f t="shared" si="89"/>
        <v>16.900976260292076</v>
      </c>
      <c r="GV28" s="1">
        <f t="shared" si="90"/>
        <v>61.999999999999986</v>
      </c>
    </row>
    <row r="29" spans="1:204" ht="13.5" thickBot="1" x14ac:dyDescent="0.25">
      <c r="A29" s="1">
        <f t="shared" si="91"/>
        <v>37</v>
      </c>
      <c r="B29" s="132">
        <f t="shared" si="30"/>
        <v>17.370447823077967</v>
      </c>
      <c r="C29" s="5">
        <v>0</v>
      </c>
      <c r="D29" s="5">
        <v>62</v>
      </c>
      <c r="E29" s="5">
        <f t="shared" si="31"/>
        <v>17.370447823077967</v>
      </c>
      <c r="F29" s="5">
        <v>10</v>
      </c>
      <c r="G29" s="9">
        <f t="shared" si="32"/>
        <v>61.999999999999986</v>
      </c>
      <c r="H29" s="15">
        <v>0.01</v>
      </c>
      <c r="I29" s="18">
        <f t="shared" si="33"/>
        <v>1.3677517970927533</v>
      </c>
      <c r="J29" s="18">
        <f t="shared" si="34"/>
        <v>1.2416331539012129</v>
      </c>
      <c r="K29" s="18">
        <f t="shared" si="35"/>
        <v>1.1979619188329633</v>
      </c>
      <c r="L29" s="18">
        <f t="shared" si="36"/>
        <v>0.8685223911538984</v>
      </c>
      <c r="M29" s="18">
        <f t="shared" si="37"/>
        <v>0.69481791292311867</v>
      </c>
      <c r="N29" s="18">
        <f t="shared" si="38"/>
        <v>0.57901492743593219</v>
      </c>
      <c r="O29" s="18">
        <f t="shared" si="39"/>
        <v>0.46947156278589103</v>
      </c>
      <c r="P29" s="18">
        <f t="shared" si="40"/>
        <v>0.4342611955769492</v>
      </c>
      <c r="Q29" s="18">
        <f t="shared" si="41"/>
        <v>0.38600995162395485</v>
      </c>
      <c r="R29" s="18">
        <f t="shared" si="42"/>
        <v>0.36958399623570143</v>
      </c>
      <c r="S29" s="18">
        <f t="shared" si="43"/>
        <v>0.34740895646155934</v>
      </c>
      <c r="T29" s="18">
        <f t="shared" si="44"/>
        <v>0.30474469865049064</v>
      </c>
      <c r="U29" s="18">
        <f t="shared" si="45"/>
        <v>0.23160597097437288</v>
      </c>
      <c r="V29" s="18">
        <f t="shared" si="46"/>
        <v>0.2279586328487922</v>
      </c>
      <c r="W29" s="18">
        <f t="shared" si="47"/>
        <v>0.2043582096832702</v>
      </c>
      <c r="X29" s="18">
        <f t="shared" si="48"/>
        <v>0.19829278336846995</v>
      </c>
      <c r="Y29" s="18">
        <f t="shared" si="49"/>
        <v>0.19739145253497689</v>
      </c>
      <c r="Z29" s="18">
        <f t="shared" si="50"/>
        <v>0.19300497581197743</v>
      </c>
      <c r="AA29" s="18">
        <f t="shared" si="51"/>
        <v>0.17370447823077967</v>
      </c>
      <c r="AB29" s="18">
        <f t="shared" si="52"/>
        <v>0.16543283641026635</v>
      </c>
      <c r="AC29" s="18">
        <f t="shared" si="53"/>
        <v>0.1423807198612948</v>
      </c>
      <c r="AD29" s="18">
        <f t="shared" si="54"/>
        <v>0.13896358258462374</v>
      </c>
      <c r="AE29" s="18">
        <f t="shared" si="55"/>
        <v>0.13570662361779662</v>
      </c>
      <c r="AF29" s="18">
        <f t="shared" si="56"/>
        <v>0.1165801867320669</v>
      </c>
      <c r="AG29" s="18">
        <f t="shared" si="57"/>
        <v>0.1139793164243961</v>
      </c>
      <c r="AH29" s="16">
        <f t="shared" si="58"/>
        <v>3.4641983508666772</v>
      </c>
      <c r="AI29" s="16" t="str">
        <f t="shared" si="59"/>
        <v>NA F G</v>
      </c>
      <c r="AJ29" s="16">
        <f t="shared" si="60"/>
        <v>4.0829411009204284</v>
      </c>
      <c r="AK29" s="16">
        <f t="shared" si="61"/>
        <v>0.27573311145782903</v>
      </c>
      <c r="AL29" s="16" t="str">
        <f t="shared" si="62"/>
        <v>NA F G</v>
      </c>
      <c r="AM29" s="16">
        <f t="shared" si="63"/>
        <v>1.2281199999999988</v>
      </c>
      <c r="AN29" s="19">
        <f t="shared" si="64"/>
        <v>2.1300544681895115</v>
      </c>
      <c r="AO29" s="41">
        <f t="shared" si="65"/>
        <v>37</v>
      </c>
      <c r="AP29" s="19">
        <f t="shared" si="66"/>
        <v>2.1300544681895115</v>
      </c>
      <c r="AQ29" s="34">
        <f t="shared" si="99"/>
        <v>2.8122541001727859</v>
      </c>
      <c r="AR29" s="34">
        <f t="shared" si="99"/>
        <v>2.7524454037140482</v>
      </c>
      <c r="AS29" s="34">
        <f t="shared" si="99"/>
        <v>2.6644910702146469</v>
      </c>
      <c r="AT29" s="34">
        <f t="shared" si="99"/>
        <v>2.6327338319653228</v>
      </c>
      <c r="AU29" s="34">
        <f t="shared" si="99"/>
        <v>2.5881975027609152</v>
      </c>
      <c r="AV29" s="34">
        <f t="shared" si="99"/>
        <v>2.4963579709370771</v>
      </c>
      <c r="AW29" s="34">
        <f t="shared" si="99"/>
        <v>2.3144255928308577</v>
      </c>
      <c r="AX29" s="34">
        <f t="shared" si="99"/>
        <v>2.304317932271688</v>
      </c>
      <c r="AY29" s="34">
        <f t="shared" si="99"/>
        <v>2.2359135904743019</v>
      </c>
      <c r="AZ29" s="34">
        <f t="shared" si="99"/>
        <v>2.2174150875569882</v>
      </c>
      <c r="BA29" s="34">
        <f t="shared" si="99"/>
        <v>2.21463134289777</v>
      </c>
      <c r="BB29" s="34">
        <f t="shared" si="99"/>
        <v>2.2009507862303366</v>
      </c>
      <c r="BC29" s="34">
        <f t="shared" si="99"/>
        <v>2.1379299755589454</v>
      </c>
      <c r="BD29" s="34">
        <f t="shared" si="99"/>
        <v>2.1093608691368297</v>
      </c>
      <c r="BE29" s="34">
        <f t="shared" si="99"/>
        <v>2.0238634702856886</v>
      </c>
      <c r="BF29" s="34">
        <f t="shared" si="97"/>
        <v>2.0103523275530999</v>
      </c>
      <c r="BG29" s="34">
        <f t="shared" si="8"/>
        <v>1.9972486578337214</v>
      </c>
      <c r="BH29" s="34">
        <f t="shared" si="8"/>
        <v>1.9153153437174921</v>
      </c>
      <c r="BI29" s="34">
        <f t="shared" si="8"/>
        <v>1.9034368031676188</v>
      </c>
      <c r="BJ29" s="39">
        <f t="shared" si="67"/>
        <v>2.6191319081962829</v>
      </c>
      <c r="BK29" s="39">
        <f t="shared" si="67"/>
        <v>2.5908325951886506</v>
      </c>
      <c r="BL29" s="39">
        <f t="shared" si="67"/>
        <v>2.5486573132721779</v>
      </c>
      <c r="BM29" s="39">
        <f t="shared" si="67"/>
        <v>2.5332604632399787</v>
      </c>
      <c r="BN29" s="39">
        <f t="shared" si="96"/>
        <v>2.5115123318237278</v>
      </c>
      <c r="BO29" s="39">
        <f t="shared" si="96"/>
        <v>2.4660725151122054</v>
      </c>
      <c r="BP29" s="39">
        <f t="shared" si="96"/>
        <v>2.373546124850344</v>
      </c>
      <c r="BQ29" s="39">
        <f t="shared" si="96"/>
        <v>2.36830190360658</v>
      </c>
      <c r="BR29" s="39">
        <f t="shared" si="96"/>
        <v>2.3325080147247874</v>
      </c>
      <c r="BS29" s="39">
        <f t="shared" si="96"/>
        <v>2.3227355938749601</v>
      </c>
      <c r="BT29" s="39">
        <f t="shared" si="96"/>
        <v>2.3212615068142668</v>
      </c>
      <c r="BU29" s="39">
        <f t="shared" si="96"/>
        <v>2.314003832206347</v>
      </c>
      <c r="BV29" s="39">
        <f t="shared" si="96"/>
        <v>2.2802787688283312</v>
      </c>
      <c r="BW29" s="39">
        <f t="shared" si="96"/>
        <v>2.2648283693207132</v>
      </c>
      <c r="BX29" s="39">
        <f t="shared" si="96"/>
        <v>2.2179616550328358</v>
      </c>
      <c r="BY29" s="39">
        <f t="shared" si="96"/>
        <v>2.2104663414160792</v>
      </c>
      <c r="BZ29" s="39">
        <f t="shared" si="96"/>
        <v>2.2031732352237405</v>
      </c>
      <c r="CA29" s="39">
        <f t="shared" si="96"/>
        <v>2.1570246279347849</v>
      </c>
      <c r="CB29" s="39">
        <f t="shared" si="96"/>
        <v>2.1502536461958472</v>
      </c>
      <c r="CC29" s="40">
        <f t="shared" si="100"/>
        <v>1.6131320406293095</v>
      </c>
      <c r="CD29" s="40">
        <f t="shared" si="100"/>
        <v>1.4658445012668888</v>
      </c>
      <c r="CE29" s="40">
        <f t="shared" si="100"/>
        <v>1.2684298868103334</v>
      </c>
      <c r="CF29" s="40">
        <f t="shared" si="100"/>
        <v>1.2024665316896386</v>
      </c>
      <c r="CG29" s="40">
        <f t="shared" si="100"/>
        <v>1.1144761451380751</v>
      </c>
      <c r="CH29" s="40">
        <f t="shared" si="100"/>
        <v>0.94882209841049314</v>
      </c>
      <c r="CI29" s="40">
        <f t="shared" si="100"/>
        <v>0.67734445517264319</v>
      </c>
      <c r="CJ29" s="40">
        <f t="shared" si="100"/>
        <v>0.66426792019758607</v>
      </c>
      <c r="CK29" s="40">
        <f t="shared" si="100"/>
        <v>0.58083375550787564</v>
      </c>
      <c r="CL29" s="40">
        <f t="shared" si="100"/>
        <v>0.55973398424690723</v>
      </c>
      <c r="CM29" s="40">
        <f t="shared" si="100"/>
        <v>0.55661096748873518</v>
      </c>
      <c r="CN29" s="40">
        <f t="shared" si="100"/>
        <v>0.54145891425149628</v>
      </c>
      <c r="CO29" s="40">
        <f t="shared" si="100"/>
        <v>0.47574016489244658</v>
      </c>
      <c r="CP29" s="40">
        <f t="shared" si="100"/>
        <v>0.44807097969955628</v>
      </c>
      <c r="CQ29" s="40">
        <f t="shared" si="100"/>
        <v>0.37265725748327189</v>
      </c>
      <c r="CR29" s="40">
        <f t="shared" si="98"/>
        <v>0.36170348532770574</v>
      </c>
      <c r="CS29" s="40">
        <f t="shared" si="11"/>
        <v>0.35132019152430871</v>
      </c>
      <c r="CT29" s="40">
        <f t="shared" si="11"/>
        <v>0.29152533212467685</v>
      </c>
      <c r="CU29" s="40">
        <f t="shared" si="11"/>
        <v>0.28355827198832478</v>
      </c>
      <c r="CV29" s="37">
        <f t="shared" si="68"/>
        <v>3.9629309084213644</v>
      </c>
      <c r="CW29" s="37">
        <f t="shared" si="69"/>
        <v>4.6223450253460605</v>
      </c>
      <c r="CX29" s="37">
        <f t="shared" si="70"/>
        <v>5.1709467494073689</v>
      </c>
      <c r="CY29" s="1">
        <f t="shared" si="105"/>
        <v>48.850113112288454</v>
      </c>
      <c r="CZ29" s="1">
        <f t="shared" si="105"/>
        <v>47.811209271085644</v>
      </c>
      <c r="DA29" s="1">
        <f t="shared" si="105"/>
        <v>46.283403110220696</v>
      </c>
      <c r="DB29" s="1">
        <f t="shared" si="105"/>
        <v>45.73176566020576</v>
      </c>
      <c r="DC29" s="1">
        <f t="shared" si="105"/>
        <v>44.958149677529171</v>
      </c>
      <c r="DD29" s="1">
        <f t="shared" si="105"/>
        <v>43.362855881887285</v>
      </c>
      <c r="DE29" s="1">
        <f t="shared" si="105"/>
        <v>40.202609000664708</v>
      </c>
      <c r="DF29" s="1">
        <f t="shared" si="105"/>
        <v>40.027034410308268</v>
      </c>
      <c r="DG29" s="1">
        <f t="shared" si="105"/>
        <v>38.838820360244782</v>
      </c>
      <c r="DH29" s="1">
        <f t="shared" si="105"/>
        <v>38.517493080514527</v>
      </c>
      <c r="DI29" s="1">
        <f t="shared" si="105"/>
        <v>38.469138189158805</v>
      </c>
      <c r="DJ29" s="1">
        <f t="shared" si="103"/>
        <v>38.23150079337649</v>
      </c>
      <c r="DK29" s="1">
        <f t="shared" si="103"/>
        <v>37.136801089841015</v>
      </c>
      <c r="DL29" s="1">
        <f t="shared" si="103"/>
        <v>36.640542917383691</v>
      </c>
      <c r="DM29" s="1">
        <f t="shared" si="103"/>
        <v>35.155414811631061</v>
      </c>
      <c r="DN29" s="1">
        <f t="shared" si="103"/>
        <v>34.920720211764468</v>
      </c>
      <c r="DO29" s="1">
        <f t="shared" si="95"/>
        <v>34.693103600613156</v>
      </c>
      <c r="DP29" s="1">
        <f t="shared" si="95"/>
        <v>33.269885242785342</v>
      </c>
      <c r="DQ29" s="1">
        <f t="shared" si="95"/>
        <v>33.063549673949446</v>
      </c>
      <c r="DR29" s="1">
        <f t="shared" si="95"/>
        <v>45.495494153082163</v>
      </c>
      <c r="DS29" s="1">
        <f t="shared" si="95"/>
        <v>45.003922413054134</v>
      </c>
      <c r="DT29" s="1">
        <f t="shared" si="95"/>
        <v>44.271318879100441</v>
      </c>
      <c r="DU29" s="1">
        <f t="shared" si="95"/>
        <v>44.003868698976369</v>
      </c>
      <c r="DV29" s="1">
        <f t="shared" si="95"/>
        <v>43.62609391696094</v>
      </c>
      <c r="DW29" s="1">
        <f t="shared" si="95"/>
        <v>42.836783951683216</v>
      </c>
      <c r="DX29" s="1">
        <f t="shared" si="95"/>
        <v>41.229559117381804</v>
      </c>
      <c r="DY29" s="1">
        <f t="shared" si="95"/>
        <v>41.138464645894324</v>
      </c>
      <c r="DZ29" s="1">
        <f t="shared" si="95"/>
        <v>40.516708766688097</v>
      </c>
      <c r="EA29" s="1">
        <f t="shared" si="95"/>
        <v>40.346957440211007</v>
      </c>
      <c r="EB29" s="1">
        <f t="shared" si="95"/>
        <v>40.321351887836563</v>
      </c>
      <c r="EC29" s="1">
        <f t="shared" si="95"/>
        <v>40.195282829742816</v>
      </c>
      <c r="ED29" s="1">
        <f t="shared" si="95"/>
        <v>39.609463376004996</v>
      </c>
      <c r="EE29" s="1">
        <f t="shared" si="104"/>
        <v>39.341083017512204</v>
      </c>
      <c r="EF29" s="1">
        <f t="shared" si="104"/>
        <v>38.526987202335526</v>
      </c>
      <c r="EG29" s="1">
        <f t="shared" si="104"/>
        <v>38.396790248238055</v>
      </c>
      <c r="EH29" s="1">
        <f t="shared" si="101"/>
        <v>38.270105727655867</v>
      </c>
      <c r="EI29" s="1">
        <f t="shared" si="101"/>
        <v>37.468483752635343</v>
      </c>
      <c r="EJ29" s="1">
        <f t="shared" si="101"/>
        <v>37.350868767628114</v>
      </c>
      <c r="EK29" s="1">
        <f t="shared" si="101"/>
        <v>28.020825943486706</v>
      </c>
      <c r="EL29" s="1">
        <f t="shared" si="101"/>
        <v>25.462375426002236</v>
      </c>
      <c r="EM29" s="1">
        <f t="shared" si="101"/>
        <v>22.033195166071589</v>
      </c>
      <c r="EN29" s="1">
        <f t="shared" si="101"/>
        <v>20.887382147712394</v>
      </c>
      <c r="EO29" s="1">
        <f t="shared" si="101"/>
        <v>19.358949729186001</v>
      </c>
      <c r="EP29" s="1">
        <f t="shared" si="101"/>
        <v>16.48146475382282</v>
      </c>
      <c r="EQ29" s="1">
        <f t="shared" si="101"/>
        <v>11.765776516827572</v>
      </c>
      <c r="ER29" s="1">
        <f t="shared" si="101"/>
        <v>11.538631248336687</v>
      </c>
      <c r="ES29" s="1">
        <f t="shared" si="101"/>
        <v>10.089342443931979</v>
      </c>
      <c r="ET29" s="1">
        <f t="shared" si="101"/>
        <v>9.7228299681644472</v>
      </c>
      <c r="EU29" s="1">
        <f t="shared" si="101"/>
        <v>9.6685817685160202</v>
      </c>
      <c r="EV29" s="1">
        <f t="shared" si="101"/>
        <v>9.4053838183460634</v>
      </c>
      <c r="EW29" s="1">
        <f t="shared" si="101"/>
        <v>8.263819711606752</v>
      </c>
      <c r="EX29" s="1">
        <f t="shared" si="102"/>
        <v>7.7831935739065692</v>
      </c>
      <c r="EY29" s="1">
        <f t="shared" si="94"/>
        <v>6.4732234470045054</v>
      </c>
      <c r="EZ29" s="1">
        <f t="shared" si="94"/>
        <v>6.2829515193103598</v>
      </c>
      <c r="FA29" s="1">
        <f t="shared" si="94"/>
        <v>6.1025890560667628</v>
      </c>
      <c r="FB29" s="1">
        <f t="shared" si="94"/>
        <v>5.0639255707771742</v>
      </c>
      <c r="FC29" s="1">
        <f t="shared" si="94"/>
        <v>4.9255341683753464</v>
      </c>
      <c r="FD29" s="1">
        <f t="shared" si="94"/>
        <v>68.837884571196284</v>
      </c>
      <c r="FE29" s="1">
        <f t="shared" si="94"/>
        <v>80.292203083037748</v>
      </c>
      <c r="FF29" s="1">
        <f t="shared" si="94"/>
        <v>89.821660706495322</v>
      </c>
      <c r="FG29" s="83">
        <f t="shared" si="13"/>
        <v>1.3123315888929739</v>
      </c>
      <c r="FH29" s="79">
        <f t="shared" si="14"/>
        <v>2.0423728678850206</v>
      </c>
      <c r="FI29" s="79">
        <f t="shared" si="15"/>
        <v>1.3998779800074894</v>
      </c>
      <c r="FJ29" s="84">
        <f t="shared" si="16"/>
        <v>0.99991208275338617</v>
      </c>
      <c r="FK29" s="80">
        <f t="shared" si="72"/>
        <v>1.3450870178304486</v>
      </c>
      <c r="FL29" s="83">
        <f t="shared" si="73"/>
        <v>3.0097549141151361</v>
      </c>
      <c r="FM29" s="79">
        <f t="shared" si="73"/>
        <v>3.3082430047711826</v>
      </c>
      <c r="FN29" s="79"/>
      <c r="FO29" s="79">
        <f t="shared" si="74"/>
        <v>3.0154041774892315</v>
      </c>
      <c r="FP29" s="79">
        <f t="shared" si="17"/>
        <v>6.4999043981764624</v>
      </c>
      <c r="FQ29" s="79">
        <f t="shared" si="18"/>
        <v>2.6145753641619751</v>
      </c>
      <c r="FR29" s="79">
        <f t="shared" si="19"/>
        <v>2.014794611928314</v>
      </c>
      <c r="FS29" s="84">
        <f t="shared" si="75"/>
        <v>2.2314087749052378</v>
      </c>
      <c r="FT29" s="83">
        <f t="shared" si="76"/>
        <v>4.1539592616299812</v>
      </c>
      <c r="FU29" s="79">
        <f t="shared" si="77"/>
        <v>3.9252244034558101</v>
      </c>
      <c r="FV29" s="79"/>
      <c r="FW29" s="79">
        <f t="shared" si="78"/>
        <v>10.659843213009399</v>
      </c>
      <c r="FX29" s="79">
        <f t="shared" si="79"/>
        <v>3.0385188430330778</v>
      </c>
      <c r="FY29" s="79">
        <f t="shared" si="20"/>
        <v>4.0722477296000275</v>
      </c>
      <c r="FZ29" s="79">
        <f t="shared" si="80"/>
        <v>4.253926380246309</v>
      </c>
      <c r="GA29" s="83">
        <f t="shared" si="81"/>
        <v>5.6928751281908774</v>
      </c>
      <c r="GB29" s="79">
        <f t="shared" si="21"/>
        <v>4.7463404948295373</v>
      </c>
      <c r="GC29" s="79">
        <f t="shared" si="22"/>
        <v>4.6460938941301109</v>
      </c>
      <c r="GD29" s="79">
        <f t="shared" si="23"/>
        <v>3.7188824379870273</v>
      </c>
      <c r="GE29" s="79">
        <f t="shared" si="82"/>
        <v>2.89804132904051</v>
      </c>
      <c r="GF29" s="79">
        <f t="shared" si="83"/>
        <v>3.1843677474986656</v>
      </c>
      <c r="GG29" s="79">
        <f t="shared" si="84"/>
        <v>2.5905379602660492</v>
      </c>
      <c r="GH29" s="79">
        <f t="shared" si="85"/>
        <v>3.9234661702317246</v>
      </c>
      <c r="GI29" s="84">
        <f t="shared" si="86"/>
        <v>4.0552022159024803</v>
      </c>
      <c r="GJ29" s="79">
        <f t="shared" si="24"/>
        <v>7.2925156224860936</v>
      </c>
      <c r="GK29" s="79">
        <f t="shared" si="25"/>
        <v>25.532986846705398</v>
      </c>
      <c r="GL29" s="79">
        <f t="shared" si="26"/>
        <v>28.270304817715438</v>
      </c>
      <c r="GM29" s="79">
        <f t="shared" si="27"/>
        <v>4.8015584519581518</v>
      </c>
      <c r="GN29" s="84">
        <f t="shared" si="28"/>
        <v>3.0950218222796324</v>
      </c>
      <c r="GO29" s="79">
        <f t="shared" si="87"/>
        <v>6.2162162162162158</v>
      </c>
      <c r="GP29" s="79">
        <f t="shared" si="87"/>
        <v>5.4054054054054053</v>
      </c>
      <c r="GQ29" s="79">
        <f t="shared" si="87"/>
        <v>7.5675675675675675</v>
      </c>
      <c r="GR29" s="79">
        <f t="shared" si="87"/>
        <v>2.7567567567567566</v>
      </c>
      <c r="GS29" s="84">
        <f t="shared" si="87"/>
        <v>7.5675675675675675</v>
      </c>
      <c r="GT29" s="1">
        <f t="shared" si="88"/>
        <v>37</v>
      </c>
      <c r="GU29" s="1">
        <f t="shared" si="89"/>
        <v>17.370447823077967</v>
      </c>
      <c r="GV29" s="1">
        <f t="shared" si="90"/>
        <v>61.999999999999986</v>
      </c>
    </row>
    <row r="30" spans="1:204" ht="13.5" thickBot="1" x14ac:dyDescent="0.25">
      <c r="A30" s="1">
        <f t="shared" si="91"/>
        <v>38</v>
      </c>
      <c r="B30" s="132">
        <f t="shared" si="30"/>
        <v>17.839919385863858</v>
      </c>
      <c r="C30" s="5">
        <v>0</v>
      </c>
      <c r="D30" s="5">
        <v>62</v>
      </c>
      <c r="E30" s="5">
        <f t="shared" si="31"/>
        <v>17.839919385863858</v>
      </c>
      <c r="F30" s="5">
        <v>10</v>
      </c>
      <c r="G30" s="9">
        <f t="shared" si="32"/>
        <v>61.999999999999986</v>
      </c>
      <c r="H30" s="15">
        <v>0.01</v>
      </c>
      <c r="I30" s="18">
        <f t="shared" si="33"/>
        <v>1.404718061879044</v>
      </c>
      <c r="J30" s="18">
        <f t="shared" si="34"/>
        <v>1.2751908067093536</v>
      </c>
      <c r="K30" s="18">
        <f t="shared" si="35"/>
        <v>1.2303392679906109</v>
      </c>
      <c r="L30" s="18">
        <f t="shared" si="36"/>
        <v>0.89199596929319291</v>
      </c>
      <c r="M30" s="18">
        <f t="shared" si="37"/>
        <v>0.71359677543455435</v>
      </c>
      <c r="N30" s="18">
        <f t="shared" si="38"/>
        <v>0.59466397952879524</v>
      </c>
      <c r="O30" s="18">
        <f t="shared" si="39"/>
        <v>0.48215998340172589</v>
      </c>
      <c r="P30" s="18">
        <f t="shared" si="40"/>
        <v>0.44599798464659646</v>
      </c>
      <c r="Q30" s="18">
        <f t="shared" si="41"/>
        <v>0.39644265301919684</v>
      </c>
      <c r="R30" s="18">
        <f t="shared" si="42"/>
        <v>0.3795727528907204</v>
      </c>
      <c r="S30" s="18">
        <f t="shared" si="43"/>
        <v>0.35679838771727718</v>
      </c>
      <c r="T30" s="18">
        <f t="shared" si="44"/>
        <v>0.31298104185726067</v>
      </c>
      <c r="U30" s="18">
        <f t="shared" si="45"/>
        <v>0.23786559181151812</v>
      </c>
      <c r="V30" s="18">
        <f t="shared" si="46"/>
        <v>0.23411967697984065</v>
      </c>
      <c r="W30" s="18">
        <f t="shared" si="47"/>
        <v>0.2098814045395748</v>
      </c>
      <c r="X30" s="18">
        <f t="shared" si="48"/>
        <v>0.203652047783834</v>
      </c>
      <c r="Y30" s="18">
        <f t="shared" si="49"/>
        <v>0.20272635665754385</v>
      </c>
      <c r="Z30" s="18">
        <f t="shared" si="50"/>
        <v>0.19822132650959842</v>
      </c>
      <c r="AA30" s="18">
        <f t="shared" si="51"/>
        <v>0.17839919385863859</v>
      </c>
      <c r="AB30" s="18">
        <f t="shared" si="52"/>
        <v>0.16990399415108437</v>
      </c>
      <c r="AC30" s="18">
        <f t="shared" si="53"/>
        <v>0.14622884742511361</v>
      </c>
      <c r="AD30" s="18">
        <f t="shared" si="54"/>
        <v>0.14271935508691086</v>
      </c>
      <c r="AE30" s="18">
        <f t="shared" si="55"/>
        <v>0.13937437020206139</v>
      </c>
      <c r="AF30" s="18">
        <f t="shared" si="56"/>
        <v>0.11973100258969033</v>
      </c>
      <c r="AG30" s="18">
        <f t="shared" si="57"/>
        <v>0.11705983848992033</v>
      </c>
      <c r="AH30" s="16">
        <f t="shared" si="58"/>
        <v>3.4641983508666772</v>
      </c>
      <c r="AI30" s="16" t="str">
        <f t="shared" si="59"/>
        <v>NA F G</v>
      </c>
      <c r="AJ30" s="16">
        <f t="shared" si="60"/>
        <v>4.0829411009204284</v>
      </c>
      <c r="AK30" s="16">
        <f t="shared" si="61"/>
        <v>0.27573311145782903</v>
      </c>
      <c r="AL30" s="16" t="str">
        <f t="shared" si="62"/>
        <v>NA F G</v>
      </c>
      <c r="AM30" s="16">
        <f t="shared" si="63"/>
        <v>1.2281199999999988</v>
      </c>
      <c r="AN30" s="19">
        <f t="shared" si="64"/>
        <v>2.1300544681895115</v>
      </c>
      <c r="AO30" s="41">
        <f t="shared" si="65"/>
        <v>38</v>
      </c>
      <c r="AP30" s="19">
        <f t="shared" si="66"/>
        <v>2.1300544681895115</v>
      </c>
      <c r="AQ30" s="34">
        <f t="shared" si="99"/>
        <v>2.8330097187797123</v>
      </c>
      <c r="AR30" s="34">
        <f t="shared" si="99"/>
        <v>2.7727596089746487</v>
      </c>
      <c r="AS30" s="34">
        <f t="shared" si="99"/>
        <v>2.684156135484367</v>
      </c>
      <c r="AT30" s="34">
        <f t="shared" si="99"/>
        <v>2.6521645154538689</v>
      </c>
      <c r="AU30" s="34">
        <f t="shared" si="99"/>
        <v>2.6072994893998191</v>
      </c>
      <c r="AV30" s="34">
        <f t="shared" si="99"/>
        <v>2.5147821431866424</v>
      </c>
      <c r="AW30" s="34">
        <f t="shared" si="99"/>
        <v>2.3315070275760159</v>
      </c>
      <c r="AX30" s="34">
        <f t="shared" si="99"/>
        <v>2.3213247682287919</v>
      </c>
      <c r="AY30" s="34">
        <f t="shared" si="99"/>
        <v>2.2524155736055826</v>
      </c>
      <c r="AZ30" s="34">
        <f t="shared" si="99"/>
        <v>2.2337805439528911</v>
      </c>
      <c r="BA30" s="34">
        <f t="shared" si="99"/>
        <v>2.2309762540867362</v>
      </c>
      <c r="BB30" s="34">
        <f t="shared" si="99"/>
        <v>2.2171947291545564</v>
      </c>
      <c r="BC30" s="34">
        <f t="shared" si="99"/>
        <v>2.1537087983823495</v>
      </c>
      <c r="BD30" s="34">
        <f t="shared" si="99"/>
        <v>2.1249288399334545</v>
      </c>
      <c r="BE30" s="34">
        <f t="shared" si="99"/>
        <v>2.0388004343029724</v>
      </c>
      <c r="BF30" s="34">
        <f t="shared" si="97"/>
        <v>2.0251895736517631</v>
      </c>
      <c r="BG30" s="34">
        <f t="shared" si="8"/>
        <v>2.011989193336059</v>
      </c>
      <c r="BH30" s="34">
        <f t="shared" si="8"/>
        <v>1.9294511768855374</v>
      </c>
      <c r="BI30" s="34">
        <f t="shared" si="8"/>
        <v>1.9174849677081225</v>
      </c>
      <c r="BJ30" s="39">
        <f t="shared" si="67"/>
        <v>2.6288830172627167</v>
      </c>
      <c r="BK30" s="39">
        <f t="shared" si="67"/>
        <v>2.6004783450378648</v>
      </c>
      <c r="BL30" s="39">
        <f t="shared" si="67"/>
        <v>2.5581460432429401</v>
      </c>
      <c r="BM30" s="39">
        <f t="shared" si="67"/>
        <v>2.5426918702620673</v>
      </c>
      <c r="BN30" s="39">
        <f t="shared" si="96"/>
        <v>2.5208627698801953</v>
      </c>
      <c r="BO30" s="39">
        <f t="shared" si="96"/>
        <v>2.4752537793262537</v>
      </c>
      <c r="BP30" s="39">
        <f t="shared" si="96"/>
        <v>2.3823829104529319</v>
      </c>
      <c r="BQ30" s="39">
        <f t="shared" si="96"/>
        <v>2.377119164811349</v>
      </c>
      <c r="BR30" s="39">
        <f t="shared" si="96"/>
        <v>2.3411920141746574</v>
      </c>
      <c r="BS30" s="39">
        <f t="shared" si="96"/>
        <v>2.3313832102998848</v>
      </c>
      <c r="BT30" s="39">
        <f t="shared" si="96"/>
        <v>2.3299036351674922</v>
      </c>
      <c r="BU30" s="39">
        <f t="shared" si="96"/>
        <v>2.3226189400126311</v>
      </c>
      <c r="BV30" s="39">
        <f t="shared" si="96"/>
        <v>2.2887683171810265</v>
      </c>
      <c r="BW30" s="39">
        <f t="shared" si="96"/>
        <v>2.2732603953583816</v>
      </c>
      <c r="BX30" s="39">
        <f t="shared" si="96"/>
        <v>2.2262191948442949</v>
      </c>
      <c r="BY30" s="39">
        <f t="shared" si="96"/>
        <v>2.2186959759432203</v>
      </c>
      <c r="BZ30" s="39">
        <f t="shared" si="96"/>
        <v>2.2113757172910562</v>
      </c>
      <c r="CA30" s="39">
        <f t="shared" si="96"/>
        <v>2.1650552973104489</v>
      </c>
      <c r="CB30" s="39">
        <f t="shared" si="96"/>
        <v>2.1582591069971682</v>
      </c>
      <c r="CC30" s="40">
        <f t="shared" si="100"/>
        <v>1.6668397421722678</v>
      </c>
      <c r="CD30" s="40">
        <f t="shared" si="100"/>
        <v>1.5146484038610717</v>
      </c>
      <c r="CE30" s="40">
        <f t="shared" si="100"/>
        <v>1.3106610570265058</v>
      </c>
      <c r="CF30" s="40">
        <f t="shared" si="100"/>
        <v>1.2425015145507989</v>
      </c>
      <c r="CG30" s="40">
        <f t="shared" si="100"/>
        <v>1.1515815715211952</v>
      </c>
      <c r="CH30" s="40">
        <f t="shared" si="100"/>
        <v>0.98041223039926351</v>
      </c>
      <c r="CI30" s="40">
        <f t="shared" si="100"/>
        <v>0.69989599647486544</v>
      </c>
      <c r="CJ30" s="40">
        <f t="shared" si="100"/>
        <v>0.68638409066842743</v>
      </c>
      <c r="CK30" s="40">
        <f t="shared" si="100"/>
        <v>0.60017206458685401</v>
      </c>
      <c r="CL30" s="40">
        <f t="shared" si="100"/>
        <v>0.57836979645088293</v>
      </c>
      <c r="CM30" s="40">
        <f t="shared" si="100"/>
        <v>0.57514280181133659</v>
      </c>
      <c r="CN30" s="40">
        <f t="shared" si="100"/>
        <v>0.55948627533041251</v>
      </c>
      <c r="CO30" s="40">
        <f t="shared" si="100"/>
        <v>0.49157948253322298</v>
      </c>
      <c r="CP30" s="40">
        <f t="shared" si="100"/>
        <v>0.46298907805830963</v>
      </c>
      <c r="CQ30" s="40">
        <f t="shared" si="100"/>
        <v>0.38506452747644698</v>
      </c>
      <c r="CR30" s="40">
        <f t="shared" si="98"/>
        <v>0.37374605986453635</v>
      </c>
      <c r="CS30" s="40">
        <f t="shared" si="11"/>
        <v>0.36301706414054008</v>
      </c>
      <c r="CT30" s="40">
        <f t="shared" si="11"/>
        <v>0.3012313916012811</v>
      </c>
      <c r="CU30" s="40">
        <f t="shared" si="11"/>
        <v>0.29299907575293482</v>
      </c>
      <c r="CV30" s="37">
        <f t="shared" si="68"/>
        <v>3.9629309084213644</v>
      </c>
      <c r="CW30" s="37">
        <f t="shared" si="69"/>
        <v>4.6223450253460605</v>
      </c>
      <c r="CX30" s="37">
        <f t="shared" si="70"/>
        <v>5.1709467494073689</v>
      </c>
      <c r="CY30" s="1">
        <f t="shared" si="105"/>
        <v>50.54066500239891</v>
      </c>
      <c r="CZ30" s="1">
        <f t="shared" si="105"/>
        <v>49.465807900487128</v>
      </c>
      <c r="DA30" s="1">
        <f t="shared" si="105"/>
        <v>47.885129076112975</v>
      </c>
      <c r="DB30" s="1">
        <f t="shared" si="105"/>
        <v>47.314401153745699</v>
      </c>
      <c r="DC30" s="1">
        <f t="shared" si="105"/>
        <v>46.514012705696771</v>
      </c>
      <c r="DD30" s="1">
        <f t="shared" si="105"/>
        <v>44.863510707459646</v>
      </c>
      <c r="DE30" s="1">
        <f t="shared" si="105"/>
        <v>41.593897419531189</v>
      </c>
      <c r="DF30" s="1">
        <f t="shared" si="105"/>
        <v>41.41224673361075</v>
      </c>
      <c r="DG30" s="1">
        <f t="shared" si="105"/>
        <v>40.182912256587898</v>
      </c>
      <c r="DH30" s="1">
        <f t="shared" si="105"/>
        <v>39.850464829830699</v>
      </c>
      <c r="DI30" s="1">
        <f t="shared" si="105"/>
        <v>39.800436524683896</v>
      </c>
      <c r="DJ30" s="1">
        <f t="shared" si="103"/>
        <v>39.554575230879536</v>
      </c>
      <c r="DK30" s="1">
        <f t="shared" si="103"/>
        <v>38.421991343766834</v>
      </c>
      <c r="DL30" s="1">
        <f t="shared" si="103"/>
        <v>37.908559205110038</v>
      </c>
      <c r="DM30" s="1">
        <f t="shared" si="103"/>
        <v>36.37203539182925</v>
      </c>
      <c r="DN30" s="1">
        <f t="shared" si="103"/>
        <v>36.129218735039451</v>
      </c>
      <c r="DO30" s="1">
        <f t="shared" si="95"/>
        <v>35.893725014344547</v>
      </c>
      <c r="DP30" s="1">
        <f t="shared" si="95"/>
        <v>34.421253454598137</v>
      </c>
      <c r="DQ30" s="1">
        <f t="shared" si="95"/>
        <v>34.207777247518671</v>
      </c>
      <c r="DR30" s="1">
        <f t="shared" si="95"/>
        <v>46.899061102833414</v>
      </c>
      <c r="DS30" s="1">
        <f t="shared" si="95"/>
        <v>46.392324040160169</v>
      </c>
      <c r="DT30" s="1">
        <f t="shared" si="95"/>
        <v>45.637119188720654</v>
      </c>
      <c r="DU30" s="1">
        <f t="shared" si="95"/>
        <v>45.361417988566686</v>
      </c>
      <c r="DV30" s="1">
        <f t="shared" si="95"/>
        <v>44.971988597488156</v>
      </c>
      <c r="DW30" s="1">
        <f t="shared" si="95"/>
        <v>44.158327882735215</v>
      </c>
      <c r="DX30" s="1">
        <f t="shared" si="95"/>
        <v>42.501519068740023</v>
      </c>
      <c r="DY30" s="1">
        <f t="shared" si="95"/>
        <v>42.407614270826485</v>
      </c>
      <c r="DZ30" s="1">
        <f t="shared" si="95"/>
        <v>41.766676799704122</v>
      </c>
      <c r="EA30" s="1">
        <f t="shared" si="95"/>
        <v>41.591688529306431</v>
      </c>
      <c r="EB30" s="1">
        <f t="shared" si="95"/>
        <v>41.565293028219216</v>
      </c>
      <c r="EC30" s="1">
        <f t="shared" si="95"/>
        <v>41.435334653905905</v>
      </c>
      <c r="ED30" s="1">
        <f t="shared" si="95"/>
        <v>40.831442271428791</v>
      </c>
      <c r="EE30" s="1">
        <f t="shared" si="104"/>
        <v>40.55478219627053</v>
      </c>
      <c r="EF30" s="1">
        <f t="shared" si="104"/>
        <v>39.715570971284968</v>
      </c>
      <c r="EG30" s="1">
        <f t="shared" si="104"/>
        <v>39.581357352567586</v>
      </c>
      <c r="EH30" s="1">
        <f t="shared" si="101"/>
        <v>39.450764528329309</v>
      </c>
      <c r="EI30" s="1">
        <f t="shared" si="101"/>
        <v>38.624411969955915</v>
      </c>
      <c r="EJ30" s="1">
        <f t="shared" si="101"/>
        <v>38.503168482635999</v>
      </c>
      <c r="EK30" s="1">
        <f t="shared" si="101"/>
        <v>29.736286629507354</v>
      </c>
      <c r="EL30" s="1">
        <f t="shared" si="101"/>
        <v>27.021205422808883</v>
      </c>
      <c r="EM30" s="1">
        <f t="shared" si="101"/>
        <v>23.382087599543976</v>
      </c>
      <c r="EN30" s="1">
        <f t="shared" si="101"/>
        <v>22.166126856400002</v>
      </c>
      <c r="EO30" s="1">
        <f t="shared" si="101"/>
        <v>20.544122402184538</v>
      </c>
      <c r="EP30" s="1">
        <f t="shared" si="101"/>
        <v>17.490475155237846</v>
      </c>
      <c r="EQ30" s="1">
        <f t="shared" si="101"/>
        <v>12.486088155600454</v>
      </c>
      <c r="ER30" s="1">
        <f t="shared" si="101"/>
        <v>12.245036845264215</v>
      </c>
      <c r="ES30" s="1">
        <f t="shared" si="101"/>
        <v>10.707021249876952</v>
      </c>
      <c r="ET30" s="1">
        <f t="shared" si="101"/>
        <v>10.318070543902239</v>
      </c>
      <c r="EU30" s="1">
        <f t="shared" si="101"/>
        <v>10.260501219674119</v>
      </c>
      <c r="EV30" s="1">
        <f t="shared" si="101"/>
        <v>9.98119004939179</v>
      </c>
      <c r="EW30" s="1">
        <f t="shared" si="101"/>
        <v>8.7697383401373692</v>
      </c>
      <c r="EX30" s="1">
        <f t="shared" si="102"/>
        <v>8.2596878290956735</v>
      </c>
      <c r="EY30" s="1">
        <f t="shared" si="94"/>
        <v>6.8695201285355729</v>
      </c>
      <c r="EZ30" s="1">
        <f t="shared" si="94"/>
        <v>6.6675995787675761</v>
      </c>
      <c r="FA30" s="1">
        <f t="shared" si="94"/>
        <v>6.4761951599602048</v>
      </c>
      <c r="FB30" s="1">
        <f t="shared" si="94"/>
        <v>5.373943742658442</v>
      </c>
      <c r="FC30" s="1">
        <f t="shared" si="94"/>
        <v>5.2270798915649754</v>
      </c>
      <c r="FD30" s="1">
        <f t="shared" si="94"/>
        <v>70.698367937985367</v>
      </c>
      <c r="FE30" s="1">
        <f t="shared" si="94"/>
        <v>82.462262625822547</v>
      </c>
      <c r="FF30" s="1">
        <f t="shared" si="94"/>
        <v>92.24927315802222</v>
      </c>
      <c r="FG30" s="83">
        <f t="shared" si="13"/>
        <v>1.2684349633153456</v>
      </c>
      <c r="FH30" s="79">
        <f t="shared" si="14"/>
        <v>1.9245501415740844</v>
      </c>
      <c r="FI30" s="79">
        <f t="shared" si="15"/>
        <v>1.3579832720918048</v>
      </c>
      <c r="FJ30" s="84">
        <f t="shared" si="16"/>
        <v>0.969987314133129</v>
      </c>
      <c r="FK30" s="80">
        <f t="shared" si="72"/>
        <v>1.3096899910454369</v>
      </c>
      <c r="FL30" s="83">
        <f t="shared" si="73"/>
        <v>2.9090805985202577</v>
      </c>
      <c r="FM30" s="79">
        <f t="shared" si="73"/>
        <v>3.1975844595305314</v>
      </c>
      <c r="FN30" s="79"/>
      <c r="FO30" s="79">
        <f t="shared" si="74"/>
        <v>2.914540897762711</v>
      </c>
      <c r="FP30" s="79">
        <f t="shared" si="17"/>
        <v>6.1249305288130964</v>
      </c>
      <c r="FQ30" s="79">
        <f t="shared" si="18"/>
        <v>2.5363279220495385</v>
      </c>
      <c r="FR30" s="79">
        <f t="shared" si="19"/>
        <v>1.9474010618193462</v>
      </c>
      <c r="FS30" s="84">
        <f t="shared" si="75"/>
        <v>2.1646285124821865</v>
      </c>
      <c r="FT30" s="83">
        <f t="shared" si="76"/>
        <v>4.0150120657263066</v>
      </c>
      <c r="FU30" s="79">
        <f t="shared" si="77"/>
        <v>3.7939282376049084</v>
      </c>
      <c r="FV30" s="79"/>
      <c r="FW30" s="79">
        <f t="shared" si="78"/>
        <v>10.044886067253479</v>
      </c>
      <c r="FX30" s="79">
        <f t="shared" si="79"/>
        <v>2.9475838749550074</v>
      </c>
      <c r="FY30" s="79">
        <f t="shared" si="20"/>
        <v>3.9360337305173774</v>
      </c>
      <c r="FZ30" s="79">
        <f t="shared" si="80"/>
        <v>4.1266174249370104</v>
      </c>
      <c r="GA30" s="83">
        <f t="shared" si="81"/>
        <v>5.5024522121554629</v>
      </c>
      <c r="GB30" s="79">
        <f t="shared" si="21"/>
        <v>4.6042948654681801</v>
      </c>
      <c r="GC30" s="79">
        <f t="shared" si="22"/>
        <v>4.5070483848619487</v>
      </c>
      <c r="GD30" s="79">
        <f t="shared" si="23"/>
        <v>3.6210171106715796</v>
      </c>
      <c r="GE30" s="79">
        <f t="shared" si="82"/>
        <v>2.8011037591412009</v>
      </c>
      <c r="GF30" s="79">
        <f t="shared" si="83"/>
        <v>3.0890679009528479</v>
      </c>
      <c r="GG30" s="79">
        <f t="shared" si="84"/>
        <v>2.5223659086801007</v>
      </c>
      <c r="GH30" s="79">
        <f t="shared" si="85"/>
        <v>3.7922288161218258</v>
      </c>
      <c r="GI30" s="84">
        <f t="shared" si="86"/>
        <v>3.9338405581004472</v>
      </c>
      <c r="GJ30" s="79">
        <f t="shared" si="24"/>
        <v>7.048585787596334</v>
      </c>
      <c r="GK30" s="79">
        <f t="shared" si="25"/>
        <v>24.060010893859221</v>
      </c>
      <c r="GL30" s="79">
        <f t="shared" si="26"/>
        <v>26.639415355932801</v>
      </c>
      <c r="GM30" s="79">
        <f t="shared" si="27"/>
        <v>4.6578602927201613</v>
      </c>
      <c r="GN30" s="84">
        <f t="shared" si="28"/>
        <v>3.0135738795880633</v>
      </c>
      <c r="GO30" s="79">
        <f t="shared" si="87"/>
        <v>6.0526315789473681</v>
      </c>
      <c r="GP30" s="79">
        <f t="shared" si="87"/>
        <v>5.2631578947368425</v>
      </c>
      <c r="GQ30" s="79">
        <f t="shared" si="87"/>
        <v>7.3684210526315788</v>
      </c>
      <c r="GR30" s="79">
        <f t="shared" si="87"/>
        <v>2.6842105263157894</v>
      </c>
      <c r="GS30" s="84">
        <f t="shared" si="87"/>
        <v>7.3684210526315788</v>
      </c>
      <c r="GT30" s="1">
        <f t="shared" si="88"/>
        <v>38</v>
      </c>
      <c r="GU30" s="1">
        <f t="shared" si="89"/>
        <v>17.839919385863858</v>
      </c>
      <c r="GV30" s="1">
        <f t="shared" si="90"/>
        <v>61.999999999999986</v>
      </c>
    </row>
    <row r="31" spans="1:204" ht="13.5" thickBot="1" x14ac:dyDescent="0.25">
      <c r="A31" s="1">
        <f t="shared" si="91"/>
        <v>39</v>
      </c>
      <c r="B31" s="132">
        <f t="shared" si="30"/>
        <v>18.309390948649749</v>
      </c>
      <c r="C31" s="5">
        <v>0</v>
      </c>
      <c r="D31" s="5">
        <v>62</v>
      </c>
      <c r="E31" s="5">
        <f t="shared" si="31"/>
        <v>18.309390948649749</v>
      </c>
      <c r="F31" s="5">
        <v>10</v>
      </c>
      <c r="G31" s="9">
        <f t="shared" si="32"/>
        <v>61.999999999999986</v>
      </c>
      <c r="H31" s="15">
        <v>0.01</v>
      </c>
      <c r="I31" s="18">
        <f t="shared" si="33"/>
        <v>1.4416843266653347</v>
      </c>
      <c r="J31" s="18">
        <f t="shared" si="34"/>
        <v>1.3087484595174945</v>
      </c>
      <c r="K31" s="18">
        <f t="shared" si="35"/>
        <v>1.2627166171482587</v>
      </c>
      <c r="L31" s="18">
        <f t="shared" si="36"/>
        <v>0.91546954743248743</v>
      </c>
      <c r="M31" s="18">
        <f t="shared" si="37"/>
        <v>0.73237563794599003</v>
      </c>
      <c r="N31" s="18">
        <f t="shared" si="38"/>
        <v>0.61031303162165829</v>
      </c>
      <c r="O31" s="18">
        <f t="shared" si="39"/>
        <v>0.49484840401756081</v>
      </c>
      <c r="P31" s="18">
        <f t="shared" si="40"/>
        <v>0.45773477371624371</v>
      </c>
      <c r="Q31" s="18">
        <f t="shared" si="41"/>
        <v>0.40687535441443889</v>
      </c>
      <c r="R31" s="18">
        <f t="shared" si="42"/>
        <v>0.38956150954573937</v>
      </c>
      <c r="S31" s="18">
        <f t="shared" si="43"/>
        <v>0.36618781897299502</v>
      </c>
      <c r="T31" s="18">
        <f t="shared" si="44"/>
        <v>0.32121738506403069</v>
      </c>
      <c r="U31" s="18">
        <f t="shared" si="45"/>
        <v>0.24412521264866333</v>
      </c>
      <c r="V31" s="18">
        <f t="shared" si="46"/>
        <v>0.24028072111088908</v>
      </c>
      <c r="W31" s="18">
        <f t="shared" si="47"/>
        <v>0.21540459939587941</v>
      </c>
      <c r="X31" s="18">
        <f t="shared" si="48"/>
        <v>0.20901131219919808</v>
      </c>
      <c r="Y31" s="18">
        <f t="shared" si="49"/>
        <v>0.20806126078011078</v>
      </c>
      <c r="Z31" s="18">
        <f t="shared" si="50"/>
        <v>0.20343767720721945</v>
      </c>
      <c r="AA31" s="18">
        <f t="shared" si="51"/>
        <v>0.18309390948649751</v>
      </c>
      <c r="AB31" s="18">
        <f t="shared" si="52"/>
        <v>0.17437515189190236</v>
      </c>
      <c r="AC31" s="18">
        <f t="shared" si="53"/>
        <v>0.15007697498893238</v>
      </c>
      <c r="AD31" s="18">
        <f t="shared" si="54"/>
        <v>0.14647512758919801</v>
      </c>
      <c r="AE31" s="18">
        <f t="shared" si="55"/>
        <v>0.14304211678632617</v>
      </c>
      <c r="AF31" s="18">
        <f t="shared" si="56"/>
        <v>0.12288181844731376</v>
      </c>
      <c r="AG31" s="18">
        <f t="shared" si="57"/>
        <v>0.12014036055544454</v>
      </c>
      <c r="AH31" s="16">
        <f t="shared" si="58"/>
        <v>3.4641983508666772</v>
      </c>
      <c r="AI31" s="16" t="str">
        <f t="shared" si="59"/>
        <v>NA F G</v>
      </c>
      <c r="AJ31" s="16">
        <f t="shared" si="60"/>
        <v>4.0829411009204284</v>
      </c>
      <c r="AK31" s="16">
        <f t="shared" si="61"/>
        <v>0.27573311145782903</v>
      </c>
      <c r="AL31" s="16" t="str">
        <f t="shared" si="62"/>
        <v>NA F G</v>
      </c>
      <c r="AM31" s="16">
        <f t="shared" si="63"/>
        <v>1.2281199999999988</v>
      </c>
      <c r="AN31" s="19">
        <f t="shared" si="64"/>
        <v>2.1300544681895115</v>
      </c>
      <c r="AO31" s="41">
        <f t="shared" si="65"/>
        <v>39</v>
      </c>
      <c r="AP31" s="19">
        <f t="shared" si="66"/>
        <v>2.1300544681895115</v>
      </c>
      <c r="AQ31" s="34">
        <f t="shared" si="99"/>
        <v>2.8533734275299474</v>
      </c>
      <c r="AR31" s="34">
        <f t="shared" si="99"/>
        <v>2.7926902391935582</v>
      </c>
      <c r="AS31" s="34">
        <f t="shared" si="99"/>
        <v>2.7034498828445792</v>
      </c>
      <c r="AT31" s="34">
        <f t="shared" si="99"/>
        <v>2.6712283066552898</v>
      </c>
      <c r="AU31" s="34">
        <f t="shared" si="99"/>
        <v>2.6260407902414009</v>
      </c>
      <c r="AV31" s="34">
        <f t="shared" si="99"/>
        <v>2.5328584282041904</v>
      </c>
      <c r="AW31" s="34">
        <f t="shared" si="99"/>
        <v>2.3482659288053189</v>
      </c>
      <c r="AX31" s="34">
        <f t="shared" si="99"/>
        <v>2.3380104792525014</v>
      </c>
      <c r="AY31" s="34">
        <f t="shared" si="99"/>
        <v>2.2686059644896477</v>
      </c>
      <c r="AZ31" s="34">
        <f t="shared" si="99"/>
        <v>2.2498369860143015</v>
      </c>
      <c r="BA31" s="34">
        <f t="shared" si="99"/>
        <v>2.2470125388780509</v>
      </c>
      <c r="BB31" s="34">
        <f t="shared" si="99"/>
        <v>2.233131952174924</v>
      </c>
      <c r="BC31" s="34">
        <f t="shared" si="99"/>
        <v>2.1691896837504263</v>
      </c>
      <c r="BD31" s="34">
        <f t="shared" si="99"/>
        <v>2.1402028546057439</v>
      </c>
      <c r="BE31" s="34">
        <f t="shared" si="99"/>
        <v>2.0534553569348235</v>
      </c>
      <c r="BF31" s="34">
        <f t="shared" si="97"/>
        <v>2.0397466612496205</v>
      </c>
      <c r="BG31" s="34">
        <f t="shared" si="8"/>
        <v>2.0264513964376301</v>
      </c>
      <c r="BH31" s="34">
        <f t="shared" si="8"/>
        <v>1.9433200957083152</v>
      </c>
      <c r="BI31" s="34">
        <f t="shared" si="8"/>
        <v>1.9312678732719557</v>
      </c>
      <c r="BJ31" s="39">
        <f t="shared" si="67"/>
        <v>2.6384157221213353</v>
      </c>
      <c r="BK31" s="39">
        <f t="shared" si="67"/>
        <v>2.6099080505027685</v>
      </c>
      <c r="BL31" s="39">
        <f t="shared" si="67"/>
        <v>2.5674222457423839</v>
      </c>
      <c r="BM31" s="39">
        <f t="shared" si="67"/>
        <v>2.5519120337255812</v>
      </c>
      <c r="BN31" s="39">
        <f t="shared" si="96"/>
        <v>2.5300037779115718</v>
      </c>
      <c r="BO31" s="39">
        <f t="shared" si="96"/>
        <v>2.4842294026512755</v>
      </c>
      <c r="BP31" s="39">
        <f t="shared" si="96"/>
        <v>2.3910217707584054</v>
      </c>
      <c r="BQ31" s="39">
        <f t="shared" si="96"/>
        <v>2.3857389380241973</v>
      </c>
      <c r="BR31" s="39">
        <f t="shared" si="96"/>
        <v>2.3496815104139084</v>
      </c>
      <c r="BS31" s="39">
        <f t="shared" si="96"/>
        <v>2.3398371384169558</v>
      </c>
      <c r="BT31" s="39">
        <f t="shared" si="96"/>
        <v>2.3383521981340563</v>
      </c>
      <c r="BU31" s="39">
        <f t="shared" si="96"/>
        <v>2.3310410876353242</v>
      </c>
      <c r="BV31" s="39">
        <f t="shared" si="96"/>
        <v>2.2970677176161822</v>
      </c>
      <c r="BW31" s="39">
        <f t="shared" si="96"/>
        <v>2.2815035618566393</v>
      </c>
      <c r="BX31" s="39">
        <f t="shared" si="96"/>
        <v>2.2342917832385627</v>
      </c>
      <c r="BY31" s="39">
        <f t="shared" si="96"/>
        <v>2.2267412840724861</v>
      </c>
      <c r="BZ31" s="39">
        <f t="shared" si="96"/>
        <v>2.2193944811181363</v>
      </c>
      <c r="CA31" s="39">
        <f t="shared" si="96"/>
        <v>2.1729060966865807</v>
      </c>
      <c r="CB31" s="39">
        <f t="shared" si="96"/>
        <v>2.1660852624176754</v>
      </c>
      <c r="CC31" s="40">
        <f t="shared" si="100"/>
        <v>1.7208708623992117</v>
      </c>
      <c r="CD31" s="40">
        <f t="shared" si="100"/>
        <v>1.5637461952923657</v>
      </c>
      <c r="CE31" s="40">
        <f t="shared" si="100"/>
        <v>1.3531465361984161</v>
      </c>
      <c r="CF31" s="40">
        <f t="shared" si="100"/>
        <v>1.2827775812993418</v>
      </c>
      <c r="CG31" s="40">
        <f t="shared" si="100"/>
        <v>1.1889104404986688</v>
      </c>
      <c r="CH31" s="40">
        <f t="shared" si="100"/>
        <v>1.0121925928134887</v>
      </c>
      <c r="CI31" s="40">
        <f t="shared" si="100"/>
        <v>0.72258333933999719</v>
      </c>
      <c r="CJ31" s="40">
        <f t="shared" si="100"/>
        <v>0.70863344097275582</v>
      </c>
      <c r="CK31" s="40">
        <f t="shared" si="100"/>
        <v>0.61962682568841299</v>
      </c>
      <c r="CL31" s="40">
        <f t="shared" si="100"/>
        <v>0.59711783036021671</v>
      </c>
      <c r="CM31" s="40">
        <f t="shared" si="100"/>
        <v>0.59378623170210154</v>
      </c>
      <c r="CN31" s="40">
        <f t="shared" si="100"/>
        <v>0.57762219412504512</v>
      </c>
      <c r="CO31" s="40">
        <f t="shared" si="100"/>
        <v>0.50751418186264785</v>
      </c>
      <c r="CP31" s="40">
        <f t="shared" si="100"/>
        <v>0.47799701067919215</v>
      </c>
      <c r="CQ31" s="40">
        <f t="shared" si="100"/>
        <v>0.3975465119485096</v>
      </c>
      <c r="CR31" s="40">
        <f t="shared" si="98"/>
        <v>0.38586115274597332</v>
      </c>
      <c r="CS31" s="40">
        <f t="shared" si="11"/>
        <v>0.374784373342952</v>
      </c>
      <c r="CT31" s="40">
        <f t="shared" si="11"/>
        <v>0.31099589932445754</v>
      </c>
      <c r="CU31" s="40">
        <f t="shared" si="11"/>
        <v>0.30249673043913677</v>
      </c>
      <c r="CV31" s="37">
        <f t="shared" si="68"/>
        <v>3.9629309084213644</v>
      </c>
      <c r="CW31" s="37">
        <f t="shared" si="69"/>
        <v>4.6223450253460605</v>
      </c>
      <c r="CX31" s="37">
        <f t="shared" si="70"/>
        <v>5.1709467494073689</v>
      </c>
      <c r="CY31" s="1">
        <f t="shared" si="105"/>
        <v>52.243529607134533</v>
      </c>
      <c r="CZ31" s="1">
        <f t="shared" si="105"/>
        <v>51.132457387873039</v>
      </c>
      <c r="DA31" s="1">
        <f t="shared" si="105"/>
        <v>49.498520815082763</v>
      </c>
      <c r="DB31" s="1">
        <f t="shared" si="105"/>
        <v>48.908563379651362</v>
      </c>
      <c r="DC31" s="1">
        <f t="shared" si="105"/>
        <v>48.08120747563094</v>
      </c>
      <c r="DD31" s="1">
        <f t="shared" si="105"/>
        <v>46.375095179573037</v>
      </c>
      <c r="DE31" s="1">
        <f t="shared" si="105"/>
        <v>42.995318941890702</v>
      </c>
      <c r="DF31" s="1">
        <f t="shared" si="105"/>
        <v>42.80754790667401</v>
      </c>
      <c r="DG31" s="1">
        <f t="shared" si="105"/>
        <v>41.536793512279587</v>
      </c>
      <c r="DH31" s="1">
        <f t="shared" si="105"/>
        <v>41.193144947667683</v>
      </c>
      <c r="DI31" s="1">
        <f t="shared" si="105"/>
        <v>41.141431040836281</v>
      </c>
      <c r="DJ31" s="1">
        <f t="shared" si="103"/>
        <v>40.887285952292096</v>
      </c>
      <c r="DK31" s="1">
        <f t="shared" si="103"/>
        <v>39.716541961564467</v>
      </c>
      <c r="DL31" s="1">
        <f t="shared" si="103"/>
        <v>39.185810774392763</v>
      </c>
      <c r="DM31" s="1">
        <f t="shared" si="103"/>
        <v>37.5975169257188</v>
      </c>
      <c r="DN31" s="1">
        <f t="shared" si="103"/>
        <v>37.346519057022348</v>
      </c>
      <c r="DO31" s="1">
        <f t="shared" si="95"/>
        <v>37.10309085581379</v>
      </c>
      <c r="DP31" s="1">
        <f t="shared" si="95"/>
        <v>35.58100737069099</v>
      </c>
      <c r="DQ31" s="1">
        <f t="shared" si="95"/>
        <v>35.3603385183036</v>
      </c>
      <c r="DR31" s="1">
        <f t="shared" si="95"/>
        <v>48.307784941383566</v>
      </c>
      <c r="DS31" s="1">
        <f t="shared" si="95"/>
        <v>47.785826836683505</v>
      </c>
      <c r="DT31" s="1">
        <f t="shared" si="95"/>
        <v>47.007937627557617</v>
      </c>
      <c r="DU31" s="1">
        <f t="shared" si="95"/>
        <v>46.723955092045529</v>
      </c>
      <c r="DV31" s="1">
        <f t="shared" si="95"/>
        <v>46.322828271343802</v>
      </c>
      <c r="DW31" s="1">
        <f t="shared" si="95"/>
        <v>45.484727339272837</v>
      </c>
      <c r="DX31" s="1">
        <f t="shared" si="95"/>
        <v>43.778152367548444</v>
      </c>
      <c r="DY31" s="1">
        <f t="shared" si="95"/>
        <v>43.681426917701508</v>
      </c>
      <c r="DZ31" s="1">
        <f t="shared" si="95"/>
        <v>43.021237378982086</v>
      </c>
      <c r="EA31" s="1">
        <f t="shared" si="95"/>
        <v>42.840992923445945</v>
      </c>
      <c r="EB31" s="1">
        <f t="shared" si="95"/>
        <v>42.813804571270936</v>
      </c>
      <c r="EC31" s="1">
        <f t="shared" si="95"/>
        <v>42.67994259088087</v>
      </c>
      <c r="ED31" s="1">
        <f t="shared" si="95"/>
        <v>42.057910877357266</v>
      </c>
      <c r="EE31" s="1">
        <f t="shared" si="104"/>
        <v>41.772940664770118</v>
      </c>
      <c r="EF31" s="1">
        <f t="shared" si="104"/>
        <v>40.908521752670651</v>
      </c>
      <c r="EG31" s="1">
        <f t="shared" si="104"/>
        <v>40.770276711581495</v>
      </c>
      <c r="EH31" s="1">
        <f t="shared" si="101"/>
        <v>40.635761224067615</v>
      </c>
      <c r="EI31" s="1">
        <f t="shared" si="101"/>
        <v>39.784587218939137</v>
      </c>
      <c r="EJ31" s="1">
        <f t="shared" si="101"/>
        <v>39.659701897713802</v>
      </c>
      <c r="EK31" s="1">
        <f t="shared" si="101"/>
        <v>31.508097391807215</v>
      </c>
      <c r="EL31" s="1">
        <f t="shared" si="101"/>
        <v>28.631240434071525</v>
      </c>
      <c r="EM31" s="1">
        <f t="shared" si="101"/>
        <v>24.775288942068041</v>
      </c>
      <c r="EN31" s="1">
        <f t="shared" si="101"/>
        <v>23.486876236172986</v>
      </c>
      <c r="EO31" s="1">
        <f t="shared" si="101"/>
        <v>21.768226058021511</v>
      </c>
      <c r="EP31" s="1">
        <f t="shared" si="101"/>
        <v>18.532629897149612</v>
      </c>
      <c r="EQ31" s="1">
        <f t="shared" si="101"/>
        <v>13.230060852956855</v>
      </c>
      <c r="ER31" s="1">
        <f t="shared" si="101"/>
        <v>12.974646710057103</v>
      </c>
      <c r="ES31" s="1">
        <f t="shared" si="101"/>
        <v>11.344989793800005</v>
      </c>
      <c r="ET31" s="1">
        <f t="shared" si="101"/>
        <v>10.932863798474727</v>
      </c>
      <c r="EU31" s="1">
        <f t="shared" si="101"/>
        <v>10.8718642561593</v>
      </c>
      <c r="EV31" s="1">
        <f t="shared" si="101"/>
        <v>10.57591057285231</v>
      </c>
      <c r="EW31" s="1">
        <f t="shared" si="101"/>
        <v>9.2922755677073479</v>
      </c>
      <c r="EX31" s="1">
        <f t="shared" si="102"/>
        <v>8.7518341408112388</v>
      </c>
      <c r="EY31" s="1">
        <f t="shared" si="94"/>
        <v>7.2788345075373213</v>
      </c>
      <c r="EZ31" s="1">
        <f t="shared" si="94"/>
        <v>7.0648826975226822</v>
      </c>
      <c r="FA31" s="1">
        <f t="shared" si="94"/>
        <v>6.8620736129808142</v>
      </c>
      <c r="FB31" s="1">
        <f t="shared" si="94"/>
        <v>5.6941455041584117</v>
      </c>
      <c r="FC31" s="1">
        <f t="shared" si="94"/>
        <v>5.5385308982984744</v>
      </c>
      <c r="FD31" s="1">
        <f t="shared" si="94"/>
        <v>72.558851304774464</v>
      </c>
      <c r="FE31" s="1">
        <f t="shared" si="94"/>
        <v>84.632322168607359</v>
      </c>
      <c r="FF31" s="1">
        <f t="shared" si="94"/>
        <v>94.676885609549117</v>
      </c>
      <c r="FG31" s="83">
        <f t="shared" si="13"/>
        <v>1.2270906472118663</v>
      </c>
      <c r="FH31" s="79">
        <f t="shared" si="14"/>
        <v>1.8163259409496018</v>
      </c>
      <c r="FI31" s="79">
        <f t="shared" si="15"/>
        <v>1.3183825450025928</v>
      </c>
      <c r="FJ31" s="84">
        <f t="shared" si="16"/>
        <v>0.94170110200047541</v>
      </c>
      <c r="FK31" s="80">
        <f t="shared" si="72"/>
        <v>1.2761081964032461</v>
      </c>
      <c r="FL31" s="83">
        <f t="shared" si="73"/>
        <v>2.8142598538118686</v>
      </c>
      <c r="FM31" s="79">
        <f t="shared" si="73"/>
        <v>3.0933600046031287</v>
      </c>
      <c r="FN31" s="79"/>
      <c r="FO31" s="79">
        <f t="shared" si="74"/>
        <v>2.8195421759846027</v>
      </c>
      <c r="FP31" s="79">
        <f t="shared" si="17"/>
        <v>5.7805042153375075</v>
      </c>
      <c r="FQ31" s="79">
        <f t="shared" si="18"/>
        <v>2.4623649860443582</v>
      </c>
      <c r="FR31" s="79">
        <f t="shared" si="19"/>
        <v>1.8839260178410031</v>
      </c>
      <c r="FS31" s="84">
        <f t="shared" si="75"/>
        <v>2.1015048608629061</v>
      </c>
      <c r="FT31" s="83">
        <f t="shared" si="76"/>
        <v>3.8841437651783646</v>
      </c>
      <c r="FU31" s="79">
        <f t="shared" si="77"/>
        <v>3.6702661083937498</v>
      </c>
      <c r="FV31" s="79"/>
      <c r="FW31" s="79">
        <f t="shared" si="78"/>
        <v>9.4800269131535106</v>
      </c>
      <c r="FX31" s="79">
        <f t="shared" si="79"/>
        <v>2.8616281293994281</v>
      </c>
      <c r="FY31" s="79">
        <f t="shared" si="20"/>
        <v>3.8077397087859617</v>
      </c>
      <c r="FZ31" s="79">
        <f t="shared" si="80"/>
        <v>4.0062793811591995</v>
      </c>
      <c r="GA31" s="83">
        <f t="shared" si="81"/>
        <v>5.3231011770743786</v>
      </c>
      <c r="GB31" s="79">
        <f t="shared" si="21"/>
        <v>4.4700270669224711</v>
      </c>
      <c r="GC31" s="79">
        <f t="shared" si="22"/>
        <v>4.3756164322489663</v>
      </c>
      <c r="GD31" s="79">
        <f t="shared" si="23"/>
        <v>3.5281705180902563</v>
      </c>
      <c r="GE31" s="79">
        <f t="shared" si="82"/>
        <v>2.7098024921421566</v>
      </c>
      <c r="GF31" s="79">
        <f t="shared" si="83"/>
        <v>2.9989862796106008</v>
      </c>
      <c r="GG31" s="79">
        <f t="shared" si="84"/>
        <v>2.4576898597395851</v>
      </c>
      <c r="GH31" s="79">
        <f t="shared" si="85"/>
        <v>3.6686220791231356</v>
      </c>
      <c r="GI31" s="84">
        <f t="shared" si="86"/>
        <v>3.8191241624309749</v>
      </c>
      <c r="GJ31" s="79">
        <f t="shared" si="24"/>
        <v>6.818838920541217</v>
      </c>
      <c r="GK31" s="79">
        <f t="shared" si="25"/>
        <v>22.707032143264271</v>
      </c>
      <c r="GL31" s="79">
        <f t="shared" si="26"/>
        <v>25.141387650797842</v>
      </c>
      <c r="GM31" s="79">
        <f t="shared" si="27"/>
        <v>4.5220304499949577</v>
      </c>
      <c r="GN31" s="84">
        <f t="shared" si="28"/>
        <v>2.9363027544704208</v>
      </c>
      <c r="GO31" s="79">
        <f t="shared" si="87"/>
        <v>5.8974358974358978</v>
      </c>
      <c r="GP31" s="79">
        <f t="shared" si="87"/>
        <v>5.1282051282051286</v>
      </c>
      <c r="GQ31" s="79">
        <f t="shared" si="87"/>
        <v>7.1794871794871797</v>
      </c>
      <c r="GR31" s="79">
        <f t="shared" si="87"/>
        <v>2.6153846153846154</v>
      </c>
      <c r="GS31" s="84">
        <f t="shared" si="87"/>
        <v>7.1794871794871797</v>
      </c>
      <c r="GT31" s="1">
        <f t="shared" si="88"/>
        <v>39</v>
      </c>
      <c r="GU31" s="1">
        <f t="shared" si="89"/>
        <v>18.309390948649749</v>
      </c>
      <c r="GV31" s="1">
        <f t="shared" si="90"/>
        <v>61.999999999999986</v>
      </c>
    </row>
    <row r="32" spans="1:204" ht="13.5" thickBot="1" x14ac:dyDescent="0.25">
      <c r="A32" s="1">
        <f t="shared" si="91"/>
        <v>40</v>
      </c>
      <c r="B32" s="132">
        <f t="shared" si="30"/>
        <v>18.778862511435641</v>
      </c>
      <c r="C32" s="5">
        <v>0</v>
      </c>
      <c r="D32" s="5">
        <v>62</v>
      </c>
      <c r="E32" s="5">
        <f t="shared" si="31"/>
        <v>18.778862511435641</v>
      </c>
      <c r="F32" s="5">
        <v>10</v>
      </c>
      <c r="G32" s="9">
        <f t="shared" si="32"/>
        <v>61.999999999999986</v>
      </c>
      <c r="H32" s="15">
        <v>0.01</v>
      </c>
      <c r="I32" s="18">
        <f t="shared" si="33"/>
        <v>1.4786505914516253</v>
      </c>
      <c r="J32" s="18">
        <f t="shared" si="34"/>
        <v>1.3423061123256355</v>
      </c>
      <c r="K32" s="18">
        <f t="shared" si="35"/>
        <v>1.2950939663059062</v>
      </c>
      <c r="L32" s="18">
        <f t="shared" si="36"/>
        <v>0.93894312557178206</v>
      </c>
      <c r="M32" s="18">
        <f t="shared" si="37"/>
        <v>0.7511545004574256</v>
      </c>
      <c r="N32" s="18">
        <f t="shared" si="38"/>
        <v>0.62596208371452133</v>
      </c>
      <c r="O32" s="18">
        <f t="shared" si="39"/>
        <v>0.50753682463339567</v>
      </c>
      <c r="P32" s="18">
        <f t="shared" si="40"/>
        <v>0.46947156278589103</v>
      </c>
      <c r="Q32" s="18">
        <f t="shared" si="41"/>
        <v>0.41730805580968089</v>
      </c>
      <c r="R32" s="18">
        <f t="shared" si="42"/>
        <v>0.39955026620075829</v>
      </c>
      <c r="S32" s="18">
        <f t="shared" si="43"/>
        <v>0.3755772502287128</v>
      </c>
      <c r="T32" s="18">
        <f t="shared" si="44"/>
        <v>0.32945372827080072</v>
      </c>
      <c r="U32" s="18">
        <f t="shared" si="45"/>
        <v>0.25038483348580853</v>
      </c>
      <c r="V32" s="18">
        <f t="shared" si="46"/>
        <v>0.24644176524193753</v>
      </c>
      <c r="W32" s="18">
        <f t="shared" si="47"/>
        <v>0.22092779425218401</v>
      </c>
      <c r="X32" s="18">
        <f t="shared" si="48"/>
        <v>0.21437057661456213</v>
      </c>
      <c r="Y32" s="18">
        <f t="shared" si="49"/>
        <v>0.21339616490267774</v>
      </c>
      <c r="Z32" s="18">
        <f t="shared" si="50"/>
        <v>0.20865402790484044</v>
      </c>
      <c r="AA32" s="18">
        <f t="shared" si="51"/>
        <v>0.1877886251143564</v>
      </c>
      <c r="AB32" s="18">
        <f t="shared" si="52"/>
        <v>0.17884630963272038</v>
      </c>
      <c r="AC32" s="18">
        <f t="shared" si="53"/>
        <v>0.15392510255275116</v>
      </c>
      <c r="AD32" s="18">
        <f t="shared" si="54"/>
        <v>0.15023090009148513</v>
      </c>
      <c r="AE32" s="18">
        <f t="shared" si="55"/>
        <v>0.14670986337059094</v>
      </c>
      <c r="AF32" s="18">
        <f t="shared" si="56"/>
        <v>0.12603263430493719</v>
      </c>
      <c r="AG32" s="18">
        <f t="shared" si="57"/>
        <v>0.12322088262096877</v>
      </c>
      <c r="AH32" s="16">
        <f t="shared" si="58"/>
        <v>3.4641983508666772</v>
      </c>
      <c r="AI32" s="16" t="str">
        <f t="shared" si="59"/>
        <v>NA F G</v>
      </c>
      <c r="AJ32" s="16">
        <f t="shared" si="60"/>
        <v>4.0829411009204284</v>
      </c>
      <c r="AK32" s="16">
        <f t="shared" si="61"/>
        <v>0.27573311145782903</v>
      </c>
      <c r="AL32" s="16" t="str">
        <f t="shared" si="62"/>
        <v>NA F G</v>
      </c>
      <c r="AM32" s="16">
        <f t="shared" si="63"/>
        <v>1.2281199999999988</v>
      </c>
      <c r="AN32" s="19">
        <f t="shared" si="64"/>
        <v>2.1300544681895115</v>
      </c>
      <c r="AO32" s="41">
        <f t="shared" si="65"/>
        <v>40</v>
      </c>
      <c r="AP32" s="19">
        <f t="shared" si="66"/>
        <v>2.1300544681895115</v>
      </c>
      <c r="AQ32" s="34">
        <f t="shared" si="99"/>
        <v>2.8733623974037199</v>
      </c>
      <c r="AR32" s="34">
        <f t="shared" si="99"/>
        <v>2.8122541001727859</v>
      </c>
      <c r="AS32" s="34">
        <f t="shared" si="99"/>
        <v>2.7223885810682509</v>
      </c>
      <c r="AT32" s="34">
        <f t="shared" si="99"/>
        <v>2.6899412804401202</v>
      </c>
      <c r="AU32" s="34">
        <f t="shared" si="99"/>
        <v>2.6444372082275578</v>
      </c>
      <c r="AV32" s="34">
        <f t="shared" si="99"/>
        <v>2.5506020681804453</v>
      </c>
      <c r="AW32" s="34">
        <f t="shared" si="99"/>
        <v>2.3647164278720076</v>
      </c>
      <c r="AX32" s="34">
        <f t="shared" si="99"/>
        <v>2.3543891349809947</v>
      </c>
      <c r="AY32" s="34">
        <f t="shared" si="99"/>
        <v>2.2844984151034109</v>
      </c>
      <c r="AZ32" s="34">
        <f t="shared" si="99"/>
        <v>2.2655979527705066</v>
      </c>
      <c r="BA32" s="34">
        <f t="shared" si="99"/>
        <v>2.2627537193040927</v>
      </c>
      <c r="BB32" s="34">
        <f t="shared" si="99"/>
        <v>2.2487758937934679</v>
      </c>
      <c r="BC32" s="34">
        <f t="shared" si="99"/>
        <v>2.1843856853745529</v>
      </c>
      <c r="BD32" s="34">
        <f t="shared" si="99"/>
        <v>2.1551957924286453</v>
      </c>
      <c r="BE32" s="34">
        <f t="shared" si="99"/>
        <v>2.0678405954286299</v>
      </c>
      <c r="BF32" s="34">
        <f t="shared" si="97"/>
        <v>2.054035865098113</v>
      </c>
      <c r="BG32" s="34">
        <f t="shared" si="8"/>
        <v>2.0406474618818646</v>
      </c>
      <c r="BH32" s="34">
        <f t="shared" si="8"/>
        <v>1.9569337946631822</v>
      </c>
      <c r="BI32" s="34">
        <f t="shared" si="8"/>
        <v>1.9447971418088246</v>
      </c>
      <c r="BJ32" s="39">
        <f t="shared" si="67"/>
        <v>2.6477403307612795</v>
      </c>
      <c r="BK32" s="39">
        <f t="shared" si="67"/>
        <v>2.6191319081962829</v>
      </c>
      <c r="BL32" s="39">
        <f t="shared" si="67"/>
        <v>2.5764959513962395</v>
      </c>
      <c r="BM32" s="39">
        <f t="shared" si="67"/>
        <v>2.5609309236596216</v>
      </c>
      <c r="BN32" s="39">
        <f t="shared" si="96"/>
        <v>2.5389452403539035</v>
      </c>
      <c r="BO32" s="39">
        <f t="shared" si="96"/>
        <v>2.4930090906880569</v>
      </c>
      <c r="BP32" s="39">
        <f t="shared" si="96"/>
        <v>2.3994720472159696</v>
      </c>
      <c r="BQ32" s="39">
        <f t="shared" si="96"/>
        <v>2.3941705440549046</v>
      </c>
      <c r="BR32" s="39">
        <f t="shared" si="96"/>
        <v>2.3579856833800643</v>
      </c>
      <c r="BS32" s="39">
        <f t="shared" si="96"/>
        <v>2.3481065197028599</v>
      </c>
      <c r="BT32" s="39">
        <f t="shared" si="96"/>
        <v>2.346616331389153</v>
      </c>
      <c r="BU32" s="39">
        <f t="shared" si="96"/>
        <v>2.3392793821859472</v>
      </c>
      <c r="BV32" s="39">
        <f t="shared" si="96"/>
        <v>2.3051859445152392</v>
      </c>
      <c r="BW32" s="39">
        <f t="shared" si="96"/>
        <v>2.2895667823895458</v>
      </c>
      <c r="BX32" s="39">
        <f t="shared" si="96"/>
        <v>2.2421881493386673</v>
      </c>
      <c r="BY32" s="39">
        <f t="shared" si="96"/>
        <v>2.2346109654279651</v>
      </c>
      <c r="BZ32" s="39">
        <f t="shared" si="96"/>
        <v>2.2272381976259505</v>
      </c>
      <c r="CA32" s="39">
        <f t="shared" si="96"/>
        <v>2.1805855153593363</v>
      </c>
      <c r="CB32" s="39">
        <f t="shared" si="96"/>
        <v>2.1737405751053047</v>
      </c>
      <c r="CC32" s="40">
        <f t="shared" si="100"/>
        <v>1.7752189800868203</v>
      </c>
      <c r="CD32" s="40">
        <f t="shared" si="100"/>
        <v>1.6131320406293095</v>
      </c>
      <c r="CE32" s="40">
        <f t="shared" si="100"/>
        <v>1.3958812752219836</v>
      </c>
      <c r="CF32" s="40">
        <f t="shared" si="100"/>
        <v>1.3232899454045048</v>
      </c>
      <c r="CG32" s="40">
        <f t="shared" si="100"/>
        <v>1.2264583157937174</v>
      </c>
      <c r="CH32" s="40">
        <f t="shared" si="100"/>
        <v>1.0441594087778541</v>
      </c>
      <c r="CI32" s="40">
        <f t="shared" si="100"/>
        <v>0.74540378753493297</v>
      </c>
      <c r="CJ32" s="40">
        <f t="shared" si="100"/>
        <v>0.73101332692983967</v>
      </c>
      <c r="CK32" s="40">
        <f t="shared" si="100"/>
        <v>0.63919572674933478</v>
      </c>
      <c r="CL32" s="40">
        <f t="shared" si="100"/>
        <v>0.61597585790130838</v>
      </c>
      <c r="CM32" s="40">
        <f t="shared" si="100"/>
        <v>0.6125390415188916</v>
      </c>
      <c r="CN32" s="40">
        <f t="shared" si="100"/>
        <v>0.59586451530742357</v>
      </c>
      <c r="CO32" s="40">
        <f t="shared" si="100"/>
        <v>0.52354236915239416</v>
      </c>
      <c r="CP32" s="40">
        <f t="shared" si="100"/>
        <v>0.49309299397366185</v>
      </c>
      <c r="CQ32" s="40">
        <f t="shared" si="100"/>
        <v>0.41010172750230978</v>
      </c>
      <c r="CR32" s="40">
        <f t="shared" si="98"/>
        <v>0.39804732417738303</v>
      </c>
      <c r="CS32" s="40">
        <f t="shared" si="11"/>
        <v>0.38662072066858566</v>
      </c>
      <c r="CT32" s="40">
        <f t="shared" si="11"/>
        <v>0.32081769485029066</v>
      </c>
      <c r="CU32" s="40">
        <f t="shared" si="11"/>
        <v>0.31205010731664556</v>
      </c>
      <c r="CV32" s="37">
        <f t="shared" si="68"/>
        <v>3.9629309084213644</v>
      </c>
      <c r="CW32" s="37">
        <f t="shared" si="69"/>
        <v>4.6223450253460605</v>
      </c>
      <c r="CX32" s="37">
        <f t="shared" si="70"/>
        <v>5.1709467494073689</v>
      </c>
      <c r="CY32" s="1">
        <f t="shared" si="105"/>
        <v>53.958477406373554</v>
      </c>
      <c r="CZ32" s="1">
        <f t="shared" si="105"/>
        <v>52.8109330943659</v>
      </c>
      <c r="DA32" s="1">
        <f t="shared" si="105"/>
        <v>51.123360866583042</v>
      </c>
      <c r="DB32" s="1">
        <f t="shared" si="105"/>
        <v>50.514037469220156</v>
      </c>
      <c r="DC32" s="1">
        <f t="shared" si="105"/>
        <v>49.659522753430011</v>
      </c>
      <c r="DD32" s="1">
        <f t="shared" si="105"/>
        <v>47.89740555974398</v>
      </c>
      <c r="DE32" s="1">
        <f t="shared" si="105"/>
        <v>44.406684677541648</v>
      </c>
      <c r="DF32" s="1">
        <f t="shared" si="105"/>
        <v>44.212749864225984</v>
      </c>
      <c r="DG32" s="1">
        <f t="shared" si="105"/>
        <v>42.900281644819579</v>
      </c>
      <c r="DH32" s="1">
        <f t="shared" si="105"/>
        <v>42.545352461267399</v>
      </c>
      <c r="DI32" s="1">
        <f t="shared" si="105"/>
        <v>42.491940992051191</v>
      </c>
      <c r="DJ32" s="1">
        <f t="shared" si="103"/>
        <v>42.22945332857833</v>
      </c>
      <c r="DK32" s="1">
        <f t="shared" si="103"/>
        <v>41.020278457596838</v>
      </c>
      <c r="DL32" s="1">
        <f t="shared" si="103"/>
        <v>40.472125471242116</v>
      </c>
      <c r="DM32" s="1">
        <f t="shared" si="103"/>
        <v>38.83169423711945</v>
      </c>
      <c r="DN32" s="1">
        <f t="shared" si="103"/>
        <v>38.572457104235227</v>
      </c>
      <c r="DO32" s="1">
        <f t="shared" si="95"/>
        <v>38.321038120989641</v>
      </c>
      <c r="DP32" s="1">
        <f t="shared" si="95"/>
        <v>36.748990673961927</v>
      </c>
      <c r="DQ32" s="1">
        <f t="shared" si="95"/>
        <v>36.521078138660918</v>
      </c>
      <c r="DR32" s="1">
        <f t="shared" si="95"/>
        <v>49.721551637349194</v>
      </c>
      <c r="DS32" s="1">
        <f t="shared" si="95"/>
        <v>49.184318003332073</v>
      </c>
      <c r="DT32" s="1">
        <f t="shared" si="95"/>
        <v>48.383663232540549</v>
      </c>
      <c r="DU32" s="1">
        <f t="shared" si="95"/>
        <v>48.091369716687915</v>
      </c>
      <c r="DV32" s="1">
        <f t="shared" si="95"/>
        <v>47.67850359266987</v>
      </c>
      <c r="DW32" s="1">
        <f t="shared" si="95"/>
        <v>46.815874953790207</v>
      </c>
      <c r="DX32" s="1">
        <f t="shared" si="95"/>
        <v>45.059355674701699</v>
      </c>
      <c r="DY32" s="1">
        <f t="shared" si="95"/>
        <v>44.959799475736119</v>
      </c>
      <c r="DZ32" s="1">
        <f t="shared" si="95"/>
        <v>44.28028895212784</v>
      </c>
      <c r="EA32" s="1">
        <f t="shared" si="95"/>
        <v>44.094769495705648</v>
      </c>
      <c r="EB32" s="1">
        <f t="shared" si="95"/>
        <v>44.0667854542464</v>
      </c>
      <c r="EC32" s="1">
        <f t="shared" si="95"/>
        <v>43.929005893906009</v>
      </c>
      <c r="ED32" s="1">
        <f t="shared" si="95"/>
        <v>43.288769915345583</v>
      </c>
      <c r="EE32" s="1">
        <f t="shared" si="104"/>
        <v>42.995459817243365</v>
      </c>
      <c r="EF32" s="1">
        <f t="shared" si="104"/>
        <v>42.105742981201153</v>
      </c>
      <c r="EG32" s="1">
        <f t="shared" si="104"/>
        <v>41.96345208631822</v>
      </c>
      <c r="EH32" s="1">
        <f t="shared" si="101"/>
        <v>41.824999893435447</v>
      </c>
      <c r="EI32" s="1">
        <f t="shared" si="101"/>
        <v>40.948915587361007</v>
      </c>
      <c r="EJ32" s="1">
        <f t="shared" si="101"/>
        <v>40.820375395431554</v>
      </c>
      <c r="EK32" s="1">
        <f t="shared" si="101"/>
        <v>33.336593154741401</v>
      </c>
      <c r="EL32" s="1">
        <f t="shared" si="101"/>
        <v>30.292784803769415</v>
      </c>
      <c r="EM32" s="1">
        <f t="shared" si="101"/>
        <v>26.213062549681084</v>
      </c>
      <c r="EN32" s="1">
        <f t="shared" si="101"/>
        <v>24.849879947516371</v>
      </c>
      <c r="EO32" s="1">
        <f t="shared" si="101"/>
        <v>23.031492088297135</v>
      </c>
      <c r="EP32" s="1">
        <f t="shared" si="101"/>
        <v>19.608125977461246</v>
      </c>
      <c r="EQ32" s="1">
        <f t="shared" si="101"/>
        <v>13.997835241621891</v>
      </c>
      <c r="ER32" s="1">
        <f t="shared" si="101"/>
        <v>13.727598760442612</v>
      </c>
      <c r="ES32" s="1">
        <f t="shared" si="101"/>
        <v>12.003368670522942</v>
      </c>
      <c r="ET32" s="1">
        <f t="shared" si="101"/>
        <v>11.567325945892287</v>
      </c>
      <c r="EU32" s="1">
        <f t="shared" si="101"/>
        <v>11.502786443569834</v>
      </c>
      <c r="EV32" s="1">
        <f t="shared" si="101"/>
        <v>11.189657808401344</v>
      </c>
      <c r="EW32" s="1">
        <f t="shared" si="101"/>
        <v>9.8315301692240933</v>
      </c>
      <c r="EX32" s="1">
        <f t="shared" si="102"/>
        <v>9.2597255391835596</v>
      </c>
      <c r="EY32" s="1">
        <f t="shared" si="94"/>
        <v>7.7012439564681197</v>
      </c>
      <c r="EZ32" s="1">
        <f t="shared" si="94"/>
        <v>7.4748759737719279</v>
      </c>
      <c r="FA32" s="1">
        <f t="shared" si="94"/>
        <v>7.2602973575075342</v>
      </c>
      <c r="FB32" s="1">
        <f t="shared" si="94"/>
        <v>6.0245913828293221</v>
      </c>
      <c r="FC32" s="1">
        <f t="shared" si="94"/>
        <v>5.8599460619780235</v>
      </c>
      <c r="FD32" s="1">
        <f t="shared" si="94"/>
        <v>74.419334671563547</v>
      </c>
      <c r="FE32" s="1">
        <f t="shared" si="94"/>
        <v>86.802381711392158</v>
      </c>
      <c r="FF32" s="1">
        <f t="shared" si="94"/>
        <v>97.104498061076029</v>
      </c>
      <c r="FG32" s="83">
        <f t="shared" si="13"/>
        <v>1.1880903546525694</v>
      </c>
      <c r="FH32" s="79">
        <f t="shared" si="14"/>
        <v>1.7167013550863206</v>
      </c>
      <c r="FI32" s="79">
        <f t="shared" si="15"/>
        <v>1.2808960773987343</v>
      </c>
      <c r="FJ32" s="84">
        <f t="shared" si="16"/>
        <v>0.91492507406649737</v>
      </c>
      <c r="FK32" s="80">
        <f t="shared" si="72"/>
        <v>1.2442054914931651</v>
      </c>
      <c r="FL32" s="83">
        <f t="shared" si="73"/>
        <v>2.7248149885234474</v>
      </c>
      <c r="FM32" s="79">
        <f t="shared" si="73"/>
        <v>2.9950445741621365</v>
      </c>
      <c r="FN32" s="79"/>
      <c r="FO32" s="79">
        <f t="shared" si="74"/>
        <v>2.7299294240689003</v>
      </c>
      <c r="FP32" s="79">
        <f t="shared" si="17"/>
        <v>5.4634463979322927</v>
      </c>
      <c r="FQ32" s="79">
        <f t="shared" si="18"/>
        <v>2.392350887611308</v>
      </c>
      <c r="FR32" s="79">
        <f t="shared" si="19"/>
        <v>1.8240497030611509</v>
      </c>
      <c r="FS32" s="84">
        <f t="shared" si="75"/>
        <v>2.0417513438092243</v>
      </c>
      <c r="FT32" s="83">
        <f t="shared" si="76"/>
        <v>3.7606950668050887</v>
      </c>
      <c r="FU32" s="79">
        <f t="shared" si="77"/>
        <v>3.5536150261586545</v>
      </c>
      <c r="FV32" s="79"/>
      <c r="FW32" s="79">
        <f t="shared" si="78"/>
        <v>8.9600520926089597</v>
      </c>
      <c r="FX32" s="79">
        <f t="shared" si="79"/>
        <v>2.7802615104513517</v>
      </c>
      <c r="FY32" s="79">
        <f t="shared" si="20"/>
        <v>3.6867193400220679</v>
      </c>
      <c r="FZ32" s="79">
        <f t="shared" si="80"/>
        <v>3.8923661146318924</v>
      </c>
      <c r="GA32" s="83">
        <f t="shared" si="81"/>
        <v>5.1539184816473202</v>
      </c>
      <c r="GB32" s="79">
        <f t="shared" si="21"/>
        <v>4.3429277470264926</v>
      </c>
      <c r="GC32" s="79">
        <f t="shared" si="22"/>
        <v>4.2512015541423338</v>
      </c>
      <c r="GD32" s="79">
        <f t="shared" si="23"/>
        <v>3.4399662551380001</v>
      </c>
      <c r="GE32" s="79">
        <f t="shared" si="82"/>
        <v>2.6236775671322694</v>
      </c>
      <c r="GF32" s="79">
        <f t="shared" si="83"/>
        <v>2.9137140629530167</v>
      </c>
      <c r="GG32" s="79">
        <f t="shared" si="84"/>
        <v>2.3962476132460955</v>
      </c>
      <c r="GH32" s="79">
        <f t="shared" si="85"/>
        <v>3.5520232486289163</v>
      </c>
      <c r="GI32" s="84">
        <f t="shared" si="86"/>
        <v>3.7105324075319435</v>
      </c>
      <c r="GJ32" s="79">
        <f t="shared" si="24"/>
        <v>6.6021175940279111</v>
      </c>
      <c r="GK32" s="79">
        <f t="shared" si="25"/>
        <v>21.461562581631398</v>
      </c>
      <c r="GL32" s="79">
        <f t="shared" si="26"/>
        <v>23.76239488508892</v>
      </c>
      <c r="GM32" s="79">
        <f t="shared" si="27"/>
        <v>4.3934524825378229</v>
      </c>
      <c r="GN32" s="84">
        <f t="shared" si="28"/>
        <v>2.86289518560866</v>
      </c>
      <c r="GO32" s="79">
        <f t="shared" si="87"/>
        <v>5.75</v>
      </c>
      <c r="GP32" s="79">
        <f t="shared" si="87"/>
        <v>5</v>
      </c>
      <c r="GQ32" s="79">
        <f t="shared" si="87"/>
        <v>7</v>
      </c>
      <c r="GR32" s="79">
        <f t="shared" si="87"/>
        <v>2.5499999999999998</v>
      </c>
      <c r="GS32" s="84">
        <f t="shared" si="87"/>
        <v>7</v>
      </c>
      <c r="GT32" s="1">
        <f t="shared" si="88"/>
        <v>40</v>
      </c>
      <c r="GU32" s="1">
        <f t="shared" si="89"/>
        <v>18.778862511435641</v>
      </c>
      <c r="GV32" s="1">
        <f t="shared" si="90"/>
        <v>61.999999999999986</v>
      </c>
    </row>
    <row r="33" spans="1:204" ht="13.5" thickBot="1" x14ac:dyDescent="0.25">
      <c r="A33" s="1">
        <f t="shared" si="91"/>
        <v>41</v>
      </c>
      <c r="B33" s="132">
        <f t="shared" si="30"/>
        <v>19.248334074221532</v>
      </c>
      <c r="C33" s="5">
        <v>0</v>
      </c>
      <c r="D33" s="5">
        <v>62</v>
      </c>
      <c r="E33" s="5">
        <f t="shared" si="31"/>
        <v>19.248334074221532</v>
      </c>
      <c r="F33" s="5">
        <v>10</v>
      </c>
      <c r="G33" s="9">
        <f t="shared" si="32"/>
        <v>61.999999999999986</v>
      </c>
      <c r="H33" s="15">
        <v>0.01</v>
      </c>
      <c r="I33" s="18">
        <f t="shared" si="33"/>
        <v>1.515616856237916</v>
      </c>
      <c r="J33" s="18">
        <f t="shared" si="34"/>
        <v>1.3758637651337764</v>
      </c>
      <c r="K33" s="18">
        <f t="shared" si="35"/>
        <v>1.327471315463554</v>
      </c>
      <c r="L33" s="18">
        <f t="shared" si="36"/>
        <v>0.96241670371107657</v>
      </c>
      <c r="M33" s="18">
        <f t="shared" si="37"/>
        <v>0.76993336296886128</v>
      </c>
      <c r="N33" s="18">
        <f t="shared" si="38"/>
        <v>0.64161113580738438</v>
      </c>
      <c r="O33" s="18">
        <f t="shared" si="39"/>
        <v>0.52022524524923064</v>
      </c>
      <c r="P33" s="18">
        <f t="shared" si="40"/>
        <v>0.48120835185553829</v>
      </c>
      <c r="Q33" s="18">
        <f t="shared" si="41"/>
        <v>0.42774075720492294</v>
      </c>
      <c r="R33" s="18">
        <f t="shared" si="42"/>
        <v>0.40953902285577726</v>
      </c>
      <c r="S33" s="18">
        <f t="shared" si="43"/>
        <v>0.38496668148443064</v>
      </c>
      <c r="T33" s="18">
        <f t="shared" si="44"/>
        <v>0.33769007147757074</v>
      </c>
      <c r="U33" s="18">
        <f t="shared" si="45"/>
        <v>0.25664445432295374</v>
      </c>
      <c r="V33" s="18">
        <f t="shared" si="46"/>
        <v>0.25260280937298596</v>
      </c>
      <c r="W33" s="18">
        <f t="shared" si="47"/>
        <v>0.2264509891084886</v>
      </c>
      <c r="X33" s="18">
        <f t="shared" si="48"/>
        <v>0.21972984102992618</v>
      </c>
      <c r="Y33" s="18">
        <f t="shared" si="49"/>
        <v>0.21873106902524467</v>
      </c>
      <c r="Z33" s="18">
        <f t="shared" si="50"/>
        <v>0.21387037860246147</v>
      </c>
      <c r="AA33" s="18">
        <f t="shared" si="51"/>
        <v>0.19248334074221532</v>
      </c>
      <c r="AB33" s="18">
        <f t="shared" si="52"/>
        <v>0.18331746737353841</v>
      </c>
      <c r="AC33" s="18">
        <f t="shared" si="53"/>
        <v>0.15777323011656993</v>
      </c>
      <c r="AD33" s="18">
        <f t="shared" si="54"/>
        <v>0.15398667259377224</v>
      </c>
      <c r="AE33" s="18">
        <f t="shared" si="55"/>
        <v>0.15037760995485572</v>
      </c>
      <c r="AF33" s="18">
        <f t="shared" si="56"/>
        <v>0.12918345016256061</v>
      </c>
      <c r="AG33" s="18">
        <f t="shared" si="57"/>
        <v>0.12630140468649298</v>
      </c>
      <c r="AH33" s="16">
        <f t="shared" si="58"/>
        <v>3.4641983508666772</v>
      </c>
      <c r="AI33" s="16" t="str">
        <f t="shared" si="59"/>
        <v>NA F G</v>
      </c>
      <c r="AJ33" s="16">
        <f t="shared" si="60"/>
        <v>4.0829411009204284</v>
      </c>
      <c r="AK33" s="16">
        <f t="shared" si="61"/>
        <v>0.27573311145782903</v>
      </c>
      <c r="AL33" s="16" t="str">
        <f t="shared" si="62"/>
        <v>NA F G</v>
      </c>
      <c r="AM33" s="16">
        <f t="shared" si="63"/>
        <v>1.2281199999999988</v>
      </c>
      <c r="AN33" s="19">
        <f t="shared" si="64"/>
        <v>2.1300544681895115</v>
      </c>
      <c r="AO33" s="41">
        <f t="shared" si="65"/>
        <v>41</v>
      </c>
      <c r="AP33" s="19">
        <f t="shared" si="66"/>
        <v>2.1300544681895115</v>
      </c>
      <c r="AQ33" s="34">
        <f t="shared" si="99"/>
        <v>2.8929926401236448</v>
      </c>
      <c r="AR33" s="34">
        <f t="shared" si="99"/>
        <v>2.8314668631108608</v>
      </c>
      <c r="AS33" s="34">
        <f t="shared" si="99"/>
        <v>2.7409874005811008</v>
      </c>
      <c r="AT33" s="34">
        <f t="shared" si="99"/>
        <v>2.7083184264225055</v>
      </c>
      <c r="AU33" s="34">
        <f t="shared" si="99"/>
        <v>2.6625034794024058</v>
      </c>
      <c r="AV33" s="34">
        <f t="shared" si="99"/>
        <v>2.568027276266124</v>
      </c>
      <c r="AW33" s="34">
        <f t="shared" si="99"/>
        <v>2.380871702084848</v>
      </c>
      <c r="AX33" s="34">
        <f t="shared" si="99"/>
        <v>2.3704738551745179</v>
      </c>
      <c r="AY33" s="34">
        <f t="shared" si="99"/>
        <v>2.3001056557432564</v>
      </c>
      <c r="AZ33" s="34">
        <f t="shared" si="99"/>
        <v>2.281076069195652</v>
      </c>
      <c r="BA33" s="34">
        <f t="shared" si="99"/>
        <v>2.2782124044896044</v>
      </c>
      <c r="BB33" s="34">
        <f t="shared" si="99"/>
        <v>2.2641390852439329</v>
      </c>
      <c r="BC33" s="34">
        <f t="shared" si="99"/>
        <v>2.1993089756760402</v>
      </c>
      <c r="BD33" s="34">
        <f t="shared" si="99"/>
        <v>2.1699196631636988</v>
      </c>
      <c r="BE33" s="34">
        <f t="shared" si="99"/>
        <v>2.0819676727618108</v>
      </c>
      <c r="BF33" s="34">
        <f t="shared" si="97"/>
        <v>2.0680686312482299</v>
      </c>
      <c r="BG33" s="34">
        <f t="shared" si="8"/>
        <v>2.0545887611132931</v>
      </c>
      <c r="BH33" s="34">
        <f t="shared" si="8"/>
        <v>1.9703031787028606</v>
      </c>
      <c r="BI33" s="34">
        <f t="shared" si="8"/>
        <v>1.9580836106403297</v>
      </c>
      <c r="BJ33" s="39">
        <f t="shared" si="67"/>
        <v>2.6568664216586551</v>
      </c>
      <c r="BK33" s="39">
        <f t="shared" si="67"/>
        <v>2.6281593931005682</v>
      </c>
      <c r="BL33" s="39">
        <f t="shared" si="67"/>
        <v>2.5853764809466586</v>
      </c>
      <c r="BM33" s="39">
        <f t="shared" si="67"/>
        <v>2.5697578044982334</v>
      </c>
      <c r="BN33" s="39">
        <f t="shared" si="67"/>
        <v>2.5476963421057386</v>
      </c>
      <c r="BO33" s="39">
        <f t="shared" si="67"/>
        <v>2.5016018621563454</v>
      </c>
      <c r="BP33" s="39">
        <f t="shared" si="67"/>
        <v>2.407742420165385</v>
      </c>
      <c r="BQ33" s="39">
        <f t="shared" si="67"/>
        <v>2.4024226440644934</v>
      </c>
      <c r="BR33" s="39">
        <f t="shared" si="67"/>
        <v>2.3661130633316509</v>
      </c>
      <c r="BS33" s="39">
        <f t="shared" si="67"/>
        <v>2.3561998486772184</v>
      </c>
      <c r="BT33" s="39">
        <f t="shared" si="67"/>
        <v>2.3547045240614932</v>
      </c>
      <c r="BU33" s="39">
        <f t="shared" si="67"/>
        <v>2.347342286251032</v>
      </c>
      <c r="BV33" s="39">
        <f t="shared" si="67"/>
        <v>2.3131313371281732</v>
      </c>
      <c r="BW33" s="39">
        <f t="shared" si="67"/>
        <v>2.2974583397031325</v>
      </c>
      <c r="BX33" s="39">
        <f t="shared" si="67"/>
        <v>2.2499164044935069</v>
      </c>
      <c r="BY33" s="39">
        <f t="shared" si="67"/>
        <v>2.2423131039473057</v>
      </c>
      <c r="BZ33" s="39">
        <f t="shared" ref="BZ33:CB95" si="106">IF($G33&lt;=40,  $AI33*AE33^$AL33,    IF($G33&lt;=55,  0.04753*$G33^0.953*AE33^(0.02047164*$G33^0.46471),    IF($G33&lt;=75, 0.0001675*$G33^2.3655*AE33^(0.02047164*$G33^0.46471),    "ERR NO AP&gt;75")))</f>
        <v>2.2349149240803894</v>
      </c>
      <c r="CA33" s="39">
        <f t="shared" si="106"/>
        <v>2.1881014418236768</v>
      </c>
      <c r="CB33" s="39">
        <f t="shared" si="106"/>
        <v>2.1812329087927322</v>
      </c>
      <c r="CC33" s="40">
        <f t="shared" si="100"/>
        <v>1.8298779593605783</v>
      </c>
      <c r="CD33" s="40">
        <f t="shared" si="100"/>
        <v>1.6628003642353804</v>
      </c>
      <c r="CE33" s="40">
        <f t="shared" si="100"/>
        <v>1.4388604493671657</v>
      </c>
      <c r="CF33" s="40">
        <f t="shared" si="100"/>
        <v>1.3640340330412306</v>
      </c>
      <c r="CG33" s="40">
        <f t="shared" si="100"/>
        <v>1.2642209582705446</v>
      </c>
      <c r="CH33" s="40">
        <f t="shared" si="100"/>
        <v>1.0763090692552875</v>
      </c>
      <c r="CI33" s="40">
        <f t="shared" si="100"/>
        <v>0.76835476464281616</v>
      </c>
      <c r="CJ33" s="40">
        <f t="shared" si="100"/>
        <v>0.75352122186207182</v>
      </c>
      <c r="CK33" s="40">
        <f t="shared" si="100"/>
        <v>0.65887655845076099</v>
      </c>
      <c r="CL33" s="40">
        <f t="shared" si="100"/>
        <v>0.63494175001255437</v>
      </c>
      <c r="CM33" s="40">
        <f t="shared" si="100"/>
        <v>0.63139911407912908</v>
      </c>
      <c r="CN33" s="40">
        <f t="shared" si="100"/>
        <v>0.61421117932887448</v>
      </c>
      <c r="CO33" s="40">
        <f t="shared" si="100"/>
        <v>0.53966223482836584</v>
      </c>
      <c r="CP33" s="40">
        <f t="shared" si="100"/>
        <v>0.50827532361297367</v>
      </c>
      <c r="CQ33" s="40">
        <f t="shared" si="100"/>
        <v>0.42272875666047277</v>
      </c>
      <c r="CR33" s="40">
        <f t="shared" si="98"/>
        <v>0.41030319834628237</v>
      </c>
      <c r="CS33" s="40">
        <f t="shared" si="11"/>
        <v>0.39852476979991913</v>
      </c>
      <c r="CT33" s="40">
        <f t="shared" si="11"/>
        <v>0.33069566930312083</v>
      </c>
      <c r="CU33" s="40">
        <f t="shared" si="11"/>
        <v>0.32165812781412806</v>
      </c>
      <c r="CV33" s="37">
        <f t="shared" si="68"/>
        <v>3.9629309084213644</v>
      </c>
      <c r="CW33" s="37">
        <f t="shared" si="69"/>
        <v>4.6223450253460605</v>
      </c>
      <c r="CX33" s="37">
        <f t="shared" si="70"/>
        <v>5.1709467494073689</v>
      </c>
      <c r="CY33" s="1">
        <f t="shared" si="105"/>
        <v>55.68528881136406</v>
      </c>
      <c r="CZ33" s="1">
        <f t="shared" si="105"/>
        <v>54.501020101245935</v>
      </c>
      <c r="DA33" s="1">
        <f t="shared" si="105"/>
        <v>52.759441179617106</v>
      </c>
      <c r="DB33" s="1">
        <f t="shared" si="105"/>
        <v>52.130617851150355</v>
      </c>
      <c r="DC33" s="1">
        <f t="shared" si="105"/>
        <v>51.248756445314712</v>
      </c>
      <c r="DD33" s="1">
        <f t="shared" si="105"/>
        <v>49.430246925283548</v>
      </c>
      <c r="DE33" s="1">
        <f t="shared" si="105"/>
        <v>45.827813909589594</v>
      </c>
      <c r="DF33" s="1">
        <f t="shared" si="105"/>
        <v>45.627672678606949</v>
      </c>
      <c r="DG33" s="1">
        <f t="shared" si="105"/>
        <v>44.273202067752585</v>
      </c>
      <c r="DH33" s="1">
        <f t="shared" si="105"/>
        <v>43.906914228589983</v>
      </c>
      <c r="DI33" s="1">
        <f t="shared" si="105"/>
        <v>43.851793453651418</v>
      </c>
      <c r="DJ33" s="1">
        <f t="shared" si="103"/>
        <v>43.580905503277563</v>
      </c>
      <c r="DK33" s="1">
        <f t="shared" si="103"/>
        <v>42.333033896246377</v>
      </c>
      <c r="DL33" s="1">
        <f t="shared" si="103"/>
        <v>41.767338590797131</v>
      </c>
      <c r="DM33" s="1">
        <f t="shared" si="103"/>
        <v>40.074409297048867</v>
      </c>
      <c r="DN33" s="1">
        <f t="shared" si="103"/>
        <v>39.806875902683991</v>
      </c>
      <c r="DO33" s="1">
        <f t="shared" si="95"/>
        <v>39.547410859049606</v>
      </c>
      <c r="DP33" s="1">
        <f t="shared" si="95"/>
        <v>37.925053811173271</v>
      </c>
      <c r="DQ33" s="1">
        <f t="shared" si="95"/>
        <v>37.689847482862987</v>
      </c>
      <c r="DR33" s="1">
        <f t="shared" si="95"/>
        <v>51.140252474667321</v>
      </c>
      <c r="DS33" s="1">
        <f t="shared" si="95"/>
        <v>50.587689998703048</v>
      </c>
      <c r="DT33" s="1">
        <f t="shared" si="95"/>
        <v>49.764190212896523</v>
      </c>
      <c r="DU33" s="1">
        <f t="shared" si="95"/>
        <v>49.463556710820058</v>
      </c>
      <c r="DV33" s="1">
        <f t="shared" si="95"/>
        <v>49.038910312523441</v>
      </c>
      <c r="DW33" s="1">
        <f t="shared" si="95"/>
        <v>48.15166836348002</v>
      </c>
      <c r="DX33" s="1">
        <f t="shared" si="95"/>
        <v>46.345030468017995</v>
      </c>
      <c r="DY33" s="1">
        <f t="shared" si="95"/>
        <v>46.242633640427975</v>
      </c>
      <c r="DZ33" s="1">
        <f t="shared" si="95"/>
        <v>45.543734700387304</v>
      </c>
      <c r="EA33" s="1">
        <f t="shared" si="95"/>
        <v>45.352921832969322</v>
      </c>
      <c r="EB33" s="1">
        <f t="shared" si="95"/>
        <v>45.324139325216436</v>
      </c>
      <c r="EC33" s="1">
        <f t="shared" si="95"/>
        <v>45.182428512306814</v>
      </c>
      <c r="ED33" s="1">
        <f t="shared" si="95"/>
        <v>44.523924734593827</v>
      </c>
      <c r="EE33" s="1">
        <f t="shared" si="104"/>
        <v>44.222245644212229</v>
      </c>
      <c r="EF33" s="1">
        <f t="shared" si="104"/>
        <v>43.307142592762368</v>
      </c>
      <c r="EG33" s="1">
        <f t="shared" si="104"/>
        <v>43.160791723782374</v>
      </c>
      <c r="EH33" s="1">
        <f t="shared" si="101"/>
        <v>43.018389086162784</v>
      </c>
      <c r="EI33" s="1">
        <f t="shared" si="101"/>
        <v>42.117307540507944</v>
      </c>
      <c r="EJ33" s="1">
        <f t="shared" si="101"/>
        <v>41.985099722128496</v>
      </c>
      <c r="EK33" s="1">
        <f t="shared" si="101"/>
        <v>35.222102276827179</v>
      </c>
      <c r="EL33" s="1">
        <f t="shared" si="101"/>
        <v>32.006136909539848</v>
      </c>
      <c r="EM33" s="1">
        <f t="shared" si="101"/>
        <v>27.69566661560372</v>
      </c>
      <c r="EN33" s="1">
        <f t="shared" si="101"/>
        <v>26.255382756585337</v>
      </c>
      <c r="EO33" s="1">
        <f t="shared" si="101"/>
        <v>24.334147348423922</v>
      </c>
      <c r="EP33" s="1">
        <f t="shared" si="101"/>
        <v>20.717156532140212</v>
      </c>
      <c r="EQ33" s="1">
        <f t="shared" si="101"/>
        <v>14.789549197364783</v>
      </c>
      <c r="ER33" s="1">
        <f t="shared" si="101"/>
        <v>14.504028210416759</v>
      </c>
      <c r="ES33" s="1">
        <f t="shared" si="101"/>
        <v>12.682276110733598</v>
      </c>
      <c r="ET33" s="1">
        <f t="shared" si="101"/>
        <v>12.2215709219125</v>
      </c>
      <c r="EU33" s="1">
        <f t="shared" si="101"/>
        <v>12.153381081962589</v>
      </c>
      <c r="EV33" s="1">
        <f t="shared" si="101"/>
        <v>11.822541971843766</v>
      </c>
      <c r="EW33" s="1">
        <f t="shared" si="101"/>
        <v>10.387598983217377</v>
      </c>
      <c r="EX33" s="1">
        <f t="shared" si="102"/>
        <v>9.783453230585577</v>
      </c>
      <c r="EY33" s="1">
        <f t="shared" si="94"/>
        <v>8.1368243309810797</v>
      </c>
      <c r="EZ33" s="1">
        <f t="shared" si="94"/>
        <v>7.8976530334908226</v>
      </c>
      <c r="FA33" s="1">
        <f t="shared" si="94"/>
        <v>7.6709379059610754</v>
      </c>
      <c r="FB33" s="1">
        <f t="shared" si="94"/>
        <v>6.365340719644756</v>
      </c>
      <c r="FC33" s="1">
        <f t="shared" si="94"/>
        <v>6.1913831018549859</v>
      </c>
      <c r="FD33" s="1">
        <f t="shared" si="94"/>
        <v>76.279818038352644</v>
      </c>
      <c r="FE33" s="1">
        <f t="shared" si="94"/>
        <v>88.972441254176971</v>
      </c>
      <c r="FF33" s="1">
        <f t="shared" si="94"/>
        <v>99.532110512602927</v>
      </c>
      <c r="FG33" s="83">
        <f t="shared" si="13"/>
        <v>1.1512474466176814</v>
      </c>
      <c r="FH33" s="79">
        <f t="shared" si="14"/>
        <v>1.6248029204195804</v>
      </c>
      <c r="FI33" s="79">
        <f t="shared" si="15"/>
        <v>1.2453622610879282</v>
      </c>
      <c r="FJ33" s="84">
        <f t="shared" si="16"/>
        <v>0.88954379599587274</v>
      </c>
      <c r="FK33" s="80">
        <f t="shared" si="72"/>
        <v>1.2138590160908926</v>
      </c>
      <c r="FL33" s="83">
        <f t="shared" si="73"/>
        <v>2.6403179570972384</v>
      </c>
      <c r="FM33" s="79">
        <f t="shared" si="73"/>
        <v>2.9021676718506835</v>
      </c>
      <c r="FN33" s="79"/>
      <c r="FO33" s="79">
        <f t="shared" si="74"/>
        <v>2.6452737930229624</v>
      </c>
      <c r="FP33" s="79">
        <f t="shared" si="17"/>
        <v>5.1709772562449361</v>
      </c>
      <c r="FQ33" s="79">
        <f t="shared" si="18"/>
        <v>2.3259837884442831</v>
      </c>
      <c r="FR33" s="79">
        <f t="shared" si="19"/>
        <v>1.7674855745857545</v>
      </c>
      <c r="FS33" s="84">
        <f t="shared" si="75"/>
        <v>1.9851103574845594</v>
      </c>
      <c r="FT33" s="83">
        <f t="shared" si="76"/>
        <v>3.6440751969854448</v>
      </c>
      <c r="FU33" s="79">
        <f t="shared" si="77"/>
        <v>3.4434167478143736</v>
      </c>
      <c r="FV33" s="79"/>
      <c r="FW33" s="79">
        <f t="shared" si="78"/>
        <v>8.4804027002416937</v>
      </c>
      <c r="FX33" s="79">
        <f t="shared" si="79"/>
        <v>2.7031332378681348</v>
      </c>
      <c r="FY33" s="79">
        <f t="shared" si="20"/>
        <v>3.5723934715702561</v>
      </c>
      <c r="FZ33" s="79">
        <f t="shared" si="80"/>
        <v>3.7843865330153887</v>
      </c>
      <c r="GA33" s="83">
        <f t="shared" si="81"/>
        <v>4.9940944885519718</v>
      </c>
      <c r="GB33" s="79">
        <f t="shared" si="21"/>
        <v>4.2224489669467378</v>
      </c>
      <c r="GC33" s="79">
        <f t="shared" si="22"/>
        <v>4.1332673846257189</v>
      </c>
      <c r="GD33" s="79">
        <f t="shared" si="23"/>
        <v>3.3560646391590243</v>
      </c>
      <c r="GE33" s="79">
        <f t="shared" si="82"/>
        <v>2.5423168263935563</v>
      </c>
      <c r="GF33" s="79">
        <f t="shared" si="83"/>
        <v>2.8328836332858049</v>
      </c>
      <c r="GG33" s="79">
        <f t="shared" si="84"/>
        <v>2.3378025495083858</v>
      </c>
      <c r="GH33" s="79">
        <f t="shared" si="85"/>
        <v>3.4418743316088061</v>
      </c>
      <c r="GI33" s="84">
        <f t="shared" si="86"/>
        <v>3.6075971426724434</v>
      </c>
      <c r="GJ33" s="79">
        <f t="shared" si="24"/>
        <v>6.3973846708123041</v>
      </c>
      <c r="GK33" s="79">
        <f t="shared" si="25"/>
        <v>20.312682491969522</v>
      </c>
      <c r="GL33" s="79">
        <f t="shared" si="26"/>
        <v>22.490346670411057</v>
      </c>
      <c r="GM33" s="79">
        <f t="shared" si="27"/>
        <v>4.2715720769066357</v>
      </c>
      <c r="GN33" s="84">
        <f t="shared" si="28"/>
        <v>2.7930684737645461</v>
      </c>
      <c r="GO33" s="79">
        <f t="shared" si="87"/>
        <v>5.6097560975609753</v>
      </c>
      <c r="GP33" s="79">
        <f t="shared" si="87"/>
        <v>4.8780487804878048</v>
      </c>
      <c r="GQ33" s="79">
        <f t="shared" si="87"/>
        <v>6.8292682926829267</v>
      </c>
      <c r="GR33" s="79">
        <f t="shared" si="87"/>
        <v>2.4878048780487805</v>
      </c>
      <c r="GS33" s="84">
        <f t="shared" si="87"/>
        <v>6.8292682926829267</v>
      </c>
      <c r="GT33" s="1">
        <f t="shared" si="88"/>
        <v>41</v>
      </c>
      <c r="GU33" s="1">
        <f t="shared" si="89"/>
        <v>19.248334074221532</v>
      </c>
      <c r="GV33" s="1">
        <f t="shared" si="90"/>
        <v>61.999999999999986</v>
      </c>
    </row>
    <row r="34" spans="1:204" ht="13.5" thickBot="1" x14ac:dyDescent="0.25">
      <c r="A34" s="1">
        <f t="shared" si="91"/>
        <v>42</v>
      </c>
      <c r="B34" s="132">
        <f t="shared" si="30"/>
        <v>19.717805637007423</v>
      </c>
      <c r="C34" s="5">
        <v>0</v>
      </c>
      <c r="D34" s="5">
        <v>62</v>
      </c>
      <c r="E34" s="5">
        <f t="shared" si="31"/>
        <v>19.717805637007423</v>
      </c>
      <c r="F34" s="5">
        <v>10</v>
      </c>
      <c r="G34" s="9">
        <f t="shared" si="32"/>
        <v>61.999999999999986</v>
      </c>
      <c r="H34" s="15">
        <v>0.01</v>
      </c>
      <c r="I34" s="18">
        <f t="shared" si="33"/>
        <v>1.5525831210242067</v>
      </c>
      <c r="J34" s="18">
        <f t="shared" si="34"/>
        <v>1.4094214179419173</v>
      </c>
      <c r="K34" s="18">
        <f t="shared" si="35"/>
        <v>1.3598486646212016</v>
      </c>
      <c r="L34" s="18">
        <f t="shared" si="36"/>
        <v>0.9858902818503712</v>
      </c>
      <c r="M34" s="18">
        <f t="shared" si="37"/>
        <v>0.78871222548029696</v>
      </c>
      <c r="N34" s="18">
        <f t="shared" si="38"/>
        <v>0.65726018790024743</v>
      </c>
      <c r="O34" s="18">
        <f t="shared" si="39"/>
        <v>0.5329136658650655</v>
      </c>
      <c r="P34" s="18">
        <f t="shared" si="40"/>
        <v>0.4929451409251856</v>
      </c>
      <c r="Q34" s="18">
        <f t="shared" si="41"/>
        <v>0.43817345860016493</v>
      </c>
      <c r="R34" s="18">
        <f t="shared" si="42"/>
        <v>0.41952777951079623</v>
      </c>
      <c r="S34" s="18">
        <f t="shared" si="43"/>
        <v>0.39435611274014848</v>
      </c>
      <c r="T34" s="18">
        <f t="shared" si="44"/>
        <v>0.34592641468434077</v>
      </c>
      <c r="U34" s="18">
        <f t="shared" si="45"/>
        <v>0.26290407516009895</v>
      </c>
      <c r="V34" s="18">
        <f t="shared" si="46"/>
        <v>0.25876385350403441</v>
      </c>
      <c r="W34" s="18">
        <f t="shared" si="47"/>
        <v>0.23197418396479322</v>
      </c>
      <c r="X34" s="18">
        <f t="shared" si="48"/>
        <v>0.22508910544529023</v>
      </c>
      <c r="Y34" s="18">
        <f t="shared" si="49"/>
        <v>0.22406597314781163</v>
      </c>
      <c r="Z34" s="18">
        <f t="shared" si="50"/>
        <v>0.21908672930008247</v>
      </c>
      <c r="AA34" s="18">
        <f t="shared" si="51"/>
        <v>0.19717805637007424</v>
      </c>
      <c r="AB34" s="18">
        <f t="shared" si="52"/>
        <v>0.1877886251143564</v>
      </c>
      <c r="AC34" s="18">
        <f t="shared" si="53"/>
        <v>0.16162135768038871</v>
      </c>
      <c r="AD34" s="18">
        <f t="shared" si="54"/>
        <v>0.15774244509605939</v>
      </c>
      <c r="AE34" s="18">
        <f t="shared" si="55"/>
        <v>0.15404535653912049</v>
      </c>
      <c r="AF34" s="18">
        <f t="shared" si="56"/>
        <v>0.13233426602018405</v>
      </c>
      <c r="AG34" s="18">
        <f t="shared" si="57"/>
        <v>0.12938192675201721</v>
      </c>
      <c r="AH34" s="16">
        <f t="shared" si="58"/>
        <v>3.4641983508666772</v>
      </c>
      <c r="AI34" s="16" t="str">
        <f t="shared" si="59"/>
        <v>NA F G</v>
      </c>
      <c r="AJ34" s="16">
        <f t="shared" si="60"/>
        <v>4.0829411009204284</v>
      </c>
      <c r="AK34" s="16">
        <f t="shared" si="61"/>
        <v>0.27573311145782903</v>
      </c>
      <c r="AL34" s="16" t="str">
        <f t="shared" si="62"/>
        <v>NA F G</v>
      </c>
      <c r="AM34" s="16">
        <f t="shared" si="63"/>
        <v>1.2281199999999988</v>
      </c>
      <c r="AN34" s="19">
        <f t="shared" si="64"/>
        <v>2.1300544681895115</v>
      </c>
      <c r="AO34" s="41">
        <f t="shared" si="65"/>
        <v>42</v>
      </c>
      <c r="AP34" s="19">
        <f t="shared" si="66"/>
        <v>2.1300544681895115</v>
      </c>
      <c r="AQ34" s="34">
        <f t="shared" si="99"/>
        <v>2.9122791125669845</v>
      </c>
      <c r="AR34" s="34">
        <f t="shared" si="99"/>
        <v>2.8503431667945378</v>
      </c>
      <c r="AS34" s="34">
        <f t="shared" si="99"/>
        <v>2.7592605123877694</v>
      </c>
      <c r="AT34" s="34">
        <f t="shared" si="99"/>
        <v>2.7263737467073006</v>
      </c>
      <c r="AU34" s="34">
        <f t="shared" si="99"/>
        <v>2.6802533690058565</v>
      </c>
      <c r="AV34" s="34">
        <f t="shared" si="99"/>
        <v>2.5851473292557277</v>
      </c>
      <c r="AW34" s="34">
        <f t="shared" si="99"/>
        <v>2.3967440606372099</v>
      </c>
      <c r="AX34" s="34">
        <f t="shared" si="99"/>
        <v>2.3862768952691953</v>
      </c>
      <c r="AY34" s="34">
        <f t="shared" si="99"/>
        <v>2.3154395780391548</v>
      </c>
      <c r="AZ34" s="34">
        <f t="shared" si="99"/>
        <v>2.2962831285360528</v>
      </c>
      <c r="BA34" s="34">
        <f t="shared" si="99"/>
        <v>2.2934003728756513</v>
      </c>
      <c r="BB34" s="34">
        <f t="shared" si="99"/>
        <v>2.2792332322078113</v>
      </c>
      <c r="BC34" s="34">
        <f t="shared" si="99"/>
        <v>2.2139709251623523</v>
      </c>
      <c r="BD34" s="34">
        <f t="shared" si="99"/>
        <v>2.1843856853745529</v>
      </c>
      <c r="BE34" s="34">
        <f t="shared" si="99"/>
        <v>2.095847352783025</v>
      </c>
      <c r="BF34" s="34">
        <f t="shared" si="97"/>
        <v>2.0818556516900792</v>
      </c>
      <c r="BG34" s="34">
        <f t="shared" si="97"/>
        <v>2.0682859164306029</v>
      </c>
      <c r="BH34" s="34">
        <f t="shared" si="97"/>
        <v>1.9834384343665092</v>
      </c>
      <c r="BI34" s="34">
        <f t="shared" si="97"/>
        <v>1.9711374031300175</v>
      </c>
      <c r="BJ34" s="39">
        <f t="shared" si="67"/>
        <v>2.6658029117748532</v>
      </c>
      <c r="BK34" s="39">
        <f t="shared" si="67"/>
        <v>2.6369993258306352</v>
      </c>
      <c r="BL34" s="39">
        <f t="shared" si="67"/>
        <v>2.5940725114208618</v>
      </c>
      <c r="BM34" s="39">
        <f t="shared" si="67"/>
        <v>2.578401300849317</v>
      </c>
      <c r="BN34" s="39">
        <f t="shared" si="67"/>
        <v>2.5562656337324094</v>
      </c>
      <c r="BO34" s="39">
        <f t="shared" si="67"/>
        <v>2.5100161129194181</v>
      </c>
      <c r="BP34" s="39">
        <f t="shared" si="67"/>
        <v>2.4158409704593535</v>
      </c>
      <c r="BQ34" s="39">
        <f t="shared" si="67"/>
        <v>2.41050330105146</v>
      </c>
      <c r="BR34" s="39">
        <f t="shared" si="67"/>
        <v>2.3740715914051367</v>
      </c>
      <c r="BS34" s="39">
        <f t="shared" si="67"/>
        <v>2.3641250332058208</v>
      </c>
      <c r="BT34" s="39">
        <f t="shared" si="67"/>
        <v>2.362624678998265</v>
      </c>
      <c r="BU34" s="39">
        <f t="shared" si="67"/>
        <v>2.3552376779686637</v>
      </c>
      <c r="BV34" s="39">
        <f t="shared" si="67"/>
        <v>2.3209116587744565</v>
      </c>
      <c r="BW34" s="39">
        <f t="shared" si="67"/>
        <v>2.3051859445152392</v>
      </c>
      <c r="BX34" s="39">
        <f t="shared" si="67"/>
        <v>2.2574840998609225</v>
      </c>
      <c r="BY34" s="39">
        <f t="shared" si="67"/>
        <v>2.2498552252701898</v>
      </c>
      <c r="BZ34" s="39">
        <f t="shared" si="106"/>
        <v>2.2424321612914047</v>
      </c>
      <c r="CA34" s="39">
        <f t="shared" si="106"/>
        <v>2.195461219774383</v>
      </c>
      <c r="CB34" s="39">
        <f t="shared" si="106"/>
        <v>2.1885695841226056</v>
      </c>
      <c r="CC34" s="40">
        <f t="shared" si="100"/>
        <v>1.8848419303410229</v>
      </c>
      <c r="CD34" s="40">
        <f t="shared" si="100"/>
        <v>1.7127458321823483</v>
      </c>
      <c r="CE34" s="40">
        <f t="shared" si="100"/>
        <v>1.482079443059817</v>
      </c>
      <c r="CF34" s="40">
        <f t="shared" si="100"/>
        <v>1.4050054686634268</v>
      </c>
      <c r="CG34" s="40">
        <f t="shared" si="100"/>
        <v>1.302194312563272</v>
      </c>
      <c r="CH34" s="40">
        <f t="shared" si="100"/>
        <v>1.1086381216633556</v>
      </c>
      <c r="CI34" s="40">
        <f t="shared" si="100"/>
        <v>0.79143380593651602</v>
      </c>
      <c r="CJ34" s="40">
        <f t="shared" si="100"/>
        <v>0.77615470862533564</v>
      </c>
      <c r="CK34" s="40">
        <f t="shared" si="100"/>
        <v>0.67866720724956808</v>
      </c>
      <c r="CL34" s="40">
        <f t="shared" si="100"/>
        <v>0.65401346992886911</v>
      </c>
      <c r="CM34" s="40">
        <f t="shared" si="100"/>
        <v>0.65036442398179106</v>
      </c>
      <c r="CN34" s="40">
        <f t="shared" si="100"/>
        <v>0.63266021592380328</v>
      </c>
      <c r="CO34" s="40">
        <f t="shared" si="100"/>
        <v>0.55587204776294685</v>
      </c>
      <c r="CP34" s="40">
        <f t="shared" si="100"/>
        <v>0.52354236915239416</v>
      </c>
      <c r="CQ34" s="40">
        <f t="shared" si="100"/>
        <v>0.43542624339439945</v>
      </c>
      <c r="CR34" s="40">
        <f t="shared" si="98"/>
        <v>0.42262745908275756</v>
      </c>
      <c r="CS34" s="40">
        <f t="shared" si="98"/>
        <v>0.41049524234986207</v>
      </c>
      <c r="CT34" s="40">
        <f t="shared" si="98"/>
        <v>0.34062876187793228</v>
      </c>
      <c r="CU34" s="40">
        <f t="shared" si="98"/>
        <v>0.33131976011717951</v>
      </c>
      <c r="CV34" s="37">
        <f t="shared" si="68"/>
        <v>3.9629309084213644</v>
      </c>
      <c r="CW34" s="37">
        <f t="shared" si="69"/>
        <v>4.6223450253460605</v>
      </c>
      <c r="CX34" s="37">
        <f t="shared" si="70"/>
        <v>5.1709467494073689</v>
      </c>
      <c r="CY34" s="1">
        <f t="shared" si="105"/>
        <v>57.423753502312259</v>
      </c>
      <c r="CZ34" s="1">
        <f t="shared" si="105"/>
        <v>56.202512561626925</v>
      </c>
      <c r="DA34" s="1">
        <f t="shared" si="105"/>
        <v>54.406562485131552</v>
      </c>
      <c r="DB34" s="1">
        <f t="shared" si="105"/>
        <v>53.758107631414262</v>
      </c>
      <c r="DC34" s="1">
        <f t="shared" si="105"/>
        <v>52.848714987991812</v>
      </c>
      <c r="DD34" s="1">
        <f t="shared" si="105"/>
        <v>50.973432581293274</v>
      </c>
      <c r="DE34" s="1">
        <f t="shared" si="105"/>
        <v>47.258533549296438</v>
      </c>
      <c r="DF34" s="1">
        <f t="shared" si="105"/>
        <v>47.052144016999513</v>
      </c>
      <c r="DG34" s="1">
        <f t="shared" si="105"/>
        <v>45.655387564010539</v>
      </c>
      <c r="DH34" s="1">
        <f t="shared" si="105"/>
        <v>45.277664416013224</v>
      </c>
      <c r="DI34" s="1">
        <f t="shared" si="105"/>
        <v>45.220822800202441</v>
      </c>
      <c r="DJ34" s="1">
        <f t="shared" si="103"/>
        <v>44.941477874081826</v>
      </c>
      <c r="DK34" s="1">
        <f t="shared" si="103"/>
        <v>43.654648388336767</v>
      </c>
      <c r="DL34" s="1">
        <f t="shared" si="103"/>
        <v>43.071292380476685</v>
      </c>
      <c r="DM34" s="1">
        <f t="shared" si="103"/>
        <v>41.325510747012217</v>
      </c>
      <c r="DN34" s="1">
        <f t="shared" si="103"/>
        <v>41.04962510433041</v>
      </c>
      <c r="DO34" s="1">
        <f t="shared" si="95"/>
        <v>40.782059701938408</v>
      </c>
      <c r="DP34" s="1">
        <f t="shared" si="95"/>
        <v>39.109053541809132</v>
      </c>
      <c r="DQ34" s="1">
        <f t="shared" si="95"/>
        <v>38.866504198753233</v>
      </c>
      <c r="DR34" s="1">
        <f t="shared" ref="DR34:EG53" si="107">$E34*BJ34</f>
        <v>52.563783680945001</v>
      </c>
      <c r="DS34" s="1">
        <f t="shared" si="107"/>
        <v>51.995840171648076</v>
      </c>
      <c r="DT34" s="1">
        <f t="shared" si="107"/>
        <v>51.14941758850027</v>
      </c>
      <c r="DU34" s="1">
        <f t="shared" si="107"/>
        <v>50.840415704353937</v>
      </c>
      <c r="DV34" s="1">
        <f t="shared" si="107"/>
        <v>50.403948922497257</v>
      </c>
      <c r="DW34" s="1">
        <f t="shared" si="107"/>
        <v>49.492009860301962</v>
      </c>
      <c r="DX34" s="1">
        <f t="shared" si="107"/>
        <v>47.635082705436922</v>
      </c>
      <c r="DY34" s="1">
        <f t="shared" si="107"/>
        <v>47.529835577497479</v>
      </c>
      <c r="DZ34" s="1">
        <f t="shared" si="107"/>
        <v>46.811482207667389</v>
      </c>
      <c r="EA34" s="1">
        <f t="shared" si="107"/>
        <v>46.615357906336094</v>
      </c>
      <c r="EB34" s="1">
        <f t="shared" si="107"/>
        <v>46.585774213684843</v>
      </c>
      <c r="EC34" s="1">
        <f t="shared" si="107"/>
        <v>46.440118763142792</v>
      </c>
      <c r="ED34" s="1">
        <f t="shared" si="107"/>
        <v>45.763284988379226</v>
      </c>
      <c r="EE34" s="1">
        <f t="shared" si="104"/>
        <v>45.453208411112861</v>
      </c>
      <c r="EF34" s="1">
        <f t="shared" si="104"/>
        <v>44.512632709692326</v>
      </c>
      <c r="EG34" s="1">
        <f t="shared" si="104"/>
        <v>44.362208043283154</v>
      </c>
      <c r="EH34" s="1">
        <f t="shared" si="101"/>
        <v>44.215841510518395</v>
      </c>
      <c r="EI34" s="1">
        <f t="shared" si="101"/>
        <v>43.289677615098519</v>
      </c>
      <c r="EJ34" s="1">
        <f t="shared" si="101"/>
        <v>43.153789682795704</v>
      </c>
      <c r="EK34" s="1">
        <f t="shared" si="101"/>
        <v>37.164946838946172</v>
      </c>
      <c r="EL34" s="1">
        <f t="shared" si="101"/>
        <v>33.771589424566081</v>
      </c>
      <c r="EM34" s="1">
        <f t="shared" si="101"/>
        <v>29.22335439685768</v>
      </c>
      <c r="EN34" s="1">
        <f t="shared" si="101"/>
        <v>27.703624750037974</v>
      </c>
      <c r="EO34" s="1">
        <f t="shared" si="101"/>
        <v>25.676414356739091</v>
      </c>
      <c r="EP34" s="1">
        <f t="shared" si="101"/>
        <v>21.859911004735036</v>
      </c>
      <c r="EQ34" s="1">
        <f t="shared" si="101"/>
        <v>15.605337960013275</v>
      </c>
      <c r="ER34" s="1">
        <f t="shared" si="101"/>
        <v>15.304067688922498</v>
      </c>
      <c r="ES34" s="1">
        <f t="shared" si="101"/>
        <v>13.381828084757618</v>
      </c>
      <c r="ET34" s="1">
        <f t="shared" si="101"/>
        <v>12.89571048404224</v>
      </c>
      <c r="EU34" s="1">
        <f t="shared" si="101"/>
        <v>12.823759305297246</v>
      </c>
      <c r="EV34" s="1">
        <f t="shared" si="101"/>
        <v>12.474671171852702</v>
      </c>
      <c r="EW34" s="1">
        <f t="shared" si="101"/>
        <v>10.960576996835092</v>
      </c>
      <c r="EX34" s="1">
        <f t="shared" si="102"/>
        <v>10.323106677685299</v>
      </c>
      <c r="EY34" s="1">
        <f t="shared" si="94"/>
        <v>8.5856500365030559</v>
      </c>
      <c r="EZ34" s="1">
        <f t="shared" si="94"/>
        <v>8.3332860950561205</v>
      </c>
      <c r="FA34" s="1">
        <f t="shared" si="94"/>
        <v>8.0940654035708377</v>
      </c>
      <c r="FB34" s="1">
        <f t="shared" si="94"/>
        <v>6.7164517210835522</v>
      </c>
      <c r="FC34" s="1">
        <f t="shared" si="94"/>
        <v>6.5328986336904693</v>
      </c>
      <c r="FD34" s="1">
        <f t="shared" si="94"/>
        <v>78.140301405141727</v>
      </c>
      <c r="FE34" s="1">
        <f t="shared" si="94"/>
        <v>91.14250079696177</v>
      </c>
      <c r="FF34" s="1">
        <f t="shared" si="94"/>
        <v>101.95972296412982</v>
      </c>
      <c r="FG34" s="83">
        <f t="shared" si="13"/>
        <v>1.1163942210024571</v>
      </c>
      <c r="FH34" s="79">
        <f t="shared" si="14"/>
        <v>1.5398642944575434</v>
      </c>
      <c r="FI34" s="79">
        <f t="shared" si="15"/>
        <v>1.2116353883700142</v>
      </c>
      <c r="FJ34" s="84">
        <f t="shared" si="16"/>
        <v>0.86545319093903217</v>
      </c>
      <c r="FK34" s="80">
        <f t="shared" si="72"/>
        <v>1.1849576109458715</v>
      </c>
      <c r="FL34" s="83">
        <f t="shared" si="73"/>
        <v>2.5603841446705533</v>
      </c>
      <c r="FM34" s="79">
        <f t="shared" si="73"/>
        <v>2.8143065391833355</v>
      </c>
      <c r="FN34" s="79"/>
      <c r="FO34" s="79">
        <f t="shared" si="74"/>
        <v>2.5651899460679584</v>
      </c>
      <c r="FP34" s="79">
        <f t="shared" si="17"/>
        <v>4.900657885503672</v>
      </c>
      <c r="FQ34" s="79">
        <f t="shared" si="18"/>
        <v>2.2629915478505618</v>
      </c>
      <c r="FR34" s="79">
        <f t="shared" si="19"/>
        <v>1.7139761629612793</v>
      </c>
      <c r="FS34" s="84">
        <f t="shared" si="75"/>
        <v>1.9313496434739978</v>
      </c>
      <c r="FT34" s="83">
        <f t="shared" si="76"/>
        <v>3.5337533236362182</v>
      </c>
      <c r="FU34" s="79">
        <f t="shared" si="77"/>
        <v>3.3391696711746697</v>
      </c>
      <c r="FV34" s="79"/>
      <c r="FW34" s="79">
        <f t="shared" si="78"/>
        <v>8.0370789322260219</v>
      </c>
      <c r="FX34" s="79">
        <f t="shared" si="79"/>
        <v>2.6299270443758909</v>
      </c>
      <c r="FY34" s="79">
        <f t="shared" si="20"/>
        <v>3.4642417132173526</v>
      </c>
      <c r="FZ34" s="79">
        <f t="shared" si="80"/>
        <v>3.681897862126247</v>
      </c>
      <c r="GA34" s="83">
        <f t="shared" si="81"/>
        <v>4.8429017085248525</v>
      </c>
      <c r="GB34" s="79">
        <f t="shared" si="21"/>
        <v>4.1080966990839762</v>
      </c>
      <c r="GC34" s="79">
        <f t="shared" si="22"/>
        <v>4.02133033036763</v>
      </c>
      <c r="GD34" s="79">
        <f t="shared" si="23"/>
        <v>3.2761583382266668</v>
      </c>
      <c r="GE34" s="79">
        <f t="shared" si="82"/>
        <v>2.4653499308786069</v>
      </c>
      <c r="GF34" s="79">
        <f t="shared" si="83"/>
        <v>2.7561635425059334</v>
      </c>
      <c r="GG34" s="79">
        <f t="shared" si="84"/>
        <v>2.2821405840439004</v>
      </c>
      <c r="GH34" s="79">
        <f t="shared" si="85"/>
        <v>3.3376739505601889</v>
      </c>
      <c r="GI34" s="84">
        <f t="shared" si="86"/>
        <v>3.5098962780725054</v>
      </c>
      <c r="GJ34" s="79">
        <f t="shared" ref="GJ34:GJ65" si="108">GJ$103/$DO34</f>
        <v>6.2037082444851279</v>
      </c>
      <c r="GK34" s="79">
        <f t="shared" si="25"/>
        <v>19.250811345144243</v>
      </c>
      <c r="GL34" s="79">
        <f t="shared" si="26"/>
        <v>21.314635376698405</v>
      </c>
      <c r="GM34" s="79">
        <f t="shared" ref="GM34:GM65" si="109">GM$103/$EC34</f>
        <v>4.1558894580858494</v>
      </c>
      <c r="GN34" s="84">
        <f t="shared" ref="GN34:GN65" si="110">GN$103/$FF34</f>
        <v>2.7265668434368191</v>
      </c>
      <c r="GO34" s="79">
        <f t="shared" si="87"/>
        <v>5.4761904761904763</v>
      </c>
      <c r="GP34" s="79">
        <f t="shared" si="87"/>
        <v>4.7619047619047619</v>
      </c>
      <c r="GQ34" s="79">
        <f t="shared" si="87"/>
        <v>6.666666666666667</v>
      </c>
      <c r="GR34" s="79">
        <f t="shared" si="87"/>
        <v>2.4285714285714284</v>
      </c>
      <c r="GS34" s="84">
        <f t="shared" si="87"/>
        <v>6.666666666666667</v>
      </c>
      <c r="GT34" s="1">
        <f t="shared" si="88"/>
        <v>42</v>
      </c>
      <c r="GU34" s="1">
        <f t="shared" si="89"/>
        <v>19.717805637007423</v>
      </c>
      <c r="GV34" s="1">
        <f t="shared" si="90"/>
        <v>61.999999999999986</v>
      </c>
    </row>
    <row r="35" spans="1:204" ht="13.5" thickBot="1" x14ac:dyDescent="0.25">
      <c r="A35" s="1">
        <f t="shared" si="91"/>
        <v>43</v>
      </c>
      <c r="B35" s="132">
        <f t="shared" si="30"/>
        <v>20.187277199793314</v>
      </c>
      <c r="C35" s="5">
        <v>0</v>
      </c>
      <c r="D35" s="5">
        <v>62</v>
      </c>
      <c r="E35" s="5">
        <f t="shared" si="31"/>
        <v>20.187277199793314</v>
      </c>
      <c r="F35" s="5">
        <v>10</v>
      </c>
      <c r="G35" s="9">
        <f t="shared" si="32"/>
        <v>61.999999999999986</v>
      </c>
      <c r="H35" s="15">
        <v>0.01</v>
      </c>
      <c r="I35" s="18">
        <f t="shared" si="33"/>
        <v>1.5895493858104972</v>
      </c>
      <c r="J35" s="18">
        <f t="shared" si="34"/>
        <v>1.4429790707500583</v>
      </c>
      <c r="K35" s="18">
        <f t="shared" si="35"/>
        <v>1.3922260137788494</v>
      </c>
      <c r="L35" s="18">
        <f t="shared" si="36"/>
        <v>1.0093638599896657</v>
      </c>
      <c r="M35" s="18">
        <f t="shared" si="37"/>
        <v>0.80749108799173253</v>
      </c>
      <c r="N35" s="18">
        <f t="shared" si="38"/>
        <v>0.67290923999311048</v>
      </c>
      <c r="O35" s="18">
        <f t="shared" si="39"/>
        <v>0.54560208648090036</v>
      </c>
      <c r="P35" s="18">
        <f t="shared" si="40"/>
        <v>0.50468192999483286</v>
      </c>
      <c r="Q35" s="18">
        <f t="shared" si="41"/>
        <v>0.44860615999540698</v>
      </c>
      <c r="R35" s="18">
        <f t="shared" si="42"/>
        <v>0.4295165361658152</v>
      </c>
      <c r="S35" s="18">
        <f t="shared" si="43"/>
        <v>0.40374554399586626</v>
      </c>
      <c r="T35" s="18">
        <f t="shared" si="44"/>
        <v>0.35416275789111079</v>
      </c>
      <c r="U35" s="18">
        <f t="shared" si="45"/>
        <v>0.26916369599724421</v>
      </c>
      <c r="V35" s="18">
        <f t="shared" si="46"/>
        <v>0.26492489763508287</v>
      </c>
      <c r="W35" s="18">
        <f t="shared" si="47"/>
        <v>0.23749737882109781</v>
      </c>
      <c r="X35" s="18">
        <f t="shared" si="48"/>
        <v>0.23044836986065428</v>
      </c>
      <c r="Y35" s="18">
        <f t="shared" si="49"/>
        <v>0.22940087727037858</v>
      </c>
      <c r="Z35" s="18">
        <f t="shared" si="50"/>
        <v>0.22430307999770349</v>
      </c>
      <c r="AA35" s="18">
        <f t="shared" si="51"/>
        <v>0.20187277199793313</v>
      </c>
      <c r="AB35" s="18">
        <f t="shared" si="52"/>
        <v>0.19225978285517442</v>
      </c>
      <c r="AC35" s="18">
        <f t="shared" si="53"/>
        <v>0.16546948524420749</v>
      </c>
      <c r="AD35" s="18">
        <f t="shared" si="54"/>
        <v>0.16149821759834651</v>
      </c>
      <c r="AE35" s="18">
        <f t="shared" si="55"/>
        <v>0.15771310312338527</v>
      </c>
      <c r="AF35" s="18">
        <f t="shared" si="56"/>
        <v>0.13548508187780747</v>
      </c>
      <c r="AG35" s="18">
        <f t="shared" si="57"/>
        <v>0.13246244881754143</v>
      </c>
      <c r="AH35" s="16">
        <f t="shared" si="58"/>
        <v>3.4641983508666772</v>
      </c>
      <c r="AI35" s="16" t="str">
        <f t="shared" si="59"/>
        <v>NA F G</v>
      </c>
      <c r="AJ35" s="16">
        <f t="shared" si="60"/>
        <v>4.0829411009204284</v>
      </c>
      <c r="AK35" s="16">
        <f t="shared" si="61"/>
        <v>0.27573311145782903</v>
      </c>
      <c r="AL35" s="16" t="str">
        <f t="shared" si="62"/>
        <v>NA F G</v>
      </c>
      <c r="AM35" s="16">
        <f t="shared" si="63"/>
        <v>1.2281199999999988</v>
      </c>
      <c r="AN35" s="19">
        <f t="shared" si="64"/>
        <v>2.1300544681895115</v>
      </c>
      <c r="AO35" s="41">
        <f t="shared" si="65"/>
        <v>43</v>
      </c>
      <c r="AP35" s="19">
        <f t="shared" si="66"/>
        <v>2.1300544681895115</v>
      </c>
      <c r="AQ35" s="34">
        <f t="shared" ref="AQ35:BF51" si="111">$AH35*O35^$AK35</f>
        <v>2.9312358095295603</v>
      </c>
      <c r="AR35" s="34">
        <f t="shared" si="111"/>
        <v>2.8688967083898853</v>
      </c>
      <c r="AS35" s="34">
        <f t="shared" si="111"/>
        <v>2.7772211759616776</v>
      </c>
      <c r="AT35" s="34">
        <f t="shared" si="111"/>
        <v>2.7441203427323968</v>
      </c>
      <c r="AU35" s="34">
        <f t="shared" si="111"/>
        <v>2.6976997568468839</v>
      </c>
      <c r="AV35" s="34">
        <f t="shared" si="111"/>
        <v>2.6019746499314298</v>
      </c>
      <c r="AW35" s="34">
        <f t="shared" si="111"/>
        <v>2.4123450209498034</v>
      </c>
      <c r="AX35" s="34">
        <f t="shared" si="111"/>
        <v>2.4018097223863535</v>
      </c>
      <c r="AY35" s="34">
        <f t="shared" si="111"/>
        <v>2.3305113087076323</v>
      </c>
      <c r="AZ35" s="34">
        <f t="shared" si="111"/>
        <v>2.3112301654529794</v>
      </c>
      <c r="BA35" s="34">
        <f t="shared" si="111"/>
        <v>2.30832864527058</v>
      </c>
      <c r="BB35" s="34">
        <f t="shared" si="111"/>
        <v>2.2940692874140423</v>
      </c>
      <c r="BC35" s="34">
        <f t="shared" si="111"/>
        <v>2.2283821729480295</v>
      </c>
      <c r="BD35" s="34">
        <f t="shared" si="111"/>
        <v>2.1986043560055197</v>
      </c>
      <c r="BE35" s="34">
        <f t="shared" si="111"/>
        <v>2.1094897069705345</v>
      </c>
      <c r="BF35" s="34">
        <f t="shared" si="97"/>
        <v>2.0954069306655785</v>
      </c>
      <c r="BG35" s="34">
        <f t="shared" si="97"/>
        <v>2.0817488668671009</v>
      </c>
      <c r="BH35" s="34">
        <f t="shared" si="97"/>
        <v>1.9963490929575636</v>
      </c>
      <c r="BI35" s="34">
        <f t="shared" si="97"/>
        <v>1.9839679914694019</v>
      </c>
      <c r="BJ35" s="39">
        <f t="shared" si="67"/>
        <v>2.67455811676269</v>
      </c>
      <c r="BK35" s="39">
        <f t="shared" si="67"/>
        <v>2.6456599321899645</v>
      </c>
      <c r="BL35" s="39">
        <f t="shared" si="67"/>
        <v>2.6025921347172747</v>
      </c>
      <c r="BM35" s="39">
        <f t="shared" si="67"/>
        <v>2.5868694557268324</v>
      </c>
      <c r="BN35" s="39">
        <f t="shared" si="67"/>
        <v>2.5646610891983155</v>
      </c>
      <c r="BO35" s="39">
        <f t="shared" si="67"/>
        <v>2.5182596726718351</v>
      </c>
      <c r="BP35" s="39">
        <f t="shared" si="67"/>
        <v>2.4237752340243608</v>
      </c>
      <c r="BQ35" s="39">
        <f t="shared" si="67"/>
        <v>2.4184200342920699</v>
      </c>
      <c r="BR35" s="39">
        <f t="shared" si="67"/>
        <v>2.3818686732324323</v>
      </c>
      <c r="BS35" s="39">
        <f t="shared" si="67"/>
        <v>2.3718894478934813</v>
      </c>
      <c r="BT35" s="39">
        <f t="shared" si="67"/>
        <v>2.3703841661241078</v>
      </c>
      <c r="BU35" s="39">
        <f t="shared" si="67"/>
        <v>2.3629729042206162</v>
      </c>
      <c r="BV35" s="39">
        <f t="shared" si="67"/>
        <v>2.3285341492599598</v>
      </c>
      <c r="BW35" s="39">
        <f t="shared" si="67"/>
        <v>2.3127567875772548</v>
      </c>
      <c r="BX35" s="39">
        <f t="shared" si="67"/>
        <v>2.2648982773921134</v>
      </c>
      <c r="BY35" s="39">
        <f t="shared" si="67"/>
        <v>2.2572443475504569</v>
      </c>
      <c r="BZ35" s="39">
        <f t="shared" si="106"/>
        <v>2.249796904257475</v>
      </c>
      <c r="CA35" s="39">
        <f t="shared" si="106"/>
        <v>2.2026716976897118</v>
      </c>
      <c r="CB35" s="39">
        <f t="shared" si="106"/>
        <v>2.1957574280755483</v>
      </c>
      <c r="CC35" s="40">
        <f t="shared" ref="CC35:CR51" si="112">$AJ35*O35^$AM35</f>
        <v>1.9401052715337552</v>
      </c>
      <c r="CD35" s="40">
        <f t="shared" si="112"/>
        <v>1.7629633362481654</v>
      </c>
      <c r="CE35" s="40">
        <f t="shared" si="112"/>
        <v>1.5255338360346862</v>
      </c>
      <c r="CF35" s="40">
        <f t="shared" si="112"/>
        <v>1.4462000618770623</v>
      </c>
      <c r="CG35" s="40">
        <f t="shared" si="112"/>
        <v>1.340374494909597</v>
      </c>
      <c r="CH35" s="40">
        <f t="shared" si="112"/>
        <v>1.141143259516304</v>
      </c>
      <c r="CI35" s="40">
        <f t="shared" si="112"/>
        <v>0.81463855098429794</v>
      </c>
      <c r="CJ35" s="40">
        <f t="shared" si="112"/>
        <v>0.7989114723574261</v>
      </c>
      <c r="CK35" s="40">
        <f t="shared" si="112"/>
        <v>0.69856564903760998</v>
      </c>
      <c r="CL35" s="40">
        <f t="shared" si="112"/>
        <v>0.67318906707126858</v>
      </c>
      <c r="CM35" s="40">
        <f t="shared" si="112"/>
        <v>0.66943303153108169</v>
      </c>
      <c r="CN35" s="40">
        <f t="shared" si="112"/>
        <v>0.65120973819877681</v>
      </c>
      <c r="CO35" s="40">
        <f t="shared" si="112"/>
        <v>0.57217015008151539</v>
      </c>
      <c r="CP35" s="40">
        <f t="shared" si="112"/>
        <v>0.5388925691397668</v>
      </c>
      <c r="CQ35" s="40">
        <f t="shared" si="112"/>
        <v>0.44819288905609733</v>
      </c>
      <c r="CR35" s="40">
        <f t="shared" si="98"/>
        <v>0.43501884591087325</v>
      </c>
      <c r="CS35" s="40">
        <f t="shared" si="98"/>
        <v>0.42253091402651516</v>
      </c>
      <c r="CT35" s="40">
        <f t="shared" si="98"/>
        <v>0.35061595665787432</v>
      </c>
      <c r="CU35" s="40">
        <f t="shared" si="98"/>
        <v>0.3410340160728168</v>
      </c>
      <c r="CV35" s="37">
        <f t="shared" si="68"/>
        <v>3.9629309084213644</v>
      </c>
      <c r="CW35" s="37">
        <f t="shared" si="69"/>
        <v>4.6223450253460605</v>
      </c>
      <c r="CX35" s="37">
        <f t="shared" si="70"/>
        <v>5.1709467494073689</v>
      </c>
      <c r="CY35" s="1">
        <f t="shared" si="105"/>
        <v>59.173669824933789</v>
      </c>
      <c r="CZ35" s="1">
        <f t="shared" si="105"/>
        <v>57.915213109841218</v>
      </c>
      <c r="DA35" s="1">
        <f t="shared" si="105"/>
        <v>56.064533724274348</v>
      </c>
      <c r="DB35" s="1">
        <f t="shared" si="105"/>
        <v>55.396318028330732</v>
      </c>
      <c r="DC35" s="1">
        <f t="shared" si="105"/>
        <v>54.459212793283065</v>
      </c>
      <c r="DD35" s="1">
        <f t="shared" si="105"/>
        <v>52.526783525000944</v>
      </c>
      <c r="DE35" s="1">
        <f t="shared" si="105"/>
        <v>48.698677639454893</v>
      </c>
      <c r="DF35" s="1">
        <f t="shared" si="105"/>
        <v>48.485998646971943</v>
      </c>
      <c r="DG35" s="1">
        <f t="shared" si="105"/>
        <v>47.046677806134063</v>
      </c>
      <c r="DH35" s="1">
        <f t="shared" si="105"/>
        <v>46.657444022523464</v>
      </c>
      <c r="DI35" s="1">
        <f t="shared" si="105"/>
        <v>46.59887023030057</v>
      </c>
      <c r="DJ35" s="1">
        <f t="shared" si="103"/>
        <v>46.311012620559588</v>
      </c>
      <c r="DK35" s="1">
        <f t="shared" si="103"/>
        <v>44.98496863237964</v>
      </c>
      <c r="DL35" s="1">
        <f t="shared" si="103"/>
        <v>44.383835587356494</v>
      </c>
      <c r="DM35" s="1">
        <f t="shared" si="103"/>
        <v>42.584853464724951</v>
      </c>
      <c r="DN35" s="1">
        <f t="shared" si="103"/>
        <v>42.300560555714121</v>
      </c>
      <c r="DO35" s="1">
        <f t="shared" si="103"/>
        <v>42.024841435801797</v>
      </c>
      <c r="DP35" s="1">
        <f t="shared" si="103"/>
        <v>40.300852527090285</v>
      </c>
      <c r="DQ35" s="1">
        <f t="shared" si="103"/>
        <v>40.050911799309993</v>
      </c>
      <c r="DR35" s="1">
        <f t="shared" si="107"/>
        <v>53.992046090045598</v>
      </c>
      <c r="DS35" s="1">
        <f t="shared" si="107"/>
        <v>53.4086704275052</v>
      </c>
      <c r="DT35" s="1">
        <f t="shared" si="107"/>
        <v>52.539248861539448</v>
      </c>
      <c r="DU35" s="1">
        <f t="shared" si="107"/>
        <v>52.221850782436022</v>
      </c>
      <c r="DV35" s="1">
        <f t="shared" si="107"/>
        <v>51.773524331170243</v>
      </c>
      <c r="DW35" s="1">
        <f t="shared" si="107"/>
        <v>50.836806073287114</v>
      </c>
      <c r="DX35" s="1">
        <f t="shared" si="107"/>
        <v>48.92942251924368</v>
      </c>
      <c r="DY35" s="1">
        <f t="shared" si="107"/>
        <v>48.821315617787668</v>
      </c>
      <c r="DZ35" s="1">
        <f t="shared" si="107"/>
        <v>48.083443160047032</v>
      </c>
      <c r="EA35" s="1">
        <f t="shared" si="107"/>
        <v>47.881989771890424</v>
      </c>
      <c r="EB35" s="1">
        <f t="shared" si="107"/>
        <v>47.851602231548291</v>
      </c>
      <c r="EC35" s="1">
        <f t="shared" si="107"/>
        <v>47.701989033102237</v>
      </c>
      <c r="ED35" s="1">
        <f t="shared" si="107"/>
        <v>47.00676434029571</v>
      </c>
      <c r="EE35" s="1">
        <f t="shared" si="104"/>
        <v>46.688262366525542</v>
      </c>
      <c r="EF35" s="1">
        <f t="shared" si="104"/>
        <v>45.722129355048963</v>
      </c>
      <c r="EG35" s="1">
        <f t="shared" si="104"/>
        <v>45.567617351667671</v>
      </c>
      <c r="EH35" s="1">
        <f t="shared" si="101"/>
        <v>45.417273749482504</v>
      </c>
      <c r="EI35" s="1">
        <f t="shared" si="101"/>
        <v>44.46594414140155</v>
      </c>
      <c r="EJ35" s="1">
        <f t="shared" si="101"/>
        <v>44.326363864066323</v>
      </c>
      <c r="EK35" s="1">
        <f t="shared" si="101"/>
        <v>39.165442913232191</v>
      </c>
      <c r="EL35" s="1">
        <f t="shared" si="101"/>
        <v>35.589429561914145</v>
      </c>
      <c r="EM35" s="1">
        <f t="shared" si="101"/>
        <v>30.796374425696253</v>
      </c>
      <c r="EN35" s="1">
        <f t="shared" si="101"/>
        <v>29.194841535470498</v>
      </c>
      <c r="EO35" s="1">
        <f t="shared" si="101"/>
        <v>27.058511480272987</v>
      </c>
      <c r="EP35" s="1">
        <f t="shared" si="101"/>
        <v>23.036575304531308</v>
      </c>
      <c r="EQ35" s="1">
        <f t="shared" si="101"/>
        <v>16.44533424635798</v>
      </c>
      <c r="ER35" s="1">
        <f t="shared" si="101"/>
        <v>16.127847350574374</v>
      </c>
      <c r="ES35" s="1">
        <f t="shared" si="101"/>
        <v>14.102138399375763</v>
      </c>
      <c r="ET35" s="1">
        <f t="shared" si="101"/>
        <v>13.589854304837953</v>
      </c>
      <c r="EU35" s="1">
        <f t="shared" si="101"/>
        <v>13.514030174215923</v>
      </c>
      <c r="EV35" s="1">
        <f t="shared" si="101"/>
        <v>13.146151500223541</v>
      </c>
      <c r="EW35" s="1">
        <f t="shared" si="101"/>
        <v>11.550557425142895</v>
      </c>
      <c r="EX35" s="1">
        <f t="shared" si="102"/>
        <v>10.878773674133257</v>
      </c>
      <c r="EY35" s="1">
        <f t="shared" si="94"/>
        <v>9.0477940903516476</v>
      </c>
      <c r="EZ35" s="1">
        <f t="shared" si="94"/>
        <v>8.7818460295369718</v>
      </c>
      <c r="FA35" s="1">
        <f t="shared" si="94"/>
        <v>8.5297486869352994</v>
      </c>
      <c r="FB35" s="1">
        <f t="shared" si="94"/>
        <v>7.0779815077232273</v>
      </c>
      <c r="FC35" s="1">
        <f t="shared" si="94"/>
        <v>6.8845482170207211</v>
      </c>
      <c r="FD35" s="1">
        <f t="shared" si="94"/>
        <v>80.00078477193081</v>
      </c>
      <c r="FE35" s="1">
        <f t="shared" si="94"/>
        <v>93.312560339746582</v>
      </c>
      <c r="FF35" s="1">
        <f t="shared" si="94"/>
        <v>104.38733541565674</v>
      </c>
      <c r="FG35" s="83">
        <f t="shared" si="13"/>
        <v>1.0833795968361297</v>
      </c>
      <c r="FH35" s="79">
        <f t="shared" si="14"/>
        <v>1.461210965224931</v>
      </c>
      <c r="FI35" s="79">
        <f t="shared" si="15"/>
        <v>1.1795837547671906</v>
      </c>
      <c r="FJ35" s="84">
        <f t="shared" si="16"/>
        <v>0.8425591843404886</v>
      </c>
      <c r="FK35" s="80">
        <f t="shared" si="72"/>
        <v>1.1574004572029442</v>
      </c>
      <c r="FL35" s="83">
        <f t="shared" ref="FL35:FM66" si="113">FL$103/$DE35</f>
        <v>2.4846670559688406</v>
      </c>
      <c r="FM35" s="79">
        <f t="shared" si="113"/>
        <v>2.7310803177178165</v>
      </c>
      <c r="FN35" s="79"/>
      <c r="FO35" s="79">
        <f t="shared" si="74"/>
        <v>2.4893307375630722</v>
      </c>
      <c r="FP35" s="79">
        <f t="shared" si="17"/>
        <v>4.6503416339272929</v>
      </c>
      <c r="FQ35" s="79">
        <f t="shared" si="18"/>
        <v>2.2031281791885018</v>
      </c>
      <c r="FR35" s="79">
        <f t="shared" si="19"/>
        <v>1.6632895168055877</v>
      </c>
      <c r="FS35" s="84">
        <f t="shared" si="75"/>
        <v>1.8802592645318241</v>
      </c>
      <c r="FT35" s="83">
        <f t="shared" si="76"/>
        <v>3.4292512260065817</v>
      </c>
      <c r="FU35" s="79">
        <f t="shared" si="77"/>
        <v>3.240421908379516</v>
      </c>
      <c r="FV35" s="79"/>
      <c r="FW35" s="79">
        <f t="shared" si="78"/>
        <v>7.6265602796407608</v>
      </c>
      <c r="FX35" s="79">
        <f t="shared" si="79"/>
        <v>2.5603570575320016</v>
      </c>
      <c r="FY35" s="79">
        <f t="shared" si="20"/>
        <v>3.3617952511777274</v>
      </c>
      <c r="FZ35" s="79">
        <f t="shared" si="80"/>
        <v>3.5844998805448025</v>
      </c>
      <c r="GA35" s="83">
        <f t="shared" si="81"/>
        <v>4.6996847545371789</v>
      </c>
      <c r="GB35" s="79">
        <f t="shared" si="21"/>
        <v>3.9994243943065948</v>
      </c>
      <c r="GC35" s="79">
        <f t="shared" si="22"/>
        <v>3.9149532737200383</v>
      </c>
      <c r="GD35" s="79">
        <f t="shared" si="23"/>
        <v>3.1999686094306981</v>
      </c>
      <c r="GE35" s="79">
        <f t="shared" si="82"/>
        <v>2.3924432462369105</v>
      </c>
      <c r="GF35" s="79">
        <f t="shared" si="83"/>
        <v>2.6832541962935381</v>
      </c>
      <c r="GG35" s="79">
        <f t="shared" si="84"/>
        <v>2.2290675472056702</v>
      </c>
      <c r="GH35" s="79">
        <f t="shared" si="85"/>
        <v>3.2389704200380214</v>
      </c>
      <c r="GI35" s="84">
        <f t="shared" si="86"/>
        <v>3.4170482888436382</v>
      </c>
      <c r="GJ35" s="79">
        <f t="shared" si="108"/>
        <v>6.0202487708725601</v>
      </c>
      <c r="GK35" s="79">
        <f t="shared" si="25"/>
        <v>18.267516643023804</v>
      </c>
      <c r="GL35" s="79">
        <f t="shared" si="26"/>
        <v>20.225924481984713</v>
      </c>
      <c r="GM35" s="79">
        <f t="shared" si="109"/>
        <v>4.0459528818823447</v>
      </c>
      <c r="GN35" s="84">
        <f t="shared" si="110"/>
        <v>2.6631583121941018</v>
      </c>
      <c r="GO35" s="79">
        <f t="shared" ref="GO35:GS66" si="114">GO$103/$AO35</f>
        <v>5.3488372093023253</v>
      </c>
      <c r="GP35" s="79">
        <f t="shared" si="114"/>
        <v>4.6511627906976747</v>
      </c>
      <c r="GQ35" s="79">
        <f t="shared" si="114"/>
        <v>6.5116279069767442</v>
      </c>
      <c r="GR35" s="79">
        <f t="shared" si="114"/>
        <v>2.3720930232558142</v>
      </c>
      <c r="GS35" s="84">
        <f t="shared" si="114"/>
        <v>6.5116279069767442</v>
      </c>
      <c r="GT35" s="1">
        <f t="shared" si="88"/>
        <v>43</v>
      </c>
      <c r="GU35" s="1">
        <f t="shared" si="89"/>
        <v>20.187277199793314</v>
      </c>
      <c r="GV35" s="1">
        <f t="shared" si="90"/>
        <v>61.999999999999986</v>
      </c>
    </row>
    <row r="36" spans="1:204" ht="13.5" thickBot="1" x14ac:dyDescent="0.25">
      <c r="A36" s="1">
        <f t="shared" si="91"/>
        <v>44</v>
      </c>
      <c r="B36" s="132">
        <f t="shared" si="30"/>
        <v>20.656748762579205</v>
      </c>
      <c r="C36" s="5">
        <v>0</v>
      </c>
      <c r="D36" s="5">
        <v>62</v>
      </c>
      <c r="E36" s="5">
        <f t="shared" si="31"/>
        <v>20.656748762579205</v>
      </c>
      <c r="F36" s="5">
        <v>10</v>
      </c>
      <c r="G36" s="9">
        <f t="shared" si="32"/>
        <v>61.999999999999986</v>
      </c>
      <c r="H36" s="15">
        <v>0.01</v>
      </c>
      <c r="I36" s="18">
        <f t="shared" si="33"/>
        <v>1.6265156505967879</v>
      </c>
      <c r="J36" s="18">
        <f t="shared" si="34"/>
        <v>1.476536723558199</v>
      </c>
      <c r="K36" s="18">
        <f t="shared" si="35"/>
        <v>1.4246033629364969</v>
      </c>
      <c r="L36" s="18">
        <f t="shared" si="36"/>
        <v>1.0328374381289602</v>
      </c>
      <c r="M36" s="18">
        <f t="shared" si="37"/>
        <v>0.8262699505031682</v>
      </c>
      <c r="N36" s="18">
        <f t="shared" si="38"/>
        <v>0.68855829208597352</v>
      </c>
      <c r="O36" s="18">
        <f t="shared" si="39"/>
        <v>0.55829050709673533</v>
      </c>
      <c r="P36" s="18">
        <f t="shared" si="40"/>
        <v>0.51641871906448011</v>
      </c>
      <c r="Q36" s="18">
        <f t="shared" si="41"/>
        <v>0.45903886139064903</v>
      </c>
      <c r="R36" s="18">
        <f t="shared" si="42"/>
        <v>0.43950529282083417</v>
      </c>
      <c r="S36" s="18">
        <f t="shared" si="43"/>
        <v>0.4131349752515841</v>
      </c>
      <c r="T36" s="18">
        <f t="shared" si="44"/>
        <v>0.36239910109788082</v>
      </c>
      <c r="U36" s="18">
        <f t="shared" si="45"/>
        <v>0.27542331683438942</v>
      </c>
      <c r="V36" s="18">
        <f t="shared" si="46"/>
        <v>0.27108594176613132</v>
      </c>
      <c r="W36" s="18">
        <f t="shared" si="47"/>
        <v>0.24302057367740243</v>
      </c>
      <c r="X36" s="18">
        <f t="shared" si="48"/>
        <v>0.23580763427601834</v>
      </c>
      <c r="Y36" s="18">
        <f t="shared" si="49"/>
        <v>0.23473578139294551</v>
      </c>
      <c r="Z36" s="18">
        <f t="shared" si="50"/>
        <v>0.22951943069532452</v>
      </c>
      <c r="AA36" s="18">
        <f t="shared" si="51"/>
        <v>0.20656748762579205</v>
      </c>
      <c r="AB36" s="18">
        <f t="shared" si="52"/>
        <v>0.19673094059599244</v>
      </c>
      <c r="AC36" s="18">
        <f t="shared" si="53"/>
        <v>0.16931761280802626</v>
      </c>
      <c r="AD36" s="18">
        <f t="shared" si="54"/>
        <v>0.16525399010063363</v>
      </c>
      <c r="AE36" s="18">
        <f t="shared" si="55"/>
        <v>0.16138084970765004</v>
      </c>
      <c r="AF36" s="18">
        <f t="shared" si="56"/>
        <v>0.13863589773543092</v>
      </c>
      <c r="AG36" s="18">
        <f t="shared" si="57"/>
        <v>0.13554297088306566</v>
      </c>
      <c r="AH36" s="16">
        <f t="shared" si="58"/>
        <v>3.4641983508666772</v>
      </c>
      <c r="AI36" s="16" t="str">
        <f t="shared" si="59"/>
        <v>NA F G</v>
      </c>
      <c r="AJ36" s="16">
        <f t="shared" si="60"/>
        <v>4.0829411009204284</v>
      </c>
      <c r="AK36" s="16">
        <f t="shared" si="61"/>
        <v>0.27573311145782903</v>
      </c>
      <c r="AL36" s="16" t="str">
        <f t="shared" si="62"/>
        <v>NA F G</v>
      </c>
      <c r="AM36" s="16">
        <f t="shared" si="63"/>
        <v>1.2281199999999988</v>
      </c>
      <c r="AN36" s="19">
        <f t="shared" si="64"/>
        <v>2.1300544681895115</v>
      </c>
      <c r="AO36" s="41">
        <f t="shared" si="65"/>
        <v>44</v>
      </c>
      <c r="AP36" s="19">
        <f t="shared" si="66"/>
        <v>2.1300544681895115</v>
      </c>
      <c r="AQ36" s="34">
        <f t="shared" si="111"/>
        <v>2.9498758463796508</v>
      </c>
      <c r="AR36" s="34">
        <f t="shared" si="111"/>
        <v>2.8871403243383664</v>
      </c>
      <c r="AS36" s="34">
        <f t="shared" si="111"/>
        <v>2.7948818175560799</v>
      </c>
      <c r="AT36" s="34">
        <f t="shared" si="111"/>
        <v>2.7615704926464102</v>
      </c>
      <c r="AU36" s="34">
        <f t="shared" si="111"/>
        <v>2.7148547133722607</v>
      </c>
      <c r="AV36" s="34">
        <f t="shared" si="111"/>
        <v>2.6185208804325879</v>
      </c>
      <c r="AW36" s="34">
        <f t="shared" si="111"/>
        <v>2.4276853766930877</v>
      </c>
      <c r="AX36" s="34">
        <f t="shared" si="111"/>
        <v>2.4170830830578627</v>
      </c>
      <c r="AY36" s="34">
        <f t="shared" si="111"/>
        <v>2.345331275266664</v>
      </c>
      <c r="AZ36" s="34">
        <f t="shared" si="111"/>
        <v>2.3259275211938673</v>
      </c>
      <c r="BA36" s="34">
        <f t="shared" si="111"/>
        <v>2.3230075499394167</v>
      </c>
      <c r="BB36" s="34">
        <f t="shared" si="111"/>
        <v>2.308657515326324</v>
      </c>
      <c r="BC36" s="34">
        <f t="shared" si="111"/>
        <v>2.2425526895897812</v>
      </c>
      <c r="BD36" s="34">
        <f t="shared" si="111"/>
        <v>2.2125855123769993</v>
      </c>
      <c r="BE36" s="34">
        <f t="shared" si="111"/>
        <v>2.1229041739148125</v>
      </c>
      <c r="BF36" s="34">
        <f t="shared" si="97"/>
        <v>2.1087318437539628</v>
      </c>
      <c r="BG36" s="34">
        <f t="shared" si="97"/>
        <v>2.0949869268910963</v>
      </c>
      <c r="BH36" s="34">
        <f t="shared" si="97"/>
        <v>2.0090440868360488</v>
      </c>
      <c r="BI36" s="34">
        <f t="shared" si="97"/>
        <v>1.9965842526211532</v>
      </c>
      <c r="BJ36" s="39">
        <f t="shared" si="67"/>
        <v>2.6831398044322574</v>
      </c>
      <c r="BK36" s="39">
        <f t="shared" si="67"/>
        <v>2.6541488960586666</v>
      </c>
      <c r="BL36" s="39">
        <f t="shared" si="67"/>
        <v>2.6109429096327399</v>
      </c>
      <c r="BM36" s="39">
        <f t="shared" si="67"/>
        <v>2.5951697822637114</v>
      </c>
      <c r="BN36" s="39">
        <f t="shared" si="67"/>
        <v>2.5728901571358755</v>
      </c>
      <c r="BO36" s="39">
        <f t="shared" si="67"/>
        <v>2.5263398552808018</v>
      </c>
      <c r="BP36" s="39">
        <f t="shared" si="67"/>
        <v>2.4315522503132443</v>
      </c>
      <c r="BQ36" s="39">
        <f t="shared" si="67"/>
        <v>2.4261798676858719</v>
      </c>
      <c r="BR36" s="39">
        <f t="shared" si="67"/>
        <v>2.3895112265557259</v>
      </c>
      <c r="BS36" s="39">
        <f t="shared" si="67"/>
        <v>2.3794999814993845</v>
      </c>
      <c r="BT36" s="39">
        <f t="shared" si="67"/>
        <v>2.3779898698263655</v>
      </c>
      <c r="BU36" s="39">
        <f t="shared" si="67"/>
        <v>2.3705548278694528</v>
      </c>
      <c r="BV36" s="39">
        <f t="shared" si="67"/>
        <v>2.3360055714255989</v>
      </c>
      <c r="BW36" s="39">
        <f t="shared" si="67"/>
        <v>2.3201775859073668</v>
      </c>
      <c r="BX36" s="39">
        <f t="shared" si="67"/>
        <v>2.2721655151081692</v>
      </c>
      <c r="BY36" s="39">
        <f t="shared" si="67"/>
        <v>2.2644870265796269</v>
      </c>
      <c r="BZ36" s="39">
        <f t="shared" si="106"/>
        <v>2.2570156871402589</v>
      </c>
      <c r="CA36" s="39">
        <f t="shared" si="106"/>
        <v>2.2097392728639798</v>
      </c>
      <c r="CB36" s="39">
        <f t="shared" si="106"/>
        <v>2.2028028178645296</v>
      </c>
      <c r="CC36" s="40">
        <f t="shared" si="112"/>
        <v>1.9956625937690486</v>
      </c>
      <c r="CD36" s="40">
        <f t="shared" si="112"/>
        <v>1.8134479793229796</v>
      </c>
      <c r="CE36" s="40">
        <f t="shared" si="112"/>
        <v>1.5692193907068919</v>
      </c>
      <c r="CF36" s="40">
        <f t="shared" si="112"/>
        <v>1.4876137954683772</v>
      </c>
      <c r="CG36" s="40">
        <f t="shared" si="112"/>
        <v>1.3787577820550363</v>
      </c>
      <c r="CH36" s="40">
        <f t="shared" si="112"/>
        <v>1.1738213129785577</v>
      </c>
      <c r="CI36" s="40">
        <f t="shared" si="112"/>
        <v>0.83796673690616164</v>
      </c>
      <c r="CJ36" s="40">
        <f t="shared" si="112"/>
        <v>0.82178929386457822</v>
      </c>
      <c r="CK36" s="40">
        <f t="shared" si="112"/>
        <v>0.71856994335892177</v>
      </c>
      <c r="CL36" s="40">
        <f t="shared" si="112"/>
        <v>0.69246667147414087</v>
      </c>
      <c r="CM36" s="40">
        <f t="shared" si="112"/>
        <v>0.68860307719479952</v>
      </c>
      <c r="CN36" s="40">
        <f t="shared" si="112"/>
        <v>0.66985793724174358</v>
      </c>
      <c r="CO36" s="40">
        <f t="shared" si="112"/>
        <v>0.58855495242595979</v>
      </c>
      <c r="CP36" s="40">
        <f t="shared" si="112"/>
        <v>0.55432442665450599</v>
      </c>
      <c r="CQ36" s="40">
        <f t="shared" si="112"/>
        <v>0.46102744866799478</v>
      </c>
      <c r="CR36" s="40">
        <f t="shared" si="98"/>
        <v>0.44747615044754369</v>
      </c>
      <c r="CS36" s="40">
        <f t="shared" si="98"/>
        <v>0.43463061113541795</v>
      </c>
      <c r="CT36" s="40">
        <f t="shared" si="98"/>
        <v>0.36065627971182795</v>
      </c>
      <c r="CU36" s="40">
        <f t="shared" si="98"/>
        <v>0.35079994836636441</v>
      </c>
      <c r="CV36" s="37">
        <f t="shared" si="68"/>
        <v>3.9629309084213644</v>
      </c>
      <c r="CW36" s="37">
        <f t="shared" si="69"/>
        <v>4.6223450253460605</v>
      </c>
      <c r="CX36" s="37">
        <f t="shared" si="70"/>
        <v>5.1709467494073689</v>
      </c>
      <c r="CY36" s="1">
        <f t="shared" si="105"/>
        <v>60.934844239465136</v>
      </c>
      <c r="CZ36" s="1">
        <f t="shared" si="105"/>
        <v>59.638932322169076</v>
      </c>
      <c r="DA36" s="1">
        <f t="shared" si="105"/>
        <v>57.733171526356671</v>
      </c>
      <c r="DB36" s="1">
        <f t="shared" si="105"/>
        <v>57.045067856748979</v>
      </c>
      <c r="DC36" s="1">
        <f t="shared" si="105"/>
        <v>56.080071741034772</v>
      </c>
      <c r="DD36" s="1">
        <f t="shared" si="105"/>
        <v>54.090127956663672</v>
      </c>
      <c r="DE36" s="1">
        <f t="shared" si="105"/>
        <v>50.148086900936569</v>
      </c>
      <c r="DF36" s="1">
        <f t="shared" si="105"/>
        <v>49.929077985006636</v>
      </c>
      <c r="DG36" s="1">
        <f t="shared" si="105"/>
        <v>48.446918918202968</v>
      </c>
      <c r="DH36" s="1">
        <f t="shared" si="105"/>
        <v>48.046100445270334</v>
      </c>
      <c r="DI36" s="1">
        <f t="shared" si="105"/>
        <v>47.985783332673201</v>
      </c>
      <c r="DJ36" s="1">
        <f t="shared" si="103"/>
        <v>47.689358272936225</v>
      </c>
      <c r="DK36" s="1">
        <f t="shared" si="103"/>
        <v>46.323847495702381</v>
      </c>
      <c r="DL36" s="1">
        <f t="shared" si="103"/>
        <v>45.704823044894255</v>
      </c>
      <c r="DM36" s="1">
        <f t="shared" si="103"/>
        <v>43.852298167589034</v>
      </c>
      <c r="DN36" s="1">
        <f t="shared" si="103"/>
        <v>43.559543904076037</v>
      </c>
      <c r="DO36" s="1">
        <f t="shared" si="103"/>
        <v>43.275618609677267</v>
      </c>
      <c r="DP36" s="1">
        <f t="shared" si="103"/>
        <v>41.500318954717621</v>
      </c>
      <c r="DQ36" s="1">
        <f t="shared" si="103"/>
        <v>41.242939289717135</v>
      </c>
      <c r="DR36" s="1">
        <f t="shared" si="107"/>
        <v>55.424944835033045</v>
      </c>
      <c r="DS36" s="1">
        <f t="shared" si="107"/>
        <v>54.826086924360823</v>
      </c>
      <c r="DT36" s="1">
        <f t="shared" si="107"/>
        <v>53.93359171772105</v>
      </c>
      <c r="DU36" s="1">
        <f t="shared" si="107"/>
        <v>53.607770188458865</v>
      </c>
      <c r="DV36" s="1">
        <f t="shared" si="107"/>
        <v>53.147545569668715</v>
      </c>
      <c r="DW36" s="1">
        <f t="shared" si="107"/>
        <v>52.185967679426234</v>
      </c>
      <c r="DX36" s="1">
        <f t="shared" si="107"/>
        <v>50.227963937804795</v>
      </c>
      <c r="DY36" s="1">
        <f t="shared" si="107"/>
        <v>50.116987979614713</v>
      </c>
      <c r="DZ36" s="1">
        <f t="shared" si="107"/>
        <v>49.359533072324112</v>
      </c>
      <c r="EA36" s="1">
        <f t="shared" si="107"/>
        <v>49.152733298394651</v>
      </c>
      <c r="EB36" s="1">
        <f t="shared" si="107"/>
        <v>49.121539300961665</v>
      </c>
      <c r="EC36" s="1">
        <f t="shared" si="107"/>
        <v>48.967955507218484</v>
      </c>
      <c r="ED36" s="1">
        <f t="shared" si="107"/>
        <v>48.254280196923872</v>
      </c>
      <c r="EE36" s="1">
        <f t="shared" si="104"/>
        <v>47.927325476656009</v>
      </c>
      <c r="EF36" s="1">
        <f t="shared" si="104"/>
        <v>46.935552192585817</v>
      </c>
      <c r="EG36" s="1">
        <f t="shared" si="104"/>
        <v>46.776939584175373</v>
      </c>
      <c r="EH36" s="1">
        <f t="shared" si="101"/>
        <v>46.622606002456401</v>
      </c>
      <c r="EI36" s="1">
        <f t="shared" si="101"/>
        <v>45.646028990355688</v>
      </c>
      <c r="EJ36" s="1">
        <f t="shared" si="101"/>
        <v>45.502744382129109</v>
      </c>
      <c r="EK36" s="1">
        <f t="shared" si="101"/>
        <v>41.223900814364406</v>
      </c>
      <c r="EL36" s="1">
        <f t="shared" si="101"/>
        <v>37.459939302881722</v>
      </c>
      <c r="EM36" s="1">
        <f t="shared" si="101"/>
        <v>32.414970707199885</v>
      </c>
      <c r="EN36" s="1">
        <f t="shared" si="101"/>
        <v>30.729264428737157</v>
      </c>
      <c r="EO36" s="1">
        <f t="shared" si="101"/>
        <v>28.480653108361821</v>
      </c>
      <c r="EP36" s="1">
        <f t="shared" si="101"/>
        <v>24.24733195435892</v>
      </c>
      <c r="EQ36" s="1">
        <f t="shared" si="101"/>
        <v>17.30966835566889</v>
      </c>
      <c r="ER36" s="1">
        <f t="shared" si="101"/>
        <v>16.975494979137967</v>
      </c>
      <c r="ES36" s="1">
        <f t="shared" si="101"/>
        <v>14.843318788306018</v>
      </c>
      <c r="ET36" s="1">
        <f t="shared" si="101"/>
        <v>14.3041100591008</v>
      </c>
      <c r="EU36" s="1">
        <f t="shared" si="101"/>
        <v>14.224300762751907</v>
      </c>
      <c r="EV36" s="1">
        <f t="shared" si="101"/>
        <v>13.837087116222246</v>
      </c>
      <c r="EW36" s="1">
        <f t="shared" si="101"/>
        <v>12.157631785234807</v>
      </c>
      <c r="EX36" s="1">
        <f t="shared" si="102"/>
        <v>11.450540414362894</v>
      </c>
      <c r="EY36" s="1">
        <f t="shared" si="94"/>
        <v>9.523328179787649</v>
      </c>
      <c r="EZ36" s="1">
        <f t="shared" si="94"/>
        <v>9.2434024170410041</v>
      </c>
      <c r="FA36" s="1">
        <f t="shared" si="94"/>
        <v>8.9780553387505879</v>
      </c>
      <c r="FB36" s="1">
        <f t="shared" si="94"/>
        <v>7.4499861596537222</v>
      </c>
      <c r="FC36" s="1">
        <f t="shared" si="94"/>
        <v>7.2463863993297473</v>
      </c>
      <c r="FD36" s="1">
        <f t="shared" si="94"/>
        <v>81.861268138719907</v>
      </c>
      <c r="FE36" s="1">
        <f t="shared" si="94"/>
        <v>95.482619882531381</v>
      </c>
      <c r="FF36" s="1">
        <f t="shared" si="94"/>
        <v>106.81494786718363</v>
      </c>
      <c r="FG36" s="83">
        <f t="shared" si="13"/>
        <v>1.0520671277392226</v>
      </c>
      <c r="FH36" s="79">
        <f t="shared" si="14"/>
        <v>1.3882474368549955</v>
      </c>
      <c r="FI36" s="79">
        <f t="shared" si="15"/>
        <v>1.1490880260507388</v>
      </c>
      <c r="FJ36" s="84">
        <f t="shared" si="16"/>
        <v>0.82077653753023838</v>
      </c>
      <c r="FK36" s="80">
        <f t="shared" si="72"/>
        <v>1.1310959013574227</v>
      </c>
      <c r="FL36" s="83">
        <f t="shared" si="113"/>
        <v>2.4128537592874792</v>
      </c>
      <c r="FM36" s="79">
        <f t="shared" si="113"/>
        <v>2.6521450412002872</v>
      </c>
      <c r="FN36" s="79"/>
      <c r="FO36" s="79">
        <f t="shared" si="74"/>
        <v>2.4173826484357166</v>
      </c>
      <c r="FP36" s="79">
        <f t="shared" si="17"/>
        <v>4.4181333205406528</v>
      </c>
      <c r="FQ36" s="79">
        <f t="shared" si="18"/>
        <v>2.1461707999362214</v>
      </c>
      <c r="FR36" s="79">
        <f t="shared" si="19"/>
        <v>1.615216152911453</v>
      </c>
      <c r="FS36" s="84">
        <f t="shared" si="75"/>
        <v>1.8316490016182974</v>
      </c>
      <c r="FT36" s="83">
        <f t="shared" si="76"/>
        <v>3.3301370066199096</v>
      </c>
      <c r="FU36" s="79">
        <f t="shared" si="77"/>
        <v>3.1467653440844239</v>
      </c>
      <c r="FV36" s="79"/>
      <c r="FW36" s="79">
        <f t="shared" si="78"/>
        <v>7.2457386456866706</v>
      </c>
      <c r="FX36" s="79">
        <f t="shared" si="79"/>
        <v>2.4941642552590002</v>
      </c>
      <c r="FY36" s="79">
        <f t="shared" si="20"/>
        <v>3.2646306837259802</v>
      </c>
      <c r="FZ36" s="79">
        <f t="shared" si="80"/>
        <v>3.4918299573626004</v>
      </c>
      <c r="GA36" s="83">
        <f t="shared" si="81"/>
        <v>4.5638517242019132</v>
      </c>
      <c r="GB36" s="79">
        <f t="shared" si="21"/>
        <v>3.8960274452914683</v>
      </c>
      <c r="GC36" s="79">
        <f t="shared" si="22"/>
        <v>3.8137401529980459</v>
      </c>
      <c r="GD36" s="79">
        <f t="shared" si="23"/>
        <v>3.1272420501254548</v>
      </c>
      <c r="GE36" s="79">
        <f t="shared" si="82"/>
        <v>2.3232954559031516</v>
      </c>
      <c r="GF36" s="79">
        <f t="shared" si="83"/>
        <v>2.6138841395114323</v>
      </c>
      <c r="GG36" s="79">
        <f t="shared" si="84"/>
        <v>2.1784069211328139</v>
      </c>
      <c r="GH36" s="79">
        <f t="shared" si="85"/>
        <v>3.1453558075057009</v>
      </c>
      <c r="GI36" s="84">
        <f t="shared" si="86"/>
        <v>3.3287074845502134</v>
      </c>
      <c r="GJ36" s="79">
        <f t="shared" si="108"/>
        <v>5.8462480289865644</v>
      </c>
      <c r="GK36" s="79">
        <f t="shared" si="25"/>
        <v>17.355353717510603</v>
      </c>
      <c r="GL36" s="79">
        <f t="shared" si="26"/>
        <v>19.215971196750306</v>
      </c>
      <c r="GM36" s="79">
        <f t="shared" si="109"/>
        <v>3.9413530338539333</v>
      </c>
      <c r="GN36" s="84">
        <f t="shared" si="110"/>
        <v>2.6026319869169634</v>
      </c>
      <c r="GO36" s="79">
        <f t="shared" si="114"/>
        <v>5.2272727272727275</v>
      </c>
      <c r="GP36" s="79">
        <f t="shared" si="114"/>
        <v>4.5454545454545459</v>
      </c>
      <c r="GQ36" s="79">
        <f t="shared" si="114"/>
        <v>6.3636363636363633</v>
      </c>
      <c r="GR36" s="79">
        <f t="shared" si="114"/>
        <v>2.3181818181818183</v>
      </c>
      <c r="GS36" s="84">
        <f t="shared" si="114"/>
        <v>6.3636363636363633</v>
      </c>
      <c r="GT36" s="1">
        <f t="shared" si="88"/>
        <v>44</v>
      </c>
      <c r="GU36" s="1">
        <f t="shared" si="89"/>
        <v>20.656748762579205</v>
      </c>
      <c r="GV36" s="1">
        <f t="shared" si="90"/>
        <v>61.999999999999986</v>
      </c>
    </row>
    <row r="37" spans="1:204" ht="13.5" thickBot="1" x14ac:dyDescent="0.25">
      <c r="A37" s="1">
        <f t="shared" si="91"/>
        <v>45</v>
      </c>
      <c r="B37" s="132">
        <f t="shared" si="30"/>
        <v>21.126220325365097</v>
      </c>
      <c r="C37" s="5">
        <v>0</v>
      </c>
      <c r="D37" s="5">
        <v>62</v>
      </c>
      <c r="E37" s="5">
        <f t="shared" si="31"/>
        <v>21.126220325365097</v>
      </c>
      <c r="F37" s="5">
        <v>10</v>
      </c>
      <c r="G37" s="9">
        <f t="shared" si="32"/>
        <v>61.999999999999986</v>
      </c>
      <c r="H37" s="15">
        <v>0.01</v>
      </c>
      <c r="I37" s="18">
        <f t="shared" si="33"/>
        <v>1.6634819153830787</v>
      </c>
      <c r="J37" s="18">
        <f t="shared" si="34"/>
        <v>1.5100943763663399</v>
      </c>
      <c r="K37" s="18">
        <f t="shared" si="35"/>
        <v>1.4569807120941447</v>
      </c>
      <c r="L37" s="18">
        <f t="shared" si="36"/>
        <v>1.0563110162682547</v>
      </c>
      <c r="M37" s="18">
        <f t="shared" si="37"/>
        <v>0.84504881301460388</v>
      </c>
      <c r="N37" s="18">
        <f t="shared" si="38"/>
        <v>0.70420734417883657</v>
      </c>
      <c r="O37" s="18">
        <f t="shared" si="39"/>
        <v>0.57097892771257019</v>
      </c>
      <c r="P37" s="18">
        <f t="shared" si="40"/>
        <v>0.52815550813412737</v>
      </c>
      <c r="Q37" s="18">
        <f t="shared" si="41"/>
        <v>0.46947156278589103</v>
      </c>
      <c r="R37" s="18">
        <f t="shared" si="42"/>
        <v>0.44949404947585314</v>
      </c>
      <c r="S37" s="18">
        <f t="shared" si="43"/>
        <v>0.42252440650730194</v>
      </c>
      <c r="T37" s="18">
        <f t="shared" si="44"/>
        <v>0.37063544430465084</v>
      </c>
      <c r="U37" s="18">
        <f t="shared" si="45"/>
        <v>0.28168293767153463</v>
      </c>
      <c r="V37" s="18">
        <f t="shared" si="46"/>
        <v>0.27724698589717972</v>
      </c>
      <c r="W37" s="18">
        <f t="shared" si="47"/>
        <v>0.24854376853370702</v>
      </c>
      <c r="X37" s="18">
        <f t="shared" si="48"/>
        <v>0.24116689869138239</v>
      </c>
      <c r="Y37" s="18">
        <f t="shared" si="49"/>
        <v>0.24007068551551247</v>
      </c>
      <c r="Z37" s="18">
        <f t="shared" si="50"/>
        <v>0.23473578139294551</v>
      </c>
      <c r="AA37" s="18">
        <f t="shared" si="51"/>
        <v>0.21126220325365097</v>
      </c>
      <c r="AB37" s="18">
        <f t="shared" si="52"/>
        <v>0.20120209833681044</v>
      </c>
      <c r="AC37" s="18">
        <f t="shared" si="53"/>
        <v>0.17316574037184507</v>
      </c>
      <c r="AD37" s="18">
        <f t="shared" si="54"/>
        <v>0.16900976260292078</v>
      </c>
      <c r="AE37" s="18">
        <f t="shared" si="55"/>
        <v>0.16504859629191482</v>
      </c>
      <c r="AF37" s="18">
        <f t="shared" si="56"/>
        <v>0.14178671359305434</v>
      </c>
      <c r="AG37" s="18">
        <f t="shared" si="57"/>
        <v>0.13862349294858986</v>
      </c>
      <c r="AH37" s="16">
        <f t="shared" si="58"/>
        <v>3.4641983508666772</v>
      </c>
      <c r="AI37" s="16" t="str">
        <f t="shared" si="59"/>
        <v>NA F G</v>
      </c>
      <c r="AJ37" s="16">
        <f t="shared" si="60"/>
        <v>4.0829411009204284</v>
      </c>
      <c r="AK37" s="16">
        <f t="shared" si="61"/>
        <v>0.27573311145782903</v>
      </c>
      <c r="AL37" s="16" t="str">
        <f t="shared" si="62"/>
        <v>NA F G</v>
      </c>
      <c r="AM37" s="16">
        <f t="shared" si="63"/>
        <v>1.2281199999999988</v>
      </c>
      <c r="AN37" s="19">
        <f t="shared" si="64"/>
        <v>2.1300544681895115</v>
      </c>
      <c r="AO37" s="41">
        <f t="shared" si="65"/>
        <v>45</v>
      </c>
      <c r="AP37" s="19">
        <f t="shared" si="66"/>
        <v>2.1300544681895115</v>
      </c>
      <c r="AQ37" s="34">
        <f t="shared" si="111"/>
        <v>2.9682115329069312</v>
      </c>
      <c r="AR37" s="34">
        <f t="shared" si="111"/>
        <v>2.9050860626352195</v>
      </c>
      <c r="AS37" s="34">
        <f t="shared" si="111"/>
        <v>2.8122541001727859</v>
      </c>
      <c r="AT37" s="34">
        <f t="shared" si="111"/>
        <v>2.7787357204434704</v>
      </c>
      <c r="AU37" s="34">
        <f t="shared" si="111"/>
        <v>2.7317295676318376</v>
      </c>
      <c r="AV37" s="34">
        <f t="shared" si="111"/>
        <v>2.6347969478093467</v>
      </c>
      <c r="AW37" s="34">
        <f t="shared" si="111"/>
        <v>2.4427752585633833</v>
      </c>
      <c r="AX37" s="34">
        <f t="shared" si="111"/>
        <v>2.4321070637368236</v>
      </c>
      <c r="AY37" s="34">
        <f t="shared" si="111"/>
        <v>2.3599092647500837</v>
      </c>
      <c r="AZ37" s="34">
        <f t="shared" si="111"/>
        <v>2.3403849018209621</v>
      </c>
      <c r="BA37" s="34">
        <f t="shared" si="111"/>
        <v>2.3374467807594086</v>
      </c>
      <c r="BB37" s="34">
        <f t="shared" si="111"/>
        <v>2.3230075499394167</v>
      </c>
      <c r="BC37" s="34">
        <f t="shared" si="111"/>
        <v>2.2564918332278743</v>
      </c>
      <c r="BD37" s="34">
        <f t="shared" si="111"/>
        <v>2.226338387576658</v>
      </c>
      <c r="BE37" s="34">
        <f t="shared" si="111"/>
        <v>2.1360996124645837</v>
      </c>
      <c r="BF37" s="34">
        <f t="shared" si="97"/>
        <v>2.1218391906630267</v>
      </c>
      <c r="BG37" s="34">
        <f t="shared" si="97"/>
        <v>2.108008838853042</v>
      </c>
      <c r="BH37" s="34">
        <f t="shared" si="97"/>
        <v>2.0215317997141762</v>
      </c>
      <c r="BI37" s="34">
        <f t="shared" si="97"/>
        <v>2.0089945183027735</v>
      </c>
      <c r="BJ37" s="39">
        <f t="shared" si="67"/>
        <v>2.6915552423658928</v>
      </c>
      <c r="BK37" s="39">
        <f t="shared" si="67"/>
        <v>2.6624734064939832</v>
      </c>
      <c r="BL37" s="39">
        <f t="shared" si="67"/>
        <v>2.6191319081962829</v>
      </c>
      <c r="BM37" s="39">
        <f t="shared" si="67"/>
        <v>2.6033093097657112</v>
      </c>
      <c r="BN37" s="39">
        <f t="shared" si="67"/>
        <v>2.5809598065040049</v>
      </c>
      <c r="BO37" s="39">
        <f t="shared" si="67"/>
        <v>2.5342635036185688</v>
      </c>
      <c r="BP37" s="39">
        <f t="shared" si="67"/>
        <v>2.4391786054554929</v>
      </c>
      <c r="BQ37" s="39">
        <f t="shared" si="67"/>
        <v>2.4337893728106588</v>
      </c>
      <c r="BR37" s="39">
        <f t="shared" si="67"/>
        <v>2.3970057236317222</v>
      </c>
      <c r="BS37" s="39">
        <f t="shared" si="67"/>
        <v>2.3869630791636647</v>
      </c>
      <c r="BT37" s="39">
        <f t="shared" si="67"/>
        <v>2.3854482311548661</v>
      </c>
      <c r="BU37" s="39">
        <f t="shared" si="67"/>
        <v>2.3779898698263655</v>
      </c>
      <c r="BV37" s="39">
        <f t="shared" si="67"/>
        <v>2.3433322526020643</v>
      </c>
      <c r="BW37" s="39">
        <f t="shared" si="67"/>
        <v>2.3274546239644076</v>
      </c>
      <c r="BX37" s="39">
        <f t="shared" si="67"/>
        <v>2.2792919674218921</v>
      </c>
      <c r="BY37" s="39">
        <f t="shared" si="67"/>
        <v>2.2715893959724647</v>
      </c>
      <c r="BZ37" s="39">
        <f t="shared" si="106"/>
        <v>2.2640946233175669</v>
      </c>
      <c r="CA37" s="39">
        <f t="shared" si="106"/>
        <v>2.2166699306215758</v>
      </c>
      <c r="CB37" s="39">
        <f t="shared" si="106"/>
        <v>2.209711720025779</v>
      </c>
      <c r="CC37" s="40">
        <f t="shared" si="112"/>
        <v>2.0515087255224729</v>
      </c>
      <c r="CD37" s="40">
        <f t="shared" si="112"/>
        <v>1.8641950620700605</v>
      </c>
      <c r="CE37" s="40">
        <f t="shared" si="112"/>
        <v>1.6131320406293095</v>
      </c>
      <c r="CF37" s="40">
        <f t="shared" si="112"/>
        <v>1.5292428144615311</v>
      </c>
      <c r="CG37" s="40">
        <f t="shared" si="112"/>
        <v>1.4173406011112797</v>
      </c>
      <c r="CH37" s="40">
        <f t="shared" si="112"/>
        <v>1.2066692402305148</v>
      </c>
      <c r="CI37" s="40">
        <f t="shared" si="112"/>
        <v>0.86141619221005949</v>
      </c>
      <c r="CJ37" s="40">
        <f t="shared" si="112"/>
        <v>0.84478604357668174</v>
      </c>
      <c r="CK37" s="40">
        <f t="shared" si="112"/>
        <v>0.73867822812417538</v>
      </c>
      <c r="CL37" s="40">
        <f t="shared" si="112"/>
        <v>0.71184448869171157</v>
      </c>
      <c r="CM37" s="40">
        <f t="shared" si="112"/>
        <v>0.70787277653921898</v>
      </c>
      <c r="CN37" s="40">
        <f t="shared" si="112"/>
        <v>0.68860307719479952</v>
      </c>
      <c r="CO37" s="40">
        <f t="shared" si="112"/>
        <v>0.60502492962547938</v>
      </c>
      <c r="CP37" s="40">
        <f t="shared" si="112"/>
        <v>0.5698365052301847</v>
      </c>
      <c r="CQ37" s="40">
        <f t="shared" si="112"/>
        <v>0.47392872753178927</v>
      </c>
      <c r="CR37" s="40">
        <f t="shared" si="98"/>
        <v>0.45999821311105854</v>
      </c>
      <c r="CS37" s="40">
        <f t="shared" si="98"/>
        <v>0.4467932073825614</v>
      </c>
      <c r="CT37" s="40">
        <f t="shared" si="98"/>
        <v>0.37074879644154585</v>
      </c>
      <c r="CU37" s="40">
        <f t="shared" si="98"/>
        <v>0.36061664794109693</v>
      </c>
      <c r="CV37" s="37">
        <f t="shared" si="68"/>
        <v>3.9629309084213644</v>
      </c>
      <c r="CW37" s="37">
        <f t="shared" si="69"/>
        <v>4.6223450253460605</v>
      </c>
      <c r="CX37" s="37">
        <f t="shared" si="70"/>
        <v>5.1709467494073689</v>
      </c>
      <c r="CY37" s="1">
        <f t="shared" si="105"/>
        <v>62.707090816481497</v>
      </c>
      <c r="CZ37" s="1">
        <f t="shared" si="105"/>
        <v>61.373488223379034</v>
      </c>
      <c r="DA37" s="1">
        <f t="shared" si="105"/>
        <v>59.412299731161639</v>
      </c>
      <c r="DB37" s="1">
        <f t="shared" si="105"/>
        <v>58.704183056050866</v>
      </c>
      <c r="DC37" s="1">
        <f t="shared" si="105"/>
        <v>57.711120715104535</v>
      </c>
      <c r="DD37" s="1">
        <f t="shared" si="105"/>
        <v>55.663300832019743</v>
      </c>
      <c r="DE37" s="1">
        <f t="shared" si="105"/>
        <v>51.606608317760724</v>
      </c>
      <c r="DF37" s="1">
        <f t="shared" si="105"/>
        <v>51.381229683380909</v>
      </c>
      <c r="DG37" s="1">
        <f t="shared" si="105"/>
        <v>49.855963074980622</v>
      </c>
      <c r="DH37" s="1">
        <f t="shared" si="105"/>
        <v>49.443487082027609</v>
      </c>
      <c r="DI37" s="1">
        <f t="shared" si="105"/>
        <v>49.381415689138628</v>
      </c>
      <c r="DJ37" s="1">
        <f t="shared" si="103"/>
        <v>49.076369317506682</v>
      </c>
      <c r="DK37" s="1">
        <f t="shared" si="103"/>
        <v>47.671143631159069</v>
      </c>
      <c r="DL37" s="1">
        <f t="shared" si="103"/>
        <v>47.03411529476255</v>
      </c>
      <c r="DM37" s="1">
        <f t="shared" si="103"/>
        <v>45.127711049853794</v>
      </c>
      <c r="DN37" s="1">
        <f t="shared" si="103"/>
        <v>44.82644223694146</v>
      </c>
      <c r="DO37" s="1">
        <f t="shared" si="103"/>
        <v>44.534259177426414</v>
      </c>
      <c r="DP37" s="1">
        <f t="shared" si="103"/>
        <v>42.707326195493515</v>
      </c>
      <c r="DQ37" s="1">
        <f t="shared" si="103"/>
        <v>42.442460826115116</v>
      </c>
      <c r="DR37" s="1">
        <f t="shared" si="107"/>
        <v>56.862389068113302</v>
      </c>
      <c r="DS37" s="1">
        <f t="shared" si="107"/>
        <v>56.247999796017233</v>
      </c>
      <c r="DT37" s="1">
        <f t="shared" si="107"/>
        <v>55.332357753748582</v>
      </c>
      <c r="DU37" s="1">
        <f t="shared" si="107"/>
        <v>54.998086053184551</v>
      </c>
      <c r="DV37" s="1">
        <f t="shared" si="107"/>
        <v>54.525925523115276</v>
      </c>
      <c r="DW37" s="1">
        <f t="shared" si="107"/>
        <v>53.539409139977572</v>
      </c>
      <c r="DX37" s="1">
        <f t="shared" si="107"/>
        <v>51.530624631769527</v>
      </c>
      <c r="DY37" s="1">
        <f t="shared" si="107"/>
        <v>51.416770515530111</v>
      </c>
      <c r="DZ37" s="1">
        <f t="shared" si="107"/>
        <v>50.639671038604959</v>
      </c>
      <c r="EA37" s="1">
        <f t="shared" si="107"/>
        <v>50.427507918923467</v>
      </c>
      <c r="EB37" s="1">
        <f t="shared" si="107"/>
        <v>50.395504906130149</v>
      </c>
      <c r="EC37" s="1">
        <f t="shared" si="107"/>
        <v>50.237937921438061</v>
      </c>
      <c r="ED37" s="1">
        <f t="shared" si="107"/>
        <v>49.505753464005309</v>
      </c>
      <c r="EE37" s="1">
        <f t="shared" si="104"/>
        <v>49.170319183161844</v>
      </c>
      <c r="EF37" s="1">
        <f t="shared" si="104"/>
        <v>48.152824289589773</v>
      </c>
      <c r="EG37" s="1">
        <f t="shared" si="104"/>
        <v>47.990098068077309</v>
      </c>
      <c r="EH37" s="1">
        <f t="shared" si="101"/>
        <v>47.831761849681413</v>
      </c>
      <c r="EI37" s="1">
        <f t="shared" si="101"/>
        <v>46.829857342923177</v>
      </c>
      <c r="EJ37" s="1">
        <f t="shared" si="101"/>
        <v>46.68285665280608</v>
      </c>
      <c r="EK37" s="1">
        <f t="shared" si="101"/>
        <v>43.340625334796712</v>
      </c>
      <c r="EL37" s="1">
        <f t="shared" si="101"/>
        <v>39.383395610749758</v>
      </c>
      <c r="EM37" s="1">
        <f t="shared" si="101"/>
        <v>34.079382904240596</v>
      </c>
      <c r="EN37" s="1">
        <f t="shared" si="101"/>
        <v>32.307120629295724</v>
      </c>
      <c r="EO37" s="1">
        <f t="shared" si="101"/>
        <v>29.943049815162301</v>
      </c>
      <c r="EP37" s="1">
        <f t="shared" si="101"/>
        <v>25.492360228950762</v>
      </c>
      <c r="EQ37" s="1">
        <f t="shared" si="101"/>
        <v>18.198468268466765</v>
      </c>
      <c r="ER37" s="1">
        <f t="shared" si="101"/>
        <v>17.847136084394457</v>
      </c>
      <c r="ES37" s="1">
        <f t="shared" si="101"/>
        <v>15.605478996901629</v>
      </c>
      <c r="ET37" s="1">
        <f t="shared" si="101"/>
        <v>15.038583505497963</v>
      </c>
      <c r="EU37" s="1">
        <f t="shared" si="101"/>
        <v>14.954676239495473</v>
      </c>
      <c r="EV37" s="1">
        <f t="shared" ref="EV37:FE90" si="115">$E37*CN37</f>
        <v>14.547580325541725</v>
      </c>
      <c r="EW37" s="1">
        <f t="shared" si="115"/>
        <v>12.781889965606389</v>
      </c>
      <c r="EX37" s="1">
        <f t="shared" si="102"/>
        <v>12.038491558928943</v>
      </c>
      <c r="EY37" s="1">
        <f t="shared" si="94"/>
        <v>10.012322716356504</v>
      </c>
      <c r="EZ37" s="1">
        <f t="shared" si="94"/>
        <v>9.7180235994584709</v>
      </c>
      <c r="FA37" s="1">
        <f t="shared" si="94"/>
        <v>9.4390517390405311</v>
      </c>
      <c r="FB37" s="1">
        <f t="shared" si="94"/>
        <v>7.832520758988033</v>
      </c>
      <c r="FC37" s="1">
        <f t="shared" si="94"/>
        <v>7.618466757398231</v>
      </c>
      <c r="FD37" s="1">
        <f t="shared" si="94"/>
        <v>83.72175150550899</v>
      </c>
      <c r="FE37" s="1">
        <f t="shared" si="94"/>
        <v>97.65267942531618</v>
      </c>
      <c r="FF37" s="1">
        <f t="shared" ref="FF37:FF95" si="116">$E37*CX37</f>
        <v>109.24256031871053</v>
      </c>
      <c r="FG37" s="83">
        <f t="shared" si="13"/>
        <v>1.0223332915549868</v>
      </c>
      <c r="FH37" s="79">
        <f t="shared" si="14"/>
        <v>1.3204464448914808</v>
      </c>
      <c r="FI37" s="79">
        <f t="shared" si="15"/>
        <v>1.1200398276999861</v>
      </c>
      <c r="FJ37" s="84">
        <f t="shared" si="16"/>
        <v>0.80002784019521844</v>
      </c>
      <c r="FK37" s="80">
        <f t="shared" si="72"/>
        <v>1.1059604368828133</v>
      </c>
      <c r="FL37" s="83">
        <f t="shared" si="113"/>
        <v>2.3446609638625899</v>
      </c>
      <c r="FM37" s="79">
        <f t="shared" si="113"/>
        <v>2.577189323915078</v>
      </c>
      <c r="FN37" s="79"/>
      <c r="FO37" s="79">
        <f t="shared" si="74"/>
        <v>2.3490618561896359</v>
      </c>
      <c r="FP37" s="79">
        <f t="shared" si="17"/>
        <v>4.2023549125946333</v>
      </c>
      <c r="FQ37" s="79">
        <f t="shared" si="18"/>
        <v>2.0919169972006704</v>
      </c>
      <c r="FR37" s="79">
        <f t="shared" si="19"/>
        <v>1.5695664303542955</v>
      </c>
      <c r="FS37" s="84">
        <f t="shared" si="75"/>
        <v>1.7853461054939435</v>
      </c>
      <c r="FT37" s="83">
        <f t="shared" si="76"/>
        <v>3.2360196773971279</v>
      </c>
      <c r="FU37" s="79">
        <f t="shared" si="77"/>
        <v>3.0578305196951296</v>
      </c>
      <c r="FV37" s="79"/>
      <c r="FW37" s="79">
        <f t="shared" si="78"/>
        <v>6.8918620566551994</v>
      </c>
      <c r="FX37" s="79">
        <f t="shared" si="79"/>
        <v>2.4311134041809286</v>
      </c>
      <c r="FY37" s="79">
        <f t="shared" si="20"/>
        <v>3.172364713815361</v>
      </c>
      <c r="FZ37" s="79">
        <f t="shared" si="80"/>
        <v>3.4035587658532998</v>
      </c>
      <c r="GA37" s="83">
        <f t="shared" si="81"/>
        <v>4.434866780220089</v>
      </c>
      <c r="GB37" s="79">
        <f t="shared" si="21"/>
        <v>3.7975384040299724</v>
      </c>
      <c r="GC37" s="79">
        <f t="shared" si="22"/>
        <v>3.7173312809960821</v>
      </c>
      <c r="GD37" s="79">
        <f t="shared" si="23"/>
        <v>3.0577477823448893</v>
      </c>
      <c r="GE37" s="79">
        <f t="shared" si="82"/>
        <v>2.2576337840649194</v>
      </c>
      <c r="GF37" s="79">
        <f t="shared" si="83"/>
        <v>2.5478068475816129</v>
      </c>
      <c r="GG37" s="79">
        <f t="shared" si="84"/>
        <v>2.1299978784409737</v>
      </c>
      <c r="GH37" s="79">
        <f t="shared" si="85"/>
        <v>3.0564608198612508</v>
      </c>
      <c r="GI37" s="84">
        <f t="shared" si="86"/>
        <v>3.2445599231182403</v>
      </c>
      <c r="GJ37" s="79">
        <f t="shared" si="108"/>
        <v>5.681019616651465</v>
      </c>
      <c r="GK37" s="79">
        <f t="shared" si="25"/>
        <v>16.507730904252853</v>
      </c>
      <c r="GL37" s="79">
        <f t="shared" si="26"/>
        <v>18.277477183295776</v>
      </c>
      <c r="GM37" s="79">
        <f t="shared" si="109"/>
        <v>3.8417181911768119</v>
      </c>
      <c r="GN37" s="84">
        <f t="shared" si="110"/>
        <v>2.544795720541031</v>
      </c>
      <c r="GO37" s="79">
        <f t="shared" si="114"/>
        <v>5.1111111111111107</v>
      </c>
      <c r="GP37" s="79">
        <f t="shared" si="114"/>
        <v>4.4444444444444446</v>
      </c>
      <c r="GQ37" s="79">
        <f t="shared" si="114"/>
        <v>6.2222222222222223</v>
      </c>
      <c r="GR37" s="79">
        <f t="shared" si="114"/>
        <v>2.2666666666666666</v>
      </c>
      <c r="GS37" s="84">
        <f t="shared" si="114"/>
        <v>6.2222222222222223</v>
      </c>
      <c r="GT37" s="1">
        <f t="shared" si="88"/>
        <v>45</v>
      </c>
      <c r="GU37" s="1">
        <f t="shared" si="89"/>
        <v>21.126220325365097</v>
      </c>
      <c r="GV37" s="1">
        <f t="shared" si="90"/>
        <v>61.999999999999986</v>
      </c>
    </row>
    <row r="38" spans="1:204" ht="13.5" thickBot="1" x14ac:dyDescent="0.25">
      <c r="A38" s="1">
        <f t="shared" si="91"/>
        <v>46</v>
      </c>
      <c r="B38" s="132">
        <f t="shared" si="30"/>
        <v>21.595691888150988</v>
      </c>
      <c r="C38" s="5">
        <v>0</v>
      </c>
      <c r="D38" s="5">
        <v>62</v>
      </c>
      <c r="E38" s="5">
        <f t="shared" si="31"/>
        <v>21.595691888150988</v>
      </c>
      <c r="F38" s="5">
        <v>10</v>
      </c>
      <c r="G38" s="9">
        <f t="shared" si="32"/>
        <v>61.999999999999986</v>
      </c>
      <c r="H38" s="15">
        <v>0.01</v>
      </c>
      <c r="I38" s="18">
        <f t="shared" si="33"/>
        <v>1.7004481801693692</v>
      </c>
      <c r="J38" s="18">
        <f t="shared" si="34"/>
        <v>1.5436520291744809</v>
      </c>
      <c r="K38" s="18">
        <f t="shared" si="35"/>
        <v>1.4893580612517923</v>
      </c>
      <c r="L38" s="18">
        <f t="shared" si="36"/>
        <v>1.0797845944075495</v>
      </c>
      <c r="M38" s="18">
        <f t="shared" si="37"/>
        <v>0.86382767552603956</v>
      </c>
      <c r="N38" s="18">
        <f t="shared" si="38"/>
        <v>0.71985639627169962</v>
      </c>
      <c r="O38" s="18">
        <f t="shared" si="39"/>
        <v>0.58366734832840506</v>
      </c>
      <c r="P38" s="18">
        <f t="shared" si="40"/>
        <v>0.53989229720377474</v>
      </c>
      <c r="Q38" s="18">
        <f t="shared" si="41"/>
        <v>0.47990426418113308</v>
      </c>
      <c r="R38" s="18">
        <f t="shared" si="42"/>
        <v>0.45948280613087206</v>
      </c>
      <c r="S38" s="18">
        <f t="shared" si="43"/>
        <v>0.43191383776301978</v>
      </c>
      <c r="T38" s="18">
        <f t="shared" si="44"/>
        <v>0.37887178751142087</v>
      </c>
      <c r="U38" s="18">
        <f t="shared" si="45"/>
        <v>0.28794255850867984</v>
      </c>
      <c r="V38" s="18">
        <f t="shared" si="46"/>
        <v>0.28340803002822818</v>
      </c>
      <c r="W38" s="18">
        <f t="shared" si="47"/>
        <v>0.25406696339001161</v>
      </c>
      <c r="X38" s="18">
        <f t="shared" si="48"/>
        <v>0.24652616310674647</v>
      </c>
      <c r="Y38" s="18">
        <f t="shared" si="49"/>
        <v>0.2454055896380794</v>
      </c>
      <c r="Z38" s="18">
        <f t="shared" si="50"/>
        <v>0.23995213209056654</v>
      </c>
      <c r="AA38" s="18">
        <f t="shared" si="51"/>
        <v>0.21595691888150989</v>
      </c>
      <c r="AB38" s="18">
        <f t="shared" si="52"/>
        <v>0.20567325607762846</v>
      </c>
      <c r="AC38" s="18">
        <f t="shared" si="53"/>
        <v>0.17701386793566384</v>
      </c>
      <c r="AD38" s="18">
        <f t="shared" si="54"/>
        <v>0.1727655351052079</v>
      </c>
      <c r="AE38" s="18">
        <f t="shared" si="55"/>
        <v>0.16871634287617959</v>
      </c>
      <c r="AF38" s="18">
        <f t="shared" si="56"/>
        <v>0.14493752945067778</v>
      </c>
      <c r="AG38" s="18">
        <f t="shared" si="57"/>
        <v>0.14170401501411409</v>
      </c>
      <c r="AH38" s="16">
        <f t="shared" si="58"/>
        <v>3.4641983508666772</v>
      </c>
      <c r="AI38" s="16" t="str">
        <f t="shared" si="59"/>
        <v>NA F G</v>
      </c>
      <c r="AJ38" s="16">
        <f t="shared" si="60"/>
        <v>4.0829411009204284</v>
      </c>
      <c r="AK38" s="16">
        <f t="shared" si="61"/>
        <v>0.27573311145782903</v>
      </c>
      <c r="AL38" s="16" t="str">
        <f t="shared" si="62"/>
        <v>NA F G</v>
      </c>
      <c r="AM38" s="16">
        <f t="shared" si="63"/>
        <v>1.2281199999999988</v>
      </c>
      <c r="AN38" s="19">
        <f t="shared" si="64"/>
        <v>2.1300544681895115</v>
      </c>
      <c r="AO38" s="41">
        <f t="shared" si="65"/>
        <v>46</v>
      </c>
      <c r="AP38" s="19">
        <f t="shared" si="66"/>
        <v>2.1300544681895115</v>
      </c>
      <c r="AQ38" s="34">
        <f t="shared" si="111"/>
        <v>2.9862544394779618</v>
      </c>
      <c r="AR38" s="34">
        <f t="shared" si="111"/>
        <v>2.9227452475780114</v>
      </c>
      <c r="AS38" s="34">
        <f t="shared" si="111"/>
        <v>2.8293489862416785</v>
      </c>
      <c r="AT38" s="34">
        <f t="shared" si="111"/>
        <v>2.795626857895674</v>
      </c>
      <c r="AU38" s="34">
        <f t="shared" si="111"/>
        <v>2.7483349681633262</v>
      </c>
      <c r="AV38" s="34">
        <f t="shared" si="111"/>
        <v>2.6508131227469875</v>
      </c>
      <c r="AW38" s="34">
        <f t="shared" si="111"/>
        <v>2.4576241887274408</v>
      </c>
      <c r="AX38" s="34">
        <f t="shared" si="111"/>
        <v>2.4468911450043644</v>
      </c>
      <c r="AY38" s="34">
        <f t="shared" si="111"/>
        <v>2.3742544763052371</v>
      </c>
      <c r="AZ38" s="34">
        <f t="shared" si="111"/>
        <v>2.354611430373815</v>
      </c>
      <c r="BA38" s="34">
        <f t="shared" si="111"/>
        <v>2.3516554493170347</v>
      </c>
      <c r="BB38" s="34">
        <f t="shared" si="111"/>
        <v>2.3371284465543245</v>
      </c>
      <c r="BC38" s="34">
        <f t="shared" si="111"/>
        <v>2.2702083998788201</v>
      </c>
      <c r="BD38" s="34">
        <f t="shared" si="111"/>
        <v>2.2398716600800515</v>
      </c>
      <c r="BE38" s="34">
        <f t="shared" si="111"/>
        <v>2.1490843493362068</v>
      </c>
      <c r="BF38" s="34">
        <f t="shared" si="97"/>
        <v>2.1347372425206688</v>
      </c>
      <c r="BG38" s="34">
        <f t="shared" si="97"/>
        <v>2.1208228199688297</v>
      </c>
      <c r="BH38" s="34">
        <f t="shared" si="97"/>
        <v>2.0338201117122399</v>
      </c>
      <c r="BI38" s="34">
        <f t="shared" si="97"/>
        <v>2.0212066197630594</v>
      </c>
      <c r="BJ38" s="39">
        <f t="shared" si="67"/>
        <v>2.6998112404373047</v>
      </c>
      <c r="BK38" s="39">
        <f t="shared" si="67"/>
        <v>2.6706401997899949</v>
      </c>
      <c r="BL38" s="39">
        <f t="shared" si="67"/>
        <v>2.6271657570441462</v>
      </c>
      <c r="BM38" s="39">
        <f t="shared" si="67"/>
        <v>2.6112946248364959</v>
      </c>
      <c r="BN38" s="39">
        <f t="shared" si="67"/>
        <v>2.5888765673601402</v>
      </c>
      <c r="BO38" s="39">
        <f t="shared" si="67"/>
        <v>2.5420370295967807</v>
      </c>
      <c r="BP38" s="39">
        <f t="shared" si="67"/>
        <v>2.4466604707895176</v>
      </c>
      <c r="BQ38" s="39">
        <f t="shared" si="67"/>
        <v>2.4412547073696049</v>
      </c>
      <c r="BR38" s="39">
        <f t="shared" si="67"/>
        <v>2.4043582290976961</v>
      </c>
      <c r="BS38" s="39">
        <f t="shared" si="67"/>
        <v>2.3942847801148162</v>
      </c>
      <c r="BT38" s="39">
        <f t="shared" si="67"/>
        <v>2.392765285505404</v>
      </c>
      <c r="BU38" s="39">
        <f t="shared" si="67"/>
        <v>2.3852840466168317</v>
      </c>
      <c r="BV38" s="39">
        <f t="shared" si="67"/>
        <v>2.3505201216279863</v>
      </c>
      <c r="BW38" s="39">
        <f t="shared" si="67"/>
        <v>2.334593790415199</v>
      </c>
      <c r="BX38" s="39">
        <f t="shared" si="67"/>
        <v>2.2862834011443076</v>
      </c>
      <c r="BY38" s="39">
        <f t="shared" si="67"/>
        <v>2.2785572030518035</v>
      </c>
      <c r="BZ38" s="39">
        <f t="shared" si="106"/>
        <v>2.2710394411497927</v>
      </c>
      <c r="CA38" s="39">
        <f t="shared" si="106"/>
        <v>2.2234692793342115</v>
      </c>
      <c r="CB38" s="39">
        <f t="shared" si="106"/>
        <v>2.2164897253261175</v>
      </c>
      <c r="CC38" s="40">
        <f t="shared" si="112"/>
        <v>2.1076386994696308</v>
      </c>
      <c r="CD38" s="40">
        <f t="shared" si="112"/>
        <v>1.9152000707081616</v>
      </c>
      <c r="CE38" s="40">
        <f t="shared" si="112"/>
        <v>1.6572678799203611</v>
      </c>
      <c r="CF38" s="40">
        <f t="shared" si="112"/>
        <v>1.571083416096186</v>
      </c>
      <c r="CG38" s="40">
        <f t="shared" si="112"/>
        <v>1.4561195202671635</v>
      </c>
      <c r="CH38" s="40">
        <f t="shared" si="112"/>
        <v>1.2396841195602271</v>
      </c>
      <c r="CI38" s="40">
        <f t="shared" si="112"/>
        <v>0.88498483114631188</v>
      </c>
      <c r="CJ38" s="40">
        <f t="shared" si="112"/>
        <v>0.86789967601068752</v>
      </c>
      <c r="CK38" s="40">
        <f t="shared" si="112"/>
        <v>0.75888871476950193</v>
      </c>
      <c r="CL38" s="40">
        <f t="shared" si="112"/>
        <v>0.73132079513272774</v>
      </c>
      <c r="CM38" s="40">
        <f t="shared" si="112"/>
        <v>0.7272404155898059</v>
      </c>
      <c r="CN38" s="40">
        <f t="shared" si="112"/>
        <v>0.7074434907411925</v>
      </c>
      <c r="CO38" s="40">
        <f t="shared" si="112"/>
        <v>0.62157861673134851</v>
      </c>
      <c r="CP38" s="40">
        <f t="shared" si="112"/>
        <v>0.5854274251199183</v>
      </c>
      <c r="CQ38" s="40">
        <f t="shared" si="112"/>
        <v>0.48689557812239265</v>
      </c>
      <c r="CR38" s="40">
        <f t="shared" si="98"/>
        <v>0.47258392010632722</v>
      </c>
      <c r="CS38" s="40">
        <f t="shared" si="98"/>
        <v>0.45901762094617582</v>
      </c>
      <c r="CT38" s="40">
        <f t="shared" si="98"/>
        <v>0.38089260915182549</v>
      </c>
      <c r="CU38" s="40">
        <f t="shared" si="98"/>
        <v>0.37048324163481383</v>
      </c>
      <c r="CV38" s="37">
        <f t="shared" si="68"/>
        <v>3.9629309084213644</v>
      </c>
      <c r="CW38" s="37">
        <f t="shared" si="69"/>
        <v>4.6223450253460605</v>
      </c>
      <c r="CX38" s="37">
        <f t="shared" si="70"/>
        <v>5.1709467494073689</v>
      </c>
      <c r="CY38" s="1">
        <f t="shared" si="105"/>
        <v>64.490230774589094</v>
      </c>
      <c r="CZ38" s="1">
        <f t="shared" si="105"/>
        <v>63.11870583425231</v>
      </c>
      <c r="DA38" s="1">
        <f t="shared" si="105"/>
        <v>61.101748950927636</v>
      </c>
      <c r="DB38" s="1">
        <f t="shared" si="105"/>
        <v>60.373496257354638</v>
      </c>
      <c r="DC38" s="1">
        <f t="shared" si="105"/>
        <v>59.35219517788645</v>
      </c>
      <c r="DD38" s="1">
        <f t="shared" si="105"/>
        <v>57.246143451911308</v>
      </c>
      <c r="DE38" s="1">
        <f t="shared" si="105"/>
        <v>53.074094756624845</v>
      </c>
      <c r="DF38" s="1">
        <f t="shared" si="105"/>
        <v>52.842307251359237</v>
      </c>
      <c r="DG38" s="1">
        <f t="shared" si="105"/>
        <v>51.273668134351183</v>
      </c>
      <c r="DH38" s="1">
        <f t="shared" si="105"/>
        <v>50.849462966671389</v>
      </c>
      <c r="DI38" s="1">
        <f t="shared" si="105"/>
        <v>50.785626510541952</v>
      </c>
      <c r="DJ38" s="1">
        <f t="shared" si="103"/>
        <v>50.471905834820149</v>
      </c>
      <c r="DK38" s="1">
        <f t="shared" si="103"/>
        <v>49.026721125675266</v>
      </c>
      <c r="DL38" s="1">
        <f t="shared" si="103"/>
        <v>48.371578240090052</v>
      </c>
      <c r="DM38" s="1">
        <f t="shared" si="103"/>
        <v>46.410963449912167</v>
      </c>
      <c r="DN38" s="1">
        <f t="shared" si="103"/>
        <v>46.101127751637414</v>
      </c>
      <c r="DO38" s="1">
        <f t="shared" si="103"/>
        <v>45.80063616940636</v>
      </c>
      <c r="DP38" s="1">
        <f t="shared" si="103"/>
        <v>43.921752488462353</v>
      </c>
      <c r="DQ38" s="1">
        <f t="shared" si="103"/>
        <v>43.649355402694177</v>
      </c>
      <c r="DR38" s="1">
        <f t="shared" si="107"/>
        <v>58.304291704650758</v>
      </c>
      <c r="DS38" s="1">
        <f t="shared" si="107"/>
        <v>57.674322898774726</v>
      </c>
      <c r="DT38" s="1">
        <f t="shared" si="107"/>
        <v>56.735462228226318</v>
      </c>
      <c r="DU38" s="1">
        <f t="shared" si="107"/>
        <v>56.392714147153789</v>
      </c>
      <c r="DV38" s="1">
        <f t="shared" si="107"/>
        <v>55.908580685163557</v>
      </c>
      <c r="DW38" s="1">
        <f t="shared" si="107"/>
        <v>54.89704845944263</v>
      </c>
      <c r="DX38" s="1">
        <f t="shared" si="107"/>
        <v>52.83732568208886</v>
      </c>
      <c r="DY38" s="1">
        <f t="shared" si="107"/>
        <v>52.720584480852189</v>
      </c>
      <c r="DZ38" s="1">
        <f t="shared" si="107"/>
        <v>51.923779504334192</v>
      </c>
      <c r="EA38" s="1">
        <f t="shared" si="107"/>
        <v>51.706236403848905</v>
      </c>
      <c r="EB38" s="1">
        <f t="shared" si="107"/>
        <v>51.673421866438339</v>
      </c>
      <c r="EC38" s="1">
        <f t="shared" si="107"/>
        <v>51.511859336459075</v>
      </c>
      <c r="ED38" s="1">
        <f t="shared" si="107"/>
        <v>50.761108323577176</v>
      </c>
      <c r="EE38" s="1">
        <f t="shared" si="104"/>
        <v>50.41716818179718</v>
      </c>
      <c r="EF38" s="1">
        <f t="shared" si="104"/>
        <v>49.373871900106373</v>
      </c>
      <c r="EG38" s="1">
        <f t="shared" si="104"/>
        <v>49.207019306633839</v>
      </c>
      <c r="EH38" s="1">
        <f t="shared" si="104"/>
        <v>49.044668036909535</v>
      </c>
      <c r="EI38" s="1">
        <f t="shared" si="104"/>
        <v>48.01735747927075</v>
      </c>
      <c r="EJ38" s="1">
        <f t="shared" si="104"/>
        <v>47.866629181395247</v>
      </c>
      <c r="EK38" s="1">
        <f t="shared" si="104"/>
        <v>45.515915965289402</v>
      </c>
      <c r="EL38" s="1">
        <f t="shared" si="104"/>
        <v>41.360070631178445</v>
      </c>
      <c r="EM38" s="1">
        <f t="shared" si="104"/>
        <v>35.789846510889326</v>
      </c>
      <c r="EN38" s="1">
        <f t="shared" si="104"/>
        <v>33.928633384596949</v>
      </c>
      <c r="EO38" s="1">
        <f t="shared" si="104"/>
        <v>31.44590851201189</v>
      </c>
      <c r="EP38" s="1">
        <f t="shared" si="104"/>
        <v>26.771836284656395</v>
      </c>
      <c r="EQ38" s="1">
        <f t="shared" si="104"/>
        <v>19.11185973912308</v>
      </c>
      <c r="ER38" s="1">
        <f t="shared" si="104"/>
        <v>18.742893992952876</v>
      </c>
      <c r="ES38" s="1">
        <f t="shared" si="104"/>
        <v>16.38872686155706</v>
      </c>
      <c r="ET38" s="1">
        <f t="shared" si="104"/>
        <v>15.793378563083978</v>
      </c>
      <c r="EU38" s="1">
        <f t="shared" ref="EU38:EX95" si="117">$E38*CM38</f>
        <v>15.705259943688324</v>
      </c>
      <c r="EV38" s="1">
        <f t="shared" si="115"/>
        <v>15.277731654324789</v>
      </c>
      <c r="EW38" s="1">
        <f t="shared" si="115"/>
        <v>13.423420291193295</v>
      </c>
      <c r="EX38" s="1">
        <f t="shared" si="102"/>
        <v>12.64271029576334</v>
      </c>
      <c r="EY38" s="1">
        <f t="shared" si="102"/>
        <v>10.51484688683434</v>
      </c>
      <c r="EZ38" s="1">
        <f t="shared" si="102"/>
        <v>10.205776729910806</v>
      </c>
      <c r="FA38" s="1">
        <f t="shared" si="102"/>
        <v>9.912803113185694</v>
      </c>
      <c r="FB38" s="1">
        <f t="shared" si="102"/>
        <v>8.2256394297167432</v>
      </c>
      <c r="FC38" s="1">
        <f t="shared" si="102"/>
        <v>8.0008419360688308</v>
      </c>
      <c r="FD38" s="1">
        <f t="shared" si="102"/>
        <v>85.582234872298088</v>
      </c>
      <c r="FE38" s="1">
        <f t="shared" si="102"/>
        <v>99.822738968100992</v>
      </c>
      <c r="FF38" s="1">
        <f t="shared" si="116"/>
        <v>111.67017277023743</v>
      </c>
      <c r="FG38" s="83">
        <f t="shared" si="13"/>
        <v>0.99406601260777505</v>
      </c>
      <c r="FH38" s="79">
        <f t="shared" si="14"/>
        <v>1.2573398431957068</v>
      </c>
      <c r="FI38" s="79">
        <f t="shared" si="15"/>
        <v>1.092340522325203</v>
      </c>
      <c r="FJ38" s="84">
        <f t="shared" si="16"/>
        <v>0.78024263711060859</v>
      </c>
      <c r="FK38" s="80">
        <f t="shared" si="72"/>
        <v>1.0819178186897087</v>
      </c>
      <c r="FL38" s="83">
        <f t="shared" si="113"/>
        <v>2.2798316307579878</v>
      </c>
      <c r="FM38" s="79">
        <f t="shared" si="113"/>
        <v>2.5059306354612594</v>
      </c>
      <c r="FN38" s="79"/>
      <c r="FO38" s="79">
        <f t="shared" si="74"/>
        <v>2.2841108394305425</v>
      </c>
      <c r="FP38" s="79">
        <f t="shared" si="17"/>
        <v>4.0015165229125866</v>
      </c>
      <c r="FQ38" s="79">
        <f t="shared" si="18"/>
        <v>2.0401825442900532</v>
      </c>
      <c r="FR38" s="79">
        <f t="shared" si="19"/>
        <v>1.526168281747083</v>
      </c>
      <c r="FS38" s="84">
        <f t="shared" si="75"/>
        <v>1.7411933479287873</v>
      </c>
      <c r="FT38" s="83">
        <f t="shared" si="76"/>
        <v>3.1465444821205288</v>
      </c>
      <c r="FU38" s="79">
        <f t="shared" si="77"/>
        <v>2.9732822133966548</v>
      </c>
      <c r="FV38" s="79"/>
      <c r="FW38" s="79">
        <f t="shared" si="78"/>
        <v>6.5624870975766418</v>
      </c>
      <c r="FX38" s="79">
        <f t="shared" si="79"/>
        <v>2.3709904059466425</v>
      </c>
      <c r="FY38" s="79">
        <f t="shared" si="20"/>
        <v>3.0846495635522659</v>
      </c>
      <c r="FZ38" s="79">
        <f t="shared" si="80"/>
        <v>3.3193865683252999</v>
      </c>
      <c r="GA38" s="83">
        <f t="shared" si="81"/>
        <v>4.3122437399593867</v>
      </c>
      <c r="GB38" s="79">
        <f t="shared" si="21"/>
        <v>3.7036228366329627</v>
      </c>
      <c r="GC38" s="79">
        <f t="shared" si="22"/>
        <v>3.6253992873427929</v>
      </c>
      <c r="GD38" s="79">
        <f t="shared" si="23"/>
        <v>2.991275004467826</v>
      </c>
      <c r="GE38" s="79">
        <f t="shared" si="82"/>
        <v>2.1952107323439436</v>
      </c>
      <c r="GF38" s="79">
        <f t="shared" si="83"/>
        <v>2.4847979454320814</v>
      </c>
      <c r="GG38" s="79">
        <f t="shared" si="84"/>
        <v>2.083693576735735</v>
      </c>
      <c r="GH38" s="79">
        <f t="shared" si="85"/>
        <v>2.9719503854462386</v>
      </c>
      <c r="GI38" s="84">
        <f t="shared" si="86"/>
        <v>3.1643198692428447</v>
      </c>
      <c r="GJ38" s="79">
        <f t="shared" si="108"/>
        <v>5.5239407388187649</v>
      </c>
      <c r="GK38" s="79">
        <f t="shared" si="25"/>
        <v>15.718795614142454</v>
      </c>
      <c r="GL38" s="79">
        <f t="shared" si="26"/>
        <v>17.403962413293403</v>
      </c>
      <c r="GM38" s="79">
        <f t="shared" si="109"/>
        <v>3.7467100292261906</v>
      </c>
      <c r="GN38" s="84">
        <f t="shared" si="110"/>
        <v>2.4894740744423127</v>
      </c>
      <c r="GO38" s="79">
        <f t="shared" si="114"/>
        <v>5</v>
      </c>
      <c r="GP38" s="79">
        <f t="shared" si="114"/>
        <v>4.3478260869565215</v>
      </c>
      <c r="GQ38" s="79">
        <f t="shared" si="114"/>
        <v>6.0869565217391308</v>
      </c>
      <c r="GR38" s="79">
        <f t="shared" si="114"/>
        <v>2.2173913043478262</v>
      </c>
      <c r="GS38" s="84">
        <f t="shared" si="114"/>
        <v>6.0869565217391308</v>
      </c>
      <c r="GT38" s="1">
        <f t="shared" si="88"/>
        <v>46</v>
      </c>
      <c r="GU38" s="1">
        <f t="shared" si="89"/>
        <v>21.595691888150988</v>
      </c>
      <c r="GV38" s="1">
        <f t="shared" si="90"/>
        <v>61.999999999999986</v>
      </c>
    </row>
    <row r="39" spans="1:204" ht="13.5" thickBot="1" x14ac:dyDescent="0.25">
      <c r="A39" s="1">
        <f t="shared" si="91"/>
        <v>47</v>
      </c>
      <c r="B39" s="132">
        <f t="shared" si="30"/>
        <v>22.065163450936879</v>
      </c>
      <c r="C39" s="5">
        <v>0</v>
      </c>
      <c r="D39" s="5">
        <v>62</v>
      </c>
      <c r="E39" s="5">
        <f t="shared" si="31"/>
        <v>22.065163450936879</v>
      </c>
      <c r="F39" s="5">
        <v>10</v>
      </c>
      <c r="G39" s="9">
        <f t="shared" si="32"/>
        <v>61.999999999999986</v>
      </c>
      <c r="H39" s="15">
        <v>0.01</v>
      </c>
      <c r="I39" s="18">
        <f t="shared" si="33"/>
        <v>1.7374144449556599</v>
      </c>
      <c r="J39" s="18">
        <f t="shared" si="34"/>
        <v>1.5772096819826218</v>
      </c>
      <c r="K39" s="18">
        <f t="shared" si="35"/>
        <v>1.5217354104094398</v>
      </c>
      <c r="L39" s="18">
        <f t="shared" si="36"/>
        <v>1.103258172546844</v>
      </c>
      <c r="M39" s="18">
        <f t="shared" si="37"/>
        <v>0.88260653803747513</v>
      </c>
      <c r="N39" s="18">
        <f t="shared" si="38"/>
        <v>0.73550544836456266</v>
      </c>
      <c r="O39" s="18">
        <f t="shared" si="39"/>
        <v>0.59635576894424003</v>
      </c>
      <c r="P39" s="18">
        <f t="shared" si="40"/>
        <v>0.551629086273422</v>
      </c>
      <c r="Q39" s="18">
        <f t="shared" si="41"/>
        <v>0.49033696557637507</v>
      </c>
      <c r="R39" s="18">
        <f t="shared" si="42"/>
        <v>0.46947156278589103</v>
      </c>
      <c r="S39" s="18">
        <f t="shared" si="43"/>
        <v>0.44130326901873757</v>
      </c>
      <c r="T39" s="18">
        <f t="shared" si="44"/>
        <v>0.38710813071819083</v>
      </c>
      <c r="U39" s="18">
        <f t="shared" si="45"/>
        <v>0.29420217934582504</v>
      </c>
      <c r="V39" s="18">
        <f t="shared" si="46"/>
        <v>0.28956907415927663</v>
      </c>
      <c r="W39" s="18">
        <f t="shared" si="47"/>
        <v>0.2595901582463162</v>
      </c>
      <c r="X39" s="18">
        <f t="shared" si="48"/>
        <v>0.25188542752211052</v>
      </c>
      <c r="Y39" s="18">
        <f t="shared" si="49"/>
        <v>0.25074049376064633</v>
      </c>
      <c r="Z39" s="18">
        <f t="shared" si="50"/>
        <v>0.24516848278818754</v>
      </c>
      <c r="AA39" s="18">
        <f t="shared" si="51"/>
        <v>0.22065163450936878</v>
      </c>
      <c r="AB39" s="18">
        <f t="shared" si="52"/>
        <v>0.21014441381844648</v>
      </c>
      <c r="AC39" s="18">
        <f t="shared" si="53"/>
        <v>0.18086199549948262</v>
      </c>
      <c r="AD39" s="18">
        <f t="shared" si="54"/>
        <v>0.17652130760749504</v>
      </c>
      <c r="AE39" s="18">
        <f t="shared" si="55"/>
        <v>0.17238408946044437</v>
      </c>
      <c r="AF39" s="18">
        <f t="shared" si="56"/>
        <v>0.1480883453083012</v>
      </c>
      <c r="AG39" s="18">
        <f t="shared" si="57"/>
        <v>0.14478453707963831</v>
      </c>
      <c r="AH39" s="16">
        <f t="shared" si="58"/>
        <v>3.4641983508666772</v>
      </c>
      <c r="AI39" s="16" t="str">
        <f t="shared" si="59"/>
        <v>NA F G</v>
      </c>
      <c r="AJ39" s="16">
        <f t="shared" si="60"/>
        <v>4.0829411009204284</v>
      </c>
      <c r="AK39" s="16">
        <f t="shared" si="61"/>
        <v>0.27573311145782903</v>
      </c>
      <c r="AL39" s="16" t="str">
        <f t="shared" si="62"/>
        <v>NA F G</v>
      </c>
      <c r="AM39" s="16">
        <f t="shared" si="63"/>
        <v>1.2281199999999988</v>
      </c>
      <c r="AN39" s="19">
        <f t="shared" si="64"/>
        <v>2.1300544681895115</v>
      </c>
      <c r="AO39" s="41">
        <f t="shared" si="65"/>
        <v>47</v>
      </c>
      <c r="AP39" s="19">
        <f t="shared" si="66"/>
        <v>2.1300544681895115</v>
      </c>
      <c r="AQ39" s="34">
        <f t="shared" si="111"/>
        <v>3.0040154564484731</v>
      </c>
      <c r="AR39" s="34">
        <f t="shared" si="111"/>
        <v>2.9401285379153843</v>
      </c>
      <c r="AS39" s="34">
        <f t="shared" si="111"/>
        <v>2.8461767939113161</v>
      </c>
      <c r="AT39" s="34">
        <f t="shared" si="111"/>
        <v>2.8122541001727859</v>
      </c>
      <c r="AU39" s="34">
        <f t="shared" si="111"/>
        <v>2.7646809376711126</v>
      </c>
      <c r="AV39" s="34">
        <f t="shared" si="111"/>
        <v>2.6665790723045193</v>
      </c>
      <c r="AW39" s="34">
        <f t="shared" si="111"/>
        <v>2.4722411297174918</v>
      </c>
      <c r="AX39" s="34">
        <f t="shared" si="111"/>
        <v>2.4614442502511542</v>
      </c>
      <c r="AY39" s="34">
        <f t="shared" si="111"/>
        <v>2.3883755684293702</v>
      </c>
      <c r="AZ39" s="34">
        <f t="shared" si="111"/>
        <v>2.3686156937148648</v>
      </c>
      <c r="BA39" s="34">
        <f t="shared" si="111"/>
        <v>2.3656421316947815</v>
      </c>
      <c r="BB39" s="34">
        <f t="shared" si="111"/>
        <v>2.3510287282760562</v>
      </c>
      <c r="BC39" s="34">
        <f t="shared" si="111"/>
        <v>2.2837106686017403</v>
      </c>
      <c r="BD39" s="34">
        <f t="shared" si="111"/>
        <v>2.2531934983134354</v>
      </c>
      <c r="BE39" s="34">
        <f t="shared" si="111"/>
        <v>2.1618662218702474</v>
      </c>
      <c r="BF39" s="34">
        <f t="shared" si="97"/>
        <v>2.1474337843460267</v>
      </c>
      <c r="BG39" s="34">
        <f t="shared" si="97"/>
        <v>2.133436604514094</v>
      </c>
      <c r="BH39" s="34">
        <f t="shared" si="97"/>
        <v>2.045916439821978</v>
      </c>
      <c r="BI39" s="34">
        <f t="shared" si="97"/>
        <v>2.033227927994516</v>
      </c>
      <c r="BJ39" s="39">
        <f t="shared" si="67"/>
        <v>2.7079141888782794</v>
      </c>
      <c r="BK39" s="39">
        <f t="shared" si="67"/>
        <v>2.6786555971330288</v>
      </c>
      <c r="BL39" s="39">
        <f t="shared" si="67"/>
        <v>2.6350506744622155</v>
      </c>
      <c r="BM39" s="39">
        <f t="shared" si="67"/>
        <v>2.6191319081962829</v>
      </c>
      <c r="BN39" s="39">
        <f t="shared" si="67"/>
        <v>2.5966465673627956</v>
      </c>
      <c r="BO39" s="39">
        <f t="shared" si="67"/>
        <v>2.5496664500086075</v>
      </c>
      <c r="BP39" s="39">
        <f t="shared" si="67"/>
        <v>2.4540036373599952</v>
      </c>
      <c r="BQ39" s="39">
        <f t="shared" si="67"/>
        <v>2.4485816496123891</v>
      </c>
      <c r="BR39" s="39">
        <f t="shared" si="67"/>
        <v>2.4115744338723886</v>
      </c>
      <c r="BS39" s="39">
        <f t="shared" si="67"/>
        <v>2.4014707514285507</v>
      </c>
      <c r="BT39" s="39">
        <f t="shared" si="67"/>
        <v>2.3999466963571732</v>
      </c>
      <c r="BU39" s="39">
        <f t="shared" si="67"/>
        <v>2.3924430040125659</v>
      </c>
      <c r="BV39" s="39">
        <f t="shared" si="67"/>
        <v>2.3575747419917197</v>
      </c>
      <c r="BW39" s="39">
        <f t="shared" si="67"/>
        <v>2.3416006110517742</v>
      </c>
      <c r="BX39" s="39">
        <f t="shared" si="67"/>
        <v>2.2931452277207196</v>
      </c>
      <c r="BY39" s="39">
        <f t="shared" si="67"/>
        <v>2.2853958409756721</v>
      </c>
      <c r="BZ39" s="39">
        <f t="shared" si="106"/>
        <v>2.277855516001039</v>
      </c>
      <c r="CA39" s="39">
        <f t="shared" si="106"/>
        <v>2.2301425817713181</v>
      </c>
      <c r="CB39" s="39">
        <f t="shared" si="106"/>
        <v>2.2231420800149433</v>
      </c>
      <c r="CC39" s="40">
        <f t="shared" si="112"/>
        <v>2.1640477401465992</v>
      </c>
      <c r="CD39" s="40">
        <f t="shared" si="112"/>
        <v>1.9664586657986269</v>
      </c>
      <c r="CE39" s="40">
        <f t="shared" si="112"/>
        <v>1.7016231535612298</v>
      </c>
      <c r="CF39" s="40">
        <f t="shared" si="112"/>
        <v>1.6131320406293095</v>
      </c>
      <c r="CG39" s="40">
        <f t="shared" si="112"/>
        <v>1.4950912402635494</v>
      </c>
      <c r="CH39" s="40">
        <f t="shared" si="112"/>
        <v>1.272863142105439</v>
      </c>
      <c r="CI39" s="40">
        <f t="shared" si="112"/>
        <v>0.90867064852629953</v>
      </c>
      <c r="CJ39" s="40">
        <f t="shared" si="112"/>
        <v>0.89112822468932706</v>
      </c>
      <c r="CK39" s="40">
        <f t="shared" si="112"/>
        <v>0.77919968381343585</v>
      </c>
      <c r="CL39" s="40">
        <f t="shared" si="112"/>
        <v>0.75089393377880387</v>
      </c>
      <c r="CM39" s="40">
        <f t="shared" si="112"/>
        <v>0.74670434657345275</v>
      </c>
      <c r="CN39" s="40">
        <f t="shared" si="112"/>
        <v>0.72637757496346378</v>
      </c>
      <c r="CO39" s="40">
        <f t="shared" si="112"/>
        <v>0.63821460537776853</v>
      </c>
      <c r="CP39" s="40">
        <f t="shared" si="112"/>
        <v>0.60109585986886849</v>
      </c>
      <c r="CQ39" s="40">
        <f t="shared" si="112"/>
        <v>0.49992689723731182</v>
      </c>
      <c r="CR39" s="40">
        <f t="shared" si="98"/>
        <v>0.48523220065804945</v>
      </c>
      <c r="CS39" s="40">
        <f t="shared" si="98"/>
        <v>0.4713028117893282</v>
      </c>
      <c r="CT39" s="40">
        <f t="shared" si="98"/>
        <v>0.39108685482050132</v>
      </c>
      <c r="CU39" s="40">
        <f t="shared" si="98"/>
        <v>0.38039889001077715</v>
      </c>
      <c r="CV39" s="37">
        <f t="shared" si="68"/>
        <v>3.9629309084213644</v>
      </c>
      <c r="CW39" s="37">
        <f t="shared" si="69"/>
        <v>4.6223450253460605</v>
      </c>
      <c r="CX39" s="37">
        <f t="shared" si="70"/>
        <v>5.1709467494073689</v>
      </c>
      <c r="CY39" s="1">
        <f t="shared" si="105"/>
        <v>66.284092055676311</v>
      </c>
      <c r="CZ39" s="1">
        <f t="shared" si="105"/>
        <v>64.874416755867017</v>
      </c>
      <c r="DA39" s="1">
        <f t="shared" si="105"/>
        <v>62.80135616791668</v>
      </c>
      <c r="DB39" s="1">
        <f t="shared" si="105"/>
        <v>62.052846385879938</v>
      </c>
      <c r="DC39" s="1">
        <f t="shared" si="105"/>
        <v>61.003136779402531</v>
      </c>
      <c r="DD39" s="1">
        <f t="shared" si="105"/>
        <v>58.838503085246849</v>
      </c>
      <c r="DE39" s="1">
        <f t="shared" si="105"/>
        <v>54.550404617345301</v>
      </c>
      <c r="DF39" s="1">
        <f t="shared" si="105"/>
        <v>54.3121697071605</v>
      </c>
      <c r="DG39" s="1">
        <f t="shared" si="105"/>
        <v>52.699897299618328</v>
      </c>
      <c r="DH39" s="1">
        <f t="shared" si="105"/>
        <v>52.263892434272734</v>
      </c>
      <c r="DI39" s="1">
        <f t="shared" si="105"/>
        <v>52.198280302268103</v>
      </c>
      <c r="DJ39" s="1">
        <f t="shared" si="103"/>
        <v>51.875833167259451</v>
      </c>
      <c r="DK39" s="1">
        <f t="shared" si="103"/>
        <v>50.390449177345744</v>
      </c>
      <c r="DL39" s="1">
        <f t="shared" si="103"/>
        <v>49.717082826874218</v>
      </c>
      <c r="DM39" s="1">
        <f t="shared" si="103"/>
        <v>47.701931544626376</v>
      </c>
      <c r="DN39" s="1">
        <f t="shared" si="103"/>
        <v>47.383477451659019</v>
      </c>
      <c r="DO39" s="1">
        <f t="shared" si="103"/>
        <v>47.074627390815266</v>
      </c>
      <c r="DP39" s="1">
        <f t="shared" si="103"/>
        <v>45.14348065163081</v>
      </c>
      <c r="DQ39" s="1">
        <f t="shared" si="103"/>
        <v>44.863506564208713</v>
      </c>
      <c r="DR39" s="1">
        <f t="shared" si="107"/>
        <v>59.750569188710394</v>
      </c>
      <c r="DS39" s="1">
        <f t="shared" si="107"/>
        <v>59.10497357950721</v>
      </c>
      <c r="DT39" s="1">
        <f t="shared" si="107"/>
        <v>58.142823833510249</v>
      </c>
      <c r="DU39" s="1">
        <f t="shared" si="107"/>
        <v>57.791573653915187</v>
      </c>
      <c r="DV39" s="1">
        <f t="shared" si="107"/>
        <v>57.295430933174266</v>
      </c>
      <c r="DW39" s="1">
        <f t="shared" si="107"/>
        <v>56.258806964809907</v>
      </c>
      <c r="DX39" s="1">
        <f t="shared" si="107"/>
        <v>54.147991367541927</v>
      </c>
      <c r="DY39" s="1">
        <f t="shared" si="107"/>
        <v>54.028354321662022</v>
      </c>
      <c r="DZ39" s="1">
        <f t="shared" si="107"/>
        <v>53.211784057494825</v>
      </c>
      <c r="EA39" s="1">
        <f t="shared" si="107"/>
        <v>52.988844652915184</v>
      </c>
      <c r="EB39" s="1">
        <f t="shared" si="107"/>
        <v>52.955216128657007</v>
      </c>
      <c r="EC39" s="1">
        <f t="shared" si="107"/>
        <v>52.789645930587703</v>
      </c>
      <c r="ED39" s="1">
        <f t="shared" si="107"/>
        <v>52.020272029847632</v>
      </c>
      <c r="EE39" s="1">
        <f t="shared" si="104"/>
        <v>51.667800219671072</v>
      </c>
      <c r="EF39" s="1">
        <f t="shared" si="104"/>
        <v>50.59862426639355</v>
      </c>
      <c r="EG39" s="1">
        <f t="shared" si="104"/>
        <v>50.42763278121955</v>
      </c>
      <c r="EH39" s="1">
        <f t="shared" si="104"/>
        <v>50.261254278181092</v>
      </c>
      <c r="EI39" s="1">
        <f t="shared" si="104"/>
        <v>49.208460585678495</v>
      </c>
      <c r="EJ39" s="1">
        <f t="shared" si="104"/>
        <v>49.053993370185516</v>
      </c>
      <c r="EK39" s="1">
        <f t="shared" si="104"/>
        <v>47.750067101965286</v>
      </c>
      <c r="EL39" s="1">
        <f t="shared" si="104"/>
        <v>43.390231880357959</v>
      </c>
      <c r="EM39" s="1">
        <f t="shared" si="104"/>
        <v>37.546593015227202</v>
      </c>
      <c r="EN39" s="1">
        <f t="shared" si="104"/>
        <v>35.594022144429061</v>
      </c>
      <c r="EO39" s="1">
        <f t="shared" si="104"/>
        <v>32.989432590479161</v>
      </c>
      <c r="EP39" s="1">
        <f t="shared" si="104"/>
        <v>28.085933281229607</v>
      </c>
      <c r="EQ39" s="1">
        <f t="shared" si="104"/>
        <v>20.049966382801614</v>
      </c>
      <c r="ER39" s="1">
        <f t="shared" si="104"/>
        <v>19.662889933513206</v>
      </c>
      <c r="ES39" s="1">
        <f t="shared" si="104"/>
        <v>17.193168384261796</v>
      </c>
      <c r="ET39" s="1">
        <f t="shared" si="104"/>
        <v>16.56859738314628</v>
      </c>
      <c r="EU39" s="1">
        <f t="shared" si="117"/>
        <v>16.476153456668253</v>
      </c>
      <c r="EV39" s="1">
        <f t="shared" si="115"/>
        <v>16.027639918663983</v>
      </c>
      <c r="EW39" s="1">
        <f t="shared" si="115"/>
        <v>14.082309584435642</v>
      </c>
      <c r="EX39" s="1">
        <f t="shared" si="102"/>
        <v>13.263278397688033</v>
      </c>
      <c r="EY39" s="1">
        <f t="shared" si="102"/>
        <v>11.03096870106101</v>
      </c>
      <c r="EZ39" s="1">
        <f t="shared" si="102"/>
        <v>10.706727819177663</v>
      </c>
      <c r="FA39" s="1">
        <f t="shared" si="102"/>
        <v>10.399373577017668</v>
      </c>
      <c r="FB39" s="1">
        <f t="shared" si="102"/>
        <v>8.6293953751271832</v>
      </c>
      <c r="FC39" s="1">
        <f t="shared" si="102"/>
        <v>8.393563684642757</v>
      </c>
      <c r="FD39" s="1">
        <f t="shared" si="102"/>
        <v>87.442718239087171</v>
      </c>
      <c r="FE39" s="1">
        <f t="shared" si="102"/>
        <v>101.99279851088579</v>
      </c>
      <c r="FF39" s="1">
        <f t="shared" si="116"/>
        <v>114.09778522176434</v>
      </c>
      <c r="FG39" s="83">
        <f t="shared" si="13"/>
        <v>0.9671633806857145</v>
      </c>
      <c r="FH39" s="79">
        <f t="shared" si="14"/>
        <v>1.1985108737229508</v>
      </c>
      <c r="FI39" s="79">
        <f t="shared" si="15"/>
        <v>1.0659001465460982</v>
      </c>
      <c r="FJ39" s="84">
        <f t="shared" si="16"/>
        <v>0.76135666876790686</v>
      </c>
      <c r="FK39" s="80">
        <f t="shared" si="72"/>
        <v>1.0588982906324809</v>
      </c>
      <c r="FL39" s="83">
        <f t="shared" si="113"/>
        <v>2.2181320349276721</v>
      </c>
      <c r="FM39" s="79">
        <f t="shared" si="113"/>
        <v>2.4381120714494244</v>
      </c>
      <c r="FN39" s="79"/>
      <c r="FO39" s="79">
        <f t="shared" si="74"/>
        <v>2.222295434414141</v>
      </c>
      <c r="FP39" s="79">
        <f t="shared" si="17"/>
        <v>3.8142918082540276</v>
      </c>
      <c r="FQ39" s="79">
        <f t="shared" si="18"/>
        <v>1.9907994151041351</v>
      </c>
      <c r="FR39" s="79">
        <f t="shared" si="19"/>
        <v>1.4848652465218299</v>
      </c>
      <c r="FS39" s="84">
        <f t="shared" si="75"/>
        <v>1.6990473270841917</v>
      </c>
      <c r="FT39" s="83">
        <f t="shared" si="76"/>
        <v>3.0613888415943902</v>
      </c>
      <c r="FU39" s="79">
        <f t="shared" si="77"/>
        <v>2.8928156085908219</v>
      </c>
      <c r="FV39" s="79"/>
      <c r="FW39" s="79">
        <f t="shared" si="78"/>
        <v>6.2554385655366049</v>
      </c>
      <c r="FX39" s="79">
        <f t="shared" si="79"/>
        <v>2.3135999896610353</v>
      </c>
      <c r="FY39" s="79">
        <f t="shared" si="20"/>
        <v>3.001168999118629</v>
      </c>
      <c r="FZ39" s="79">
        <f t="shared" si="80"/>
        <v>3.2390399855254493</v>
      </c>
      <c r="GA39" s="83">
        <f t="shared" si="81"/>
        <v>4.1955405184198007</v>
      </c>
      <c r="GB39" s="79">
        <f t="shared" si="21"/>
        <v>3.6139757187761608</v>
      </c>
      <c r="GC39" s="79">
        <f t="shared" si="22"/>
        <v>3.5376455900775885</v>
      </c>
      <c r="GD39" s="79">
        <f t="shared" si="23"/>
        <v>2.927630855436596</v>
      </c>
      <c r="GE39" s="79">
        <f t="shared" si="82"/>
        <v>2.1358012509065092</v>
      </c>
      <c r="GF39" s="79">
        <f t="shared" si="83"/>
        <v>2.4246527891647647</v>
      </c>
      <c r="GG39" s="79">
        <f t="shared" si="84"/>
        <v>2.0393596708477411</v>
      </c>
      <c r="GH39" s="79">
        <f t="shared" si="85"/>
        <v>2.8915198241995648</v>
      </c>
      <c r="GI39" s="84">
        <f t="shared" si="86"/>
        <v>3.0877267147108016</v>
      </c>
      <c r="GJ39" s="79">
        <f t="shared" si="108"/>
        <v>5.3744450890621991</v>
      </c>
      <c r="GK39" s="79">
        <f t="shared" si="25"/>
        <v>14.983337692931139</v>
      </c>
      <c r="GL39" s="79">
        <f t="shared" si="26"/>
        <v>16.589658166865998</v>
      </c>
      <c r="GM39" s="79">
        <f t="shared" si="109"/>
        <v>3.6560199750870228</v>
      </c>
      <c r="GN39" s="84">
        <f t="shared" si="110"/>
        <v>2.4365065409435402</v>
      </c>
      <c r="GO39" s="79">
        <f t="shared" si="114"/>
        <v>4.8936170212765955</v>
      </c>
      <c r="GP39" s="79">
        <f t="shared" si="114"/>
        <v>4.2553191489361701</v>
      </c>
      <c r="GQ39" s="79">
        <f t="shared" si="114"/>
        <v>5.957446808510638</v>
      </c>
      <c r="GR39" s="79">
        <f t="shared" si="114"/>
        <v>2.1702127659574466</v>
      </c>
      <c r="GS39" s="84">
        <f t="shared" si="114"/>
        <v>5.957446808510638</v>
      </c>
      <c r="GT39" s="1">
        <f t="shared" si="88"/>
        <v>47</v>
      </c>
      <c r="GU39" s="1">
        <f t="shared" si="89"/>
        <v>22.065163450936879</v>
      </c>
      <c r="GV39" s="1">
        <f t="shared" si="90"/>
        <v>61.999999999999986</v>
      </c>
    </row>
    <row r="40" spans="1:204" ht="13.5" thickBot="1" x14ac:dyDescent="0.25">
      <c r="A40" s="1">
        <f t="shared" si="91"/>
        <v>48</v>
      </c>
      <c r="B40" s="132">
        <f t="shared" si="30"/>
        <v>22.53463501372277</v>
      </c>
      <c r="C40" s="5">
        <v>0</v>
      </c>
      <c r="D40" s="5">
        <v>62</v>
      </c>
      <c r="E40" s="5">
        <f t="shared" si="31"/>
        <v>22.53463501372277</v>
      </c>
      <c r="F40" s="5">
        <v>10</v>
      </c>
      <c r="G40" s="9">
        <f t="shared" si="32"/>
        <v>61.999999999999986</v>
      </c>
      <c r="H40" s="15">
        <v>0.01</v>
      </c>
      <c r="I40" s="18">
        <f t="shared" si="33"/>
        <v>1.7743807097419506</v>
      </c>
      <c r="J40" s="18">
        <f t="shared" si="34"/>
        <v>1.6107673347907627</v>
      </c>
      <c r="K40" s="18">
        <f t="shared" si="35"/>
        <v>1.5541127595670876</v>
      </c>
      <c r="L40" s="18">
        <f t="shared" si="36"/>
        <v>1.1267317506861385</v>
      </c>
      <c r="M40" s="18">
        <f t="shared" si="37"/>
        <v>0.90138540054891081</v>
      </c>
      <c r="N40" s="18">
        <f t="shared" si="38"/>
        <v>0.75115450045742571</v>
      </c>
      <c r="O40" s="18">
        <f t="shared" si="39"/>
        <v>0.60904418956007489</v>
      </c>
      <c r="P40" s="18">
        <f t="shared" si="40"/>
        <v>0.56336587534306926</v>
      </c>
      <c r="Q40" s="18">
        <f t="shared" si="41"/>
        <v>0.50076966697161707</v>
      </c>
      <c r="R40" s="18">
        <f t="shared" si="42"/>
        <v>0.47946031944091</v>
      </c>
      <c r="S40" s="18">
        <f t="shared" si="43"/>
        <v>0.4506927002744554</v>
      </c>
      <c r="T40" s="18">
        <f t="shared" si="44"/>
        <v>0.39534447392496086</v>
      </c>
      <c r="U40" s="18">
        <f t="shared" si="45"/>
        <v>0.30046180018297025</v>
      </c>
      <c r="V40" s="18">
        <f t="shared" si="46"/>
        <v>0.29573011829032508</v>
      </c>
      <c r="W40" s="18">
        <f t="shared" si="47"/>
        <v>0.26511335310262085</v>
      </c>
      <c r="X40" s="18">
        <f t="shared" si="48"/>
        <v>0.25724469193747457</v>
      </c>
      <c r="Y40" s="18">
        <f t="shared" si="49"/>
        <v>0.25607539788321332</v>
      </c>
      <c r="Z40" s="18">
        <f t="shared" si="50"/>
        <v>0.25038483348580853</v>
      </c>
      <c r="AA40" s="18">
        <f t="shared" si="51"/>
        <v>0.2253463501372277</v>
      </c>
      <c r="AB40" s="18">
        <f t="shared" si="52"/>
        <v>0.21461557155926447</v>
      </c>
      <c r="AC40" s="18">
        <f t="shared" si="53"/>
        <v>0.1847101230633014</v>
      </c>
      <c r="AD40" s="18">
        <f t="shared" si="54"/>
        <v>0.18027708010978216</v>
      </c>
      <c r="AE40" s="18">
        <f t="shared" si="55"/>
        <v>0.17605183604470914</v>
      </c>
      <c r="AF40" s="18">
        <f t="shared" si="56"/>
        <v>0.15123916116592465</v>
      </c>
      <c r="AG40" s="18">
        <f t="shared" si="57"/>
        <v>0.14786505914516254</v>
      </c>
      <c r="AH40" s="16">
        <f t="shared" si="58"/>
        <v>3.4641983508666772</v>
      </c>
      <c r="AI40" s="16" t="str">
        <f t="shared" si="59"/>
        <v>NA F G</v>
      </c>
      <c r="AJ40" s="16">
        <f t="shared" si="60"/>
        <v>4.0829411009204284</v>
      </c>
      <c r="AK40" s="16">
        <f t="shared" si="61"/>
        <v>0.27573311145782903</v>
      </c>
      <c r="AL40" s="16" t="str">
        <f t="shared" si="62"/>
        <v>NA F G</v>
      </c>
      <c r="AM40" s="16">
        <f t="shared" si="63"/>
        <v>1.2281199999999988</v>
      </c>
      <c r="AN40" s="19">
        <f t="shared" si="64"/>
        <v>2.1300544681895115</v>
      </c>
      <c r="AO40" s="41">
        <f t="shared" si="65"/>
        <v>48</v>
      </c>
      <c r="AP40" s="19">
        <f t="shared" si="66"/>
        <v>2.1300544681895115</v>
      </c>
      <c r="AQ40" s="34">
        <f t="shared" si="111"/>
        <v>3.0215048476477095</v>
      </c>
      <c r="AR40" s="34">
        <f t="shared" si="111"/>
        <v>2.9572459791939432</v>
      </c>
      <c r="AS40" s="34">
        <f t="shared" si="111"/>
        <v>2.8627472477230795</v>
      </c>
      <c r="AT40" s="34">
        <f t="shared" si="111"/>
        <v>2.8286270559124103</v>
      </c>
      <c r="AU40" s="34">
        <f t="shared" si="111"/>
        <v>2.7807769222494234</v>
      </c>
      <c r="AV40" s="34">
        <f t="shared" si="111"/>
        <v>2.6821039073912085</v>
      </c>
      <c r="AW40" s="34">
        <f t="shared" si="111"/>
        <v>2.4866345284477327</v>
      </c>
      <c r="AX40" s="34">
        <f t="shared" si="111"/>
        <v>2.4757747895016569</v>
      </c>
      <c r="AY40" s="34">
        <f t="shared" si="111"/>
        <v>2.4022807014929475</v>
      </c>
      <c r="AZ40" s="34">
        <f t="shared" si="111"/>
        <v>2.3824057847009494</v>
      </c>
      <c r="BA40" s="34">
        <f t="shared" si="111"/>
        <v>2.3794149105897078</v>
      </c>
      <c r="BB40" s="34">
        <f t="shared" si="111"/>
        <v>2.3647164278720076</v>
      </c>
      <c r="BC40" s="34">
        <f t="shared" si="111"/>
        <v>2.2970064421582004</v>
      </c>
      <c r="BD40" s="34">
        <f t="shared" si="111"/>
        <v>2.2663116007702606</v>
      </c>
      <c r="BE40" s="34">
        <f t="shared" si="111"/>
        <v>2.1744526165219598</v>
      </c>
      <c r="BF40" s="34">
        <f t="shared" si="97"/>
        <v>2.1599361532829979</v>
      </c>
      <c r="BG40" s="34">
        <f t="shared" si="97"/>
        <v>2.1458574818085236</v>
      </c>
      <c r="BH40" s="34">
        <f t="shared" si="97"/>
        <v>2.0578277743326527</v>
      </c>
      <c r="BI40" s="34">
        <f t="shared" si="97"/>
        <v>2.0450653899335269</v>
      </c>
      <c r="BJ40" s="39">
        <f t="shared" si="67"/>
        <v>2.7158700924433008</v>
      </c>
      <c r="BK40" s="39">
        <f t="shared" si="67"/>
        <v>2.6865255383971283</v>
      </c>
      <c r="BL40" s="39">
        <f t="shared" si="67"/>
        <v>2.6427925036313478</v>
      </c>
      <c r="BM40" s="39">
        <f t="shared" si="67"/>
        <v>2.6268269677263305</v>
      </c>
      <c r="BN40" s="39">
        <f t="shared" si="67"/>
        <v>2.6042755645323625</v>
      </c>
      <c r="BO40" s="39">
        <f t="shared" si="67"/>
        <v>2.5571574186968142</v>
      </c>
      <c r="BP40" s="39">
        <f t="shared" si="67"/>
        <v>2.461213546879002</v>
      </c>
      <c r="BQ40" s="39">
        <f t="shared" si="67"/>
        <v>2.45577562922792</v>
      </c>
      <c r="BR40" s="39">
        <f t="shared" si="67"/>
        <v>2.4186596855818259</v>
      </c>
      <c r="BS40" s="39">
        <f t="shared" si="67"/>
        <v>2.4085263183261487</v>
      </c>
      <c r="BT40" s="39">
        <f t="shared" si="67"/>
        <v>2.4069977855518863</v>
      </c>
      <c r="BU40" s="39">
        <f t="shared" si="67"/>
        <v>2.3994720472159696</v>
      </c>
      <c r="BV40" s="39">
        <f t="shared" si="67"/>
        <v>2.3645013415758767</v>
      </c>
      <c r="BW40" s="39">
        <f t="shared" si="67"/>
        <v>2.3484802783343772</v>
      </c>
      <c r="BX40" s="39">
        <f t="shared" si="67"/>
        <v>2.2998825321623686</v>
      </c>
      <c r="BY40" s="39">
        <f t="shared" si="67"/>
        <v>2.292110377571174</v>
      </c>
      <c r="BZ40" s="39">
        <f t="shared" si="106"/>
        <v>2.2845478989778658</v>
      </c>
      <c r="CA40" s="39">
        <f t="shared" si="106"/>
        <v>2.2366947832368189</v>
      </c>
      <c r="CB40" s="39">
        <f t="shared" si="106"/>
        <v>2.2296737138726859</v>
      </c>
      <c r="CC40" s="40">
        <f t="shared" si="112"/>
        <v>2.2207312526034753</v>
      </c>
      <c r="CD40" s="40">
        <f t="shared" si="112"/>
        <v>2.0179666719349321</v>
      </c>
      <c r="CE40" s="40">
        <f t="shared" si="112"/>
        <v>1.7461942484739801</v>
      </c>
      <c r="CF40" s="40">
        <f t="shared" si="112"/>
        <v>1.6553852628772641</v>
      </c>
      <c r="CG40" s="40">
        <f t="shared" si="112"/>
        <v>1.5342525865543224</v>
      </c>
      <c r="CH40" s="40">
        <f t="shared" si="112"/>
        <v>1.306203605179763</v>
      </c>
      <c r="CI40" s="40">
        <f t="shared" si="112"/>
        <v>0.93247171495815606</v>
      </c>
      <c r="CJ40" s="40">
        <f t="shared" si="112"/>
        <v>0.9144697974687841</v>
      </c>
      <c r="CK40" s="40">
        <f t="shared" si="112"/>
        <v>0.79960948077144633</v>
      </c>
      <c r="CL40" s="40">
        <f t="shared" si="112"/>
        <v>0.77056231024736566</v>
      </c>
      <c r="CM40" s="40">
        <f t="shared" si="112"/>
        <v>0.76626298400338921</v>
      </c>
      <c r="CN40" s="40">
        <f t="shared" si="112"/>
        <v>0.74540378753493297</v>
      </c>
      <c r="CO40" s="40">
        <f t="shared" si="112"/>
        <v>0.6549315404356062</v>
      </c>
      <c r="CP40" s="40">
        <f t="shared" si="112"/>
        <v>0.61684053316260357</v>
      </c>
      <c r="CQ40" s="40">
        <f t="shared" si="112"/>
        <v>0.51302162337545087</v>
      </c>
      <c r="CR40" s="40">
        <f t="shared" si="98"/>
        <v>0.49794202446656433</v>
      </c>
      <c r="CS40" s="40">
        <f t="shared" si="98"/>
        <v>0.48364777918880497</v>
      </c>
      <c r="CT40" s="40">
        <f t="shared" si="98"/>
        <v>0.40133070304791452</v>
      </c>
      <c r="CU40" s="40">
        <f t="shared" si="98"/>
        <v>0.3903627853632185</v>
      </c>
      <c r="CV40" s="37">
        <f t="shared" si="68"/>
        <v>3.9629309084213644</v>
      </c>
      <c r="CW40" s="37">
        <f t="shared" si="69"/>
        <v>4.6223450253460605</v>
      </c>
      <c r="CX40" s="37">
        <f t="shared" si="70"/>
        <v>5.1709467494073689</v>
      </c>
      <c r="CY40" s="1">
        <f t="shared" si="105"/>
        <v>68.088508933935159</v>
      </c>
      <c r="CZ40" s="1">
        <f t="shared" si="105"/>
        <v>66.640458786934715</v>
      </c>
      <c r="DA40" s="1">
        <f t="shared" si="105"/>
        <v>64.510964363978999</v>
      </c>
      <c r="DB40" s="1">
        <f t="shared" si="105"/>
        <v>63.742078294927353</v>
      </c>
      <c r="DC40" s="1">
        <f t="shared" si="105"/>
        <v>62.663792997474097</v>
      </c>
      <c r="DD40" s="1">
        <f t="shared" si="105"/>
        <v>60.440232621940581</v>
      </c>
      <c r="DE40" s="1">
        <f t="shared" si="105"/>
        <v>56.035401511090285</v>
      </c>
      <c r="DF40" s="1">
        <f t="shared" si="105"/>
        <v>55.790681257596155</v>
      </c>
      <c r="DG40" s="1">
        <f t="shared" si="105"/>
        <v>54.134518808653475</v>
      </c>
      <c r="DH40" s="1">
        <f t="shared" si="105"/>
        <v>53.68664481281769</v>
      </c>
      <c r="DI40" s="1">
        <f t="shared" si="105"/>
        <v>53.619246556348862</v>
      </c>
      <c r="DJ40" s="1">
        <f t="shared" si="103"/>
        <v>53.288021613049978</v>
      </c>
      <c r="DK40" s="1">
        <f t="shared" si="103"/>
        <v>51.762201798204948</v>
      </c>
      <c r="DL40" s="1">
        <f t="shared" si="103"/>
        <v>51.070504750723615</v>
      </c>
      <c r="DM40" s="1">
        <f t="shared" si="103"/>
        <v>49.000496067956846</v>
      </c>
      <c r="DN40" s="1">
        <f t="shared" si="103"/>
        <v>48.673372867176717</v>
      </c>
      <c r="DO40" s="1">
        <f t="shared" si="103"/>
        <v>48.356115144021331</v>
      </c>
      <c r="DP40" s="1">
        <f t="shared" si="103"/>
        <v>46.372397815687798</v>
      </c>
      <c r="DQ40" s="1">
        <f t="shared" si="103"/>
        <v>46.084802141348668</v>
      </c>
      <c r="DR40" s="1">
        <f t="shared" si="107"/>
        <v>61.201141277895303</v>
      </c>
      <c r="DS40" s="1">
        <f t="shared" si="107"/>
        <v>60.539872462824341</v>
      </c>
      <c r="DT40" s="1">
        <f t="shared" si="107"/>
        <v>59.554364486335032</v>
      </c>
      <c r="DU40" s="1">
        <f t="shared" si="107"/>
        <v>59.194586961916983</v>
      </c>
      <c r="DV40" s="1">
        <f t="shared" si="107"/>
        <v>58.68639932189361</v>
      </c>
      <c r="DW40" s="1">
        <f t="shared" si="107"/>
        <v>57.624609102966168</v>
      </c>
      <c r="DX40" s="1">
        <f t="shared" si="107"/>
        <v>55.462548969748369</v>
      </c>
      <c r="DY40" s="1">
        <f t="shared" si="107"/>
        <v>55.340007480246555</v>
      </c>
      <c r="DZ40" s="1">
        <f t="shared" si="107"/>
        <v>54.503613236991917</v>
      </c>
      <c r="EA40" s="1">
        <f t="shared" si="107"/>
        <v>54.275261504425224</v>
      </c>
      <c r="EB40" s="1">
        <f t="shared" si="107"/>
        <v>54.240816576250708</v>
      </c>
      <c r="EC40" s="1">
        <f t="shared" si="107"/>
        <v>54.071226809642049</v>
      </c>
      <c r="ED40" s="1">
        <f t="shared" si="107"/>
        <v>53.283174721870211</v>
      </c>
      <c r="EE40" s="1">
        <f t="shared" si="104"/>
        <v>52.922145909191251</v>
      </c>
      <c r="EF40" s="1">
        <f t="shared" si="104"/>
        <v>51.827013436715497</v>
      </c>
      <c r="EG40" s="1">
        <f t="shared" si="104"/>
        <v>51.651870769732696</v>
      </c>
      <c r="EH40" s="1">
        <f t="shared" si="104"/>
        <v>51.481453074833404</v>
      </c>
      <c r="EI40" s="1">
        <f t="shared" si="104"/>
        <v>50.40310057733948</v>
      </c>
      <c r="EJ40" s="1">
        <f t="shared" si="104"/>
        <v>50.244883341812709</v>
      </c>
      <c r="EK40" s="1">
        <f t="shared" si="104"/>
        <v>50.043368240986702</v>
      </c>
      <c r="EL40" s="1">
        <f t="shared" si="104"/>
        <v>45.474142421910528</v>
      </c>
      <c r="EM40" s="1">
        <f t="shared" si="104"/>
        <v>39.349850052423072</v>
      </c>
      <c r="EN40" s="1">
        <f t="shared" si="104"/>
        <v>37.303502706034664</v>
      </c>
      <c r="EO40" s="1">
        <f t="shared" si="104"/>
        <v>34.573822056861758</v>
      </c>
      <c r="EP40" s="1">
        <f t="shared" si="104"/>
        <v>29.434821496334798</v>
      </c>
      <c r="EQ40" s="1">
        <f t="shared" si="104"/>
        <v>21.012909757202181</v>
      </c>
      <c r="ER40" s="1">
        <f t="shared" si="104"/>
        <v>20.607243117032031</v>
      </c>
      <c r="ES40" s="1">
        <f t="shared" si="104"/>
        <v>18.018907802696919</v>
      </c>
      <c r="ET40" s="1">
        <f t="shared" si="104"/>
        <v>17.364340416755393</v>
      </c>
      <c r="EU40" s="1">
        <f t="shared" si="117"/>
        <v>17.267456669042467</v>
      </c>
      <c r="EV40" s="1">
        <f t="shared" si="115"/>
        <v>16.79740228994627</v>
      </c>
      <c r="EW40" s="1">
        <f t="shared" si="115"/>
        <v>14.758643222691601</v>
      </c>
      <c r="EX40" s="1">
        <f t="shared" si="102"/>
        <v>13.900276276489429</v>
      </c>
      <c r="EY40" s="1">
        <f t="shared" si="102"/>
        <v>11.560755036913331</v>
      </c>
      <c r="EZ40" s="1">
        <f t="shared" si="102"/>
        <v>11.220941779348241</v>
      </c>
      <c r="FA40" s="1">
        <f t="shared" si="102"/>
        <v>10.898826179217304</v>
      </c>
      <c r="FB40" s="1">
        <f t="shared" si="102"/>
        <v>9.0438409129855106</v>
      </c>
      <c r="FC40" s="1">
        <f t="shared" si="102"/>
        <v>8.7966828911003301</v>
      </c>
      <c r="FD40" s="1">
        <f t="shared" si="102"/>
        <v>89.303201605876268</v>
      </c>
      <c r="FE40" s="1">
        <f t="shared" si="102"/>
        <v>104.1628580536706</v>
      </c>
      <c r="FF40" s="1">
        <f t="shared" si="116"/>
        <v>116.52539767329124</v>
      </c>
      <c r="FG40" s="83">
        <f t="shared" si="13"/>
        <v>0.94153253701668238</v>
      </c>
      <c r="FH40" s="79">
        <f t="shared" si="14"/>
        <v>1.1435875852144195</v>
      </c>
      <c r="FI40" s="79">
        <f t="shared" si="15"/>
        <v>1.0406364836444997</v>
      </c>
      <c r="FJ40" s="84">
        <f t="shared" si="16"/>
        <v>0.74331120898448932</v>
      </c>
      <c r="FK40" s="80">
        <f t="shared" si="72"/>
        <v>1.0368379095776374</v>
      </c>
      <c r="FL40" s="83">
        <f t="shared" si="113"/>
        <v>2.1593492102675875</v>
      </c>
      <c r="FM40" s="79">
        <f t="shared" si="113"/>
        <v>2.3734995451701586</v>
      </c>
      <c r="FN40" s="79"/>
      <c r="FO40" s="79">
        <f t="shared" si="74"/>
        <v>2.1634022753022975</v>
      </c>
      <c r="FP40" s="79">
        <f t="shared" si="17"/>
        <v>3.639497024131868</v>
      </c>
      <c r="FQ40" s="79">
        <f t="shared" si="18"/>
        <v>1.9436140521122409</v>
      </c>
      <c r="FR40" s="79">
        <f t="shared" si="19"/>
        <v>1.4455147605923522</v>
      </c>
      <c r="FS40" s="84">
        <f t="shared" si="75"/>
        <v>1.6587769893190576</v>
      </c>
      <c r="FT40" s="83">
        <f t="shared" si="76"/>
        <v>2.9802588273941089</v>
      </c>
      <c r="FU40" s="79">
        <f t="shared" si="77"/>
        <v>2.8161529618159213</v>
      </c>
      <c r="FV40" s="79"/>
      <c r="FW40" s="79">
        <f t="shared" si="78"/>
        <v>5.9687751195762635</v>
      </c>
      <c r="FX40" s="79">
        <f t="shared" si="79"/>
        <v>2.2587636990222375</v>
      </c>
      <c r="FY40" s="79">
        <f t="shared" si="20"/>
        <v>2.9216348738850866</v>
      </c>
      <c r="FZ40" s="79">
        <f t="shared" si="80"/>
        <v>3.1622691786311323</v>
      </c>
      <c r="GA40" s="83">
        <f t="shared" si="81"/>
        <v>4.0843542956138199</v>
      </c>
      <c r="GB40" s="79">
        <f t="shared" si="21"/>
        <v>3.5283182914931484</v>
      </c>
      <c r="GC40" s="79">
        <f t="shared" si="22"/>
        <v>3.4537973178518544</v>
      </c>
      <c r="GD40" s="79">
        <f t="shared" si="23"/>
        <v>2.8666385459483332</v>
      </c>
      <c r="GE40" s="79">
        <f t="shared" si="82"/>
        <v>2.0792002783476691</v>
      </c>
      <c r="GF40" s="79">
        <f t="shared" si="83"/>
        <v>2.3671843565753048</v>
      </c>
      <c r="GG40" s="79">
        <f t="shared" si="84"/>
        <v>1.9968730110384127</v>
      </c>
      <c r="GH40" s="79">
        <f t="shared" si="85"/>
        <v>2.8148915170696771</v>
      </c>
      <c r="GI40" s="84">
        <f t="shared" si="86"/>
        <v>3.0145422920371696</v>
      </c>
      <c r="GJ40" s="79">
        <f t="shared" si="108"/>
        <v>5.2320166590404957</v>
      </c>
      <c r="GK40" s="79">
        <f t="shared" si="25"/>
        <v>14.296707144162468</v>
      </c>
      <c r="GL40" s="79">
        <f t="shared" si="26"/>
        <v>15.82941593483155</v>
      </c>
      <c r="GM40" s="79">
        <f t="shared" si="109"/>
        <v>3.5693660267679372</v>
      </c>
      <c r="GN40" s="84">
        <f t="shared" si="110"/>
        <v>2.3857459880072165</v>
      </c>
      <c r="GO40" s="79">
        <f t="shared" si="114"/>
        <v>4.791666666666667</v>
      </c>
      <c r="GP40" s="79">
        <f t="shared" si="114"/>
        <v>4.166666666666667</v>
      </c>
      <c r="GQ40" s="79">
        <f t="shared" si="114"/>
        <v>5.833333333333333</v>
      </c>
      <c r="GR40" s="79">
        <f t="shared" si="114"/>
        <v>2.125</v>
      </c>
      <c r="GS40" s="84">
        <f t="shared" si="114"/>
        <v>5.833333333333333</v>
      </c>
      <c r="GT40" s="1">
        <f t="shared" si="88"/>
        <v>48</v>
      </c>
      <c r="GU40" s="1">
        <f t="shared" si="89"/>
        <v>22.53463501372277</v>
      </c>
      <c r="GV40" s="1">
        <f t="shared" si="90"/>
        <v>61.999999999999986</v>
      </c>
    </row>
    <row r="41" spans="1:204" ht="13.5" thickBot="1" x14ac:dyDescent="0.25">
      <c r="A41" s="1">
        <f t="shared" si="91"/>
        <v>49</v>
      </c>
      <c r="B41" s="132">
        <f t="shared" si="30"/>
        <v>23.004106576508661</v>
      </c>
      <c r="C41" s="5">
        <v>0</v>
      </c>
      <c r="D41" s="5">
        <v>62</v>
      </c>
      <c r="E41" s="5">
        <f t="shared" si="31"/>
        <v>23.004106576508661</v>
      </c>
      <c r="F41" s="5">
        <v>10</v>
      </c>
      <c r="G41" s="9">
        <f t="shared" si="32"/>
        <v>61.999999999999986</v>
      </c>
      <c r="H41" s="15">
        <v>0.01</v>
      </c>
      <c r="I41" s="18">
        <f t="shared" si="33"/>
        <v>1.8113469745282411</v>
      </c>
      <c r="J41" s="18">
        <f t="shared" si="34"/>
        <v>1.6443249875989037</v>
      </c>
      <c r="K41" s="18">
        <f t="shared" si="35"/>
        <v>1.5864901087247352</v>
      </c>
      <c r="L41" s="18">
        <f t="shared" si="36"/>
        <v>1.150205328825433</v>
      </c>
      <c r="M41" s="18">
        <f t="shared" si="37"/>
        <v>0.92016426306034649</v>
      </c>
      <c r="N41" s="18">
        <f t="shared" si="38"/>
        <v>0.76680355255028876</v>
      </c>
      <c r="O41" s="18">
        <f t="shared" si="39"/>
        <v>0.62173261017590975</v>
      </c>
      <c r="P41" s="18">
        <f t="shared" si="40"/>
        <v>0.57510266441271651</v>
      </c>
      <c r="Q41" s="18">
        <f t="shared" si="41"/>
        <v>0.51120236836685917</v>
      </c>
      <c r="R41" s="18">
        <f t="shared" si="42"/>
        <v>0.48944907609592897</v>
      </c>
      <c r="S41" s="18">
        <f t="shared" si="43"/>
        <v>0.46008213153017324</v>
      </c>
      <c r="T41" s="18">
        <f t="shared" si="44"/>
        <v>0.40358081713173088</v>
      </c>
      <c r="U41" s="18">
        <f t="shared" si="45"/>
        <v>0.30672142102011546</v>
      </c>
      <c r="V41" s="18">
        <f t="shared" si="46"/>
        <v>0.30189116242137348</v>
      </c>
      <c r="W41" s="18">
        <f t="shared" si="47"/>
        <v>0.27063654795892544</v>
      </c>
      <c r="X41" s="18">
        <f t="shared" si="48"/>
        <v>0.26260395635283862</v>
      </c>
      <c r="Y41" s="18">
        <f t="shared" si="49"/>
        <v>0.26141030200578025</v>
      </c>
      <c r="Z41" s="18">
        <f t="shared" si="50"/>
        <v>0.25560118418342959</v>
      </c>
      <c r="AA41" s="18">
        <f t="shared" si="51"/>
        <v>0.23004106576508662</v>
      </c>
      <c r="AB41" s="18">
        <f t="shared" si="52"/>
        <v>0.21908672930008249</v>
      </c>
      <c r="AC41" s="18">
        <f t="shared" si="53"/>
        <v>0.18855825062712017</v>
      </c>
      <c r="AD41" s="18">
        <f t="shared" si="54"/>
        <v>0.18403285261206928</v>
      </c>
      <c r="AE41" s="18">
        <f t="shared" si="55"/>
        <v>0.17971958262897392</v>
      </c>
      <c r="AF41" s="18">
        <f t="shared" si="56"/>
        <v>0.15438997702354806</v>
      </c>
      <c r="AG41" s="18">
        <f t="shared" si="57"/>
        <v>0.15094558121068674</v>
      </c>
      <c r="AH41" s="16">
        <f t="shared" si="58"/>
        <v>3.4641983508666772</v>
      </c>
      <c r="AI41" s="16" t="str">
        <f t="shared" si="59"/>
        <v>NA F G</v>
      </c>
      <c r="AJ41" s="16">
        <f t="shared" si="60"/>
        <v>4.0829411009204284</v>
      </c>
      <c r="AK41" s="16">
        <f t="shared" si="61"/>
        <v>0.27573311145782903</v>
      </c>
      <c r="AL41" s="16" t="str">
        <f t="shared" si="62"/>
        <v>NA F G</v>
      </c>
      <c r="AM41" s="16">
        <f t="shared" si="63"/>
        <v>1.2281199999999988</v>
      </c>
      <c r="AN41" s="19">
        <f t="shared" si="64"/>
        <v>2.1300544681895115</v>
      </c>
      <c r="AO41" s="41">
        <f t="shared" si="65"/>
        <v>49</v>
      </c>
      <c r="AP41" s="19">
        <f t="shared" si="66"/>
        <v>2.1300544681895115</v>
      </c>
      <c r="AQ41" s="34">
        <f t="shared" si="111"/>
        <v>3.0387322986367113</v>
      </c>
      <c r="AR41" s="34">
        <f t="shared" si="111"/>
        <v>2.9741070509902201</v>
      </c>
      <c r="AS41" s="34">
        <f t="shared" si="111"/>
        <v>2.8790695243338371</v>
      </c>
      <c r="AT41" s="34">
        <f t="shared" si="111"/>
        <v>2.8447547923977035</v>
      </c>
      <c r="AU41" s="34">
        <f t="shared" si="111"/>
        <v>2.7966318357957958</v>
      </c>
      <c r="AV41" s="34">
        <f t="shared" si="111"/>
        <v>2.6973962256040904</v>
      </c>
      <c r="AW41" s="34">
        <f t="shared" si="111"/>
        <v>2.5008123559298712</v>
      </c>
      <c r="AX41" s="34">
        <f t="shared" si="111"/>
        <v>2.4898906989562297</v>
      </c>
      <c r="AY41" s="34">
        <f t="shared" si="111"/>
        <v>2.415977576107931</v>
      </c>
      <c r="AZ41" s="34">
        <f t="shared" si="111"/>
        <v>2.3959893402341481</v>
      </c>
      <c r="BA41" s="34">
        <f t="shared" si="111"/>
        <v>2.3929814133165186</v>
      </c>
      <c r="BB41" s="34">
        <f t="shared" si="111"/>
        <v>2.3781991255402803</v>
      </c>
      <c r="BC41" s="34">
        <f t="shared" si="111"/>
        <v>2.3101030836990901</v>
      </c>
      <c r="BD41" s="34">
        <f t="shared" si="111"/>
        <v>2.2792332322078117</v>
      </c>
      <c r="BE41" s="34">
        <f t="shared" si="111"/>
        <v>2.1868505035907835</v>
      </c>
      <c r="BF41" s="34">
        <f t="shared" si="97"/>
        <v>2.1722512730978898</v>
      </c>
      <c r="BG41" s="34">
        <f t="shared" si="97"/>
        <v>2.1580923304886506</v>
      </c>
      <c r="BH41" s="34">
        <f t="shared" si="97"/>
        <v>2.0695607116978607</v>
      </c>
      <c r="BI41" s="34">
        <f t="shared" si="97"/>
        <v>2.0567255611233275</v>
      </c>
      <c r="BJ41" s="39">
        <f t="shared" si="67"/>
        <v>2.7236846011444173</v>
      </c>
      <c r="BK41" s="39">
        <f t="shared" si="67"/>
        <v>2.6942556125468422</v>
      </c>
      <c r="BL41" s="39">
        <f t="shared" si="67"/>
        <v>2.6503967425352397</v>
      </c>
      <c r="BM41" s="39">
        <f t="shared" si="67"/>
        <v>2.6343852681961293</v>
      </c>
      <c r="BN41" s="39">
        <f t="shared" si="67"/>
        <v>2.6117689767230887</v>
      </c>
      <c r="BO41" s="39">
        <f t="shared" si="67"/>
        <v>2.5645152554925184</v>
      </c>
      <c r="BP41" s="39">
        <f t="shared" si="67"/>
        <v>2.4682953195789952</v>
      </c>
      <c r="BQ41" s="39">
        <f t="shared" si="67"/>
        <v>2.4628417551357784</v>
      </c>
      <c r="BR41" s="39">
        <f t="shared" si="67"/>
        <v>2.4256190159307294</v>
      </c>
      <c r="BS41" s="39">
        <f t="shared" si="67"/>
        <v>2.4154564914311867</v>
      </c>
      <c r="BT41" s="39">
        <f t="shared" si="67"/>
        <v>2.4139235605332079</v>
      </c>
      <c r="BU41" s="39">
        <f t="shared" si="67"/>
        <v>2.4063761680143934</v>
      </c>
      <c r="BV41" s="39">
        <f t="shared" si="67"/>
        <v>2.3713048394158354</v>
      </c>
      <c r="BW41" s="39">
        <f t="shared" si="67"/>
        <v>2.3552376779686637</v>
      </c>
      <c r="BX41" s="39">
        <f t="shared" si="67"/>
        <v>2.3065000990736642</v>
      </c>
      <c r="BY41" s="39">
        <f t="shared" si="67"/>
        <v>2.2987055812737696</v>
      </c>
      <c r="BZ41" s="39">
        <f t="shared" si="106"/>
        <v>2.2911213427829851</v>
      </c>
      <c r="CA41" s="39">
        <f t="shared" si="106"/>
        <v>2.2431305368812882</v>
      </c>
      <c r="CB41" s="39">
        <f t="shared" si="106"/>
        <v>2.2360892654435029</v>
      </c>
      <c r="CC41" s="40">
        <f t="shared" si="112"/>
        <v>2.2776848119520272</v>
      </c>
      <c r="CD41" s="40">
        <f t="shared" si="112"/>
        <v>2.0697200682446875</v>
      </c>
      <c r="CE41" s="40">
        <f t="shared" si="112"/>
        <v>1.7909776853027148</v>
      </c>
      <c r="CF41" s="40">
        <f t="shared" si="112"/>
        <v>1.6978397844243762</v>
      </c>
      <c r="CG41" s="40">
        <f t="shared" si="112"/>
        <v>1.5736005020850965</v>
      </c>
      <c r="CH41" s="40">
        <f t="shared" si="112"/>
        <v>1.3397029061247487</v>
      </c>
      <c r="CI41" s="40">
        <f t="shared" si="112"/>
        <v>0.95638617245788948</v>
      </c>
      <c r="CJ41" s="40">
        <f t="shared" si="112"/>
        <v>0.93792257223454556</v>
      </c>
      <c r="CK41" s="40">
        <f t="shared" si="112"/>
        <v>0.82011651239240091</v>
      </c>
      <c r="CL41" s="40">
        <f t="shared" si="112"/>
        <v>0.79032438916483094</v>
      </c>
      <c r="CM41" s="40">
        <f t="shared" si="112"/>
        <v>0.78591480107259681</v>
      </c>
      <c r="CN41" s="40">
        <f t="shared" si="112"/>
        <v>0.76452064321129476</v>
      </c>
      <c r="CO41" s="40">
        <f t="shared" si="112"/>
        <v>0.67172811692981671</v>
      </c>
      <c r="CP41" s="40">
        <f t="shared" si="112"/>
        <v>0.63266021592380339</v>
      </c>
      <c r="CQ41" s="40">
        <f t="shared" si="112"/>
        <v>0.52617873432246465</v>
      </c>
      <c r="CR41" s="40">
        <f t="shared" si="98"/>
        <v>0.51071239936417856</v>
      </c>
      <c r="CS41" s="40">
        <f t="shared" si="98"/>
        <v>0.49605155945871943</v>
      </c>
      <c r="CT41" s="40">
        <f t="shared" si="98"/>
        <v>0.41162335416796303</v>
      </c>
      <c r="CU41" s="40">
        <f t="shared" si="98"/>
        <v>0.40037414988001252</v>
      </c>
      <c r="CV41" s="37">
        <f t="shared" si="68"/>
        <v>3.9629309084213644</v>
      </c>
      <c r="CW41" s="37">
        <f t="shared" si="69"/>
        <v>4.6223450253460605</v>
      </c>
      <c r="CX41" s="37">
        <f t="shared" si="70"/>
        <v>5.1709467494073689</v>
      </c>
      <c r="CY41" s="1">
        <f t="shared" si="105"/>
        <v>69.903321655318052</v>
      </c>
      <c r="CZ41" s="1">
        <f t="shared" si="105"/>
        <v>68.416675570924909</v>
      </c>
      <c r="DA41" s="1">
        <f t="shared" si="105"/>
        <v>66.230422178953688</v>
      </c>
      <c r="DB41" s="1">
        <f t="shared" si="105"/>
        <v>65.441042428350542</v>
      </c>
      <c r="DC41" s="1">
        <f t="shared" si="105"/>
        <v>64.334016805903559</v>
      </c>
      <c r="DD41" s="1">
        <f t="shared" si="105"/>
        <v>62.0511902528687</v>
      </c>
      <c r="DE41" s="1">
        <f t="shared" si="105"/>
        <v>57.52895396366047</v>
      </c>
      <c r="DF41" s="1">
        <f t="shared" si="105"/>
        <v>57.277711002646754</v>
      </c>
      <c r="DG41" s="1">
        <f t="shared" si="105"/>
        <v>55.57740564724191</v>
      </c>
      <c r="DH41" s="1">
        <f t="shared" si="105"/>
        <v>55.117594138925014</v>
      </c>
      <c r="DI41" s="1">
        <f t="shared" si="105"/>
        <v>55.048399467537514</v>
      </c>
      <c r="DJ41" s="1">
        <f t="shared" si="103"/>
        <v>54.70834614408831</v>
      </c>
      <c r="DK41" s="1">
        <f t="shared" si="103"/>
        <v>53.141857540135177</v>
      </c>
      <c r="DL41" s="1">
        <f t="shared" si="103"/>
        <v>52.431724186428816</v>
      </c>
      <c r="DM41" s="1">
        <f t="shared" si="103"/>
        <v>50.30654205149402</v>
      </c>
      <c r="DN41" s="1">
        <f t="shared" si="103"/>
        <v>49.970699797300476</v>
      </c>
      <c r="DO41" s="1">
        <f t="shared" si="103"/>
        <v>49.644985972506873</v>
      </c>
      <c r="DP41" s="1">
        <f t="shared" si="103"/>
        <v>47.608395178452703</v>
      </c>
      <c r="DQ41" s="1">
        <f t="shared" si="103"/>
        <v>47.313134006710605</v>
      </c>
      <c r="DR41" s="1">
        <f t="shared" si="107"/>
        <v>62.655930845521659</v>
      </c>
      <c r="DS41" s="1">
        <f t="shared" si="107"/>
        <v>61.978943255384188</v>
      </c>
      <c r="DT41" s="1">
        <f t="shared" si="107"/>
        <v>60.97000913531204</v>
      </c>
      <c r="DU41" s="1">
        <f t="shared" si="107"/>
        <v>60.601679473168112</v>
      </c>
      <c r="DV41" s="1">
        <f t="shared" si="107"/>
        <v>60.081411893756901</v>
      </c>
      <c r="DW41" s="1">
        <f t="shared" si="107"/>
        <v>58.994382254432232</v>
      </c>
      <c r="DX41" s="1">
        <f t="shared" si="107"/>
        <v>56.78092859389271</v>
      </c>
      <c r="DY41" s="1">
        <f t="shared" si="107"/>
        <v>56.655474216219098</v>
      </c>
      <c r="DZ41" s="1">
        <f t="shared" si="107"/>
        <v>55.799198356476559</v>
      </c>
      <c r="EA41" s="1">
        <f t="shared" si="107"/>
        <v>55.565418559802701</v>
      </c>
      <c r="EB41" s="1">
        <f t="shared" si="107"/>
        <v>55.530154854051169</v>
      </c>
      <c r="EC41" s="1">
        <f t="shared" si="107"/>
        <v>55.356533832173618</v>
      </c>
      <c r="ED41" s="1">
        <f t="shared" si="107"/>
        <v>54.549749251312633</v>
      </c>
      <c r="EE41" s="1">
        <f t="shared" si="104"/>
        <v>54.180138556999928</v>
      </c>
      <c r="EF41" s="1">
        <f t="shared" si="104"/>
        <v>53.058974097818357</v>
      </c>
      <c r="EG41" s="1">
        <f t="shared" si="104"/>
        <v>52.879668179637086</v>
      </c>
      <c r="EH41" s="1">
        <f t="shared" si="104"/>
        <v>52.705199549093422</v>
      </c>
      <c r="EI41" s="1">
        <f t="shared" si="104"/>
        <v>51.601213935438246</v>
      </c>
      <c r="EJ41" s="1">
        <f t="shared" si="104"/>
        <v>51.439235776849308</v>
      </c>
      <c r="EK41" s="1">
        <f t="shared" si="104"/>
        <v>52.396104161839524</v>
      </c>
      <c r="EL41" s="1">
        <f t="shared" si="104"/>
        <v>47.612061033439574</v>
      </c>
      <c r="EM41" s="1">
        <f t="shared" si="104"/>
        <v>41.19984154885244</v>
      </c>
      <c r="EN41" s="1">
        <f t="shared" si="104"/>
        <v>39.057287350734839</v>
      </c>
      <c r="EO41" s="1">
        <f t="shared" si="104"/>
        <v>36.199273658813098</v>
      </c>
      <c r="EP41" s="1">
        <f t="shared" si="104"/>
        <v>30.818668433352098</v>
      </c>
      <c r="EQ41" s="1">
        <f t="shared" si="104"/>
        <v>22.000809439520481</v>
      </c>
      <c r="ER41" s="1">
        <f t="shared" si="104"/>
        <v>21.57607081219663</v>
      </c>
      <c r="ES41" s="1">
        <f t="shared" si="104"/>
        <v>18.866047656229377</v>
      </c>
      <c r="ET41" s="1">
        <f t="shared" si="104"/>
        <v>18.180706478361877</v>
      </c>
      <c r="EU41" s="1">
        <f t="shared" si="117"/>
        <v>18.079267843929621</v>
      </c>
      <c r="EV41" s="1">
        <f t="shared" si="115"/>
        <v>17.587114356373579</v>
      </c>
      <c r="EW41" s="1">
        <f t="shared" si="115"/>
        <v>15.452505192290976</v>
      </c>
      <c r="EX41" s="1">
        <f t="shared" si="102"/>
        <v>14.553783033828156</v>
      </c>
      <c r="EY41" s="1">
        <f t="shared" si="102"/>
        <v>12.104271682646413</v>
      </c>
      <c r="EZ41" s="1">
        <f t="shared" si="102"/>
        <v>11.748482464918018</v>
      </c>
      <c r="FA41" s="1">
        <f t="shared" si="102"/>
        <v>11.411222941231705</v>
      </c>
      <c r="FB41" s="1">
        <f t="shared" si="102"/>
        <v>9.4690275086597921</v>
      </c>
      <c r="FC41" s="1">
        <f t="shared" si="102"/>
        <v>9.2102496143188599</v>
      </c>
      <c r="FD41" s="1">
        <f t="shared" si="102"/>
        <v>91.163684972665351</v>
      </c>
      <c r="FE41" s="1">
        <f t="shared" si="102"/>
        <v>106.3329175964554</v>
      </c>
      <c r="FF41" s="1">
        <f t="shared" si="116"/>
        <v>118.95301012481814</v>
      </c>
      <c r="FG41" s="83">
        <f t="shared" si="13"/>
        <v>0.91708870251337882</v>
      </c>
      <c r="FH41" s="79">
        <f t="shared" si="14"/>
        <v>1.0922372103456162</v>
      </c>
      <c r="FI41" s="79">
        <f t="shared" si="15"/>
        <v>1.0164742522377084</v>
      </c>
      <c r="FJ41" s="84">
        <f t="shared" si="16"/>
        <v>0.7260524853850191</v>
      </c>
      <c r="FK41" s="80">
        <f t="shared" si="72"/>
        <v>1.0156779522393182</v>
      </c>
      <c r="FL41" s="83">
        <f t="shared" si="113"/>
        <v>2.1032887209531488</v>
      </c>
      <c r="FM41" s="79">
        <f t="shared" si="113"/>
        <v>2.3118793379071798</v>
      </c>
      <c r="FN41" s="79"/>
      <c r="FO41" s="79">
        <f t="shared" si="74"/>
        <v>2.1072365613173938</v>
      </c>
      <c r="FP41" s="79">
        <f t="shared" si="17"/>
        <v>3.4760731299418808</v>
      </c>
      <c r="FQ41" s="79">
        <f t="shared" si="18"/>
        <v>1.8984858510250011</v>
      </c>
      <c r="FR41" s="79">
        <f t="shared" si="19"/>
        <v>1.407986664439711</v>
      </c>
      <c r="FS41" s="84">
        <f t="shared" si="75"/>
        <v>1.6202623359332557</v>
      </c>
      <c r="FT41" s="83">
        <f t="shared" si="76"/>
        <v>2.9028860859436016</v>
      </c>
      <c r="FU41" s="79">
        <f t="shared" si="77"/>
        <v>2.7430406961976419</v>
      </c>
      <c r="FV41" s="79"/>
      <c r="FW41" s="79">
        <f t="shared" si="78"/>
        <v>5.7007599331046848</v>
      </c>
      <c r="FX41" s="79">
        <f t="shared" si="79"/>
        <v>2.2063181312886355</v>
      </c>
      <c r="FY41" s="79">
        <f t="shared" si="20"/>
        <v>2.8457841129941088</v>
      </c>
      <c r="FZ41" s="113">
        <f t="shared" si="80"/>
        <v>3.0888453838040899</v>
      </c>
      <c r="GA41" s="83">
        <f t="shared" si="81"/>
        <v>3.9783173011078383</v>
      </c>
      <c r="GB41" s="79">
        <f t="shared" si="21"/>
        <v>3.4463953103409755</v>
      </c>
      <c r="GC41" s="79">
        <f t="shared" si="22"/>
        <v>3.3736046171944363</v>
      </c>
      <c r="GD41" s="79">
        <f t="shared" si="23"/>
        <v>2.80813571848</v>
      </c>
      <c r="GE41" s="79">
        <f t="shared" si="82"/>
        <v>2.0252205957504086</v>
      </c>
      <c r="GF41" s="79">
        <f t="shared" si="83"/>
        <v>2.3122214015904903</v>
      </c>
      <c r="GG41" s="79">
        <f t="shared" si="84"/>
        <v>1.9561205006090574</v>
      </c>
      <c r="GH41" s="79">
        <f t="shared" si="85"/>
        <v>2.7418120007674323</v>
      </c>
      <c r="GI41" s="84">
        <f t="shared" si="86"/>
        <v>2.9445485241936016</v>
      </c>
      <c r="GJ41" s="79">
        <f t="shared" si="108"/>
        <v>5.096184338537431</v>
      </c>
      <c r="GK41" s="79">
        <f t="shared" si="25"/>
        <v>13.654743834369636</v>
      </c>
      <c r="GL41" s="79">
        <f t="shared" si="26"/>
        <v>15.118629587797708</v>
      </c>
      <c r="GM41" s="79">
        <f t="shared" si="109"/>
        <v>3.4864899703642029</v>
      </c>
      <c r="GN41" s="84">
        <f t="shared" si="110"/>
        <v>2.3370572943744161</v>
      </c>
      <c r="GO41" s="79">
        <f t="shared" si="114"/>
        <v>4.6938775510204085</v>
      </c>
      <c r="GP41" s="79">
        <f t="shared" si="114"/>
        <v>4.0816326530612246</v>
      </c>
      <c r="GQ41" s="79">
        <f t="shared" si="114"/>
        <v>5.7142857142857144</v>
      </c>
      <c r="GR41" s="79">
        <f t="shared" si="114"/>
        <v>2.0816326530612246</v>
      </c>
      <c r="GS41" s="84">
        <f t="shared" si="114"/>
        <v>5.7142857142857144</v>
      </c>
      <c r="GT41" s="1">
        <f t="shared" si="88"/>
        <v>49</v>
      </c>
      <c r="GU41" s="1">
        <f t="shared" si="89"/>
        <v>23.004106576508661</v>
      </c>
      <c r="GV41" s="1">
        <f t="shared" si="90"/>
        <v>61.999999999999986</v>
      </c>
    </row>
    <row r="42" spans="1:204" ht="13.5" thickBot="1" x14ac:dyDescent="0.25">
      <c r="A42" s="1">
        <f t="shared" si="91"/>
        <v>50</v>
      </c>
      <c r="B42" s="132">
        <f t="shared" si="30"/>
        <v>23.473578139294553</v>
      </c>
      <c r="C42" s="5">
        <v>0</v>
      </c>
      <c r="D42" s="5">
        <v>62</v>
      </c>
      <c r="E42" s="5">
        <f t="shared" si="31"/>
        <v>23.473578139294553</v>
      </c>
      <c r="F42" s="5">
        <v>10</v>
      </c>
      <c r="G42" s="9">
        <f t="shared" si="32"/>
        <v>61.999999999999986</v>
      </c>
      <c r="H42" s="15">
        <v>0.01</v>
      </c>
      <c r="I42" s="18">
        <f t="shared" si="33"/>
        <v>1.8483132393145318</v>
      </c>
      <c r="J42" s="18">
        <f t="shared" si="34"/>
        <v>1.6778826404070444</v>
      </c>
      <c r="K42" s="18">
        <f t="shared" si="35"/>
        <v>1.618867457882383</v>
      </c>
      <c r="L42" s="18">
        <f t="shared" si="36"/>
        <v>1.1736789069647275</v>
      </c>
      <c r="M42" s="18">
        <f t="shared" si="37"/>
        <v>0.93894312557178206</v>
      </c>
      <c r="N42" s="18">
        <f t="shared" si="38"/>
        <v>0.78245260464315181</v>
      </c>
      <c r="O42" s="18">
        <f t="shared" si="39"/>
        <v>0.63442103079174461</v>
      </c>
      <c r="P42" s="18">
        <f t="shared" si="40"/>
        <v>0.58683945348236377</v>
      </c>
      <c r="Q42" s="18">
        <f t="shared" si="41"/>
        <v>0.52163506976210117</v>
      </c>
      <c r="R42" s="18">
        <f t="shared" si="42"/>
        <v>0.49943783275094794</v>
      </c>
      <c r="S42" s="18">
        <f t="shared" si="43"/>
        <v>0.46947156278589103</v>
      </c>
      <c r="T42" s="18">
        <f t="shared" si="44"/>
        <v>0.41181716033850091</v>
      </c>
      <c r="U42" s="18">
        <f t="shared" si="45"/>
        <v>0.31298104185726072</v>
      </c>
      <c r="V42" s="18">
        <f t="shared" si="46"/>
        <v>0.30805220655242194</v>
      </c>
      <c r="W42" s="18">
        <f t="shared" si="47"/>
        <v>0.27615974281523004</v>
      </c>
      <c r="X42" s="18">
        <f t="shared" si="48"/>
        <v>0.26796322076820267</v>
      </c>
      <c r="Y42" s="18">
        <f t="shared" si="49"/>
        <v>0.26674520612834718</v>
      </c>
      <c r="Z42" s="18">
        <f t="shared" si="50"/>
        <v>0.26081753488105058</v>
      </c>
      <c r="AA42" s="18">
        <f t="shared" si="51"/>
        <v>0.23473578139294551</v>
      </c>
      <c r="AB42" s="18">
        <f t="shared" si="52"/>
        <v>0.22355788704090049</v>
      </c>
      <c r="AC42" s="18">
        <f t="shared" si="53"/>
        <v>0.19240637819093895</v>
      </c>
      <c r="AD42" s="18">
        <f t="shared" si="54"/>
        <v>0.18778862511435643</v>
      </c>
      <c r="AE42" s="18">
        <f t="shared" si="55"/>
        <v>0.18338732921323869</v>
      </c>
      <c r="AF42" s="18">
        <f t="shared" si="56"/>
        <v>0.15754079288117148</v>
      </c>
      <c r="AG42" s="18">
        <f t="shared" si="57"/>
        <v>0.15402610327621097</v>
      </c>
      <c r="AH42" s="16">
        <f t="shared" si="58"/>
        <v>3.4641983508666772</v>
      </c>
      <c r="AI42" s="16" t="str">
        <f>IF($G42&lt;=40,  0.95*2.71828^(0.0000539*$G42^2.5),   "NA F G")</f>
        <v>NA F G</v>
      </c>
      <c r="AJ42" s="16">
        <f t="shared" si="60"/>
        <v>4.0829411009204284</v>
      </c>
      <c r="AK42" s="16">
        <f t="shared" si="61"/>
        <v>0.27573311145782903</v>
      </c>
      <c r="AL42" s="16" t="str">
        <f t="shared" si="62"/>
        <v>NA F G</v>
      </c>
      <c r="AM42" s="16">
        <f t="shared" si="63"/>
        <v>1.2281199999999988</v>
      </c>
      <c r="AN42" s="19">
        <f t="shared" si="64"/>
        <v>2.1300544681895115</v>
      </c>
      <c r="AO42" s="41">
        <f t="shared" si="65"/>
        <v>50</v>
      </c>
      <c r="AP42" s="19">
        <f t="shared" si="66"/>
        <v>2.1300544681895115</v>
      </c>
      <c r="AQ42" s="34">
        <f t="shared" si="111"/>
        <v>3.0557069603467664</v>
      </c>
      <c r="AR42" s="34">
        <f t="shared" si="111"/>
        <v>2.9907207096210571</v>
      </c>
      <c r="AS42" s="34">
        <f t="shared" si="111"/>
        <v>2.8951522938615182</v>
      </c>
      <c r="AT42" s="34">
        <f t="shared" si="111"/>
        <v>2.8606458764101617</v>
      </c>
      <c r="AU42" s="34">
        <f t="shared" si="111"/>
        <v>2.8122541001727859</v>
      </c>
      <c r="AV42" s="34">
        <f t="shared" si="111"/>
        <v>2.7124641499645712</v>
      </c>
      <c r="AW42" s="34">
        <f t="shared" si="111"/>
        <v>2.5147821431866424</v>
      </c>
      <c r="AX42" s="34">
        <f t="shared" si="111"/>
        <v>2.5037994767477958</v>
      </c>
      <c r="AY42" s="34">
        <f t="shared" si="111"/>
        <v>2.4294734678230081</v>
      </c>
      <c r="AZ42" s="34">
        <f t="shared" si="111"/>
        <v>2.4093735756699641</v>
      </c>
      <c r="BA42" s="34">
        <f t="shared" si="111"/>
        <v>2.4063488461725555</v>
      </c>
      <c r="BB42" s="34">
        <f t="shared" si="111"/>
        <v>2.3914839830623809</v>
      </c>
      <c r="BC42" s="34">
        <f t="shared" si="111"/>
        <v>2.3230075499394167</v>
      </c>
      <c r="BD42" s="34">
        <f t="shared" si="111"/>
        <v>2.2919652563786803</v>
      </c>
      <c r="BE42" s="34">
        <f t="shared" si="111"/>
        <v>2.1990664686251398</v>
      </c>
      <c r="BF42" s="34">
        <f t="shared" si="97"/>
        <v>2.1843856853745534</v>
      </c>
      <c r="BG42" s="34">
        <f t="shared" si="97"/>
        <v>2.170147649499655</v>
      </c>
      <c r="BH42" s="34">
        <f t="shared" si="97"/>
        <v>2.0811214842559607</v>
      </c>
      <c r="BI42" s="34">
        <f t="shared" si="97"/>
        <v>2.0682146352501118</v>
      </c>
      <c r="BJ42" s="39">
        <f t="shared" si="67"/>
        <v>2.731363037963122</v>
      </c>
      <c r="BK42" s="39">
        <f t="shared" si="67"/>
        <v>2.7018510850496749</v>
      </c>
      <c r="BL42" s="39">
        <f t="shared" si="67"/>
        <v>2.6578685709266421</v>
      </c>
      <c r="BM42" s="39">
        <f t="shared" si="67"/>
        <v>2.6418119580667074</v>
      </c>
      <c r="BN42" s="39">
        <f t="shared" si="67"/>
        <v>2.6191319081962829</v>
      </c>
      <c r="BO42" s="39">
        <f t="shared" si="67"/>
        <v>2.5717449723076111</v>
      </c>
      <c r="BP42" s="39">
        <f t="shared" si="67"/>
        <v>2.4752537793262537</v>
      </c>
      <c r="BQ42" s="39">
        <f t="shared" si="67"/>
        <v>2.4697848405441736</v>
      </c>
      <c r="BR42" s="39">
        <f t="shared" si="67"/>
        <v>2.4324571653817508</v>
      </c>
      <c r="BS42" s="39">
        <f t="shared" si="67"/>
        <v>2.4222659913453808</v>
      </c>
      <c r="BT42" s="39">
        <f t="shared" si="67"/>
        <v>2.4207287389069991</v>
      </c>
      <c r="BU42" s="39">
        <f t="shared" si="67"/>
        <v>2.4131600692635948</v>
      </c>
      <c r="BV42" s="39">
        <f t="shared" si="67"/>
        <v>2.3779898698263655</v>
      </c>
      <c r="BW42" s="39">
        <f t="shared" si="67"/>
        <v>2.3618774128688482</v>
      </c>
      <c r="BX42" s="39">
        <f t="shared" si="67"/>
        <v>2.3130024361194552</v>
      </c>
      <c r="BY42" s="39">
        <f t="shared" si="67"/>
        <v>2.3051859445152396</v>
      </c>
      <c r="BZ42" s="39">
        <f t="shared" si="106"/>
        <v>2.2975803250260656</v>
      </c>
      <c r="CA42" s="39">
        <f t="shared" si="106"/>
        <v>2.2494542265244695</v>
      </c>
      <c r="CB42" s="39">
        <f t="shared" si="106"/>
        <v>2.2423931047861632</v>
      </c>
      <c r="CC42" s="40">
        <f t="shared" si="112"/>
        <v>2.3349041537201209</v>
      </c>
      <c r="CD42" s="40">
        <f t="shared" si="112"/>
        <v>2.1217149796247567</v>
      </c>
      <c r="CE42" s="40">
        <f t="shared" si="112"/>
        <v>1.8359701108291151</v>
      </c>
      <c r="CF42" s="40">
        <f t="shared" si="112"/>
        <v>1.7404924264329016</v>
      </c>
      <c r="CG42" s="40">
        <f t="shared" si="112"/>
        <v>1.6131320406293095</v>
      </c>
      <c r="CH42" s="40">
        <f t="shared" si="112"/>
        <v>1.3733585366364891</v>
      </c>
      <c r="CI42" s="40">
        <f t="shared" si="112"/>
        <v>0.98041223039926362</v>
      </c>
      <c r="CJ42" s="40">
        <f t="shared" si="112"/>
        <v>0.9614847929294732</v>
      </c>
      <c r="CK42" s="40">
        <f t="shared" si="112"/>
        <v>0.84071924318552604</v>
      </c>
      <c r="CL42" s="40">
        <f t="shared" si="112"/>
        <v>0.81017869081973204</v>
      </c>
      <c r="CM42" s="40">
        <f t="shared" si="112"/>
        <v>0.80565832632560863</v>
      </c>
      <c r="CN42" s="40">
        <f t="shared" si="112"/>
        <v>0.78372671059301435</v>
      </c>
      <c r="CO42" s="40">
        <f t="shared" si="112"/>
        <v>0.68860307719479952</v>
      </c>
      <c r="CP42" s="40">
        <f t="shared" si="112"/>
        <v>0.64855372363306152</v>
      </c>
      <c r="CQ42" s="40">
        <f t="shared" si="112"/>
        <v>0.53939724492248797</v>
      </c>
      <c r="CR42" s="40">
        <f t="shared" si="98"/>
        <v>0.52354236915239416</v>
      </c>
      <c r="CS42" s="40">
        <f t="shared" si="98"/>
        <v>0.50851322384982489</v>
      </c>
      <c r="CT42" s="40">
        <f t="shared" si="98"/>
        <v>0.42196403750495221</v>
      </c>
      <c r="CU42" s="40">
        <f t="shared" si="98"/>
        <v>0.41043223394716694</v>
      </c>
      <c r="CV42" s="37">
        <f t="shared" si="68"/>
        <v>3.9629309084213644</v>
      </c>
      <c r="CW42" s="37">
        <f t="shared" si="69"/>
        <v>4.6223450253460605</v>
      </c>
      <c r="CX42" s="37">
        <f t="shared" si="70"/>
        <v>5.1709467494073689</v>
      </c>
      <c r="CY42" s="1">
        <f t="shared" si="105"/>
        <v>71.72837610448606</v>
      </c>
      <c r="CZ42" s="1">
        <f t="shared" si="105"/>
        <v>70.202916270096338</v>
      </c>
      <c r="DA42" s="1">
        <f t="shared" si="105"/>
        <v>67.959583595116214</v>
      </c>
      <c r="DB42" s="1">
        <f t="shared" si="105"/>
        <v>67.149594508764679</v>
      </c>
      <c r="DC42" s="1">
        <f t="shared" si="105"/>
        <v>66.013666367957384</v>
      </c>
      <c r="DD42" s="1">
        <f t="shared" si="105"/>
        <v>63.671239174228539</v>
      </c>
      <c r="DE42" s="1">
        <f t="shared" si="105"/>
        <v>59.030935141394274</v>
      </c>
      <c r="DF42" s="1">
        <f t="shared" si="105"/>
        <v>58.773132662564201</v>
      </c>
      <c r="DG42" s="1">
        <f t="shared" si="105"/>
        <v>57.028435284286289</v>
      </c>
      <c r="DH42" s="1">
        <f t="shared" si="105"/>
        <v>56.556618895240419</v>
      </c>
      <c r="DI42" s="1">
        <f t="shared" si="105"/>
        <v>56.48561767103277</v>
      </c>
      <c r="DJ42" s="1">
        <f t="shared" si="103"/>
        <v>56.13668614528617</v>
      </c>
      <c r="DK42" s="1">
        <f t="shared" si="103"/>
        <v>54.529299241674089</v>
      </c>
      <c r="DL42" s="1">
        <f t="shared" si="103"/>
        <v>53.800625538153227</v>
      </c>
      <c r="DM42" s="1">
        <f t="shared" si="103"/>
        <v>51.61995858477475</v>
      </c>
      <c r="DN42" s="1">
        <f t="shared" si="103"/>
        <v>51.275348071996063</v>
      </c>
      <c r="DO42" s="1">
        <f t="shared" si="103"/>
        <v>50.941130424336556</v>
      </c>
      <c r="DP42" s="1">
        <f t="shared" si="103"/>
        <v>48.851367778046949</v>
      </c>
      <c r="DQ42" s="1">
        <f t="shared" si="103"/>
        <v>48.54839784937608</v>
      </c>
      <c r="DR42" s="1">
        <f t="shared" si="107"/>
        <v>64.1148636984083</v>
      </c>
      <c r="DS42" s="1">
        <f t="shared" si="107"/>
        <v>63.422112565651318</v>
      </c>
      <c r="DT42" s="1">
        <f t="shared" si="107"/>
        <v>62.389685583621677</v>
      </c>
      <c r="DU42" s="1">
        <f t="shared" si="107"/>
        <v>62.012779427001604</v>
      </c>
      <c r="DV42" s="1">
        <f t="shared" si="107"/>
        <v>61.480397504165097</v>
      </c>
      <c r="DW42" s="1">
        <f t="shared" si="107"/>
        <v>60.368056561800614</v>
      </c>
      <c r="DX42" s="1">
        <f t="shared" si="107"/>
        <v>58.103063003598969</v>
      </c>
      <c r="DY42" s="1">
        <f t="shared" si="107"/>
        <v>57.974687441758796</v>
      </c>
      <c r="DZ42" s="1">
        <f t="shared" si="107"/>
        <v>57.098473342075458</v>
      </c>
      <c r="EA42" s="1">
        <f t="shared" si="107"/>
        <v>56.859250022001575</v>
      </c>
      <c r="EB42" s="1">
        <f t="shared" si="107"/>
        <v>56.823165206769403</v>
      </c>
      <c r="EC42" s="1">
        <f t="shared" si="107"/>
        <v>56.645501448484445</v>
      </c>
      <c r="ED42" s="1">
        <f t="shared" si="107"/>
        <v>55.819931023820075</v>
      </c>
      <c r="EE42" s="1">
        <f t="shared" si="104"/>
        <v>55.441714006411772</v>
      </c>
      <c r="EF42" s="1">
        <f t="shared" si="104"/>
        <v>54.294443420628689</v>
      </c>
      <c r="EG42" s="1">
        <f t="shared" si="104"/>
        <v>54.110962394181996</v>
      </c>
      <c r="EH42" s="1">
        <f t="shared" si="104"/>
        <v>53.932431290805127</v>
      </c>
      <c r="EI42" s="1">
        <f t="shared" si="104"/>
        <v>52.802739557088522</v>
      </c>
      <c r="EJ42" s="1">
        <f t="shared" si="104"/>
        <v>52.636989764213318</v>
      </c>
      <c r="EK42" s="1">
        <f t="shared" si="104"/>
        <v>54.808555100112677</v>
      </c>
      <c r="EL42" s="1">
        <f t="shared" si="104"/>
        <v>49.804242363533476</v>
      </c>
      <c r="EM42" s="1">
        <f t="shared" si="104"/>
        <v>43.096787857956514</v>
      </c>
      <c r="EN42" s="1">
        <f t="shared" si="104"/>
        <v>40.855584972723094</v>
      </c>
      <c r="EO42" s="1">
        <f t="shared" si="104"/>
        <v>37.86598100471177</v>
      </c>
      <c r="EP42" s="1">
        <f t="shared" si="104"/>
        <v>32.23763892300385</v>
      </c>
      <c r="EQ42" s="1">
        <f t="shared" si="104"/>
        <v>23.01378309899717</v>
      </c>
      <c r="ER42" s="1">
        <f t="shared" si="104"/>
        <v>22.569488416573432</v>
      </c>
      <c r="ES42" s="1">
        <f t="shared" si="104"/>
        <v>19.734688848124026</v>
      </c>
      <c r="ET42" s="1">
        <f t="shared" si="104"/>
        <v>19.017792805748343</v>
      </c>
      <c r="EU42" s="1">
        <f t="shared" si="117"/>
        <v>18.911683676577443</v>
      </c>
      <c r="EV42" s="1">
        <f t="shared" si="115"/>
        <v>18.396870180957411</v>
      </c>
      <c r="EW42" s="1">
        <f t="shared" si="115"/>
        <v>16.163978139490805</v>
      </c>
      <c r="EX42" s="1">
        <f t="shared" si="102"/>
        <v>15.223876509231113</v>
      </c>
      <c r="EY42" s="1">
        <f t="shared" si="102"/>
        <v>12.661583376808224</v>
      </c>
      <c r="EZ42" s="1">
        <f t="shared" si="102"/>
        <v>12.289412711530119</v>
      </c>
      <c r="FA42" s="1">
        <f t="shared" si="102"/>
        <v>11.936624894903447</v>
      </c>
      <c r="FB42" s="1">
        <f t="shared" si="102"/>
        <v>9.9050058063447128</v>
      </c>
      <c r="FC42" s="1">
        <f t="shared" si="102"/>
        <v>9.6343131144440459</v>
      </c>
      <c r="FD42" s="1">
        <f t="shared" si="102"/>
        <v>93.024168339454448</v>
      </c>
      <c r="FE42" s="1">
        <f t="shared" si="102"/>
        <v>108.50297713924022</v>
      </c>
      <c r="FF42" s="1">
        <f t="shared" si="116"/>
        <v>121.38062257634505</v>
      </c>
      <c r="FG42" s="83">
        <f t="shared" si="13"/>
        <v>0.89375432764386231</v>
      </c>
      <c r="FH42" s="79">
        <f t="shared" si="14"/>
        <v>1.0441613455813996</v>
      </c>
      <c r="FI42" s="79">
        <f t="shared" si="15"/>
        <v>0.99334439443002831</v>
      </c>
      <c r="FJ42" s="84">
        <f t="shared" si="16"/>
        <v>0.70953117093863916</v>
      </c>
      <c r="FK42" s="80">
        <f t="shared" si="72"/>
        <v>0.99536439319453185</v>
      </c>
      <c r="FL42" s="83">
        <f t="shared" si="113"/>
        <v>2.0497727117175746</v>
      </c>
      <c r="FM42" s="79">
        <f t="shared" si="113"/>
        <v>2.2530559558548546</v>
      </c>
      <c r="FN42" s="79"/>
      <c r="FO42" s="79">
        <f t="shared" si="74"/>
        <v>2.0536201033610664</v>
      </c>
      <c r="FP42" s="79">
        <f t="shared" si="17"/>
        <v>3.3230704487269334</v>
      </c>
      <c r="FQ42" s="113">
        <f t="shared" si="18"/>
        <v>1.8552858312631315</v>
      </c>
      <c r="FR42" s="79">
        <f t="shared" si="19"/>
        <v>1.3721618979266408</v>
      </c>
      <c r="FS42" s="84">
        <f t="shared" si="75"/>
        <v>1.5833932884794975</v>
      </c>
      <c r="FT42" s="83">
        <f t="shared" si="76"/>
        <v>2.8290251475771484</v>
      </c>
      <c r="FU42" s="79">
        <f t="shared" si="77"/>
        <v>2.673246858685526</v>
      </c>
      <c r="FV42" s="79"/>
      <c r="FW42" s="79">
        <f t="shared" si="78"/>
        <v>5.4498355359121708</v>
      </c>
      <c r="FX42" s="79">
        <f t="shared" si="79"/>
        <v>2.1561133921692055</v>
      </c>
      <c r="FY42" s="79">
        <f t="shared" si="20"/>
        <v>2.7733760753546415</v>
      </c>
      <c r="FZ42" s="113">
        <f t="shared" si="80"/>
        <v>3.0185587490368877</v>
      </c>
      <c r="GA42" s="83">
        <f t="shared" si="81"/>
        <v>3.8770931261730479</v>
      </c>
      <c r="GB42" s="79">
        <f t="shared" si="21"/>
        <v>3.3679726318503445</v>
      </c>
      <c r="GC42" s="79">
        <f t="shared" si="22"/>
        <v>3.2968382899379818</v>
      </c>
      <c r="GD42" s="79">
        <f t="shared" si="23"/>
        <v>2.7519730041104</v>
      </c>
      <c r="GE42" s="79">
        <f t="shared" si="82"/>
        <v>1.9736909493321375</v>
      </c>
      <c r="GF42" s="79">
        <f t="shared" si="83"/>
        <v>2.2596068349933276</v>
      </c>
      <c r="GG42" s="79">
        <f t="shared" si="84"/>
        <v>1.9169980905968762</v>
      </c>
      <c r="GH42" s="79">
        <f t="shared" si="85"/>
        <v>2.6720494261415464</v>
      </c>
      <c r="GI42" s="112">
        <f t="shared" si="86"/>
        <v>2.8775453625075302</v>
      </c>
      <c r="GJ42" s="79">
        <f t="shared" si="108"/>
        <v>4.9665171913643293</v>
      </c>
      <c r="GK42" s="79">
        <f t="shared" si="25"/>
        <v>13.053717233414107</v>
      </c>
      <c r="GL42" s="79">
        <f t="shared" si="26"/>
        <v>14.453168656235732</v>
      </c>
      <c r="GM42" s="79">
        <f t="shared" si="109"/>
        <v>3.4071549384291617</v>
      </c>
      <c r="GN42" s="84">
        <f t="shared" si="110"/>
        <v>2.2903161484869274</v>
      </c>
      <c r="GO42" s="79">
        <f t="shared" si="114"/>
        <v>4.5999999999999996</v>
      </c>
      <c r="GP42" s="79">
        <f t="shared" si="114"/>
        <v>4</v>
      </c>
      <c r="GQ42" s="79">
        <f t="shared" si="114"/>
        <v>5.6</v>
      </c>
      <c r="GR42" s="79">
        <f t="shared" si="114"/>
        <v>2.04</v>
      </c>
      <c r="GS42" s="84">
        <f t="shared" si="114"/>
        <v>5.6</v>
      </c>
      <c r="GT42" s="1">
        <f t="shared" si="88"/>
        <v>50</v>
      </c>
      <c r="GU42" s="1">
        <f t="shared" si="89"/>
        <v>23.473578139294553</v>
      </c>
      <c r="GV42" s="1">
        <f t="shared" si="90"/>
        <v>61.999999999999986</v>
      </c>
    </row>
    <row r="43" spans="1:204" ht="13.5" thickBot="1" x14ac:dyDescent="0.25">
      <c r="A43" s="1">
        <f t="shared" si="91"/>
        <v>51</v>
      </c>
      <c r="B43" s="132">
        <f t="shared" si="30"/>
        <v>23.943049702080444</v>
      </c>
      <c r="C43" s="5">
        <v>0</v>
      </c>
      <c r="D43" s="5">
        <v>62</v>
      </c>
      <c r="E43" s="5">
        <f t="shared" si="31"/>
        <v>23.943049702080444</v>
      </c>
      <c r="F43" s="5">
        <v>10</v>
      </c>
      <c r="G43" s="9">
        <f t="shared" si="32"/>
        <v>61.999999999999986</v>
      </c>
      <c r="H43" s="15">
        <v>0.01</v>
      </c>
      <c r="I43" s="18">
        <f t="shared" si="33"/>
        <v>1.8852795041008223</v>
      </c>
      <c r="J43" s="18">
        <f t="shared" si="34"/>
        <v>1.7114402932151853</v>
      </c>
      <c r="K43" s="18">
        <f t="shared" si="35"/>
        <v>1.6512448070400305</v>
      </c>
      <c r="L43" s="18">
        <f t="shared" si="36"/>
        <v>1.1971524851040223</v>
      </c>
      <c r="M43" s="18">
        <f t="shared" si="37"/>
        <v>0.95772198808321773</v>
      </c>
      <c r="N43" s="18">
        <f t="shared" si="38"/>
        <v>0.79810165673601474</v>
      </c>
      <c r="O43" s="18">
        <f t="shared" si="39"/>
        <v>0.64710945140757958</v>
      </c>
      <c r="P43" s="18">
        <f t="shared" si="40"/>
        <v>0.59857624255201114</v>
      </c>
      <c r="Q43" s="18">
        <f t="shared" si="41"/>
        <v>0.53206777115734316</v>
      </c>
      <c r="R43" s="18">
        <f t="shared" si="42"/>
        <v>0.50942658940596686</v>
      </c>
      <c r="S43" s="18">
        <f t="shared" si="43"/>
        <v>0.47886099404160887</v>
      </c>
      <c r="T43" s="18">
        <f t="shared" si="44"/>
        <v>0.42005350354527093</v>
      </c>
      <c r="U43" s="18">
        <f t="shared" si="45"/>
        <v>0.31924066269440593</v>
      </c>
      <c r="V43" s="18">
        <f t="shared" si="46"/>
        <v>0.31421325068347039</v>
      </c>
      <c r="W43" s="18">
        <f t="shared" si="47"/>
        <v>0.28168293767153463</v>
      </c>
      <c r="X43" s="18">
        <f t="shared" si="48"/>
        <v>0.27332248518356672</v>
      </c>
      <c r="Y43" s="18">
        <f t="shared" si="49"/>
        <v>0.27208011025091411</v>
      </c>
      <c r="Z43" s="18">
        <f t="shared" si="50"/>
        <v>0.26603388557867158</v>
      </c>
      <c r="AA43" s="18">
        <f t="shared" si="51"/>
        <v>0.23943049702080443</v>
      </c>
      <c r="AB43" s="18">
        <f t="shared" si="52"/>
        <v>0.22802904478171851</v>
      </c>
      <c r="AC43" s="18">
        <f t="shared" si="53"/>
        <v>0.19625450575475772</v>
      </c>
      <c r="AD43" s="18">
        <f t="shared" si="54"/>
        <v>0.19154439761664355</v>
      </c>
      <c r="AE43" s="18">
        <f t="shared" si="55"/>
        <v>0.18705507579750347</v>
      </c>
      <c r="AF43" s="18">
        <f t="shared" si="56"/>
        <v>0.16069160873879493</v>
      </c>
      <c r="AG43" s="18">
        <f t="shared" si="57"/>
        <v>0.1571066253417352</v>
      </c>
      <c r="AH43" s="16">
        <f t="shared" si="58"/>
        <v>3.4641983508666772</v>
      </c>
      <c r="AI43" s="16" t="str">
        <f t="shared" si="59"/>
        <v>NA F G</v>
      </c>
      <c r="AJ43" s="16">
        <f t="shared" si="60"/>
        <v>4.0829411009204284</v>
      </c>
      <c r="AK43" s="16">
        <f t="shared" si="61"/>
        <v>0.27573311145782903</v>
      </c>
      <c r="AL43" s="16" t="str">
        <f t="shared" si="62"/>
        <v>NA F G</v>
      </c>
      <c r="AM43" s="16">
        <f t="shared" si="63"/>
        <v>1.2281199999999988</v>
      </c>
      <c r="AN43" s="19">
        <f t="shared" si="64"/>
        <v>2.1300544681895115</v>
      </c>
      <c r="AO43" s="41">
        <f t="shared" si="65"/>
        <v>51</v>
      </c>
      <c r="AP43" s="19">
        <f t="shared" si="66"/>
        <v>2.1300544681895115</v>
      </c>
      <c r="AQ43" s="34">
        <f t="shared" si="111"/>
        <v>3.0724374886232746</v>
      </c>
      <c r="AR43" s="34">
        <f t="shared" si="111"/>
        <v>3.0070954268464862</v>
      </c>
      <c r="AS43" s="34">
        <f t="shared" si="111"/>
        <v>2.9110037573512471</v>
      </c>
      <c r="AT43" s="34">
        <f t="shared" si="111"/>
        <v>2.876308411249211</v>
      </c>
      <c r="AU43" s="34">
        <f t="shared" si="111"/>
        <v>2.8276516816013166</v>
      </c>
      <c r="AV43" s="34">
        <f t="shared" si="111"/>
        <v>2.7273153640204004</v>
      </c>
      <c r="AW43" s="34">
        <f t="shared" si="111"/>
        <v>2.5285510137955791</v>
      </c>
      <c r="AX43" s="34">
        <f t="shared" si="111"/>
        <v>2.5175082153434896</v>
      </c>
      <c r="AY43" s="34">
        <f t="shared" si="111"/>
        <v>2.4427752585633833</v>
      </c>
      <c r="AZ43" s="34">
        <f t="shared" si="111"/>
        <v>2.4225653159970024</v>
      </c>
      <c r="BA43" s="34">
        <f t="shared" si="111"/>
        <v>2.4195240255783266</v>
      </c>
      <c r="BB43" s="34">
        <f t="shared" si="111"/>
        <v>2.4045777747513917</v>
      </c>
      <c r="BC43" s="34">
        <f t="shared" si="111"/>
        <v>2.3357264212203175</v>
      </c>
      <c r="BD43" s="34">
        <f t="shared" si="111"/>
        <v>2.3045141656910664</v>
      </c>
      <c r="BE43" s="34">
        <f t="shared" si="111"/>
        <v>2.2111067408805258</v>
      </c>
      <c r="BF43" s="34">
        <f t="shared" si="97"/>
        <v>2.1963455777824992</v>
      </c>
      <c r="BG43" s="34">
        <f t="shared" si="97"/>
        <v>2.1820295861792216</v>
      </c>
      <c r="BH43" s="34">
        <f t="shared" si="97"/>
        <v>2.0925159871618422</v>
      </c>
      <c r="BI43" s="34">
        <f t="shared" si="97"/>
        <v>2.079538470907774</v>
      </c>
      <c r="BJ43" s="39">
        <f t="shared" si="67"/>
        <v>2.7389104238906445</v>
      </c>
      <c r="BK43" s="39">
        <f t="shared" si="67"/>
        <v>2.7093169226458267</v>
      </c>
      <c r="BL43" s="39">
        <f t="shared" si="67"/>
        <v>2.6652128746938835</v>
      </c>
      <c r="BM43" s="39">
        <f t="shared" si="67"/>
        <v>2.649111893709954</v>
      </c>
      <c r="BN43" s="39">
        <f t="shared" si="67"/>
        <v>2.6263691736317067</v>
      </c>
      <c r="BO43" s="39">
        <f t="shared" si="67"/>
        <v>2.5788512967117247</v>
      </c>
      <c r="BP43" s="39">
        <f t="shared" si="67"/>
        <v>2.4820934763132438</v>
      </c>
      <c r="BQ43" s="39">
        <f t="shared" si="67"/>
        <v>2.4766094255921698</v>
      </c>
      <c r="BR43" s="39">
        <f t="shared" si="67"/>
        <v>2.4391786054554929</v>
      </c>
      <c r="BS43" s="39">
        <f t="shared" si="67"/>
        <v>2.4289592708551706</v>
      </c>
      <c r="BT43" s="39">
        <f t="shared" si="67"/>
        <v>2.4274177706338107</v>
      </c>
      <c r="BU43" s="39">
        <f t="shared" si="67"/>
        <v>2.4198281870108427</v>
      </c>
      <c r="BV43" s="39">
        <f t="shared" si="67"/>
        <v>2.3845608042023034</v>
      </c>
      <c r="BW43" s="39">
        <f t="shared" si="67"/>
        <v>2.368403824810672</v>
      </c>
      <c r="BX43" s="39">
        <f t="shared" si="67"/>
        <v>2.3193937952299275</v>
      </c>
      <c r="BY43" s="39">
        <f t="shared" si="67"/>
        <v>2.3115557048569224</v>
      </c>
      <c r="BZ43" s="39">
        <f t="shared" si="106"/>
        <v>2.3039290692872409</v>
      </c>
      <c r="CA43" s="39">
        <f t="shared" si="106"/>
        <v>2.2556699872775834</v>
      </c>
      <c r="CB43" s="39">
        <f t="shared" si="106"/>
        <v>2.248589354031616</v>
      </c>
      <c r="CC43" s="40">
        <f t="shared" si="112"/>
        <v>2.3923851649357193</v>
      </c>
      <c r="CD43" s="40">
        <f t="shared" si="112"/>
        <v>2.1739476686393364</v>
      </c>
      <c r="CE43" s="40">
        <f t="shared" si="112"/>
        <v>1.8811682909616607</v>
      </c>
      <c r="CF43" s="40">
        <f t="shared" si="112"/>
        <v>1.7833401229968286</v>
      </c>
      <c r="CG43" s="40">
        <f t="shared" si="112"/>
        <v>1.6528443606283638</v>
      </c>
      <c r="CH43" s="40">
        <f t="shared" si="112"/>
        <v>1.4071680775213531</v>
      </c>
      <c r="CI43" s="40">
        <f t="shared" si="112"/>
        <v>1.0045481617700227</v>
      </c>
      <c r="CJ43" s="40">
        <f t="shared" si="112"/>
        <v>0.98515476588230333</v>
      </c>
      <c r="CK43" s="40">
        <f t="shared" si="112"/>
        <v>0.86141619221005949</v>
      </c>
      <c r="CL43" s="40">
        <f t="shared" si="112"/>
        <v>0.83012378806899123</v>
      </c>
      <c r="CM43" s="40">
        <f t="shared" si="112"/>
        <v>0.8254921405820429</v>
      </c>
      <c r="CN43" s="40">
        <f t="shared" si="112"/>
        <v>0.80302060913261175</v>
      </c>
      <c r="CO43" s="40">
        <f t="shared" si="112"/>
        <v>0.70555520824491813</v>
      </c>
      <c r="CP43" s="40">
        <f t="shared" si="112"/>
        <v>0.66451991385233622</v>
      </c>
      <c r="CQ43" s="40">
        <f t="shared" si="112"/>
        <v>0.55267620501841008</v>
      </c>
      <c r="CR43" s="40">
        <f t="shared" si="98"/>
        <v>0.53643101160272444</v>
      </c>
      <c r="CS43" s="40">
        <f t="shared" si="98"/>
        <v>0.5210318766077211</v>
      </c>
      <c r="CT43" s="40">
        <f t="shared" si="98"/>
        <v>0.43235200976229593</v>
      </c>
      <c r="CU43" s="40">
        <f t="shared" si="98"/>
        <v>0.42053631458155705</v>
      </c>
      <c r="CV43" s="37">
        <f t="shared" si="68"/>
        <v>3.9629309084213644</v>
      </c>
      <c r="CW43" s="37">
        <f t="shared" si="69"/>
        <v>4.6223450253460605</v>
      </c>
      <c r="CX43" s="37">
        <f t="shared" si="70"/>
        <v>5.1709467494073689</v>
      </c>
      <c r="CY43" s="1">
        <f t="shared" si="105"/>
        <v>73.563523496642276</v>
      </c>
      <c r="CZ43" s="1">
        <f t="shared" si="105"/>
        <v>71.999035263884224</v>
      </c>
      <c r="DA43" s="1">
        <f t="shared" si="105"/>
        <v>69.698307645203826</v>
      </c>
      <c r="DB43" s="1">
        <f t="shared" si="105"/>
        <v>68.867595249051902</v>
      </c>
      <c r="DC43" s="1">
        <f t="shared" si="105"/>
        <v>67.702604752751668</v>
      </c>
      <c r="DD43" s="1">
        <f t="shared" si="105"/>
        <v>65.300247313988066</v>
      </c>
      <c r="DE43" s="1">
        <f t="shared" si="105"/>
        <v>60.541222597553443</v>
      </c>
      <c r="DF43" s="1">
        <f t="shared" si="105"/>
        <v>60.276824325365006</v>
      </c>
      <c r="DG43" s="1">
        <f t="shared" si="105"/>
        <v>58.487489426795491</v>
      </c>
      <c r="DH43" s="1">
        <f t="shared" si="105"/>
        <v>58.003601767452444</v>
      </c>
      <c r="DI43" s="1">
        <f t="shared" si="105"/>
        <v>57.93078399979963</v>
      </c>
      <c r="DJ43" s="1">
        <f t="shared" si="103"/>
        <v>57.572925173390566</v>
      </c>
      <c r="DK43" s="1">
        <f t="shared" si="103"/>
        <v>55.924413793740541</v>
      </c>
      <c r="DL43" s="1">
        <f t="shared" si="103"/>
        <v>55.177097208289652</v>
      </c>
      <c r="DM43" s="1">
        <f t="shared" si="103"/>
        <v>52.940638593507536</v>
      </c>
      <c r="DN43" s="1">
        <f t="shared" si="103"/>
        <v>52.587211331790968</v>
      </c>
      <c r="DO43" s="1">
        <f t="shared" si="103"/>
        <v>52.244442833299125</v>
      </c>
      <c r="DP43" s="1">
        <f t="shared" si="103"/>
        <v>50.10121428301391</v>
      </c>
      <c r="DQ43" s="1">
        <f t="shared" si="103"/>
        <v>49.790492966333197</v>
      </c>
      <c r="DR43" s="1">
        <f t="shared" si="107"/>
        <v>65.577868408759912</v>
      </c>
      <c r="DS43" s="1">
        <f t="shared" si="107"/>
        <v>64.869309737596666</v>
      </c>
      <c r="DT43" s="1">
        <f t="shared" si="107"/>
        <v>63.813324325420346</v>
      </c>
      <c r="DU43" s="1">
        <f t="shared" si="107"/>
        <v>63.427817737469873</v>
      </c>
      <c r="DV43" s="1">
        <f t="shared" si="107"/>
        <v>62.883287660275897</v>
      </c>
      <c r="DW43" s="1">
        <f t="shared" si="107"/>
        <v>61.745564771443426</v>
      </c>
      <c r="DX43" s="1">
        <f t="shared" si="107"/>
        <v>59.428887468577628</v>
      </c>
      <c r="DY43" s="1">
        <f t="shared" si="107"/>
        <v>59.297582569594219</v>
      </c>
      <c r="DZ43" s="1">
        <f t="shared" si="107"/>
        <v>58.401374582672133</v>
      </c>
      <c r="EA43" s="1">
        <f t="shared" si="107"/>
        <v>58.156692546414426</v>
      </c>
      <c r="EB43" s="1">
        <f t="shared" si="107"/>
        <v>58.119784329998637</v>
      </c>
      <c r="EC43" s="1">
        <f t="shared" si="107"/>
        <v>57.938066552095819</v>
      </c>
      <c r="ED43" s="1">
        <f t="shared" si="107"/>
        <v>57.093657852648661</v>
      </c>
      <c r="EE43" s="1">
        <f t="shared" si="104"/>
        <v>56.706810492039345</v>
      </c>
      <c r="EF43" s="1">
        <f t="shared" si="104"/>
        <v>55.533360917887144</v>
      </c>
      <c r="EG43" s="1">
        <f t="shared" si="104"/>
        <v>55.345693130516885</v>
      </c>
      <c r="EH43" s="1">
        <f t="shared" si="104"/>
        <v>55.163088216012348</v>
      </c>
      <c r="EI43" s="1">
        <f t="shared" si="104"/>
        <v>54.007618616878339</v>
      </c>
      <c r="EJ43" s="1">
        <f t="shared" si="104"/>
        <v>53.838086663147941</v>
      </c>
      <c r="EK43" s="1">
        <f t="shared" si="104"/>
        <v>57.280996910575844</v>
      </c>
      <c r="EL43" s="1">
        <f t="shared" si="104"/>
        <v>52.050937079953542</v>
      </c>
      <c r="EM43" s="1">
        <f t="shared" si="104"/>
        <v>45.040905888472771</v>
      </c>
      <c r="EN43" s="1">
        <f t="shared" si="104"/>
        <v>42.698601200627323</v>
      </c>
      <c r="EO43" s="1">
        <f t="shared" si="104"/>
        <v>39.574134676328285</v>
      </c>
      <c r="EP43" s="1">
        <f t="shared" si="104"/>
        <v>33.691895219274741</v>
      </c>
      <c r="EQ43" s="1">
        <f t="shared" si="104"/>
        <v>24.051946565393198</v>
      </c>
      <c r="ER43" s="1">
        <f t="shared" si="104"/>
        <v>23.587609523761412</v>
      </c>
      <c r="ES43" s="1">
        <f t="shared" si="104"/>
        <v>20.624930704262336</v>
      </c>
      <c r="ET43" s="1">
        <f t="shared" si="104"/>
        <v>19.875695116615152</v>
      </c>
      <c r="EU43" s="1">
        <f t="shared" si="117"/>
        <v>19.764799350632629</v>
      </c>
      <c r="EV43" s="1">
        <f t="shared" si="115"/>
        <v>19.226762356257037</v>
      </c>
      <c r="EW43" s="1">
        <f t="shared" si="115"/>
        <v>16.893143418569792</v>
      </c>
      <c r="EX43" s="1">
        <f t="shared" si="102"/>
        <v>15.910633325388702</v>
      </c>
      <c r="EY43" s="1">
        <f t="shared" si="102"/>
        <v>13.232753845912994</v>
      </c>
      <c r="EZ43" s="1">
        <f t="shared" si="102"/>
        <v>12.843794372541323</v>
      </c>
      <c r="FA43" s="1">
        <f t="shared" si="102"/>
        <v>12.475092117986911</v>
      </c>
      <c r="FB43" s="1">
        <f t="shared" si="102"/>
        <v>10.35182565853302</v>
      </c>
      <c r="FC43" s="1">
        <f t="shared" si="102"/>
        <v>10.068921881555957</v>
      </c>
      <c r="FD43" s="1">
        <f t="shared" si="102"/>
        <v>94.884651706243531</v>
      </c>
      <c r="FE43" s="1">
        <f t="shared" si="102"/>
        <v>110.67303668202501</v>
      </c>
      <c r="FF43" s="1">
        <f t="shared" si="116"/>
        <v>123.80823502787194</v>
      </c>
      <c r="FG43" s="83">
        <f t="shared" si="13"/>
        <v>0.87145834662442634</v>
      </c>
      <c r="FH43" s="79">
        <f t="shared" si="14"/>
        <v>0.99909180582259915</v>
      </c>
      <c r="FI43" s="79">
        <f t="shared" si="15"/>
        <v>0.97118344953633351</v>
      </c>
      <c r="FJ43" s="84">
        <f t="shared" si="16"/>
        <v>0.69370193661900303</v>
      </c>
      <c r="FK43" s="80">
        <f t="shared" si="72"/>
        <v>0.97584744430836468</v>
      </c>
      <c r="FL43" s="83">
        <f t="shared" si="113"/>
        <v>1.9986381973873415</v>
      </c>
      <c r="FM43" s="79">
        <f t="shared" si="113"/>
        <v>2.1968502500207969</v>
      </c>
      <c r="FN43" s="79"/>
      <c r="FO43" s="79">
        <f t="shared" si="74"/>
        <v>2.0023896103391459</v>
      </c>
      <c r="FP43" s="79">
        <f t="shared" si="17"/>
        <v>3.1796354744827946</v>
      </c>
      <c r="FQ43" s="79">
        <f t="shared" si="18"/>
        <v>1.8138954662505353</v>
      </c>
      <c r="FR43" s="79">
        <f t="shared" si="19"/>
        <v>1.3379313552758236</v>
      </c>
      <c r="FS43" s="84">
        <f t="shared" si="75"/>
        <v>1.5480686904772363</v>
      </c>
      <c r="FT43" s="83">
        <f t="shared" si="76"/>
        <v>2.7584510658155872</v>
      </c>
      <c r="FU43" s="79">
        <f t="shared" si="77"/>
        <v>2.6065588893207847</v>
      </c>
      <c r="FV43" s="79"/>
      <c r="FW43" s="79">
        <f t="shared" si="78"/>
        <v>5.2146021781517833</v>
      </c>
      <c r="FX43" s="79">
        <f t="shared" si="79"/>
        <v>2.1080117364530766</v>
      </c>
      <c r="FY43" s="79">
        <f t="shared" si="20"/>
        <v>2.7041902393555297</v>
      </c>
      <c r="FZ43" s="79">
        <f t="shared" si="80"/>
        <v>2.9512164310343074</v>
      </c>
      <c r="GA43" s="83">
        <f t="shared" si="81"/>
        <v>3.7803734884851115</v>
      </c>
      <c r="GB43" s="79">
        <f t="shared" si="21"/>
        <v>3.2928350901111232</v>
      </c>
      <c r="GC43" s="79">
        <f t="shared" si="22"/>
        <v>3.2232877146526997</v>
      </c>
      <c r="GD43" s="79">
        <f t="shared" si="23"/>
        <v>2.6980127491278432</v>
      </c>
      <c r="GE43" s="79">
        <f t="shared" si="82"/>
        <v>1.9244544034677389</v>
      </c>
      <c r="GF43" s="79">
        <f t="shared" si="83"/>
        <v>2.2091962998028243</v>
      </c>
      <c r="GG43" s="79">
        <f t="shared" si="84"/>
        <v>1.8794098927420355</v>
      </c>
      <c r="GH43" s="79">
        <f t="shared" si="85"/>
        <v>2.6053913284456143</v>
      </c>
      <c r="GI43" s="84">
        <f t="shared" si="86"/>
        <v>2.8133489724486451</v>
      </c>
      <c r="GJ43" s="79">
        <f t="shared" si="108"/>
        <v>4.8426203109729595</v>
      </c>
      <c r="GK43" s="79">
        <f t="shared" si="25"/>
        <v>12.490274590817609</v>
      </c>
      <c r="GL43" s="79">
        <f t="shared" si="26"/>
        <v>13.829320950946316</v>
      </c>
      <c r="GM43" s="79">
        <f t="shared" si="109"/>
        <v>3.3311432618563717</v>
      </c>
      <c r="GN43" s="84">
        <f t="shared" si="110"/>
        <v>2.2454079887126741</v>
      </c>
      <c r="GO43" s="79">
        <f t="shared" si="114"/>
        <v>4.5098039215686274</v>
      </c>
      <c r="GP43" s="79">
        <f t="shared" si="114"/>
        <v>3.9215686274509802</v>
      </c>
      <c r="GQ43" s="79">
        <f t="shared" si="114"/>
        <v>5.4901960784313726</v>
      </c>
      <c r="GR43" s="79">
        <f t="shared" si="114"/>
        <v>2</v>
      </c>
      <c r="GS43" s="84">
        <f t="shared" si="114"/>
        <v>5.4901960784313726</v>
      </c>
      <c r="GT43" s="1">
        <f t="shared" si="88"/>
        <v>51</v>
      </c>
      <c r="GU43" s="1">
        <f t="shared" si="89"/>
        <v>23.943049702080444</v>
      </c>
      <c r="GV43" s="1">
        <f t="shared" si="90"/>
        <v>61.999999999999986</v>
      </c>
    </row>
    <row r="44" spans="1:204" ht="13.5" thickBot="1" x14ac:dyDescent="0.25">
      <c r="A44" s="1">
        <f t="shared" si="91"/>
        <v>52</v>
      </c>
      <c r="B44" s="132">
        <f t="shared" si="30"/>
        <v>24.412521264866335</v>
      </c>
      <c r="C44" s="5">
        <v>0</v>
      </c>
      <c r="D44" s="5">
        <v>62</v>
      </c>
      <c r="E44" s="5">
        <f t="shared" si="31"/>
        <v>24.412521264866335</v>
      </c>
      <c r="F44" s="5">
        <v>10</v>
      </c>
      <c r="G44" s="9">
        <f t="shared" si="32"/>
        <v>61.999999999999986</v>
      </c>
      <c r="H44" s="15">
        <v>0.01</v>
      </c>
      <c r="I44" s="18">
        <f t="shared" si="33"/>
        <v>1.9222457688871131</v>
      </c>
      <c r="J44" s="18">
        <f t="shared" si="34"/>
        <v>1.7449979460233263</v>
      </c>
      <c r="K44" s="18">
        <f t="shared" si="35"/>
        <v>1.6836221561976783</v>
      </c>
      <c r="L44" s="18">
        <f t="shared" si="36"/>
        <v>1.2206260632433168</v>
      </c>
      <c r="M44" s="18">
        <f t="shared" si="37"/>
        <v>0.97650085059465341</v>
      </c>
      <c r="N44" s="18">
        <f t="shared" si="38"/>
        <v>0.81375070882887779</v>
      </c>
      <c r="O44" s="18">
        <f t="shared" si="39"/>
        <v>0.65979787202341444</v>
      </c>
      <c r="P44" s="18">
        <f t="shared" si="40"/>
        <v>0.6103130316216584</v>
      </c>
      <c r="Q44" s="18">
        <f t="shared" si="41"/>
        <v>0.54250047255258527</v>
      </c>
      <c r="R44" s="18">
        <f t="shared" si="42"/>
        <v>0.51941534606098583</v>
      </c>
      <c r="S44" s="18">
        <f t="shared" si="43"/>
        <v>0.48825042529732671</v>
      </c>
      <c r="T44" s="18">
        <f t="shared" si="44"/>
        <v>0.42828984675204096</v>
      </c>
      <c r="U44" s="18">
        <f t="shared" si="45"/>
        <v>0.32550028353155114</v>
      </c>
      <c r="V44" s="18">
        <f t="shared" si="46"/>
        <v>0.32037429481451885</v>
      </c>
      <c r="W44" s="18">
        <f t="shared" si="47"/>
        <v>0.28720613252783922</v>
      </c>
      <c r="X44" s="18">
        <f t="shared" si="48"/>
        <v>0.27868174959893077</v>
      </c>
      <c r="Y44" s="18">
        <f t="shared" si="49"/>
        <v>0.27741501437348109</v>
      </c>
      <c r="Z44" s="18">
        <f t="shared" si="50"/>
        <v>0.27125023627629263</v>
      </c>
      <c r="AA44" s="18">
        <f t="shared" si="51"/>
        <v>0.24412521264866335</v>
      </c>
      <c r="AB44" s="18">
        <f t="shared" si="52"/>
        <v>0.23250020252253653</v>
      </c>
      <c r="AC44" s="18">
        <f t="shared" si="53"/>
        <v>0.20010263331857653</v>
      </c>
      <c r="AD44" s="18">
        <f t="shared" si="54"/>
        <v>0.19530017011893069</v>
      </c>
      <c r="AE44" s="18">
        <f t="shared" si="55"/>
        <v>0.19072282238176824</v>
      </c>
      <c r="AF44" s="18">
        <f t="shared" si="56"/>
        <v>0.16384242459641835</v>
      </c>
      <c r="AG44" s="18">
        <f t="shared" si="57"/>
        <v>0.16018714740725942</v>
      </c>
      <c r="AH44" s="16">
        <f t="shared" si="58"/>
        <v>3.4641983508666772</v>
      </c>
      <c r="AI44" s="16" t="str">
        <f t="shared" si="59"/>
        <v>NA F G</v>
      </c>
      <c r="AJ44" s="16">
        <f t="shared" si="60"/>
        <v>4.0829411009204284</v>
      </c>
      <c r="AK44" s="16">
        <f t="shared" si="61"/>
        <v>0.27573311145782903</v>
      </c>
      <c r="AL44" s="16" t="str">
        <f t="shared" si="62"/>
        <v>NA F G</v>
      </c>
      <c r="AM44" s="16">
        <f t="shared" si="63"/>
        <v>1.2281199999999988</v>
      </c>
      <c r="AN44" s="19">
        <f t="shared" si="64"/>
        <v>2.1300544681895115</v>
      </c>
      <c r="AO44" s="41">
        <f t="shared" si="65"/>
        <v>52</v>
      </c>
      <c r="AP44" s="19">
        <f t="shared" si="66"/>
        <v>2.1300544681895115</v>
      </c>
      <c r="AQ44" s="34">
        <f t="shared" si="111"/>
        <v>3.0889320801315154</v>
      </c>
      <c r="AR44" s="34">
        <f t="shared" si="111"/>
        <v>3.0232392250118827</v>
      </c>
      <c r="AS44" s="34">
        <f t="shared" si="111"/>
        <v>2.9266316807945261</v>
      </c>
      <c r="AT44" s="34">
        <f t="shared" si="111"/>
        <v>2.8917500703459216</v>
      </c>
      <c r="AU44" s="34">
        <f t="shared" si="111"/>
        <v>2.8428321237057723</v>
      </c>
      <c r="AV44" s="34">
        <f t="shared" si="111"/>
        <v>2.7419571437181944</v>
      </c>
      <c r="AW44" s="34">
        <f t="shared" si="111"/>
        <v>2.5421257134386939</v>
      </c>
      <c r="AX44" s="34">
        <f t="shared" si="111"/>
        <v>2.531023630965286</v>
      </c>
      <c r="AY44" s="34">
        <f t="shared" si="111"/>
        <v>2.4558894651780458</v>
      </c>
      <c r="AZ44" s="34">
        <f t="shared" si="111"/>
        <v>2.4355710241480599</v>
      </c>
      <c r="BA44" s="34">
        <f t="shared" si="111"/>
        <v>2.4325134063530589</v>
      </c>
      <c r="BB44" s="34">
        <f t="shared" si="111"/>
        <v>2.4174869155528511</v>
      </c>
      <c r="BC44" s="34">
        <f t="shared" si="111"/>
        <v>2.3482659288053189</v>
      </c>
      <c r="BD44" s="34">
        <f t="shared" si="111"/>
        <v>2.3168861081402721</v>
      </c>
      <c r="BE44" s="34">
        <f t="shared" si="111"/>
        <v>2.2229772191594139</v>
      </c>
      <c r="BF44" s="34">
        <f t="shared" si="97"/>
        <v>2.2081368097442886</v>
      </c>
      <c r="BG44" s="34">
        <f t="shared" si="97"/>
        <v>2.1937439617576326</v>
      </c>
      <c r="BH44" s="34">
        <f t="shared" si="97"/>
        <v>2.1037498028409249</v>
      </c>
      <c r="BI44" s="34">
        <f t="shared" si="97"/>
        <v>2.0907026159002453</v>
      </c>
      <c r="BJ44" s="39">
        <f t="shared" si="67"/>
        <v>2.7463315006011779</v>
      </c>
      <c r="BK44" s="39">
        <f t="shared" ref="BK44:BY60" si="118">IF($G44&lt;=40,  $AI44*P44^$AL44,    IF($G44&lt;=55,  0.04753*$G44^0.953*P44^(0.02047164*$G44^0.46471),    IF($G44&lt;=75, 0.0001675*$G44^2.3655*P44^(0.02047164*$G44^0.46471),    "ERR NO AP&gt;75")))</f>
        <v>2.7166578157764389</v>
      </c>
      <c r="BL44" s="39">
        <f t="shared" si="118"/>
        <v>2.6724342679240092</v>
      </c>
      <c r="BM44" s="39">
        <f t="shared" si="118"/>
        <v>2.6562896613384703</v>
      </c>
      <c r="BN44" s="39">
        <f t="shared" si="118"/>
        <v>2.6334853198691643</v>
      </c>
      <c r="BO44" s="39">
        <f t="shared" si="118"/>
        <v>2.5858386932804565</v>
      </c>
      <c r="BP44" s="39">
        <f t="shared" si="118"/>
        <v>2.4888187076058652</v>
      </c>
      <c r="BQ44" s="39">
        <f t="shared" si="118"/>
        <v>2.4833197978515305</v>
      </c>
      <c r="BR44" s="39">
        <f t="shared" si="118"/>
        <v>2.4457875589224942</v>
      </c>
      <c r="BS44" s="39">
        <f t="shared" si="118"/>
        <v>2.4355405350391126</v>
      </c>
      <c r="BT44" s="39">
        <f t="shared" si="118"/>
        <v>2.4339948581235129</v>
      </c>
      <c r="BU44" s="39">
        <f t="shared" si="118"/>
        <v>2.4263847105267198</v>
      </c>
      <c r="BV44" s="39">
        <f t="shared" si="118"/>
        <v>2.3910217707584054</v>
      </c>
      <c r="BW44" s="39">
        <f t="shared" si="118"/>
        <v>2.3748210140375017</v>
      </c>
      <c r="BX44" s="39">
        <f t="shared" si="118"/>
        <v>2.3256781918009874</v>
      </c>
      <c r="BY44" s="39">
        <f t="shared" si="118"/>
        <v>2.3178188641252153</v>
      </c>
      <c r="BZ44" s="39">
        <f t="shared" si="106"/>
        <v>2.3101715641894733</v>
      </c>
      <c r="CA44" s="39">
        <f t="shared" si="106"/>
        <v>2.2617817242161928</v>
      </c>
      <c r="CB44" s="39">
        <f t="shared" si="106"/>
        <v>2.2546819059972449</v>
      </c>
      <c r="CC44" s="40">
        <f t="shared" si="112"/>
        <v>2.450123875872011</v>
      </c>
      <c r="CD44" s="40">
        <f t="shared" si="112"/>
        <v>2.2264145280187977</v>
      </c>
      <c r="CE44" s="40">
        <f t="shared" si="112"/>
        <v>1.9265691042446975</v>
      </c>
      <c r="CF44" s="40">
        <f t="shared" si="112"/>
        <v>1.8263799149885045</v>
      </c>
      <c r="CG44" s="40">
        <f t="shared" si="112"/>
        <v>1.6927347194885207</v>
      </c>
      <c r="CH44" s="40">
        <f t="shared" si="112"/>
        <v>1.4411291938405832</v>
      </c>
      <c r="CI44" s="40">
        <f t="shared" si="112"/>
        <v>1.0287922997057222</v>
      </c>
      <c r="CJ44" s="40">
        <f t="shared" si="112"/>
        <v>1.0089308564083941</v>
      </c>
      <c r="CK44" s="40">
        <f t="shared" si="112"/>
        <v>0.88220593010295145</v>
      </c>
      <c r="CL44" s="40">
        <f t="shared" si="112"/>
        <v>0.85015830347359689</v>
      </c>
      <c r="CM44" s="40">
        <f t="shared" si="112"/>
        <v>0.84541487408826255</v>
      </c>
      <c r="CN44" s="40">
        <f t="shared" si="112"/>
        <v>0.82240100636385727</v>
      </c>
      <c r="CO44" s="40">
        <f t="shared" si="112"/>
        <v>0.72258333933999741</v>
      </c>
      <c r="CP44" s="40">
        <f t="shared" si="112"/>
        <v>0.68055768393203853</v>
      </c>
      <c r="CQ44" s="40">
        <f t="shared" si="112"/>
        <v>0.56601469754487677</v>
      </c>
      <c r="CR44" s="40">
        <f t="shared" si="98"/>
        <v>0.54937743660575056</v>
      </c>
      <c r="CS44" s="40">
        <f t="shared" si="98"/>
        <v>0.53360665317504496</v>
      </c>
      <c r="CT44" s="40">
        <f t="shared" si="98"/>
        <v>0.44278655353069474</v>
      </c>
      <c r="CU44" s="40">
        <f t="shared" si="98"/>
        <v>0.430685693979874</v>
      </c>
      <c r="CV44" s="37">
        <f t="shared" si="68"/>
        <v>3.9629309084213644</v>
      </c>
      <c r="CW44" s="37">
        <f t="shared" si="69"/>
        <v>4.6223450253460605</v>
      </c>
      <c r="CX44" s="37">
        <f t="shared" si="70"/>
        <v>5.1709467494073689</v>
      </c>
      <c r="CY44" s="1">
        <f t="shared" si="105"/>
        <v>75.408620091938417</v>
      </c>
      <c r="CZ44" s="1">
        <f t="shared" si="105"/>
        <v>73.804891869380612</v>
      </c>
      <c r="DA44" s="1">
        <f t="shared" si="105"/>
        <v>71.446458141827875</v>
      </c>
      <c r="DB44" s="1">
        <f t="shared" si="105"/>
        <v>70.594910084998531</v>
      </c>
      <c r="DC44" s="1">
        <f t="shared" si="105"/>
        <v>69.400699672412287</v>
      </c>
      <c r="DD44" s="1">
        <f t="shared" si="105"/>
        <v>66.938087078372575</v>
      </c>
      <c r="DE44" s="1">
        <f t="shared" si="105"/>
        <v>62.059698037285614</v>
      </c>
      <c r="DF44" s="1">
        <f t="shared" si="105"/>
        <v>61.788668212819246</v>
      </c>
      <c r="DG44" s="1">
        <f t="shared" si="105"/>
        <v>59.954453792820253</v>
      </c>
      <c r="DH44" s="1">
        <f t="shared" si="105"/>
        <v>59.458429419106793</v>
      </c>
      <c r="DI44" s="1">
        <f t="shared" si="105"/>
        <v>59.383785259666496</v>
      </c>
      <c r="DJ44" s="1">
        <f t="shared" si="103"/>
        <v>59.016950733470104</v>
      </c>
      <c r="DK44" s="1">
        <f t="shared" si="103"/>
        <v>57.327091922520943</v>
      </c>
      <c r="DL44" s="1">
        <f t="shared" si="103"/>
        <v>56.561031383247794</v>
      </c>
      <c r="DM44" s="1">
        <f t="shared" si="103"/>
        <v>54.268478634042623</v>
      </c>
      <c r="DN44" s="1">
        <f t="shared" si="103"/>
        <v>53.906186823616551</v>
      </c>
      <c r="DO44" s="1">
        <f t="shared" si="103"/>
        <v>53.554821116080326</v>
      </c>
      <c r="DP44" s="1">
        <f t="shared" si="103"/>
        <v>51.357836797812439</v>
      </c>
      <c r="DQ44" s="1">
        <f t="shared" si="103"/>
        <v>51.039322069176414</v>
      </c>
      <c r="DR44" s="1">
        <f t="shared" si="107"/>
        <v>67.04487615879853</v>
      </c>
      <c r="DS44" s="1">
        <f t="shared" si="107"/>
        <v>66.320466697007646</v>
      </c>
      <c r="DT44" s="1">
        <f t="shared" si="107"/>
        <v>65.240858394652363</v>
      </c>
      <c r="DU44" s="1">
        <f t="shared" si="107"/>
        <v>64.846727843069999</v>
      </c>
      <c r="DV44" s="1">
        <f t="shared" si="107"/>
        <v>64.290016372019295</v>
      </c>
      <c r="DW44" s="1">
        <f t="shared" si="107"/>
        <v>63.126842087223316</v>
      </c>
      <c r="DX44" s="1">
        <f t="shared" si="107"/>
        <v>60.758339623825336</v>
      </c>
      <c r="DY44" s="1">
        <f t="shared" si="107"/>
        <v>60.624097372514058</v>
      </c>
      <c r="DZ44" s="1">
        <f t="shared" si="107"/>
        <v>59.707840791540917</v>
      </c>
      <c r="EA44" s="1">
        <f t="shared" si="107"/>
        <v>59.45768510308627</v>
      </c>
      <c r="EB44" s="1">
        <f t="shared" si="107"/>
        <v>59.419951232515579</v>
      </c>
      <c r="EC44" s="1">
        <f t="shared" si="107"/>
        <v>59.234168342480096</v>
      </c>
      <c r="ED44" s="1">
        <f t="shared" si="107"/>
        <v>58.370869823397932</v>
      </c>
      <c r="EE44" s="1">
        <f t="shared" si="104"/>
        <v>57.975368505441942</v>
      </c>
      <c r="EF44" s="1">
        <f t="shared" si="104"/>
        <v>56.775668312577494</v>
      </c>
      <c r="EG44" s="1">
        <f t="shared" si="104"/>
        <v>56.583802308565154</v>
      </c>
      <c r="EH44" s="1">
        <f t="shared" si="104"/>
        <v>56.39711243626504</v>
      </c>
      <c r="EI44" s="1">
        <f t="shared" si="104"/>
        <v>55.215794438913854</v>
      </c>
      <c r="EJ44" s="1">
        <f t="shared" si="104"/>
        <v>55.042469975667103</v>
      </c>
      <c r="EK44" s="1">
        <f t="shared" si="104"/>
        <v>59.813701221282194</v>
      </c>
      <c r="EL44" s="1">
        <f t="shared" si="104"/>
        <v>54.352392009666247</v>
      </c>
      <c r="EM44" s="1">
        <f t="shared" si="104"/>
        <v>47.032409225608163</v>
      </c>
      <c r="EN44" s="1">
        <f t="shared" si="104"/>
        <v>44.586538512381637</v>
      </c>
      <c r="EO44" s="1">
        <f t="shared" si="104"/>
        <v>41.323922335291066</v>
      </c>
      <c r="EP44" s="1">
        <f t="shared" si="104"/>
        <v>35.181597090052918</v>
      </c>
      <c r="EQ44" s="1">
        <f t="shared" si="104"/>
        <v>25.115413893696683</v>
      </c>
      <c r="ER44" s="1">
        <f t="shared" si="104"/>
        <v>24.630545986849722</v>
      </c>
      <c r="ES44" s="1">
        <f t="shared" si="104"/>
        <v>21.536871028629484</v>
      </c>
      <c r="ET44" s="1">
        <f t="shared" si="104"/>
        <v>20.754507662051871</v>
      </c>
      <c r="EU44" s="1">
        <f t="shared" si="117"/>
        <v>20.638708591314003</v>
      </c>
      <c r="EV44" s="1">
        <f t="shared" si="115"/>
        <v>20.076882056105141</v>
      </c>
      <c r="EW44" s="1">
        <f t="shared" si="115"/>
        <v>17.640081137275814</v>
      </c>
      <c r="EX44" s="1">
        <f t="shared" si="102"/>
        <v>16.614128930959073</v>
      </c>
      <c r="EY44" s="1">
        <f t="shared" si="102"/>
        <v>13.817845840041191</v>
      </c>
      <c r="EZ44" s="1">
        <f t="shared" si="102"/>
        <v>13.411688353575643</v>
      </c>
      <c r="FA44" s="1">
        <f t="shared" si="102"/>
        <v>13.02668376770994</v>
      </c>
      <c r="FB44" s="1">
        <f t="shared" si="102"/>
        <v>10.809536153864961</v>
      </c>
      <c r="FC44" s="1">
        <f t="shared" si="102"/>
        <v>10.514123662757388</v>
      </c>
      <c r="FD44" s="1">
        <f t="shared" si="102"/>
        <v>96.745135073032628</v>
      </c>
      <c r="FE44" s="1">
        <f t="shared" si="102"/>
        <v>112.84309622480983</v>
      </c>
      <c r="FF44" s="1">
        <f t="shared" si="116"/>
        <v>126.23584747939884</v>
      </c>
      <c r="FG44" s="83">
        <f t="shared" si="13"/>
        <v>0.85013552137793924</v>
      </c>
      <c r="FH44" s="79">
        <f t="shared" si="14"/>
        <v>0.95678704835512529</v>
      </c>
      <c r="FI44" s="79">
        <f t="shared" si="15"/>
        <v>0.9499330016452151</v>
      </c>
      <c r="FJ44" s="84">
        <f t="shared" si="16"/>
        <v>0.67852305680682334</v>
      </c>
      <c r="FK44" s="80">
        <f t="shared" si="72"/>
        <v>0.95708114730243443</v>
      </c>
      <c r="FL44" s="83">
        <f t="shared" si="113"/>
        <v>1.9497355582894218</v>
      </c>
      <c r="FM44" s="79">
        <f t="shared" si="113"/>
        <v>2.1430977624172982</v>
      </c>
      <c r="FN44" s="79"/>
      <c r="FO44" s="79">
        <f t="shared" si="74"/>
        <v>1.953395181744793</v>
      </c>
      <c r="FP44" s="79">
        <f t="shared" si="17"/>
        <v>3.0449994912838143</v>
      </c>
      <c r="FQ44" s="79">
        <f t="shared" si="18"/>
        <v>1.7742056516188138</v>
      </c>
      <c r="FR44" s="79">
        <f t="shared" si="19"/>
        <v>1.3051948778631666</v>
      </c>
      <c r="FS44" s="84">
        <f t="shared" si="75"/>
        <v>1.5141954268270323</v>
      </c>
      <c r="FT44" s="83">
        <f t="shared" si="76"/>
        <v>2.6909573407796152</v>
      </c>
      <c r="FU44" s="79">
        <f t="shared" si="77"/>
        <v>2.5427816589953771</v>
      </c>
      <c r="FV44" s="79"/>
      <c r="FW44" s="79">
        <f t="shared" si="78"/>
        <v>4.9937991657054557</v>
      </c>
      <c r="FX44" s="79">
        <f t="shared" si="79"/>
        <v>2.061886368912321</v>
      </c>
      <c r="FY44" s="79">
        <f t="shared" si="20"/>
        <v>2.6380241671268538</v>
      </c>
      <c r="FZ44" s="79">
        <f t="shared" si="80"/>
        <v>2.8866409164772495</v>
      </c>
      <c r="GA44" s="83">
        <f t="shared" si="81"/>
        <v>3.6878753862250835</v>
      </c>
      <c r="GB44" s="79">
        <f t="shared" si="21"/>
        <v>3.2207846237138016</v>
      </c>
      <c r="GC44" s="79">
        <f t="shared" si="22"/>
        <v>3.1527590131483523</v>
      </c>
      <c r="GD44" s="79">
        <f t="shared" si="23"/>
        <v>2.6461278885676922</v>
      </c>
      <c r="GE44" s="79">
        <f t="shared" si="82"/>
        <v>1.8773668919430371</v>
      </c>
      <c r="GF44" s="79">
        <f t="shared" si="83"/>
        <v>2.1608569146201124</v>
      </c>
      <c r="GG44" s="79">
        <f t="shared" si="84"/>
        <v>1.8432673948046885</v>
      </c>
      <c r="GH44" s="79">
        <f t="shared" si="85"/>
        <v>2.5416426659761489</v>
      </c>
      <c r="GI44" s="84">
        <f t="shared" si="86"/>
        <v>2.7517901333157351</v>
      </c>
      <c r="GJ44" s="79">
        <f t="shared" si="108"/>
        <v>4.7241311748875292</v>
      </c>
      <c r="GK44" s="79">
        <f t="shared" si="25"/>
        <v>11.961396229302439</v>
      </c>
      <c r="GL44" s="79">
        <f t="shared" si="26"/>
        <v>13.243743063749109</v>
      </c>
      <c r="GM44" s="79">
        <f t="shared" si="109"/>
        <v>3.2582545750302874</v>
      </c>
      <c r="GN44" s="84">
        <f t="shared" si="110"/>
        <v>2.2022270658528149</v>
      </c>
      <c r="GO44" s="79">
        <f t="shared" si="114"/>
        <v>4.4230769230769234</v>
      </c>
      <c r="GP44" s="79">
        <f t="shared" si="114"/>
        <v>3.8461538461538463</v>
      </c>
      <c r="GQ44" s="79">
        <f t="shared" si="114"/>
        <v>5.384615384615385</v>
      </c>
      <c r="GR44" s="79">
        <f t="shared" si="114"/>
        <v>1.9615384615384615</v>
      </c>
      <c r="GS44" s="84">
        <f t="shared" si="114"/>
        <v>5.384615384615385</v>
      </c>
      <c r="GT44" s="1">
        <f t="shared" si="88"/>
        <v>52</v>
      </c>
      <c r="GU44" s="1">
        <f t="shared" si="89"/>
        <v>24.412521264866335</v>
      </c>
      <c r="GV44" s="1">
        <f t="shared" si="90"/>
        <v>61.999999999999986</v>
      </c>
    </row>
    <row r="45" spans="1:204" ht="13.5" thickBot="1" x14ac:dyDescent="0.25">
      <c r="A45" s="1">
        <f t="shared" si="91"/>
        <v>53</v>
      </c>
      <c r="B45" s="132">
        <f t="shared" si="30"/>
        <v>24.881992827652226</v>
      </c>
      <c r="C45" s="5">
        <v>0</v>
      </c>
      <c r="D45" s="5">
        <v>62</v>
      </c>
      <c r="E45" s="5">
        <f t="shared" si="31"/>
        <v>24.881992827652226</v>
      </c>
      <c r="F45" s="5">
        <v>10</v>
      </c>
      <c r="G45" s="9">
        <f t="shared" si="32"/>
        <v>61.999999999999986</v>
      </c>
      <c r="H45" s="15">
        <v>0.01</v>
      </c>
      <c r="I45" s="18">
        <f t="shared" si="33"/>
        <v>1.9592120336734038</v>
      </c>
      <c r="J45" s="18">
        <f t="shared" si="34"/>
        <v>1.7785555988314672</v>
      </c>
      <c r="K45" s="18">
        <f t="shared" si="35"/>
        <v>1.7159995053553259</v>
      </c>
      <c r="L45" s="18">
        <f t="shared" si="36"/>
        <v>1.2440996413826113</v>
      </c>
      <c r="M45" s="18">
        <f t="shared" si="37"/>
        <v>0.99527971310608909</v>
      </c>
      <c r="N45" s="18">
        <f t="shared" si="38"/>
        <v>0.82939976092174084</v>
      </c>
      <c r="O45" s="18">
        <f t="shared" si="39"/>
        <v>0.67248629263924931</v>
      </c>
      <c r="P45" s="18">
        <f t="shared" si="40"/>
        <v>0.62204982069130565</v>
      </c>
      <c r="Q45" s="18">
        <f t="shared" si="41"/>
        <v>0.55293317394782726</v>
      </c>
      <c r="R45" s="18">
        <f t="shared" si="42"/>
        <v>0.5294041027160048</v>
      </c>
      <c r="S45" s="18">
        <f t="shared" si="43"/>
        <v>0.49763985655304455</v>
      </c>
      <c r="T45" s="18">
        <f t="shared" si="44"/>
        <v>0.43652618995881098</v>
      </c>
      <c r="U45" s="18">
        <f t="shared" si="45"/>
        <v>0.33175990436869635</v>
      </c>
      <c r="V45" s="18">
        <f t="shared" si="46"/>
        <v>0.32653533894556724</v>
      </c>
      <c r="W45" s="18">
        <f t="shared" si="47"/>
        <v>0.29272932738414381</v>
      </c>
      <c r="X45" s="18">
        <f t="shared" si="48"/>
        <v>0.28404101401429482</v>
      </c>
      <c r="Y45" s="18">
        <f t="shared" si="49"/>
        <v>0.28274991849604802</v>
      </c>
      <c r="Z45" s="18">
        <f t="shared" si="50"/>
        <v>0.27646658697391363</v>
      </c>
      <c r="AA45" s="18">
        <f t="shared" si="51"/>
        <v>0.24881992827652227</v>
      </c>
      <c r="AB45" s="18">
        <f t="shared" si="52"/>
        <v>0.23697136026335452</v>
      </c>
      <c r="AC45" s="18">
        <f t="shared" si="53"/>
        <v>0.2039507608823953</v>
      </c>
      <c r="AD45" s="18">
        <f t="shared" si="54"/>
        <v>0.19905594262121781</v>
      </c>
      <c r="AE45" s="18">
        <f t="shared" si="55"/>
        <v>0.19439056896603302</v>
      </c>
      <c r="AF45" s="18">
        <f t="shared" si="56"/>
        <v>0.16699324045404179</v>
      </c>
      <c r="AG45" s="18">
        <f t="shared" si="57"/>
        <v>0.16326766947278362</v>
      </c>
      <c r="AH45" s="16">
        <f t="shared" si="58"/>
        <v>3.4641983508666772</v>
      </c>
      <c r="AI45" s="16" t="str">
        <f t="shared" si="59"/>
        <v>NA F G</v>
      </c>
      <c r="AJ45" s="16">
        <f t="shared" si="60"/>
        <v>4.0829411009204284</v>
      </c>
      <c r="AK45" s="16">
        <f t="shared" si="61"/>
        <v>0.27573311145782903</v>
      </c>
      <c r="AL45" s="16" t="str">
        <f t="shared" si="62"/>
        <v>NA F G</v>
      </c>
      <c r="AM45" s="16">
        <f t="shared" si="63"/>
        <v>1.2281199999999988</v>
      </c>
      <c r="AN45" s="19">
        <f t="shared" si="64"/>
        <v>2.1300544681895115</v>
      </c>
      <c r="AO45" s="41">
        <f t="shared" si="65"/>
        <v>53.000000000000007</v>
      </c>
      <c r="AP45" s="19">
        <f t="shared" si="66"/>
        <v>2.1300544681895115</v>
      </c>
      <c r="AQ45" s="34">
        <f t="shared" si="111"/>
        <v>3.1051985050221291</v>
      </c>
      <c r="AR45" s="34">
        <f t="shared" si="111"/>
        <v>3.0391597090187439</v>
      </c>
      <c r="AS45" s="34">
        <f t="shared" si="111"/>
        <v>2.9420434260783872</v>
      </c>
      <c r="AT45" s="34">
        <f t="shared" si="111"/>
        <v>2.9069781278432902</v>
      </c>
      <c r="AU45" s="34">
        <f t="shared" si="111"/>
        <v>2.8578025775769746</v>
      </c>
      <c r="AV45" s="34">
        <f t="shared" si="111"/>
        <v>2.7563963863996577</v>
      </c>
      <c r="AW45" s="34">
        <f t="shared" si="111"/>
        <v>2.5555126367854801</v>
      </c>
      <c r="AX45" s="34">
        <f t="shared" si="111"/>
        <v>2.5443520903555985</v>
      </c>
      <c r="AY45" s="34">
        <f t="shared" si="111"/>
        <v>2.4688222654108269</v>
      </c>
      <c r="AZ45" s="34">
        <f t="shared" si="111"/>
        <v>2.4483968267563108</v>
      </c>
      <c r="BA45" s="34">
        <f t="shared" si="111"/>
        <v>2.4453231074385449</v>
      </c>
      <c r="BB45" s="34">
        <f t="shared" si="111"/>
        <v>2.4302174866096964</v>
      </c>
      <c r="BC45" s="34">
        <f t="shared" si="111"/>
        <v>2.3606319797132667</v>
      </c>
      <c r="BD45" s="34">
        <f t="shared" si="111"/>
        <v>2.3290869118097932</v>
      </c>
      <c r="BE45" s="34">
        <f t="shared" si="111"/>
        <v>2.2346834953192518</v>
      </c>
      <c r="BF45" s="34">
        <f t="shared" si="97"/>
        <v>2.2197649357865989</v>
      </c>
      <c r="BG45" s="34">
        <f t="shared" si="97"/>
        <v>2.2052962945566272</v>
      </c>
      <c r="BH45" s="34">
        <f t="shared" si="97"/>
        <v>2.1148282232363322</v>
      </c>
      <c r="BI45" s="34">
        <f t="shared" si="97"/>
        <v>2.1017123293506956</v>
      </c>
      <c r="BJ45" s="39">
        <f t="shared" ref="BJ45:BY75" si="119">IF($G45&lt;=40,  $AI45*O45^$AL45,    IF($G45&lt;=55,  0.04753*$G45^0.953*O45^(0.02047164*$G45^0.46471),    IF($G45&lt;=75, 0.0001675*$G45^2.3655*O45^(0.02047164*$G45^0.46471),    "ERR NO AP&gt;75")))</f>
        <v>2.7536307510226941</v>
      </c>
      <c r="BK45" s="39">
        <f t="shared" si="118"/>
        <v>2.7238781989321437</v>
      </c>
      <c r="BL45" s="39">
        <f t="shared" si="118"/>
        <v>2.6795371129200878</v>
      </c>
      <c r="BM45" s="39">
        <f t="shared" si="118"/>
        <v>2.6633495969019481</v>
      </c>
      <c r="BN45" s="39">
        <f t="shared" si="118"/>
        <v>2.6404846456340629</v>
      </c>
      <c r="BO45" s="39">
        <f t="shared" si="118"/>
        <v>2.5927113829640462</v>
      </c>
      <c r="BP45" s="39">
        <f t="shared" si="118"/>
        <v>2.4954335357854176</v>
      </c>
      <c r="BQ45" s="39">
        <f t="shared" si="118"/>
        <v>2.4899200109275044</v>
      </c>
      <c r="BR45" s="39">
        <f t="shared" si="118"/>
        <v>2.4522880181228839</v>
      </c>
      <c r="BS45" s="39">
        <f t="shared" si="118"/>
        <v>2.4420137595107807</v>
      </c>
      <c r="BT45" s="39">
        <f t="shared" si="118"/>
        <v>2.4404639744666188</v>
      </c>
      <c r="BU45" s="39">
        <f t="shared" si="118"/>
        <v>2.4328336004794422</v>
      </c>
      <c r="BV45" s="39">
        <f t="shared" si="118"/>
        <v>2.3973766724387895</v>
      </c>
      <c r="BW45" s="39">
        <f t="shared" si="118"/>
        <v>2.3811328570484216</v>
      </c>
      <c r="BX45" s="39">
        <f t="shared" si="118"/>
        <v>2.3318594221142606</v>
      </c>
      <c r="BY45" s="39">
        <f t="shared" si="118"/>
        <v>2.3239792057727042</v>
      </c>
      <c r="BZ45" s="39">
        <f t="shared" si="106"/>
        <v>2.3163115807024086</v>
      </c>
      <c r="CA45" s="39">
        <f t="shared" si="106"/>
        <v>2.2677931293216029</v>
      </c>
      <c r="CB45" s="39">
        <f t="shared" si="106"/>
        <v>2.260674441075087</v>
      </c>
      <c r="CC45" s="40">
        <f t="shared" si="112"/>
        <v>2.5081164523928359</v>
      </c>
      <c r="CD45" s="40">
        <f t="shared" si="112"/>
        <v>2.2791120737040149</v>
      </c>
      <c r="CE45" s="40">
        <f t="shared" si="112"/>
        <v>1.9721695358395299</v>
      </c>
      <c r="CF45" s="40">
        <f t="shared" si="112"/>
        <v>1.8696089443527328</v>
      </c>
      <c r="CG45" s="40">
        <f t="shared" si="112"/>
        <v>1.7328004682925302</v>
      </c>
      <c r="CH45" s="40">
        <f t="shared" si="112"/>
        <v>1.4752396304079793</v>
      </c>
      <c r="CI45" s="40">
        <f t="shared" si="112"/>
        <v>1.0531430342756163</v>
      </c>
      <c r="CJ45" s="40">
        <f t="shared" si="112"/>
        <v>1.0328114856576645</v>
      </c>
      <c r="CK45" s="40">
        <f t="shared" si="112"/>
        <v>0.90308707632271679</v>
      </c>
      <c r="CL45" s="40">
        <f t="shared" si="112"/>
        <v>0.87028090664257352</v>
      </c>
      <c r="CM45" s="40">
        <f t="shared" si="112"/>
        <v>0.86542520387616284</v>
      </c>
      <c r="CN45" s="40">
        <f t="shared" si="112"/>
        <v>0.84186661533245899</v>
      </c>
      <c r="CO45" s="40">
        <f t="shared" si="112"/>
        <v>0.73968633972785891</v>
      </c>
      <c r="CP45" s="40">
        <f t="shared" si="112"/>
        <v>0.69666596888486232</v>
      </c>
      <c r="CQ45" s="40">
        <f t="shared" si="112"/>
        <v>0.57941183675997054</v>
      </c>
      <c r="CR45" s="40">
        <f t="shared" si="98"/>
        <v>0.5623807844547789</v>
      </c>
      <c r="CS45" s="40">
        <f t="shared" si="98"/>
        <v>0.54623671852439859</v>
      </c>
      <c r="CT45" s="40">
        <f t="shared" si="98"/>
        <v>0.45326697590480108</v>
      </c>
      <c r="CU45" s="40">
        <f t="shared" si="98"/>
        <v>0.44087969817309575</v>
      </c>
      <c r="CV45" s="37">
        <f t="shared" si="68"/>
        <v>3.9629309084213644</v>
      </c>
      <c r="CW45" s="37">
        <f t="shared" si="69"/>
        <v>4.6223450253460605</v>
      </c>
      <c r="CX45" s="37">
        <f t="shared" si="70"/>
        <v>5.1709467494073689</v>
      </c>
      <c r="CY45" s="1">
        <f t="shared" si="105"/>
        <v>77.263526930397035</v>
      </c>
      <c r="CZ45" s="1">
        <f t="shared" si="105"/>
        <v>75.620350081894017</v>
      </c>
      <c r="DA45" s="1">
        <f t="shared" si="105"/>
        <v>73.203903426323819</v>
      </c>
      <c r="DB45" s="1">
        <f t="shared" si="105"/>
        <v>72.331408927138639</v>
      </c>
      <c r="DC45" s="1">
        <f t="shared" si="105"/>
        <v>71.107823238116325</v>
      </c>
      <c r="DD45" s="1">
        <f t="shared" si="105"/>
        <v>68.584635116562794</v>
      </c>
      <c r="DE45" s="1">
        <f t="shared" si="105"/>
        <v>63.586247099470945</v>
      </c>
      <c r="DF45" s="1">
        <f t="shared" si="105"/>
        <v>63.308550463249951</v>
      </c>
      <c r="DG45" s="1">
        <f t="shared" si="105"/>
        <v>61.429217900700316</v>
      </c>
      <c r="DH45" s="1">
        <f t="shared" si="105"/>
        <v>60.920992282596991</v>
      </c>
      <c r="DI45" s="1">
        <f t="shared" si="105"/>
        <v>60.844512020578129</v>
      </c>
      <c r="DJ45" s="1">
        <f t="shared" si="103"/>
        <v>60.468654071457486</v>
      </c>
      <c r="DK45" s="1">
        <f t="shared" si="103"/>
        <v>58.737227987951975</v>
      </c>
      <c r="DL45" s="1">
        <f t="shared" si="103"/>
        <v>57.952323834629951</v>
      </c>
      <c r="DM45" s="1">
        <f t="shared" si="103"/>
        <v>55.603378702606427</v>
      </c>
      <c r="DN45" s="1">
        <f t="shared" si="103"/>
        <v>55.232175211316061</v>
      </c>
      <c r="DO45" s="1">
        <f t="shared" si="103"/>
        <v>54.872166584006031</v>
      </c>
      <c r="DP45" s="1">
        <f t="shared" si="103"/>
        <v>52.62114068228292</v>
      </c>
      <c r="DQ45" s="1">
        <f t="shared" si="103"/>
        <v>52.294791104692266</v>
      </c>
      <c r="DR45" s="1">
        <f t="shared" si="107"/>
        <v>68.515820596949283</v>
      </c>
      <c r="DS45" s="1">
        <f t="shared" si="107"/>
        <v>67.775517809227864</v>
      </c>
      <c r="DT45" s="1">
        <f t="shared" si="107"/>
        <v>66.672223225105583</v>
      </c>
      <c r="DU45" s="1">
        <f t="shared" si="107"/>
        <v>66.269445567644723</v>
      </c>
      <c r="DV45" s="1">
        <f t="shared" si="107"/>
        <v>65.700520014192577</v>
      </c>
      <c r="DW45" s="1">
        <f t="shared" si="107"/>
        <v>64.511826035083686</v>
      </c>
      <c r="DX45" s="1">
        <f t="shared" si="107"/>
        <v>62.091359339295593</v>
      </c>
      <c r="DY45" s="1">
        <f t="shared" si="107"/>
        <v>61.954171853325917</v>
      </c>
      <c r="DZ45" s="1">
        <f t="shared" si="107"/>
        <v>61.017812878271087</v>
      </c>
      <c r="EA45" s="1">
        <f t="shared" si="107"/>
        <v>60.762168849175296</v>
      </c>
      <c r="EB45" s="1">
        <f t="shared" si="107"/>
        <v>60.723607108822051</v>
      </c>
      <c r="EC45" s="1">
        <f t="shared" si="107"/>
        <v>60.533748198000822</v>
      </c>
      <c r="ED45" s="1">
        <f t="shared" si="107"/>
        <v>59.651509168802718</v>
      </c>
      <c r="EE45" s="1">
        <f t="shared" si="104"/>
        <v>59.247330670765876</v>
      </c>
      <c r="EF45" s="1">
        <f t="shared" si="104"/>
        <v>58.021309416140298</v>
      </c>
      <c r="EG45" s="1">
        <f t="shared" si="104"/>
        <v>57.825233929649343</v>
      </c>
      <c r="EH45" s="1">
        <f t="shared" si="104"/>
        <v>57.634448137645123</v>
      </c>
      <c r="EI45" s="1">
        <f t="shared" si="104"/>
        <v>56.427212378379124</v>
      </c>
      <c r="EJ45" s="1">
        <f t="shared" si="104"/>
        <v>56.250085228487016</v>
      </c>
      <c r="EK45" s="1">
        <f t="shared" si="104"/>
        <v>62.406935579355086</v>
      </c>
      <c r="EL45" s="1">
        <f t="shared" si="104"/>
        <v>56.708850271318894</v>
      </c>
      <c r="EM45" s="1">
        <f t="shared" si="104"/>
        <v>49.071508245673407</v>
      </c>
      <c r="EN45" s="1">
        <f t="shared" si="104"/>
        <v>46.519596343899146</v>
      </c>
      <c r="EO45" s="1">
        <f t="shared" si="104"/>
        <v>43.115528823807153</v>
      </c>
      <c r="EP45" s="1">
        <f t="shared" si="104"/>
        <v>36.706901902879665</v>
      </c>
      <c r="EQ45" s="1">
        <f t="shared" si="104"/>
        <v>26.204297425337788</v>
      </c>
      <c r="ER45" s="1">
        <f t="shared" si="104"/>
        <v>25.698407978450845</v>
      </c>
      <c r="ES45" s="1">
        <f t="shared" si="104"/>
        <v>22.470606155807257</v>
      </c>
      <c r="ET45" s="1">
        <f t="shared" si="104"/>
        <v>21.65432327712319</v>
      </c>
      <c r="EU45" s="1">
        <f t="shared" si="117"/>
        <v>21.533503715716151</v>
      </c>
      <c r="EV45" s="1">
        <f t="shared" si="115"/>
        <v>20.947319084542102</v>
      </c>
      <c r="EW45" s="1">
        <f t="shared" si="115"/>
        <v>18.404870199820913</v>
      </c>
      <c r="EX45" s="1">
        <f t="shared" si="102"/>
        <v>17.334437641062532</v>
      </c>
      <c r="EY45" s="1">
        <f t="shared" si="102"/>
        <v>14.416921166518389</v>
      </c>
      <c r="EZ45" s="1">
        <f t="shared" si="102"/>
        <v>13.993154645213242</v>
      </c>
      <c r="FA45" s="1">
        <f t="shared" si="102"/>
        <v>13.591458112524373</v>
      </c>
      <c r="FB45" s="1">
        <f t="shared" si="102"/>
        <v>11.278185643474876</v>
      </c>
      <c r="FC45" s="1">
        <f t="shared" si="102"/>
        <v>10.969965487800447</v>
      </c>
      <c r="FD45" s="1">
        <f t="shared" si="102"/>
        <v>98.605618439821711</v>
      </c>
      <c r="FE45" s="1">
        <f t="shared" si="102"/>
        <v>115.01315576759463</v>
      </c>
      <c r="FF45" s="1">
        <f t="shared" si="116"/>
        <v>128.66345993092574</v>
      </c>
      <c r="FG45" s="83">
        <f t="shared" si="13"/>
        <v>0.82972586296768958</v>
      </c>
      <c r="FH45" s="79">
        <f t="shared" si="14"/>
        <v>0.91702907876216766</v>
      </c>
      <c r="FI45" s="79">
        <f t="shared" si="15"/>
        <v>0.92953919108859007</v>
      </c>
      <c r="FJ45" s="84">
        <f t="shared" si="16"/>
        <v>0.66395606033985721</v>
      </c>
      <c r="FK45" s="80">
        <f t="shared" si="72"/>
        <v>0.93902301244767161</v>
      </c>
      <c r="FL45" s="83">
        <f t="shared" si="113"/>
        <v>1.9029272133440118</v>
      </c>
      <c r="FM45" s="79">
        <f t="shared" si="113"/>
        <v>2.0916472675599467</v>
      </c>
      <c r="FN45" s="79"/>
      <c r="FO45" s="79">
        <f t="shared" si="74"/>
        <v>1.9064989782606494</v>
      </c>
      <c r="FP45" s="79">
        <f t="shared" si="17"/>
        <v>2.9184687262685896</v>
      </c>
      <c r="FQ45" s="79">
        <f t="shared" si="18"/>
        <v>1.7361157927709356</v>
      </c>
      <c r="FR45" s="79">
        <f t="shared" si="19"/>
        <v>1.2738603659575616</v>
      </c>
      <c r="FS45" s="84">
        <f t="shared" si="75"/>
        <v>1.4816876450919669</v>
      </c>
      <c r="FT45" s="83">
        <f t="shared" si="76"/>
        <v>2.6263540878384295</v>
      </c>
      <c r="FU45" s="79">
        <f t="shared" si="77"/>
        <v>2.4817357389427417</v>
      </c>
      <c r="FV45" s="79"/>
      <c r="FW45" s="79">
        <f t="shared" si="78"/>
        <v>4.7862887110804868</v>
      </c>
      <c r="FX45" s="79">
        <f t="shared" si="79"/>
        <v>2.0176203839175288</v>
      </c>
      <c r="FY45" s="79">
        <f t="shared" si="20"/>
        <v>2.5746917092126451</v>
      </c>
      <c r="FZ45" s="79">
        <f t="shared" si="80"/>
        <v>2.8246685374845404</v>
      </c>
      <c r="GA45" s="83">
        <f t="shared" si="81"/>
        <v>3.5993385882679498</v>
      </c>
      <c r="GB45" s="79">
        <f t="shared" si="21"/>
        <v>3.1516386193682853</v>
      </c>
      <c r="GC45" s="79">
        <f t="shared" si="22"/>
        <v>3.0850734290771795</v>
      </c>
      <c r="GD45" s="79">
        <f t="shared" si="23"/>
        <v>2.596200947273962</v>
      </c>
      <c r="GE45" s="79">
        <f t="shared" si="82"/>
        <v>1.8322959402985695</v>
      </c>
      <c r="GF45" s="79">
        <f t="shared" si="83"/>
        <v>2.1144661623455705</v>
      </c>
      <c r="GG45" s="79">
        <f t="shared" si="84"/>
        <v>1.8084887647140342</v>
      </c>
      <c r="GH45" s="79">
        <f t="shared" si="85"/>
        <v>2.480624090338456</v>
      </c>
      <c r="GI45" s="84">
        <f t="shared" si="86"/>
        <v>2.6927128230493946</v>
      </c>
      <c r="GJ45" s="79">
        <f t="shared" si="108"/>
        <v>4.6107164296615117</v>
      </c>
      <c r="GK45" s="79">
        <f t="shared" si="25"/>
        <v>11.464356863655203</v>
      </c>
      <c r="GL45" s="79">
        <f t="shared" si="26"/>
        <v>12.693417539453296</v>
      </c>
      <c r="GM45" s="79">
        <f t="shared" si="109"/>
        <v>3.1883041401750503</v>
      </c>
      <c r="GN45" s="84">
        <f t="shared" si="110"/>
        <v>2.1606756117801207</v>
      </c>
      <c r="GO45" s="79">
        <f t="shared" si="114"/>
        <v>4.3396226415094334</v>
      </c>
      <c r="GP45" s="79">
        <f t="shared" si="114"/>
        <v>3.773584905660377</v>
      </c>
      <c r="GQ45" s="79">
        <f t="shared" si="114"/>
        <v>5.283018867924528</v>
      </c>
      <c r="GR45" s="79">
        <f t="shared" si="114"/>
        <v>1.9245283018867922</v>
      </c>
      <c r="GS45" s="84">
        <f t="shared" si="114"/>
        <v>5.283018867924528</v>
      </c>
      <c r="GT45" s="1">
        <f t="shared" si="88"/>
        <v>53</v>
      </c>
      <c r="GU45" s="1">
        <f t="shared" si="89"/>
        <v>24.881992827652226</v>
      </c>
      <c r="GV45" s="1">
        <f t="shared" si="90"/>
        <v>61.999999999999986</v>
      </c>
    </row>
    <row r="46" spans="1:204" ht="13.5" thickBot="1" x14ac:dyDescent="0.25">
      <c r="A46" s="1">
        <f t="shared" si="91"/>
        <v>54</v>
      </c>
      <c r="B46" s="132">
        <f t="shared" si="30"/>
        <v>25.351464390438114</v>
      </c>
      <c r="C46" s="5">
        <v>0</v>
      </c>
      <c r="D46" s="5">
        <v>62</v>
      </c>
      <c r="E46" s="5">
        <f t="shared" si="31"/>
        <v>25.351464390438114</v>
      </c>
      <c r="F46" s="5">
        <v>10</v>
      </c>
      <c r="G46" s="9">
        <f t="shared" si="32"/>
        <v>61.999999999999986</v>
      </c>
      <c r="H46" s="15">
        <v>0.01</v>
      </c>
      <c r="I46" s="18">
        <f t="shared" si="33"/>
        <v>1.9961782984596941</v>
      </c>
      <c r="J46" s="18">
        <f t="shared" si="34"/>
        <v>1.8121132516396079</v>
      </c>
      <c r="K46" s="18">
        <f t="shared" si="35"/>
        <v>1.7483768545129734</v>
      </c>
      <c r="L46" s="18">
        <f t="shared" si="36"/>
        <v>1.2675732195219056</v>
      </c>
      <c r="M46" s="18">
        <f t="shared" si="37"/>
        <v>1.0140585756175247</v>
      </c>
      <c r="N46" s="18">
        <f t="shared" si="38"/>
        <v>0.84504881301460377</v>
      </c>
      <c r="O46" s="18">
        <f t="shared" si="39"/>
        <v>0.68517471325508417</v>
      </c>
      <c r="P46" s="18">
        <f t="shared" si="40"/>
        <v>0.6337866097609528</v>
      </c>
      <c r="Q46" s="18">
        <f t="shared" si="41"/>
        <v>0.56336587534306914</v>
      </c>
      <c r="R46" s="18">
        <f t="shared" si="42"/>
        <v>0.53939285937102366</v>
      </c>
      <c r="S46" s="18">
        <f t="shared" si="43"/>
        <v>0.50702928780876233</v>
      </c>
      <c r="T46" s="18">
        <f t="shared" si="44"/>
        <v>0.44476253316558095</v>
      </c>
      <c r="U46" s="18">
        <f t="shared" si="45"/>
        <v>0.3380195252058415</v>
      </c>
      <c r="V46" s="18">
        <f t="shared" si="46"/>
        <v>0.33269638307661564</v>
      </c>
      <c r="W46" s="18">
        <f t="shared" si="47"/>
        <v>0.2982525222404484</v>
      </c>
      <c r="X46" s="18">
        <f t="shared" si="48"/>
        <v>0.28940027842965887</v>
      </c>
      <c r="Y46" s="18">
        <f t="shared" si="49"/>
        <v>0.28808482261861496</v>
      </c>
      <c r="Z46" s="18">
        <f t="shared" si="50"/>
        <v>0.28168293767153457</v>
      </c>
      <c r="AA46" s="18">
        <f t="shared" si="51"/>
        <v>0.25351464390438117</v>
      </c>
      <c r="AB46" s="18">
        <f t="shared" si="52"/>
        <v>0.24144251800417252</v>
      </c>
      <c r="AC46" s="18">
        <f t="shared" si="53"/>
        <v>0.20779888844621405</v>
      </c>
      <c r="AD46" s="18">
        <f t="shared" si="54"/>
        <v>0.2028117151235049</v>
      </c>
      <c r="AE46" s="18">
        <f t="shared" si="55"/>
        <v>0.19805831555029776</v>
      </c>
      <c r="AF46" s="18">
        <f t="shared" si="56"/>
        <v>0.17014405631166518</v>
      </c>
      <c r="AG46" s="18">
        <f t="shared" si="57"/>
        <v>0.16634819153830782</v>
      </c>
      <c r="AH46" s="16">
        <f t="shared" si="58"/>
        <v>3.4641983508666772</v>
      </c>
      <c r="AI46" s="16" t="str">
        <f t="shared" si="59"/>
        <v>NA F G</v>
      </c>
      <c r="AJ46" s="16">
        <f t="shared" si="60"/>
        <v>4.0829411009204284</v>
      </c>
      <c r="AK46" s="16">
        <f t="shared" si="61"/>
        <v>0.27573311145782903</v>
      </c>
      <c r="AL46" s="16" t="str">
        <f t="shared" si="62"/>
        <v>NA F G</v>
      </c>
      <c r="AM46" s="16">
        <f t="shared" si="63"/>
        <v>1.2281199999999988</v>
      </c>
      <c r="AN46" s="19">
        <f t="shared" si="64"/>
        <v>2.1300544681895115</v>
      </c>
      <c r="AO46" s="41">
        <f t="shared" si="65"/>
        <v>54</v>
      </c>
      <c r="AP46" s="19">
        <f t="shared" si="66"/>
        <v>2.1300544681895115</v>
      </c>
      <c r="AQ46" s="34">
        <f t="shared" si="111"/>
        <v>3.1212441367040076</v>
      </c>
      <c r="AR46" s="34">
        <f t="shared" si="111"/>
        <v>3.0548640954643922</v>
      </c>
      <c r="AS46" s="34">
        <f t="shared" si="111"/>
        <v>2.9572459791939432</v>
      </c>
      <c r="AT46" s="34">
        <f t="shared" si="111"/>
        <v>2.9219994864685792</v>
      </c>
      <c r="AU46" s="34">
        <f t="shared" si="111"/>
        <v>2.8725698291730182</v>
      </c>
      <c r="AV46" s="34">
        <f t="shared" si="111"/>
        <v>2.770639637230127</v>
      </c>
      <c r="AW46" s="34">
        <f t="shared" si="111"/>
        <v>2.5687178519953697</v>
      </c>
      <c r="AX46" s="34">
        <f t="shared" si="111"/>
        <v>2.5574996351727277</v>
      </c>
      <c r="AY46" s="34">
        <f t="shared" si="111"/>
        <v>2.4815795215716592</v>
      </c>
      <c r="AZ46" s="34">
        <f t="shared" si="111"/>
        <v>2.461048537630727</v>
      </c>
      <c r="BA46" s="34">
        <f t="shared" si="111"/>
        <v>2.4579589353450975</v>
      </c>
      <c r="BB46" s="34">
        <f t="shared" si="111"/>
        <v>2.4427752585633828</v>
      </c>
      <c r="BC46" s="34">
        <f t="shared" si="111"/>
        <v>2.372830179352253</v>
      </c>
      <c r="BD46" s="34">
        <f t="shared" si="111"/>
        <v>2.3411221072027897</v>
      </c>
      <c r="BE46" s="34">
        <f t="shared" si="111"/>
        <v>2.2462308756987901</v>
      </c>
      <c r="BF46" s="34">
        <f t="shared" si="97"/>
        <v>2.2312352268235078</v>
      </c>
      <c r="BG46" s="34">
        <f t="shared" si="97"/>
        <v>2.2166918211339568</v>
      </c>
      <c r="BH46" s="34">
        <f t="shared" si="97"/>
        <v>2.1257562700860286</v>
      </c>
      <c r="BI46" s="34">
        <f t="shared" si="97"/>
        <v>2.1125726018529143</v>
      </c>
      <c r="BJ46" s="39">
        <f t="shared" si="119"/>
        <v>2.7608124180360081</v>
      </c>
      <c r="BK46" s="39">
        <f t="shared" si="118"/>
        <v>2.730982269150088</v>
      </c>
      <c r="BL46" s="39">
        <f t="shared" si="118"/>
        <v>2.6865255383971283</v>
      </c>
      <c r="BM46" s="39">
        <f t="shared" si="118"/>
        <v>2.670295804173163</v>
      </c>
      <c r="BN46" s="39">
        <f t="shared" si="118"/>
        <v>2.6473712194681438</v>
      </c>
      <c r="BO46" s="39">
        <f t="shared" si="118"/>
        <v>2.5994733606936897</v>
      </c>
      <c r="BP46" s="39">
        <f t="shared" si="118"/>
        <v>2.5019418058943317</v>
      </c>
      <c r="BQ46" s="39">
        <f t="shared" si="118"/>
        <v>2.4964139013671094</v>
      </c>
      <c r="BR46" s="39">
        <f t="shared" si="118"/>
        <v>2.4586837616191235</v>
      </c>
      <c r="BS46" s="39">
        <f t="shared" si="118"/>
        <v>2.4483827070017341</v>
      </c>
      <c r="BT46" s="39">
        <f t="shared" si="118"/>
        <v>2.446828880006731</v>
      </c>
      <c r="BU46" s="39">
        <f t="shared" si="118"/>
        <v>2.4391786054554929</v>
      </c>
      <c r="BV46" s="39">
        <f t="shared" si="118"/>
        <v>2.4036292031967892</v>
      </c>
      <c r="BW46" s="39">
        <f t="shared" si="118"/>
        <v>2.3873430227677837</v>
      </c>
      <c r="BX46" s="39">
        <f t="shared" si="118"/>
        <v>2.337941079172043</v>
      </c>
      <c r="BY46" s="39">
        <f t="shared" si="118"/>
        <v>2.3300403106595984</v>
      </c>
      <c r="BZ46" s="39">
        <f t="shared" si="106"/>
        <v>2.3223526878717373</v>
      </c>
      <c r="CA46" s="39">
        <f t="shared" si="106"/>
        <v>2.2737076968807499</v>
      </c>
      <c r="CB46" s="39">
        <f t="shared" si="106"/>
        <v>2.2665704425833799</v>
      </c>
      <c r="CC46" s="40">
        <f t="shared" si="112"/>
        <v>2.566359188844221</v>
      </c>
      <c r="CD46" s="40">
        <f t="shared" si="112"/>
        <v>2.332036938386941</v>
      </c>
      <c r="CE46" s="40">
        <f t="shared" si="112"/>
        <v>2.0179666719349321</v>
      </c>
      <c r="CF46" s="40">
        <f t="shared" si="112"/>
        <v>1.9130244488079597</v>
      </c>
      <c r="CG46" s="40">
        <f t="shared" si="112"/>
        <v>1.7730390468885582</v>
      </c>
      <c r="CH46" s="40">
        <f t="shared" si="112"/>
        <v>1.509497207608798</v>
      </c>
      <c r="CI46" s="40">
        <f t="shared" si="112"/>
        <v>1.0775988094978586</v>
      </c>
      <c r="CJ46" s="40">
        <f t="shared" si="112"/>
        <v>1.056795127687417</v>
      </c>
      <c r="CK46" s="40">
        <f t="shared" si="112"/>
        <v>0.92405829658991567</v>
      </c>
      <c r="CL46" s="40">
        <f t="shared" si="112"/>
        <v>0.89049031176644589</v>
      </c>
      <c r="CM46" s="40">
        <f t="shared" si="112"/>
        <v>0.88552185131039873</v>
      </c>
      <c r="CN46" s="40">
        <f t="shared" si="112"/>
        <v>0.86141619221005927</v>
      </c>
      <c r="CO46" s="40">
        <f t="shared" si="112"/>
        <v>0.75686311654791383</v>
      </c>
      <c r="CP46" s="40">
        <f t="shared" si="112"/>
        <v>0.71284373941130663</v>
      </c>
      <c r="CQ46" s="40">
        <f t="shared" si="112"/>
        <v>0.59286676660305193</v>
      </c>
      <c r="CR46" s="40">
        <f t="shared" si="98"/>
        <v>0.57544022425195163</v>
      </c>
      <c r="CS46" s="40">
        <f t="shared" si="98"/>
        <v>0.55892126561021416</v>
      </c>
      <c r="CT46" s="40">
        <f t="shared" si="98"/>
        <v>0.46379260719857679</v>
      </c>
      <c r="CU46" s="40">
        <f t="shared" si="98"/>
        <v>0.45111767577695233</v>
      </c>
      <c r="CV46" s="37">
        <f t="shared" si="68"/>
        <v>3.9629309084213644</v>
      </c>
      <c r="CW46" s="37">
        <f t="shared" si="69"/>
        <v>4.6223450253460605</v>
      </c>
      <c r="CX46" s="37">
        <f t="shared" si="70"/>
        <v>5.1709467494073689</v>
      </c>
      <c r="CY46" s="1">
        <f t="shared" si="105"/>
        <v>79.128109585515404</v>
      </c>
      <c r="CZ46" s="1">
        <f t="shared" si="105"/>
        <v>77.445278333793482</v>
      </c>
      <c r="DA46" s="1">
        <f t="shared" ref="DA46:DP67" si="120">$E46*AS46</f>
        <v>74.970516135301537</v>
      </c>
      <c r="DB46" s="1">
        <f t="shared" si="120"/>
        <v>74.076965930086644</v>
      </c>
      <c r="DC46" s="1">
        <f t="shared" si="120"/>
        <v>72.823851733326663</v>
      </c>
      <c r="DD46" s="1">
        <f t="shared" si="120"/>
        <v>70.239772101975944</v>
      </c>
      <c r="DE46" s="1">
        <f t="shared" si="120"/>
        <v>65.120759153943297</v>
      </c>
      <c r="DF46" s="1">
        <f t="shared" si="120"/>
        <v>64.836360929639881</v>
      </c>
      <c r="DG46" s="1">
        <f t="shared" si="120"/>
        <v>62.911674873164365</v>
      </c>
      <c r="DH46" s="1">
        <f t="shared" si="120"/>
        <v>62.39118436488517</v>
      </c>
      <c r="DI46" s="1">
        <f t="shared" si="120"/>
        <v>62.312858422560417</v>
      </c>
      <c r="DJ46" s="1">
        <f t="shared" si="103"/>
        <v>61.927929981312857</v>
      </c>
      <c r="DK46" s="1">
        <f t="shared" si="103"/>
        <v>60.154719796405523</v>
      </c>
      <c r="DL46" s="1">
        <f t="shared" si="103"/>
        <v>59.350873734418961</v>
      </c>
      <c r="DM46" s="1">
        <f t="shared" si="103"/>
        <v>56.945242057980501</v>
      </c>
      <c r="DN46" s="1">
        <f t="shared" si="103"/>
        <v>56.565080399507266</v>
      </c>
      <c r="DO46" s="1">
        <f t="shared" si="103"/>
        <v>56.196383768052918</v>
      </c>
      <c r="DP46" s="1">
        <f t="shared" si="103"/>
        <v>53.891034383836498</v>
      </c>
      <c r="DQ46" s="1">
        <f t="shared" si="103"/>
        <v>53.556809088089352</v>
      </c>
      <c r="DR46" s="1">
        <f t="shared" si="107"/>
        <v>69.990637704519202</v>
      </c>
      <c r="DS46" s="1">
        <f t="shared" si="107"/>
        <v>69.234399747276328</v>
      </c>
      <c r="DT46" s="1">
        <f t="shared" si="107"/>
        <v>68.107356520677385</v>
      </c>
      <c r="DU46" s="1">
        <f t="shared" si="107"/>
        <v>67.695908991432248</v>
      </c>
      <c r="DV46" s="1">
        <f t="shared" si="107"/>
        <v>67.114737198617377</v>
      </c>
      <c r="DW46" s="1">
        <f t="shared" si="107"/>
        <v>65.900456337518563</v>
      </c>
      <c r="DX46" s="1">
        <f t="shared" si="107"/>
        <v>63.427888599078578</v>
      </c>
      <c r="DY46" s="1">
        <f t="shared" si="107"/>
        <v>63.287748124302958</v>
      </c>
      <c r="DZ46" s="1">
        <f t="shared" si="107"/>
        <v>62.331233830035643</v>
      </c>
      <c r="EA46" s="1">
        <f t="shared" si="107"/>
        <v>62.070087010718936</v>
      </c>
      <c r="EB46" s="1">
        <f t="shared" si="107"/>
        <v>62.030695220986217</v>
      </c>
      <c r="EC46" s="1">
        <f t="shared" si="107"/>
        <v>61.836749558123429</v>
      </c>
      <c r="ED46" s="1">
        <f t="shared" si="107"/>
        <v>60.935520152660537</v>
      </c>
      <c r="EE46" s="1">
        <f t="shared" si="104"/>
        <v>60.522641629458356</v>
      </c>
      <c r="EF46" s="1">
        <f t="shared" si="104"/>
        <v>59.270230015572501</v>
      </c>
      <c r="EG46" s="1">
        <f t="shared" si="104"/>
        <v>59.069933963972169</v>
      </c>
      <c r="EH46" s="1">
        <f t="shared" si="104"/>
        <v>58.875041468618591</v>
      </c>
      <c r="EI46" s="1">
        <f t="shared" si="104"/>
        <v>57.641819711737391</v>
      </c>
      <c r="EJ46" s="1">
        <f t="shared" si="104"/>
        <v>57.46087986357211</v>
      </c>
      <c r="EK46" s="1">
        <f t="shared" si="104"/>
        <v>65.060963589057906</v>
      </c>
      <c r="EL46" s="1">
        <f t="shared" si="104"/>
        <v>59.120551400702858</v>
      </c>
      <c r="EM46" s="1">
        <f t="shared" si="104"/>
        <v>51.158410224649344</v>
      </c>
      <c r="EN46" s="1">
        <f t="shared" si="104"/>
        <v>48.497971191992491</v>
      </c>
      <c r="EO46" s="1">
        <f t="shared" si="104"/>
        <v>44.949136260051617</v>
      </c>
      <c r="EP46" s="1">
        <f t="shared" si="104"/>
        <v>38.267964706160214</v>
      </c>
      <c r="EQ46" s="1">
        <f t="shared" si="104"/>
        <v>27.318707846163466</v>
      </c>
      <c r="ER46" s="1">
        <f t="shared" si="104"/>
        <v>26.791304047556054</v>
      </c>
      <c r="ES46" s="1">
        <f t="shared" si="104"/>
        <v>23.426231000688148</v>
      </c>
      <c r="ET46" s="1">
        <f t="shared" si="104"/>
        <v>22.575233428777189</v>
      </c>
      <c r="EU46" s="1">
        <f t="shared" si="117"/>
        <v>22.449275680450409</v>
      </c>
      <c r="EV46" s="1">
        <f t="shared" si="115"/>
        <v>21.838161922160111</v>
      </c>
      <c r="EW46" s="1">
        <f t="shared" si="115"/>
        <v>19.18758834760045</v>
      </c>
      <c r="EX46" s="1">
        <f t="shared" si="102"/>
        <v>18.071632675632486</v>
      </c>
      <c r="EY46" s="1">
        <f t="shared" si="102"/>
        <v>15.030040721811455</v>
      </c>
      <c r="EZ46" s="1">
        <f t="shared" si="102"/>
        <v>14.588252353949075</v>
      </c>
      <c r="FA46" s="1">
        <f t="shared" si="102"/>
        <v>14.169472562175947</v>
      </c>
      <c r="FB46" s="1">
        <f t="shared" si="102"/>
        <v>11.757821765943172</v>
      </c>
      <c r="FC46" s="1">
        <f t="shared" si="102"/>
        <v>11.436493693356613</v>
      </c>
      <c r="FD46" s="1">
        <f t="shared" si="102"/>
        <v>100.46610180661078</v>
      </c>
      <c r="FE46" s="1">
        <f t="shared" si="102"/>
        <v>117.18321531037941</v>
      </c>
      <c r="FF46" s="1">
        <f t="shared" si="116"/>
        <v>131.09107238245264</v>
      </c>
      <c r="FG46" s="83">
        <f t="shared" si="13"/>
        <v>0.81017412009532042</v>
      </c>
      <c r="FH46" s="79">
        <f t="shared" si="14"/>
        <v>0.87962076621211982</v>
      </c>
      <c r="FI46" s="79">
        <f t="shared" si="15"/>
        <v>0.90995228137987016</v>
      </c>
      <c r="FJ46" s="84">
        <f t="shared" si="16"/>
        <v>0.6499654211832615</v>
      </c>
      <c r="FK46" s="80">
        <f t="shared" si="72"/>
        <v>0.92163369740234447</v>
      </c>
      <c r="FL46" s="83">
        <f t="shared" si="113"/>
        <v>1.8580864469647851</v>
      </c>
      <c r="FM46" s="79">
        <f t="shared" si="113"/>
        <v>2.0423594830274081</v>
      </c>
      <c r="FN46" s="79"/>
      <c r="FO46" s="79">
        <f t="shared" si="74"/>
        <v>1.8615740464571935</v>
      </c>
      <c r="FP46" s="79">
        <f t="shared" si="17"/>
        <v>2.7994158054744491</v>
      </c>
      <c r="FQ46" s="79">
        <f t="shared" si="18"/>
        <v>1.6995329960444594</v>
      </c>
      <c r="FR46" s="79">
        <f t="shared" si="19"/>
        <v>1.2438429934227073</v>
      </c>
      <c r="FS46" s="84">
        <f t="shared" si="75"/>
        <v>1.4504660651960672</v>
      </c>
      <c r="FT46" s="83">
        <f t="shared" si="76"/>
        <v>2.5644664185381743</v>
      </c>
      <c r="FU46" s="79">
        <f t="shared" si="77"/>
        <v>2.4232558708192777</v>
      </c>
      <c r="FV46" s="79"/>
      <c r="FW46" s="79">
        <f t="shared" si="78"/>
        <v>4.591041920978097</v>
      </c>
      <c r="FX46" s="79">
        <f t="shared" si="79"/>
        <v>1.9751058254512153</v>
      </c>
      <c r="FY46" s="79">
        <f t="shared" si="20"/>
        <v>2.5140214173476956</v>
      </c>
      <c r="FZ46" s="79">
        <f t="shared" si="80"/>
        <v>2.7651481556317017</v>
      </c>
      <c r="GA46" s="83">
        <f t="shared" si="81"/>
        <v>3.514523415294184</v>
      </c>
      <c r="GB46" s="79">
        <f t="shared" si="21"/>
        <v>3.0852284435909856</v>
      </c>
      <c r="GC46" s="79">
        <f t="shared" si="22"/>
        <v>3.0200658906329538</v>
      </c>
      <c r="GD46" s="79">
        <f t="shared" si="23"/>
        <v>2.5481231519540746</v>
      </c>
      <c r="GE46" s="79">
        <f t="shared" si="82"/>
        <v>1.7891195362719796</v>
      </c>
      <c r="GF46" s="79">
        <f t="shared" si="83"/>
        <v>2.0699109050728737</v>
      </c>
      <c r="GG46" s="79">
        <f t="shared" si="84"/>
        <v>1.7749982320341449</v>
      </c>
      <c r="GH46" s="79">
        <f t="shared" si="85"/>
        <v>2.4221704172134197</v>
      </c>
      <c r="GI46" s="84">
        <f t="shared" si="86"/>
        <v>2.6359729637274709</v>
      </c>
      <c r="GJ46" s="79">
        <f t="shared" si="108"/>
        <v>4.5020690485039356</v>
      </c>
      <c r="GK46" s="79">
        <f t="shared" si="25"/>
        <v>10.996692037453842</v>
      </c>
      <c r="GL46" s="79">
        <f t="shared" si="26"/>
        <v>12.175615714362777</v>
      </c>
      <c r="GM46" s="79">
        <f t="shared" si="109"/>
        <v>3.1211213619595211</v>
      </c>
      <c r="GN46" s="84">
        <f t="shared" si="110"/>
        <v>2.1206631004508592</v>
      </c>
      <c r="GO46" s="79">
        <f t="shared" si="114"/>
        <v>4.2592592592592595</v>
      </c>
      <c r="GP46" s="79">
        <f t="shared" si="114"/>
        <v>3.7037037037037037</v>
      </c>
      <c r="GQ46" s="79">
        <f t="shared" si="114"/>
        <v>5.1851851851851851</v>
      </c>
      <c r="GR46" s="79">
        <f t="shared" si="114"/>
        <v>1.8888888888888888</v>
      </c>
      <c r="GS46" s="84">
        <f t="shared" si="114"/>
        <v>5.1851851851851851</v>
      </c>
      <c r="GT46" s="1">
        <f t="shared" si="88"/>
        <v>54</v>
      </c>
      <c r="GU46" s="1">
        <f t="shared" si="89"/>
        <v>25.351464390438114</v>
      </c>
      <c r="GV46" s="1">
        <f t="shared" si="90"/>
        <v>61.999999999999986</v>
      </c>
    </row>
    <row r="47" spans="1:204" ht="13.5" thickBot="1" x14ac:dyDescent="0.25">
      <c r="A47" s="1">
        <f t="shared" si="91"/>
        <v>55</v>
      </c>
      <c r="B47" s="132">
        <f t="shared" si="30"/>
        <v>25.820935953224005</v>
      </c>
      <c r="C47" s="5">
        <v>0</v>
      </c>
      <c r="D47" s="5">
        <v>62</v>
      </c>
      <c r="E47" s="5">
        <f t="shared" si="31"/>
        <v>25.820935953224005</v>
      </c>
      <c r="F47" s="5">
        <v>10</v>
      </c>
      <c r="G47" s="9">
        <f t="shared" si="32"/>
        <v>61.999999999999986</v>
      </c>
      <c r="H47" s="15">
        <v>0.01</v>
      </c>
      <c r="I47" s="18">
        <f t="shared" si="33"/>
        <v>2.0331445632459846</v>
      </c>
      <c r="J47" s="18">
        <f t="shared" si="34"/>
        <v>1.8456709044477486</v>
      </c>
      <c r="K47" s="18">
        <f t="shared" si="35"/>
        <v>1.780754203670621</v>
      </c>
      <c r="L47" s="18">
        <f t="shared" si="36"/>
        <v>1.2910467976612003</v>
      </c>
      <c r="M47" s="18">
        <f t="shared" si="37"/>
        <v>1.0328374381289602</v>
      </c>
      <c r="N47" s="18">
        <f t="shared" si="38"/>
        <v>0.86069786510746682</v>
      </c>
      <c r="O47" s="18">
        <f t="shared" si="39"/>
        <v>0.69786313387091903</v>
      </c>
      <c r="P47" s="18">
        <f t="shared" si="40"/>
        <v>0.64552339883060017</v>
      </c>
      <c r="Q47" s="18">
        <f t="shared" si="41"/>
        <v>0.57379857673831125</v>
      </c>
      <c r="R47" s="18">
        <f t="shared" si="42"/>
        <v>0.54938161602604263</v>
      </c>
      <c r="S47" s="18">
        <f t="shared" si="43"/>
        <v>0.51641871906448011</v>
      </c>
      <c r="T47" s="18">
        <f t="shared" si="44"/>
        <v>0.45299887637235098</v>
      </c>
      <c r="U47" s="18">
        <f t="shared" si="45"/>
        <v>0.34427914604298676</v>
      </c>
      <c r="V47" s="18">
        <f t="shared" si="46"/>
        <v>0.3388574272076641</v>
      </c>
      <c r="W47" s="18">
        <f t="shared" si="47"/>
        <v>0.303775717096753</v>
      </c>
      <c r="X47" s="18">
        <f t="shared" si="48"/>
        <v>0.29475954284502293</v>
      </c>
      <c r="Y47" s="18">
        <f t="shared" si="49"/>
        <v>0.29341972674118189</v>
      </c>
      <c r="Z47" s="18">
        <f t="shared" si="50"/>
        <v>0.28689928836915563</v>
      </c>
      <c r="AA47" s="18">
        <f t="shared" si="51"/>
        <v>0.25820935953224006</v>
      </c>
      <c r="AB47" s="18">
        <f t="shared" si="52"/>
        <v>0.24591367574499051</v>
      </c>
      <c r="AC47" s="18">
        <f t="shared" si="53"/>
        <v>0.21164701601003283</v>
      </c>
      <c r="AD47" s="18">
        <f t="shared" si="54"/>
        <v>0.20656748762579205</v>
      </c>
      <c r="AE47" s="18">
        <f t="shared" si="55"/>
        <v>0.20172606213456254</v>
      </c>
      <c r="AF47" s="18">
        <f t="shared" si="56"/>
        <v>0.17329487216928863</v>
      </c>
      <c r="AG47" s="18">
        <f t="shared" si="57"/>
        <v>0.16942871360383205</v>
      </c>
      <c r="AH47" s="16">
        <f t="shared" si="58"/>
        <v>3.4641983508666772</v>
      </c>
      <c r="AI47" s="16" t="str">
        <f t="shared" si="59"/>
        <v>NA F G</v>
      </c>
      <c r="AJ47" s="16">
        <f t="shared" si="60"/>
        <v>4.0829411009204284</v>
      </c>
      <c r="AK47" s="16">
        <f t="shared" si="61"/>
        <v>0.27573311145782903</v>
      </c>
      <c r="AL47" s="16" t="str">
        <f t="shared" si="62"/>
        <v>NA F G</v>
      </c>
      <c r="AM47" s="16">
        <f t="shared" si="63"/>
        <v>1.2281199999999988</v>
      </c>
      <c r="AN47" s="19">
        <f t="shared" si="64"/>
        <v>2.1300544681895115</v>
      </c>
      <c r="AO47" s="41">
        <f t="shared" si="65"/>
        <v>55</v>
      </c>
      <c r="AP47" s="19">
        <f t="shared" si="66"/>
        <v>2.1300544681895115</v>
      </c>
      <c r="AQ47" s="34">
        <f t="shared" si="111"/>
        <v>3.1370759790292495</v>
      </c>
      <c r="AR47" s="34">
        <f t="shared" si="111"/>
        <v>3.07035923924879</v>
      </c>
      <c r="AS47" s="34">
        <f t="shared" si="111"/>
        <v>2.9722459759929745</v>
      </c>
      <c r="AT47" s="34">
        <f t="shared" si="111"/>
        <v>2.9368207029829207</v>
      </c>
      <c r="AU47" s="34">
        <f t="shared" si="111"/>
        <v>2.8871403243383664</v>
      </c>
      <c r="AV47" s="34">
        <f t="shared" si="111"/>
        <v>2.7846931133298893</v>
      </c>
      <c r="AW47" s="34">
        <f t="shared" si="111"/>
        <v>2.5817471230903792</v>
      </c>
      <c r="AX47" s="34">
        <f t="shared" si="111"/>
        <v>2.5704720042658025</v>
      </c>
      <c r="AY47" s="34">
        <f t="shared" si="111"/>
        <v>2.4941668021502816</v>
      </c>
      <c r="AZ47" s="34">
        <f t="shared" si="111"/>
        <v>2.4735316791909652</v>
      </c>
      <c r="BA47" s="34">
        <f t="shared" si="111"/>
        <v>2.4704264055595222</v>
      </c>
      <c r="BB47" s="34">
        <f t="shared" si="111"/>
        <v>2.4551657128296163</v>
      </c>
      <c r="BC47" s="34">
        <f t="shared" si="111"/>
        <v>2.3848658521861479</v>
      </c>
      <c r="BD47" s="34">
        <f t="shared" si="111"/>
        <v>2.3529969476324504</v>
      </c>
      <c r="BE47" s="34">
        <f t="shared" si="111"/>
        <v>2.2576244006819741</v>
      </c>
      <c r="BF47" s="34">
        <f t="shared" si="97"/>
        <v>2.2425526895897812</v>
      </c>
      <c r="BG47" s="34">
        <f t="shared" si="97"/>
        <v>2.2279355155900102</v>
      </c>
      <c r="BH47" s="34">
        <f t="shared" si="97"/>
        <v>2.1365387134374281</v>
      </c>
      <c r="BI47" s="34">
        <f t="shared" si="97"/>
        <v>2.1232881738710909</v>
      </c>
      <c r="BJ47" s="39">
        <f t="shared" si="119"/>
        <v>2.7678805215036841</v>
      </c>
      <c r="BK47" s="39">
        <f t="shared" si="118"/>
        <v>2.737974002858846</v>
      </c>
      <c r="BL47" s="39">
        <f t="shared" si="118"/>
        <v>2.6934034560527773</v>
      </c>
      <c r="BM47" s="39">
        <f t="shared" si="118"/>
        <v>2.6771321712185641</v>
      </c>
      <c r="BN47" s="39">
        <f t="shared" si="118"/>
        <v>2.6541488960586666</v>
      </c>
      <c r="BO47" s="39">
        <f t="shared" si="118"/>
        <v>2.6061284114152885</v>
      </c>
      <c r="BP47" s="39">
        <f t="shared" si="118"/>
        <v>2.5083471608683379</v>
      </c>
      <c r="BQ47" s="39">
        <f t="shared" si="118"/>
        <v>2.5028051040572068</v>
      </c>
      <c r="BR47" s="39">
        <f t="shared" si="118"/>
        <v>2.4649783693613552</v>
      </c>
      <c r="BS47" s="39">
        <f t="shared" si="118"/>
        <v>2.4546509424633332</v>
      </c>
      <c r="BT47" s="39">
        <f t="shared" si="118"/>
        <v>2.4530931374327709</v>
      </c>
      <c r="BU47" s="39">
        <f t="shared" si="118"/>
        <v>2.4454232770046613</v>
      </c>
      <c r="BV47" s="39">
        <f t="shared" si="118"/>
        <v>2.4097828628207223</v>
      </c>
      <c r="BW47" s="39">
        <f t="shared" si="118"/>
        <v>2.3934549872705224</v>
      </c>
      <c r="BX47" s="39">
        <f t="shared" si="118"/>
        <v>2.3439265671178968</v>
      </c>
      <c r="BY47" s="39">
        <f t="shared" si="118"/>
        <v>2.3360055714255989</v>
      </c>
      <c r="BZ47" s="39">
        <f t="shared" si="106"/>
        <v>2.3282982671436496</v>
      </c>
      <c r="CA47" s="39">
        <f t="shared" si="106"/>
        <v>2.2795287375106081</v>
      </c>
      <c r="CB47" s="39">
        <f t="shared" si="106"/>
        <v>2.2723732107469452</v>
      </c>
      <c r="CC47" s="40">
        <f t="shared" si="112"/>
        <v>2.6248485014436529</v>
      </c>
      <c r="CD47" s="40">
        <f t="shared" si="112"/>
        <v>2.3851858655034781</v>
      </c>
      <c r="CE47" s="40">
        <f t="shared" si="112"/>
        <v>2.0639576945490319</v>
      </c>
      <c r="CF47" s="40">
        <f t="shared" si="112"/>
        <v>1.9566237569184801</v>
      </c>
      <c r="CG47" s="40">
        <f t="shared" si="112"/>
        <v>1.8134479793229796</v>
      </c>
      <c r="CH47" s="40">
        <f t="shared" si="112"/>
        <v>1.5438998175114134</v>
      </c>
      <c r="CI47" s="40">
        <f t="shared" si="112"/>
        <v>1.1021581205636963</v>
      </c>
      <c r="CJ47" s="40">
        <f t="shared" si="112"/>
        <v>1.0808803067401214</v>
      </c>
      <c r="CK47" s="40">
        <f t="shared" si="112"/>
        <v>0.94511830050686052</v>
      </c>
      <c r="CL47" s="40">
        <f t="shared" si="112"/>
        <v>0.91078527532340992</v>
      </c>
      <c r="CM47" s="40">
        <f t="shared" si="112"/>
        <v>0.90570357980735439</v>
      </c>
      <c r="CN47" s="40">
        <f t="shared" si="112"/>
        <v>0.88104853407529804</v>
      </c>
      <c r="CO47" s="40">
        <f t="shared" si="112"/>
        <v>0.77411261288154576</v>
      </c>
      <c r="CP47" s="40">
        <f t="shared" si="112"/>
        <v>0.7290900000634456</v>
      </c>
      <c r="CQ47" s="40">
        <f t="shared" si="112"/>
        <v>0.60637865916758327</v>
      </c>
      <c r="CR47" s="40">
        <f t="shared" si="98"/>
        <v>0.58855495242595979</v>
      </c>
      <c r="CS47" s="40">
        <f t="shared" si="98"/>
        <v>0.5716595139290197</v>
      </c>
      <c r="CT47" s="40">
        <f t="shared" si="98"/>
        <v>0.47436279975060219</v>
      </c>
      <c r="CU47" s="40">
        <f t="shared" si="98"/>
        <v>0.46139899682988361</v>
      </c>
      <c r="CV47" s="37">
        <f t="shared" si="68"/>
        <v>3.9629309084213644</v>
      </c>
      <c r="CW47" s="37">
        <f t="shared" si="69"/>
        <v>4.6223450253460605</v>
      </c>
      <c r="CX47" s="37">
        <f t="shared" si="70"/>
        <v>5.1709467494073689</v>
      </c>
      <c r="CY47" s="1">
        <f t="shared" ref="CY47:DN91" si="121">$E47*AQ47</f>
        <v>81.002237934911747</v>
      </c>
      <c r="CZ47" s="1">
        <f t="shared" si="121"/>
        <v>79.279549270032589</v>
      </c>
      <c r="DA47" s="1">
        <f t="shared" si="120"/>
        <v>76.746172983342362</v>
      </c>
      <c r="DB47" s="1">
        <f t="shared" si="120"/>
        <v>75.831459277824294</v>
      </c>
      <c r="DC47" s="1">
        <f t="shared" si="120"/>
        <v>74.548665402711336</v>
      </c>
      <c r="DD47" s="1">
        <f t="shared" si="120"/>
        <v>71.903382528675024</v>
      </c>
      <c r="DE47" s="1">
        <f t="shared" si="120"/>
        <v>66.663127112737016</v>
      </c>
      <c r="DF47" s="1">
        <f t="shared" si="120"/>
        <v>66.371992991702626</v>
      </c>
      <c r="DG47" s="1">
        <f t="shared" si="120"/>
        <v>64.401721254979947</v>
      </c>
      <c r="DH47" s="1">
        <f t="shared" si="120"/>
        <v>63.868903066660536</v>
      </c>
      <c r="DI47" s="1">
        <f t="shared" si="120"/>
        <v>63.788721995105817</v>
      </c>
      <c r="DJ47" s="1">
        <f t="shared" si="103"/>
        <v>63.394676625525079</v>
      </c>
      <c r="DK47" s="1">
        <f t="shared" si="103"/>
        <v>61.579468426329512</v>
      </c>
      <c r="DL47" s="1">
        <f t="shared" si="103"/>
        <v>60.756583482949083</v>
      </c>
      <c r="DM47" s="1">
        <f t="shared" si="103"/>
        <v>58.293975056444985</v>
      </c>
      <c r="DN47" s="1">
        <f t="shared" si="103"/>
        <v>57.904809369627969</v>
      </c>
      <c r="DO47" s="1">
        <f t="shared" si="103"/>
        <v>57.527380255962754</v>
      </c>
      <c r="DP47" s="1">
        <f t="shared" si="103"/>
        <v>55.167429281251444</v>
      </c>
      <c r="DQ47" s="1">
        <f t="shared" si="103"/>
        <v>54.825287947763393</v>
      </c>
      <c r="DR47" s="1">
        <f t="shared" si="107"/>
        <v>71.469265671922884</v>
      </c>
      <c r="DS47" s="1">
        <f t="shared" si="107"/>
        <v>70.697051369410616</v>
      </c>
      <c r="DT47" s="1">
        <f t="shared" si="107"/>
        <v>69.546198134930947</v>
      </c>
      <c r="DU47" s="1">
        <f t="shared" si="107"/>
        <v>69.126058331350066</v>
      </c>
      <c r="DV47" s="1">
        <f t="shared" si="107"/>
        <v>68.532608655451028</v>
      </c>
      <c r="DW47" s="1">
        <f t="shared" si="107"/>
        <v>67.29267479703158</v>
      </c>
      <c r="DX47" s="1">
        <f t="shared" si="107"/>
        <v>64.767871389232624</v>
      </c>
      <c r="DY47" s="1">
        <f t="shared" si="107"/>
        <v>64.624770295263275</v>
      </c>
      <c r="DZ47" s="1">
        <f t="shared" si="107"/>
        <v>63.648048601362099</v>
      </c>
      <c r="EA47" s="1">
        <f t="shared" si="107"/>
        <v>63.381384772866667</v>
      </c>
      <c r="EB47" s="1">
        <f t="shared" si="107"/>
        <v>63.341160788944912</v>
      </c>
      <c r="EC47" s="1">
        <f t="shared" si="107"/>
        <v>63.143117814060524</v>
      </c>
      <c r="ED47" s="1">
        <f t="shared" si="107"/>
        <v>62.222848962070657</v>
      </c>
      <c r="EE47" s="1">
        <f t="shared" si="104"/>
        <v>61.801247933236738</v>
      </c>
      <c r="EF47" s="1">
        <f t="shared" si="104"/>
        <v>60.52237776861142</v>
      </c>
      <c r="EG47" s="1">
        <f t="shared" si="104"/>
        <v>60.317850246154833</v>
      </c>
      <c r="EH47" s="1">
        <f t="shared" si="104"/>
        <v>60.118840435918614</v>
      </c>
      <c r="EI47" s="1">
        <f t="shared" si="104"/>
        <v>58.859565534794989</v>
      </c>
      <c r="EJ47" s="1">
        <f t="shared" si="104"/>
        <v>58.674803136518868</v>
      </c>
      <c r="EK47" s="1">
        <f t="shared" si="104"/>
        <v>67.776045042692573</v>
      </c>
      <c r="EL47" s="1">
        <f t="shared" si="104"/>
        <v>61.587731469700472</v>
      </c>
      <c r="EM47" s="1">
        <f t="shared" si="104"/>
        <v>53.293319441114427</v>
      </c>
      <c r="EN47" s="1">
        <f t="shared" si="104"/>
        <v>50.521856711948608</v>
      </c>
      <c r="EO47" s="1">
        <f t="shared" si="104"/>
        <v>46.824924128602149</v>
      </c>
      <c r="EP47" s="1">
        <f t="shared" si="104"/>
        <v>39.864938306156432</v>
      </c>
      <c r="EQ47" s="1">
        <f t="shared" si="104"/>
        <v>28.458754241400943</v>
      </c>
      <c r="ER47" s="1">
        <f t="shared" si="104"/>
        <v>27.909341173437792</v>
      </c>
      <c r="ES47" s="1">
        <f t="shared" si="104"/>
        <v>24.403839105607563</v>
      </c>
      <c r="ET47" s="1">
        <f t="shared" si="104"/>
        <v>23.517328261265259</v>
      </c>
      <c r="EU47" s="1">
        <f t="shared" si="117"/>
        <v>23.386114126811403</v>
      </c>
      <c r="EV47" s="1">
        <f t="shared" si="115"/>
        <v>22.749497770040168</v>
      </c>
      <c r="EW47" s="1">
        <f t="shared" si="115"/>
        <v>19.988312197797281</v>
      </c>
      <c r="EX47" s="1">
        <f t="shared" si="102"/>
        <v>18.825786195774313</v>
      </c>
      <c r="EY47" s="1">
        <f t="shared" si="102"/>
        <v>15.657264521768015</v>
      </c>
      <c r="EZ47" s="1">
        <f t="shared" si="102"/>
        <v>15.197039731543509</v>
      </c>
      <c r="FA47" s="1">
        <f t="shared" si="102"/>
        <v>14.760783696212384</v>
      </c>
      <c r="FB47" s="1">
        <f t="shared" si="102"/>
        <v>12.248491470952324</v>
      </c>
      <c r="FC47" s="1">
        <f t="shared" si="102"/>
        <v>11.91375394602623</v>
      </c>
      <c r="FD47" s="1">
        <f t="shared" si="102"/>
        <v>102.32658517339988</v>
      </c>
      <c r="FE47" s="1">
        <f t="shared" si="102"/>
        <v>119.35327485316422</v>
      </c>
      <c r="FF47" s="1">
        <f t="shared" si="116"/>
        <v>133.51868483397953</v>
      </c>
      <c r="FG47" s="83">
        <f t="shared" si="13"/>
        <v>0.79142932581398262</v>
      </c>
      <c r="FH47" s="79">
        <f t="shared" si="14"/>
        <v>0.84438350757494107</v>
      </c>
      <c r="FI47" s="79">
        <f t="shared" si="15"/>
        <v>0.89112627442986969</v>
      </c>
      <c r="FJ47" s="84">
        <f t="shared" si="16"/>
        <v>0.63651828358402307</v>
      </c>
      <c r="FK47" s="80">
        <f t="shared" si="72"/>
        <v>0.9048767210859382</v>
      </c>
      <c r="FL47" s="83">
        <f t="shared" si="113"/>
        <v>1.815096369472309</v>
      </c>
      <c r="FM47" s="79">
        <f t="shared" si="113"/>
        <v>1.9951059267753479</v>
      </c>
      <c r="FN47" s="79"/>
      <c r="FO47" s="79">
        <f t="shared" si="74"/>
        <v>1.8185032772548742</v>
      </c>
      <c r="FP47" s="79">
        <f t="shared" si="17"/>
        <v>2.6872723198274522</v>
      </c>
      <c r="FQ47" s="79">
        <f t="shared" si="18"/>
        <v>1.6643713500438915</v>
      </c>
      <c r="FR47" s="79">
        <f t="shared" si="19"/>
        <v>1.2150645117955126</v>
      </c>
      <c r="FS47" s="84">
        <f t="shared" si="75"/>
        <v>1.4204573660775672</v>
      </c>
      <c r="FT47" s="83">
        <f t="shared" si="76"/>
        <v>2.5051330058006247</v>
      </c>
      <c r="FU47" s="79">
        <f t="shared" si="77"/>
        <v>2.367189610909362</v>
      </c>
      <c r="FV47" s="79"/>
      <c r="FW47" s="79">
        <f t="shared" si="78"/>
        <v>4.4071266045170212</v>
      </c>
      <c r="FX47" s="79">
        <f t="shared" si="79"/>
        <v>1.9342428519109487</v>
      </c>
      <c r="FY47" s="79">
        <f t="shared" si="20"/>
        <v>2.4558551378798756</v>
      </c>
      <c r="FZ47" s="79">
        <f t="shared" si="80"/>
        <v>2.7079399926753283</v>
      </c>
      <c r="GA47" s="83">
        <f t="shared" si="81"/>
        <v>3.4332087734380812</v>
      </c>
      <c r="GB47" s="79">
        <f t="shared" si="21"/>
        <v>3.0213981380794643</v>
      </c>
      <c r="GC47" s="79">
        <f t="shared" si="22"/>
        <v>2.9575837334803845</v>
      </c>
      <c r="GD47" s="79">
        <f t="shared" si="23"/>
        <v>2.501793640100364</v>
      </c>
      <c r="GE47" s="79">
        <f t="shared" si="82"/>
        <v>1.7477251287979483</v>
      </c>
      <c r="GF47" s="79">
        <f t="shared" si="83"/>
        <v>2.0270865088026744</v>
      </c>
      <c r="GG47" s="79">
        <f t="shared" si="84"/>
        <v>1.7427255369062513</v>
      </c>
      <c r="GH47" s="79">
        <f t="shared" si="85"/>
        <v>2.3661292711698185</v>
      </c>
      <c r="GI47" s="84">
        <f t="shared" si="86"/>
        <v>2.5814373069127043</v>
      </c>
      <c r="GJ47" s="79">
        <f t="shared" si="108"/>
        <v>4.3979058124027191</v>
      </c>
      <c r="GK47" s="79">
        <f t="shared" si="25"/>
        <v>10.556168920718193</v>
      </c>
      <c r="GL47" s="79">
        <f t="shared" si="26"/>
        <v>11.68786538322696</v>
      </c>
      <c r="GM47" s="79">
        <f t="shared" si="109"/>
        <v>3.0565484676941836</v>
      </c>
      <c r="GN47" s="84">
        <f t="shared" si="110"/>
        <v>2.0821055895335707</v>
      </c>
      <c r="GO47" s="79">
        <f t="shared" si="114"/>
        <v>4.1818181818181817</v>
      </c>
      <c r="GP47" s="79">
        <f t="shared" si="114"/>
        <v>3.6363636363636362</v>
      </c>
      <c r="GQ47" s="79">
        <f t="shared" si="114"/>
        <v>5.0909090909090908</v>
      </c>
      <c r="GR47" s="79">
        <f t="shared" si="114"/>
        <v>1.8545454545454545</v>
      </c>
      <c r="GS47" s="84">
        <f t="shared" si="114"/>
        <v>5.0909090909090908</v>
      </c>
      <c r="GT47" s="1">
        <f t="shared" si="88"/>
        <v>55</v>
      </c>
      <c r="GU47" s="1">
        <f t="shared" si="89"/>
        <v>25.820935953224005</v>
      </c>
      <c r="GV47" s="1">
        <f t="shared" si="90"/>
        <v>61.999999999999986</v>
      </c>
    </row>
    <row r="48" spans="1:204" ht="13.5" thickBot="1" x14ac:dyDescent="0.25">
      <c r="A48" s="1">
        <f t="shared" si="91"/>
        <v>56</v>
      </c>
      <c r="B48" s="132">
        <f t="shared" si="30"/>
        <v>26.290407516009896</v>
      </c>
      <c r="C48" s="5">
        <v>0</v>
      </c>
      <c r="D48" s="5">
        <v>62</v>
      </c>
      <c r="E48" s="5">
        <f t="shared" si="31"/>
        <v>26.290407516009896</v>
      </c>
      <c r="F48" s="5">
        <v>10</v>
      </c>
      <c r="G48" s="9">
        <f t="shared" si="32"/>
        <v>61.999999999999986</v>
      </c>
      <c r="H48" s="15">
        <v>0.01</v>
      </c>
      <c r="I48" s="18">
        <f t="shared" si="33"/>
        <v>2.0701108280322753</v>
      </c>
      <c r="J48" s="18">
        <f t="shared" si="34"/>
        <v>1.8792285572558896</v>
      </c>
      <c r="K48" s="18">
        <f t="shared" si="35"/>
        <v>1.8131315528282688</v>
      </c>
      <c r="L48" s="18">
        <f t="shared" si="36"/>
        <v>1.3145203758004949</v>
      </c>
      <c r="M48" s="18">
        <f t="shared" si="37"/>
        <v>1.0516163006403958</v>
      </c>
      <c r="N48" s="18">
        <f t="shared" si="38"/>
        <v>0.87634691720032987</v>
      </c>
      <c r="O48" s="18">
        <f t="shared" si="39"/>
        <v>0.710551554486754</v>
      </c>
      <c r="P48" s="18">
        <f t="shared" si="40"/>
        <v>0.65726018790024743</v>
      </c>
      <c r="Q48" s="18">
        <f t="shared" si="41"/>
        <v>0.58423127813355324</v>
      </c>
      <c r="R48" s="18">
        <f t="shared" si="42"/>
        <v>0.5593703726810616</v>
      </c>
      <c r="S48" s="18">
        <f t="shared" si="43"/>
        <v>0.5258081503201979</v>
      </c>
      <c r="T48" s="18">
        <f t="shared" si="44"/>
        <v>0.461235219579121</v>
      </c>
      <c r="U48" s="18">
        <f t="shared" si="45"/>
        <v>0.35053876688013197</v>
      </c>
      <c r="V48" s="18">
        <f t="shared" si="46"/>
        <v>0.34501847133871255</v>
      </c>
      <c r="W48" s="18">
        <f t="shared" si="47"/>
        <v>0.30929891195305759</v>
      </c>
      <c r="X48" s="18">
        <f t="shared" si="48"/>
        <v>0.30011880726038698</v>
      </c>
      <c r="Y48" s="18">
        <f t="shared" si="49"/>
        <v>0.29875463086374882</v>
      </c>
      <c r="Z48" s="18">
        <f t="shared" si="50"/>
        <v>0.29211563906677662</v>
      </c>
      <c r="AA48" s="18">
        <f t="shared" si="51"/>
        <v>0.26290407516009895</v>
      </c>
      <c r="AB48" s="18">
        <f t="shared" si="52"/>
        <v>0.25038483348580853</v>
      </c>
      <c r="AC48" s="18">
        <f t="shared" si="53"/>
        <v>0.21549514357385161</v>
      </c>
      <c r="AD48" s="18">
        <f t="shared" si="54"/>
        <v>0.21032326012807917</v>
      </c>
      <c r="AE48" s="18">
        <f t="shared" si="55"/>
        <v>0.20539380871882731</v>
      </c>
      <c r="AF48" s="18">
        <f t="shared" si="56"/>
        <v>0.17644568802691205</v>
      </c>
      <c r="AG48" s="18">
        <f t="shared" si="57"/>
        <v>0.17250923566935628</v>
      </c>
      <c r="AH48" s="16">
        <f t="shared" si="58"/>
        <v>3.4641983508666772</v>
      </c>
      <c r="AI48" s="16" t="str">
        <f t="shared" si="59"/>
        <v>NA F G</v>
      </c>
      <c r="AJ48" s="16">
        <f t="shared" si="60"/>
        <v>4.0829411009204284</v>
      </c>
      <c r="AK48" s="16">
        <f t="shared" si="61"/>
        <v>0.27573311145782903</v>
      </c>
      <c r="AL48" s="16" t="str">
        <f t="shared" si="62"/>
        <v>NA F G</v>
      </c>
      <c r="AM48" s="16">
        <f t="shared" si="63"/>
        <v>1.2281199999999988</v>
      </c>
      <c r="AN48" s="19">
        <f t="shared" si="64"/>
        <v>2.1300544681895115</v>
      </c>
      <c r="AO48" s="41">
        <f t="shared" si="65"/>
        <v>56</v>
      </c>
      <c r="AP48" s="19">
        <f t="shared" si="66"/>
        <v>2.1300544681895115</v>
      </c>
      <c r="AQ48" s="34">
        <f t="shared" si="111"/>
        <v>3.1527006911578463</v>
      </c>
      <c r="AR48" s="34">
        <f t="shared" si="111"/>
        <v>3.0856516579104141</v>
      </c>
      <c r="AS48" s="34">
        <f t="shared" si="111"/>
        <v>2.9870497257461572</v>
      </c>
      <c r="AT48" s="34">
        <f t="shared" si="111"/>
        <v>2.9514480114587616</v>
      </c>
      <c r="AU48" s="34">
        <f t="shared" si="111"/>
        <v>2.9015201916875175</v>
      </c>
      <c r="AV48" s="34">
        <f t="shared" si="111"/>
        <v>2.7985627258458505</v>
      </c>
      <c r="AW48" s="34">
        <f t="shared" si="111"/>
        <v>2.594605930418215</v>
      </c>
      <c r="AX48" s="34">
        <f t="shared" si="111"/>
        <v>2.5832746540485148</v>
      </c>
      <c r="AY48" s="34">
        <f t="shared" si="111"/>
        <v>2.5065894015851731</v>
      </c>
      <c r="AZ48" s="34">
        <f t="shared" si="111"/>
        <v>2.4858515020727436</v>
      </c>
      <c r="BA48" s="34">
        <f t="shared" si="111"/>
        <v>2.4827307621258856</v>
      </c>
      <c r="BB48" s="34">
        <f t="shared" si="111"/>
        <v>2.4673940610581577</v>
      </c>
      <c r="BC48" s="34">
        <f t="shared" si="111"/>
        <v>2.3967440606372099</v>
      </c>
      <c r="BD48" s="34">
        <f t="shared" si="111"/>
        <v>2.3647164278720076</v>
      </c>
      <c r="BE48" s="34">
        <f t="shared" si="111"/>
        <v>2.2688688625920319</v>
      </c>
      <c r="BF48" s="34">
        <f t="shared" si="97"/>
        <v>2.2537220844154984</v>
      </c>
      <c r="BG48" s="34">
        <f t="shared" si="97"/>
        <v>2.2390321072265773</v>
      </c>
      <c r="BH48" s="34">
        <f t="shared" si="97"/>
        <v>2.1471800885817407</v>
      </c>
      <c r="BI48" s="34">
        <f t="shared" si="97"/>
        <v>2.1338635525691405</v>
      </c>
      <c r="BJ48" s="39">
        <f t="shared" si="119"/>
        <v>2.7748388738053982</v>
      </c>
      <c r="BK48" s="39">
        <f t="shared" si="118"/>
        <v>2.7448571712459251</v>
      </c>
      <c r="BL48" s="39">
        <f t="shared" si="118"/>
        <v>2.7001745756846636</v>
      </c>
      <c r="BM48" s="39">
        <f t="shared" si="118"/>
        <v>2.6838623854242956</v>
      </c>
      <c r="BN48" s="39">
        <f t="shared" si="118"/>
        <v>2.6608213311354336</v>
      </c>
      <c r="BO48" s="39">
        <f t="shared" si="118"/>
        <v>2.6126801247169458</v>
      </c>
      <c r="BP48" s="39">
        <f t="shared" si="118"/>
        <v>2.5146530556151396</v>
      </c>
      <c r="BQ48" s="39">
        <f t="shared" si="118"/>
        <v>2.5090970662720706</v>
      </c>
      <c r="BR48" s="39">
        <f t="shared" si="118"/>
        <v>2.4711752365226598</v>
      </c>
      <c r="BS48" s="39">
        <f t="shared" si="118"/>
        <v>2.4608218468440302</v>
      </c>
      <c r="BT48" s="39">
        <f t="shared" si="118"/>
        <v>2.4592601255475257</v>
      </c>
      <c r="BU48" s="39">
        <f t="shared" si="118"/>
        <v>2.4515709833655435</v>
      </c>
      <c r="BV48" s="39">
        <f t="shared" si="118"/>
        <v>2.4158409704593535</v>
      </c>
      <c r="BW48" s="39">
        <f t="shared" si="118"/>
        <v>2.3994720472159696</v>
      </c>
      <c r="BX48" s="39">
        <f t="shared" si="118"/>
        <v>2.3498191143924778</v>
      </c>
      <c r="BY48" s="39">
        <f t="shared" si="118"/>
        <v>2.3418782056012661</v>
      </c>
      <c r="BZ48" s="39">
        <f t="shared" si="106"/>
        <v>2.3341515254329397</v>
      </c>
      <c r="CA48" s="39">
        <f t="shared" si="106"/>
        <v>2.2852593909525649</v>
      </c>
      <c r="CB48" s="39">
        <f t="shared" si="106"/>
        <v>2.2780858754514042</v>
      </c>
      <c r="CC48" s="40">
        <f t="shared" si="112"/>
        <v>2.683580922123785</v>
      </c>
      <c r="CD48" s="40">
        <f t="shared" si="112"/>
        <v>2.4385557036392815</v>
      </c>
      <c r="CE48" s="40">
        <f t="shared" si="112"/>
        <v>2.110139876688526</v>
      </c>
      <c r="CF48" s="40">
        <f t="shared" si="112"/>
        <v>2.0004042835053943</v>
      </c>
      <c r="CG48" s="40">
        <f t="shared" si="112"/>
        <v>1.8540248695871426</v>
      </c>
      <c r="CH48" s="40">
        <f t="shared" si="112"/>
        <v>1.5784454202462714</v>
      </c>
      <c r="CI48" s="40">
        <f t="shared" si="112"/>
        <v>1.1268195112524799</v>
      </c>
      <c r="CJ48" s="40">
        <f t="shared" si="112"/>
        <v>1.1050655947083285</v>
      </c>
      <c r="CK48" s="40">
        <f t="shared" si="112"/>
        <v>0.96626583934094179</v>
      </c>
      <c r="CL48" s="40">
        <f t="shared" si="112"/>
        <v>0.93116459394318685</v>
      </c>
      <c r="CM48" s="40">
        <f t="shared" si="112"/>
        <v>0.92596919271091449</v>
      </c>
      <c r="CN48" s="40">
        <f t="shared" si="112"/>
        <v>0.90076247684740995</v>
      </c>
      <c r="CO48" s="40">
        <f t="shared" si="112"/>
        <v>0.79143380593651602</v>
      </c>
      <c r="CP48" s="40">
        <f t="shared" si="112"/>
        <v>0.74540378753493297</v>
      </c>
      <c r="CQ48" s="40">
        <f t="shared" si="112"/>
        <v>0.61994671327893369</v>
      </c>
      <c r="CR48" s="40">
        <f t="shared" si="98"/>
        <v>0.60172419135165189</v>
      </c>
      <c r="CS48" s="40">
        <f t="shared" si="98"/>
        <v>0.58445070817867373</v>
      </c>
      <c r="CT48" s="40">
        <f t="shared" si="98"/>
        <v>0.48497692681151039</v>
      </c>
      <c r="CU48" s="40">
        <f t="shared" si="98"/>
        <v>0.47172305171087908</v>
      </c>
      <c r="CV48" s="37">
        <f t="shared" si="68"/>
        <v>3.9629309084213644</v>
      </c>
      <c r="CW48" s="37">
        <f t="shared" si="69"/>
        <v>4.6223450253460605</v>
      </c>
      <c r="CX48" s="37">
        <f t="shared" si="70"/>
        <v>5.1709467494073689</v>
      </c>
      <c r="CY48" s="1">
        <f t="shared" si="121"/>
        <v>82.885785946545838</v>
      </c>
      <c r="CZ48" s="1">
        <f t="shared" si="121"/>
        <v>81.123039538916345</v>
      </c>
      <c r="DA48" s="1">
        <f t="shared" si="120"/>
        <v>78.530754560452067</v>
      </c>
      <c r="DB48" s="1">
        <f t="shared" si="120"/>
        <v>77.594770983567884</v>
      </c>
      <c r="DC48" s="1">
        <f t="shared" si="120"/>
        <v>76.282148255395981</v>
      </c>
      <c r="DD48" s="1">
        <f t="shared" si="120"/>
        <v>73.57535452160289</v>
      </c>
      <c r="DE48" s="1">
        <f t="shared" si="120"/>
        <v>68.213247254150886</v>
      </c>
      <c r="DF48" s="1">
        <f t="shared" si="120"/>
        <v>67.91534338071493</v>
      </c>
      <c r="DG48" s="1">
        <f t="shared" si="120"/>
        <v>65.899256842985579</v>
      </c>
      <c r="DH48" s="1">
        <f t="shared" si="120"/>
        <v>65.354049013777754</v>
      </c>
      <c r="DI48" s="1">
        <f t="shared" si="120"/>
        <v>65.272003488823358</v>
      </c>
      <c r="DJ48" s="1">
        <f t="shared" si="103"/>
        <v>64.868795367801567</v>
      </c>
      <c r="DK48" s="1">
        <f t="shared" si="103"/>
        <v>63.011378065728579</v>
      </c>
      <c r="DL48" s="1">
        <f t="shared" si="103"/>
        <v>62.1693585485583</v>
      </c>
      <c r="DM48" s="1">
        <f t="shared" si="103"/>
        <v>59.649486997930381</v>
      </c>
      <c r="DN48" s="1">
        <f t="shared" si="103"/>
        <v>59.251272027114709</v>
      </c>
      <c r="DO48" s="1">
        <f t="shared" si="103"/>
        <v>58.865066540417082</v>
      </c>
      <c r="DP48" s="1">
        <f t="shared" si="103"/>
        <v>56.450239539076193</v>
      </c>
      <c r="DQ48" s="1">
        <f t="shared" si="103"/>
        <v>56.100142380603309</v>
      </c>
      <c r="DR48" s="1">
        <f t="shared" si="107"/>
        <v>72.951644783609879</v>
      </c>
      <c r="DS48" s="1">
        <f t="shared" si="107"/>
        <v>72.163413605297535</v>
      </c>
      <c r="DT48" s="1">
        <f t="shared" si="107"/>
        <v>70.988689959118915</v>
      </c>
      <c r="DU48" s="1">
        <f t="shared" si="107"/>
        <v>70.559835829695146</v>
      </c>
      <c r="DV48" s="1">
        <f t="shared" si="107"/>
        <v>69.954077122842463</v>
      </c>
      <c r="DW48" s="1">
        <f t="shared" si="107"/>
        <v>68.68842518778807</v>
      </c>
      <c r="DX48" s="1">
        <f t="shared" si="107"/>
        <v>66.111253593501516</v>
      </c>
      <c r="DY48" s="1">
        <f t="shared" si="107"/>
        <v>65.96518436951763</v>
      </c>
      <c r="DZ48" s="1">
        <f t="shared" si="107"/>
        <v>64.968204011652873</v>
      </c>
      <c r="EA48" s="1">
        <f t="shared" si="107"/>
        <v>64.696009177829637</v>
      </c>
      <c r="EB48" s="1">
        <f t="shared" si="107"/>
        <v>64.654950888518115</v>
      </c>
      <c r="EC48" s="1">
        <f t="shared" si="107"/>
        <v>64.452800207105255</v>
      </c>
      <c r="ED48" s="1">
        <f t="shared" si="107"/>
        <v>63.513443607249229</v>
      </c>
      <c r="EE48" s="1">
        <f t="shared" si="104"/>
        <v>63.083097944582377</v>
      </c>
      <c r="EF48" s="1">
        <f t="shared" si="104"/>
        <v>61.77770210628772</v>
      </c>
      <c r="EG48" s="1">
        <f t="shared" si="104"/>
        <v>61.5689323781193</v>
      </c>
      <c r="EH48" s="1">
        <f t="shared" si="104"/>
        <v>61.365794807748124</v>
      </c>
      <c r="EI48" s="1">
        <f t="shared" si="104"/>
        <v>60.080400667931514</v>
      </c>
      <c r="EJ48" s="1">
        <f t="shared" si="104"/>
        <v>59.891806022083578</v>
      </c>
      <c r="EK48" s="1">
        <f t="shared" si="104"/>
        <v>70.552436044823921</v>
      </c>
      <c r="EL48" s="1">
        <f t="shared" si="104"/>
        <v>64.110623199166966</v>
      </c>
      <c r="EM48" s="1">
        <f t="shared" si="104"/>
        <v>55.476437273924219</v>
      </c>
      <c r="EN48" s="1">
        <f t="shared" si="104"/>
        <v>52.591443810128609</v>
      </c>
      <c r="EO48" s="1">
        <f t="shared" si="104"/>
        <v>48.743069366263086</v>
      </c>
      <c r="EP48" s="1">
        <f t="shared" si="104"/>
        <v>41.497973340053974</v>
      </c>
      <c r="EQ48" s="1">
        <f t="shared" si="104"/>
        <v>29.624544147818796</v>
      </c>
      <c r="ER48" s="1">
        <f t="shared" si="104"/>
        <v>29.052624816803785</v>
      </c>
      <c r="ES48" s="1">
        <f t="shared" si="104"/>
        <v>25.403522685072708</v>
      </c>
      <c r="ET48" s="1">
        <f t="shared" si="104"/>
        <v>24.480696639246261</v>
      </c>
      <c r="EU48" s="1">
        <f t="shared" si="117"/>
        <v>24.344107423640644</v>
      </c>
      <c r="EV48" s="1">
        <f t="shared" si="115"/>
        <v>23.681412591448836</v>
      </c>
      <c r="EW48" s="1">
        <f t="shared" si="115"/>
        <v>20.8071172800177</v>
      </c>
      <c r="EX48" s="1">
        <f t="shared" si="102"/>
        <v>19.596969338270647</v>
      </c>
      <c r="EY48" s="1">
        <f t="shared" si="102"/>
        <v>16.298651730314109</v>
      </c>
      <c r="EZ48" s="1">
        <f t="shared" si="102"/>
        <v>15.819574202876446</v>
      </c>
      <c r="FA48" s="1">
        <f t="shared" si="102"/>
        <v>15.36544729103791</v>
      </c>
      <c r="FB48" s="1">
        <f t="shared" si="102"/>
        <v>12.750241041736714</v>
      </c>
      <c r="FC48" s="1">
        <f t="shared" si="102"/>
        <v>12.40179126417482</v>
      </c>
      <c r="FD48" s="1">
        <f t="shared" si="102"/>
        <v>104.18706854018896</v>
      </c>
      <c r="FE48" s="1">
        <f t="shared" si="102"/>
        <v>121.52333439594902</v>
      </c>
      <c r="FF48" s="1">
        <f t="shared" si="116"/>
        <v>135.94629728550643</v>
      </c>
      <c r="FG48" s="83">
        <f t="shared" si="13"/>
        <v>0.77344439491223305</v>
      </c>
      <c r="FH48" s="79">
        <f t="shared" si="14"/>
        <v>0.81115518968539646</v>
      </c>
      <c r="FI48" s="79">
        <f t="shared" si="15"/>
        <v>0.87301856789345611</v>
      </c>
      <c r="FJ48" s="84">
        <f t="shared" si="16"/>
        <v>0.6235842173187508</v>
      </c>
      <c r="FK48" s="80">
        <f t="shared" si="72"/>
        <v>0.88871820820940362</v>
      </c>
      <c r="FL48" s="83">
        <f t="shared" si="113"/>
        <v>1.7738489937178141</v>
      </c>
      <c r="FM48" s="79">
        <f t="shared" si="113"/>
        <v>1.9497679021856966</v>
      </c>
      <c r="FN48" s="79"/>
      <c r="FO48" s="79">
        <f t="shared" si="74"/>
        <v>1.7771784808147169</v>
      </c>
      <c r="FP48" s="79">
        <f t="shared" si="17"/>
        <v>2.5815223399925178</v>
      </c>
      <c r="FQ48" s="79">
        <f t="shared" si="18"/>
        <v>1.6305512856613311</v>
      </c>
      <c r="FR48" s="79">
        <f t="shared" si="19"/>
        <v>1.1874526321582062</v>
      </c>
      <c r="FS48" s="84">
        <f t="shared" si="75"/>
        <v>1.3915936394986654</v>
      </c>
      <c r="FT48" s="83">
        <f t="shared" si="76"/>
        <v>2.4482048095113633</v>
      </c>
      <c r="FU48" s="79">
        <f t="shared" si="77"/>
        <v>2.313396125888123</v>
      </c>
      <c r="FV48" s="79"/>
      <c r="FW48" s="79">
        <f t="shared" si="78"/>
        <v>4.2336966375877294</v>
      </c>
      <c r="FX48" s="79">
        <f t="shared" si="79"/>
        <v>1.8949389923597673</v>
      </c>
      <c r="FY48" s="79">
        <f t="shared" si="20"/>
        <v>2.4000467624269581</v>
      </c>
      <c r="FZ48" s="79">
        <f t="shared" si="80"/>
        <v>2.6529145893036739</v>
      </c>
      <c r="GA48" s="83">
        <f t="shared" si="81"/>
        <v>3.3551904077450261</v>
      </c>
      <c r="GB48" s="79">
        <f t="shared" si="21"/>
        <v>2.9600032579329749</v>
      </c>
      <c r="GC48" s="79">
        <f t="shared" si="22"/>
        <v>2.8974855635133996</v>
      </c>
      <c r="GD48" s="79">
        <f t="shared" si="23"/>
        <v>2.4571187536700005</v>
      </c>
      <c r="GE48" s="79">
        <f t="shared" si="82"/>
        <v>1.7080087389050744</v>
      </c>
      <c r="GF48" s="79">
        <f t="shared" si="83"/>
        <v>1.9858960639930361</v>
      </c>
      <c r="GG48" s="79">
        <f t="shared" si="84"/>
        <v>1.7116054380329255</v>
      </c>
      <c r="GH48" s="79">
        <f t="shared" si="85"/>
        <v>2.3123598819665205</v>
      </c>
      <c r="GI48" s="84">
        <f t="shared" si="86"/>
        <v>2.5289824410457644</v>
      </c>
      <c r="GJ48" s="79">
        <f t="shared" si="108"/>
        <v>4.2979650728210554</v>
      </c>
      <c r="GK48" s="79">
        <f t="shared" si="25"/>
        <v>10.140760834882002</v>
      </c>
      <c r="GL48" s="79">
        <f t="shared" si="26"/>
        <v>11.227922593108454</v>
      </c>
      <c r="GM48" s="79">
        <f t="shared" si="109"/>
        <v>2.9944393320357823</v>
      </c>
      <c r="GN48" s="84">
        <f t="shared" si="110"/>
        <v>2.0449251325776143</v>
      </c>
      <c r="GO48" s="79">
        <f t="shared" si="114"/>
        <v>4.1071428571428568</v>
      </c>
      <c r="GP48" s="79">
        <f t="shared" si="114"/>
        <v>3.5714285714285716</v>
      </c>
      <c r="GQ48" s="79">
        <f t="shared" si="114"/>
        <v>5</v>
      </c>
      <c r="GR48" s="79">
        <f t="shared" si="114"/>
        <v>1.8214285714285714</v>
      </c>
      <c r="GS48" s="84">
        <f t="shared" si="114"/>
        <v>5</v>
      </c>
      <c r="GT48" s="1">
        <f t="shared" si="88"/>
        <v>56</v>
      </c>
      <c r="GU48" s="1">
        <f t="shared" si="89"/>
        <v>26.290407516009896</v>
      </c>
      <c r="GV48" s="1">
        <f t="shared" si="90"/>
        <v>61.999999999999986</v>
      </c>
    </row>
    <row r="49" spans="1:204" ht="13.5" thickBot="1" x14ac:dyDescent="0.25">
      <c r="A49" s="1">
        <f t="shared" si="91"/>
        <v>57</v>
      </c>
      <c r="B49" s="132">
        <f t="shared" si="30"/>
        <v>26.759879078795787</v>
      </c>
      <c r="C49" s="5">
        <v>0</v>
      </c>
      <c r="D49" s="5">
        <v>62</v>
      </c>
      <c r="E49" s="5">
        <f t="shared" si="31"/>
        <v>26.759879078795787</v>
      </c>
      <c r="F49" s="5">
        <v>10</v>
      </c>
      <c r="G49" s="9">
        <f t="shared" si="32"/>
        <v>61.999999999999986</v>
      </c>
      <c r="H49" s="15">
        <v>0.01</v>
      </c>
      <c r="I49" s="18">
        <f t="shared" si="33"/>
        <v>2.107077092818566</v>
      </c>
      <c r="J49" s="18">
        <f t="shared" si="34"/>
        <v>1.9127862100640305</v>
      </c>
      <c r="K49" s="18">
        <f t="shared" si="35"/>
        <v>1.8455089019859163</v>
      </c>
      <c r="L49" s="18">
        <f t="shared" si="36"/>
        <v>1.3379939539397894</v>
      </c>
      <c r="M49" s="18">
        <f t="shared" si="37"/>
        <v>1.0703951631518316</v>
      </c>
      <c r="N49" s="18">
        <f t="shared" si="38"/>
        <v>0.89199596929319291</v>
      </c>
      <c r="O49" s="18">
        <f t="shared" si="39"/>
        <v>0.72323997510258886</v>
      </c>
      <c r="P49" s="18">
        <f t="shared" si="40"/>
        <v>0.66899697696989469</v>
      </c>
      <c r="Q49" s="18">
        <f t="shared" si="41"/>
        <v>0.59466397952879524</v>
      </c>
      <c r="R49" s="18">
        <f t="shared" si="42"/>
        <v>0.56935912933608057</v>
      </c>
      <c r="S49" s="18">
        <f t="shared" si="43"/>
        <v>0.53519758157591579</v>
      </c>
      <c r="T49" s="18">
        <f t="shared" si="44"/>
        <v>0.46947156278589103</v>
      </c>
      <c r="U49" s="18">
        <f t="shared" si="45"/>
        <v>0.35679838771727718</v>
      </c>
      <c r="V49" s="18">
        <f t="shared" si="46"/>
        <v>0.35117951546976095</v>
      </c>
      <c r="W49" s="18">
        <f t="shared" si="47"/>
        <v>0.31482210680936218</v>
      </c>
      <c r="X49" s="18">
        <f t="shared" si="48"/>
        <v>0.30547807167575103</v>
      </c>
      <c r="Y49" s="18">
        <f t="shared" si="49"/>
        <v>0.30408953498631575</v>
      </c>
      <c r="Z49" s="18">
        <f t="shared" si="50"/>
        <v>0.29733198976439762</v>
      </c>
      <c r="AA49" s="18">
        <f t="shared" si="51"/>
        <v>0.2675987907879579</v>
      </c>
      <c r="AB49" s="18">
        <f t="shared" si="52"/>
        <v>0.25485599122662655</v>
      </c>
      <c r="AC49" s="18">
        <f t="shared" si="53"/>
        <v>0.21934327113767038</v>
      </c>
      <c r="AD49" s="18">
        <f t="shared" si="54"/>
        <v>0.21407903263036629</v>
      </c>
      <c r="AE49" s="18">
        <f t="shared" si="55"/>
        <v>0.20906155530309209</v>
      </c>
      <c r="AF49" s="18">
        <f t="shared" si="56"/>
        <v>0.17959650388453549</v>
      </c>
      <c r="AG49" s="18">
        <f t="shared" si="57"/>
        <v>0.17558975773488048</v>
      </c>
      <c r="AH49" s="16">
        <f t="shared" si="58"/>
        <v>3.4641983508666772</v>
      </c>
      <c r="AI49" s="16" t="str">
        <f t="shared" si="59"/>
        <v>NA F G</v>
      </c>
      <c r="AJ49" s="16">
        <f t="shared" si="60"/>
        <v>4.0829411009204284</v>
      </c>
      <c r="AK49" s="16">
        <f t="shared" si="61"/>
        <v>0.27573311145782903</v>
      </c>
      <c r="AL49" s="16" t="str">
        <f t="shared" si="62"/>
        <v>NA F G</v>
      </c>
      <c r="AM49" s="16">
        <f t="shared" si="63"/>
        <v>1.2281199999999988</v>
      </c>
      <c r="AN49" s="19">
        <f t="shared" si="64"/>
        <v>2.1300544681895115</v>
      </c>
      <c r="AO49" s="41">
        <f t="shared" si="65"/>
        <v>57</v>
      </c>
      <c r="AP49" s="19">
        <f t="shared" si="66"/>
        <v>2.1300544681895115</v>
      </c>
      <c r="AQ49" s="34">
        <f t="shared" si="111"/>
        <v>3.1681246103377836</v>
      </c>
      <c r="AR49" s="34">
        <f t="shared" si="111"/>
        <v>3.1007475539218969</v>
      </c>
      <c r="AS49" s="34">
        <f t="shared" si="111"/>
        <v>3.0016632327262451</v>
      </c>
      <c r="AT49" s="34">
        <f t="shared" si="111"/>
        <v>2.9658873446057998</v>
      </c>
      <c r="AU49" s="34">
        <f t="shared" si="111"/>
        <v>2.9157152635701924</v>
      </c>
      <c r="AV49" s="34">
        <f t="shared" si="111"/>
        <v>2.8122541001727859</v>
      </c>
      <c r="AW49" s="34">
        <f t="shared" si="111"/>
        <v>2.6072994893998191</v>
      </c>
      <c r="AX49" s="34">
        <f t="shared" si="111"/>
        <v>2.5959127771647919</v>
      </c>
      <c r="AY49" s="34">
        <f t="shared" si="111"/>
        <v>2.5188523583751299</v>
      </c>
      <c r="AZ49" s="34">
        <f t="shared" si="111"/>
        <v>2.4980130030895795</v>
      </c>
      <c r="BA49" s="34">
        <f t="shared" si="111"/>
        <v>2.4948769955847019</v>
      </c>
      <c r="BB49" s="34">
        <f t="shared" si="111"/>
        <v>2.4794652629611975</v>
      </c>
      <c r="BC49" s="34">
        <f t="shared" si="111"/>
        <v>2.408469622403965</v>
      </c>
      <c r="BD49" s="34">
        <f t="shared" si="111"/>
        <v>2.3762853012411993</v>
      </c>
      <c r="BE49" s="34">
        <f t="shared" si="111"/>
        <v>2.2799688220853778</v>
      </c>
      <c r="BF49" s="34">
        <f t="shared" si="111"/>
        <v>2.2647479415105138</v>
      </c>
      <c r="BG49" s="34">
        <f t="shared" ref="BG49:BI80" si="122">$AH49*AE49^$AK49</f>
        <v>2.249986096725169</v>
      </c>
      <c r="BH49" s="34">
        <f t="shared" si="122"/>
        <v>2.15768471156861</v>
      </c>
      <c r="BI49" s="34">
        <f t="shared" si="122"/>
        <v>2.1443030272291197</v>
      </c>
      <c r="BJ49" s="39">
        <f t="shared" si="119"/>
        <v>2.781691094034914</v>
      </c>
      <c r="BK49" s="39">
        <f t="shared" si="118"/>
        <v>2.7516353543013432</v>
      </c>
      <c r="BL49" s="39">
        <f t="shared" si="118"/>
        <v>2.7068424190053664</v>
      </c>
      <c r="BM49" s="39">
        <f t="shared" si="118"/>
        <v>2.6904899472277028</v>
      </c>
      <c r="BN49" s="39">
        <f t="shared" si="118"/>
        <v>2.6673919950844112</v>
      </c>
      <c r="BO49" s="39">
        <f t="shared" si="118"/>
        <v>2.6191319081962829</v>
      </c>
      <c r="BP49" s="39">
        <f t="shared" si="118"/>
        <v>2.5208627698801953</v>
      </c>
      <c r="BQ49" s="39">
        <f t="shared" si="118"/>
        <v>2.515293060510738</v>
      </c>
      <c r="BR49" s="39">
        <f t="shared" si="118"/>
        <v>2.4772775861423897</v>
      </c>
      <c r="BS49" s="39">
        <f t="shared" si="118"/>
        <v>2.4668986296797324</v>
      </c>
      <c r="BT49" s="39">
        <f t="shared" si="118"/>
        <v>2.4653330518500205</v>
      </c>
      <c r="BU49" s="39">
        <f t="shared" si="118"/>
        <v>2.4576249220085735</v>
      </c>
      <c r="BV49" s="39">
        <f t="shared" si="118"/>
        <v>2.4218066769821158</v>
      </c>
      <c r="BW49" s="39">
        <f t="shared" si="118"/>
        <v>2.40539733212433</v>
      </c>
      <c r="BX49" s="39">
        <f t="shared" si="118"/>
        <v>2.3556217857559729</v>
      </c>
      <c r="BY49" s="39">
        <f t="shared" si="118"/>
        <v>2.3476612675898263</v>
      </c>
      <c r="BZ49" s="39">
        <f t="shared" si="106"/>
        <v>2.3399155070652826</v>
      </c>
      <c r="CA49" s="39">
        <f t="shared" si="106"/>
        <v>2.2909026377645505</v>
      </c>
      <c r="CB49" s="39">
        <f t="shared" si="106"/>
        <v>2.2837114078986041</v>
      </c>
      <c r="CC49" s="40">
        <f t="shared" si="112"/>
        <v>2.7425530927917756</v>
      </c>
      <c r="CD49" s="40">
        <f t="shared" si="112"/>
        <v>2.4921434013132573</v>
      </c>
      <c r="CE49" s="40">
        <f t="shared" si="112"/>
        <v>2.156510577834712</v>
      </c>
      <c r="CF49" s="40">
        <f t="shared" si="112"/>
        <v>2.044363525367384</v>
      </c>
      <c r="CG49" s="40">
        <f t="shared" si="112"/>
        <v>1.8947673976512731</v>
      </c>
      <c r="CH49" s="40">
        <f t="shared" si="112"/>
        <v>1.6131320406293095</v>
      </c>
      <c r="CI49" s="40">
        <f t="shared" si="112"/>
        <v>1.1515815715211952</v>
      </c>
      <c r="CJ49" s="40">
        <f t="shared" si="112"/>
        <v>1.1293496087707364</v>
      </c>
      <c r="CK49" s="40">
        <f t="shared" si="112"/>
        <v>0.9874997039576151</v>
      </c>
      <c r="CL49" s="40">
        <f t="shared" si="112"/>
        <v>0.95162710241509441</v>
      </c>
      <c r="CM49" s="40">
        <f t="shared" si="112"/>
        <v>0.94631753131165031</v>
      </c>
      <c r="CN49" s="40">
        <f t="shared" si="112"/>
        <v>0.92055689335933244</v>
      </c>
      <c r="CO49" s="40">
        <f t="shared" si="112"/>
        <v>0.80882570535394416</v>
      </c>
      <c r="CP49" s="40">
        <f t="shared" si="112"/>
        <v>0.76178416906644597</v>
      </c>
      <c r="CQ49" s="40">
        <f t="shared" si="112"/>
        <v>0.63357015316820364</v>
      </c>
      <c r="CR49" s="40">
        <f t="shared" si="112"/>
        <v>0.61494718806283932</v>
      </c>
      <c r="CS49" s="40">
        <f t="shared" ref="CS49:CU80" si="123">$AJ49*AE49^$AM49</f>
        <v>0.59729411700812096</v>
      </c>
      <c r="CT49" s="40">
        <f t="shared" si="123"/>
        <v>0.49563438150653488</v>
      </c>
      <c r="CU49" s="40">
        <f t="shared" si="123"/>
        <v>0.48208925013037895</v>
      </c>
      <c r="CV49" s="37">
        <f t="shared" si="68"/>
        <v>3.9629309084213644</v>
      </c>
      <c r="CW49" s="37">
        <f t="shared" si="69"/>
        <v>4.6223450253460605</v>
      </c>
      <c r="CX49" s="37">
        <f t="shared" si="70"/>
        <v>5.1709467494073689</v>
      </c>
      <c r="CY49" s="1">
        <f t="shared" si="121"/>
        <v>84.778631479196108</v>
      </c>
      <c r="CZ49" s="1">
        <f t="shared" si="121"/>
        <v>82.975629596821776</v>
      </c>
      <c r="DA49" s="1">
        <f t="shared" si="120"/>
        <v>80.324145143021582</v>
      </c>
      <c r="DB49" s="1">
        <f t="shared" si="120"/>
        <v>79.36678670298194</v>
      </c>
      <c r="DC49" s="1">
        <f t="shared" si="120"/>
        <v>78.024187881337539</v>
      </c>
      <c r="DD49" s="1">
        <f t="shared" si="120"/>
        <v>75.255579659471408</v>
      </c>
      <c r="DE49" s="1">
        <f t="shared" si="120"/>
        <v>69.771019058545164</v>
      </c>
      <c r="DF49" s="1">
        <f t="shared" si="120"/>
        <v>69.466312016030784</v>
      </c>
      <c r="DG49" s="1">
        <f t="shared" si="120"/>
        <v>67.404184527458071</v>
      </c>
      <c r="DH49" s="1">
        <f t="shared" si="120"/>
        <v>66.84652589993668</v>
      </c>
      <c r="DI49" s="1">
        <f t="shared" si="120"/>
        <v>66.762606718315951</v>
      </c>
      <c r="DJ49" s="1">
        <f t="shared" si="103"/>
        <v>66.350190616916251</v>
      </c>
      <c r="DK49" s="1">
        <f t="shared" si="103"/>
        <v>64.450355860483057</v>
      </c>
      <c r="DL49" s="1">
        <f t="shared" si="103"/>
        <v>63.589107317934314</v>
      </c>
      <c r="DM49" s="1">
        <f t="shared" si="103"/>
        <v>61.011689982429175</v>
      </c>
      <c r="DN49" s="1">
        <f t="shared" si="103"/>
        <v>60.604381058773022</v>
      </c>
      <c r="DO49" s="1">
        <f t="shared" si="103"/>
        <v>60.209355877337245</v>
      </c>
      <c r="DP49" s="1">
        <f t="shared" si="103"/>
        <v>57.739381971742368</v>
      </c>
      <c r="DQ49" s="1">
        <f t="shared" si="103"/>
        <v>57.381289716946995</v>
      </c>
      <c r="DR49" s="1">
        <f t="shared" si="107"/>
        <v>74.437717310937458</v>
      </c>
      <c r="DS49" s="1">
        <f t="shared" si="107"/>
        <v>73.633429350043343</v>
      </c>
      <c r="DT49" s="1">
        <f t="shared" si="107"/>
        <v>72.434775817938686</v>
      </c>
      <c r="DU49" s="1">
        <f t="shared" si="107"/>
        <v>71.997185650528991</v>
      </c>
      <c r="DV49" s="1">
        <f t="shared" si="107"/>
        <v>71.379087244206687</v>
      </c>
      <c r="DW49" s="1">
        <f t="shared" si="107"/>
        <v>70.087653154748196</v>
      </c>
      <c r="DX49" s="1">
        <f t="shared" si="107"/>
        <v>67.457982896232238</v>
      </c>
      <c r="DY49" s="1">
        <f t="shared" si="107"/>
        <v>67.308938147001527</v>
      </c>
      <c r="DZ49" s="1">
        <f t="shared" si="107"/>
        <v>66.291648649781465</v>
      </c>
      <c r="EA49" s="1">
        <f t="shared" si="107"/>
        <v>66.013909029876672</v>
      </c>
      <c r="EB49" s="1">
        <f t="shared" si="107"/>
        <v>65.972014356465138</v>
      </c>
      <c r="EC49" s="1">
        <f t="shared" si="107"/>
        <v>65.76574573398436</v>
      </c>
      <c r="ED49" s="1">
        <f t="shared" si="107"/>
        <v>64.807253828261665</v>
      </c>
      <c r="EE49" s="1">
        <f t="shared" si="104"/>
        <v>64.36814174410506</v>
      </c>
      <c r="EF49" s="1">
        <f t="shared" si="104"/>
        <v>63.036154142206833</v>
      </c>
      <c r="EG49" s="1">
        <f t="shared" si="104"/>
        <v>62.823131638676195</v>
      </c>
      <c r="EH49" s="1">
        <f t="shared" si="104"/>
        <v>62.61585602366609</v>
      </c>
      <c r="EI49" s="1">
        <f t="shared" si="104"/>
        <v>61.304277567873676</v>
      </c>
      <c r="EJ49" s="1">
        <f t="shared" si="104"/>
        <v>61.111841126233131</v>
      </c>
      <c r="EK49" s="1">
        <f t="shared" si="104"/>
        <v>73.390389130285314</v>
      </c>
      <c r="EL49" s="1">
        <f t="shared" si="104"/>
        <v>66.689456066161611</v>
      </c>
      <c r="EM49" s="1">
        <f t="shared" si="104"/>
        <v>57.707962295000925</v>
      </c>
      <c r="EN49" s="1">
        <f t="shared" si="104"/>
        <v>54.706920731931859</v>
      </c>
      <c r="EO49" s="1">
        <f t="shared" si="104"/>
        <v>50.703746443592642</v>
      </c>
      <c r="EP49" s="1">
        <f t="shared" si="104"/>
        <v>43.167218345371417</v>
      </c>
      <c r="EQ49" s="1">
        <f t="shared" si="104"/>
        <v>30.816183603276809</v>
      </c>
      <c r="ER49" s="1">
        <f t="shared" si="104"/>
        <v>30.221258968390238</v>
      </c>
      <c r="ES49" s="1">
        <f t="shared" si="104"/>
        <v>26.425372668252418</v>
      </c>
      <c r="ET49" s="1">
        <f t="shared" si="104"/>
        <v>25.465426188732742</v>
      </c>
      <c r="EU49" s="1">
        <f t="shared" si="117"/>
        <v>25.323342708044308</v>
      </c>
      <c r="EV49" s="1">
        <f t="shared" si="115"/>
        <v>24.633991151447646</v>
      </c>
      <c r="EW49" s="1">
        <f t="shared" si="115"/>
        <v>21.644078071093258</v>
      </c>
      <c r="EX49" s="1">
        <f t="shared" si="102"/>
        <v>20.38525224835902</v>
      </c>
      <c r="EY49" s="1">
        <f t="shared" si="102"/>
        <v>16.954260686715255</v>
      </c>
      <c r="EZ49" s="1">
        <f t="shared" si="102"/>
        <v>16.455912392407072</v>
      </c>
      <c r="FA49" s="1">
        <f t="shared" si="102"/>
        <v>15.983518345613419</v>
      </c>
      <c r="FB49" s="1">
        <f t="shared" si="102"/>
        <v>13.263116116408613</v>
      </c>
      <c r="FC49" s="1">
        <f t="shared" si="102"/>
        <v>12.900650038676277</v>
      </c>
      <c r="FD49" s="1">
        <f t="shared" si="102"/>
        <v>106.04755190697806</v>
      </c>
      <c r="FE49" s="1">
        <f t="shared" si="102"/>
        <v>123.69339393873383</v>
      </c>
      <c r="FF49" s="1">
        <f t="shared" si="116"/>
        <v>138.37390973703333</v>
      </c>
      <c r="FG49" s="83">
        <f t="shared" si="13"/>
        <v>0.75617576551683785</v>
      </c>
      <c r="FH49" s="79">
        <f t="shared" si="14"/>
        <v>0.77978840718654552</v>
      </c>
      <c r="FI49" s="79">
        <f t="shared" si="15"/>
        <v>0.85558964937659687</v>
      </c>
      <c r="FJ49" s="84">
        <f t="shared" si="16"/>
        <v>0.61113499927030435</v>
      </c>
      <c r="FK49" s="80">
        <f t="shared" si="72"/>
        <v>0.87312666069695788</v>
      </c>
      <c r="FL49" s="83">
        <f t="shared" si="113"/>
        <v>1.7342444131204158</v>
      </c>
      <c r="FM49" s="79">
        <f t="shared" si="113"/>
        <v>1.9062355945869032</v>
      </c>
      <c r="FN49" s="79"/>
      <c r="FO49" s="79">
        <f t="shared" si="74"/>
        <v>1.7374995630327306</v>
      </c>
      <c r="FP49" s="79">
        <f t="shared" si="17"/>
        <v>2.4816967446143074</v>
      </c>
      <c r="FQ49" s="79">
        <f t="shared" si="18"/>
        <v>1.5979990049418908</v>
      </c>
      <c r="FR49" s="79">
        <f t="shared" si="19"/>
        <v>1.1609404748987906</v>
      </c>
      <c r="FS49" s="84">
        <f t="shared" si="75"/>
        <v>1.3638119026108402</v>
      </c>
      <c r="FT49" s="83">
        <f t="shared" si="76"/>
        <v>2.3935439420752846</v>
      </c>
      <c r="FU49" s="79">
        <f t="shared" si="77"/>
        <v>2.26174512084433</v>
      </c>
      <c r="FV49" s="79"/>
      <c r="FW49" s="79">
        <f t="shared" si="78"/>
        <v>4.0699826611674643</v>
      </c>
      <c r="FX49" s="79">
        <f t="shared" si="79"/>
        <v>1.8571084827842956</v>
      </c>
      <c r="FY49" s="79">
        <f t="shared" si="20"/>
        <v>2.3464611157475064</v>
      </c>
      <c r="FZ49" s="79">
        <f t="shared" si="80"/>
        <v>2.5999518758980136</v>
      </c>
      <c r="GA49" s="83">
        <f t="shared" si="81"/>
        <v>3.2802793474497238</v>
      </c>
      <c r="GB49" s="79">
        <f t="shared" si="21"/>
        <v>2.9009098348496209</v>
      </c>
      <c r="GC49" s="79">
        <f t="shared" si="22"/>
        <v>2.8396402419504172</v>
      </c>
      <c r="GD49" s="79">
        <f t="shared" si="23"/>
        <v>2.4140114071143861</v>
      </c>
      <c r="GE49" s="79">
        <f t="shared" si="82"/>
        <v>1.6698741682620291</v>
      </c>
      <c r="GF49" s="79">
        <f t="shared" si="83"/>
        <v>1.9462496899579418</v>
      </c>
      <c r="GG49" s="79">
        <f t="shared" si="84"/>
        <v>1.6815772724534004</v>
      </c>
      <c r="GH49" s="79">
        <f t="shared" si="85"/>
        <v>2.2607320130555419</v>
      </c>
      <c r="GI49" s="84">
        <f t="shared" si="86"/>
        <v>2.4784939056164306</v>
      </c>
      <c r="GJ49" s="79">
        <f t="shared" si="108"/>
        <v>4.2020047601145158</v>
      </c>
      <c r="GK49" s="79">
        <f t="shared" si="25"/>
        <v>9.7486249729343282</v>
      </c>
      <c r="GL49" s="79">
        <f t="shared" si="26"/>
        <v>10.793746974964952</v>
      </c>
      <c r="GM49" s="79">
        <f t="shared" si="109"/>
        <v>2.9346584281225221</v>
      </c>
      <c r="GN49" s="84">
        <f t="shared" si="110"/>
        <v>2.0090492530587087</v>
      </c>
      <c r="GO49" s="79">
        <f t="shared" si="114"/>
        <v>4.0350877192982457</v>
      </c>
      <c r="GP49" s="79">
        <f t="shared" si="114"/>
        <v>3.5087719298245612</v>
      </c>
      <c r="GQ49" s="79">
        <f t="shared" si="114"/>
        <v>4.9122807017543861</v>
      </c>
      <c r="GR49" s="79">
        <f t="shared" si="114"/>
        <v>1.7894736842105263</v>
      </c>
      <c r="GS49" s="84">
        <f t="shared" si="114"/>
        <v>4.9122807017543861</v>
      </c>
      <c r="GT49" s="1">
        <f t="shared" si="88"/>
        <v>57</v>
      </c>
      <c r="GU49" s="1">
        <f t="shared" si="89"/>
        <v>26.759879078795787</v>
      </c>
      <c r="GV49" s="1">
        <f t="shared" si="90"/>
        <v>61.999999999999986</v>
      </c>
    </row>
    <row r="50" spans="1:204" ht="13.5" thickBot="1" x14ac:dyDescent="0.25">
      <c r="A50" s="1">
        <f t="shared" si="91"/>
        <v>58</v>
      </c>
      <c r="B50" s="132">
        <f t="shared" si="30"/>
        <v>27.229350641581679</v>
      </c>
      <c r="C50" s="5">
        <v>0</v>
      </c>
      <c r="D50" s="5">
        <v>62</v>
      </c>
      <c r="E50" s="5">
        <f t="shared" si="31"/>
        <v>27.229350641581679</v>
      </c>
      <c r="F50" s="5">
        <v>10</v>
      </c>
      <c r="G50" s="9">
        <f t="shared" si="32"/>
        <v>61.999999999999986</v>
      </c>
      <c r="H50" s="15">
        <v>0.01</v>
      </c>
      <c r="I50" s="18">
        <f t="shared" si="33"/>
        <v>2.1440433576048568</v>
      </c>
      <c r="J50" s="18">
        <f t="shared" si="34"/>
        <v>1.9463438628721714</v>
      </c>
      <c r="K50" s="18">
        <f t="shared" si="35"/>
        <v>1.8778862511435641</v>
      </c>
      <c r="L50" s="18">
        <f t="shared" si="36"/>
        <v>1.3614675320790839</v>
      </c>
      <c r="M50" s="18">
        <f t="shared" si="37"/>
        <v>1.0891740256632672</v>
      </c>
      <c r="N50" s="18">
        <f t="shared" si="38"/>
        <v>0.90764502138605596</v>
      </c>
      <c r="O50" s="18">
        <f t="shared" si="39"/>
        <v>0.73592839571842372</v>
      </c>
      <c r="P50" s="18">
        <f t="shared" si="40"/>
        <v>0.68073376603954194</v>
      </c>
      <c r="Q50" s="18">
        <f t="shared" si="41"/>
        <v>0.60509668092403734</v>
      </c>
      <c r="R50" s="18">
        <f t="shared" si="42"/>
        <v>0.57934788599109954</v>
      </c>
      <c r="S50" s="18">
        <f t="shared" si="43"/>
        <v>0.54458701283163358</v>
      </c>
      <c r="T50" s="18">
        <f t="shared" si="44"/>
        <v>0.47770790599266105</v>
      </c>
      <c r="U50" s="18">
        <f t="shared" si="45"/>
        <v>0.36305800855442238</v>
      </c>
      <c r="V50" s="18">
        <f t="shared" si="46"/>
        <v>0.3573405596008094</v>
      </c>
      <c r="W50" s="18">
        <f t="shared" si="47"/>
        <v>0.32034530166566683</v>
      </c>
      <c r="X50" s="18">
        <f t="shared" si="48"/>
        <v>0.31083733609111508</v>
      </c>
      <c r="Y50" s="18">
        <f t="shared" si="49"/>
        <v>0.30942443910888273</v>
      </c>
      <c r="Z50" s="18">
        <f t="shared" si="50"/>
        <v>0.30254834046201867</v>
      </c>
      <c r="AA50" s="18">
        <f t="shared" si="51"/>
        <v>0.27229350641581679</v>
      </c>
      <c r="AB50" s="18">
        <f t="shared" si="52"/>
        <v>0.25932714896744458</v>
      </c>
      <c r="AC50" s="18">
        <f t="shared" si="53"/>
        <v>0.22319139870148916</v>
      </c>
      <c r="AD50" s="18">
        <f t="shared" si="54"/>
        <v>0.21783480513265344</v>
      </c>
      <c r="AE50" s="18">
        <f t="shared" si="55"/>
        <v>0.21272930188735686</v>
      </c>
      <c r="AF50" s="18">
        <f t="shared" si="56"/>
        <v>0.18274731974215891</v>
      </c>
      <c r="AG50" s="18">
        <f t="shared" si="57"/>
        <v>0.1786702798004047</v>
      </c>
      <c r="AH50" s="16">
        <f t="shared" si="58"/>
        <v>3.4641983508666772</v>
      </c>
      <c r="AI50" s="16" t="str">
        <f t="shared" si="59"/>
        <v>NA F G</v>
      </c>
      <c r="AJ50" s="16">
        <f t="shared" si="60"/>
        <v>4.0829411009204284</v>
      </c>
      <c r="AK50" s="16">
        <f t="shared" si="61"/>
        <v>0.27573311145782903</v>
      </c>
      <c r="AL50" s="16" t="str">
        <f t="shared" si="62"/>
        <v>NA F G</v>
      </c>
      <c r="AM50" s="16">
        <f t="shared" si="63"/>
        <v>1.2281199999999988</v>
      </c>
      <c r="AN50" s="19">
        <f t="shared" si="64"/>
        <v>2.1300544681895115</v>
      </c>
      <c r="AO50" s="41">
        <f t="shared" si="65"/>
        <v>58</v>
      </c>
      <c r="AP50" s="19">
        <f t="shared" si="66"/>
        <v>2.1300544681895115</v>
      </c>
      <c r="AQ50" s="34">
        <f t="shared" si="111"/>
        <v>3.1833537728086516</v>
      </c>
      <c r="AR50" s="34">
        <f t="shared" si="111"/>
        <v>3.1156528351490729</v>
      </c>
      <c r="AS50" s="34">
        <f t="shared" si="111"/>
        <v>3.0160922160133468</v>
      </c>
      <c r="AT50" s="34">
        <f t="shared" si="111"/>
        <v>2.9801443533402123</v>
      </c>
      <c r="AU50" s="34">
        <f t="shared" si="111"/>
        <v>2.9297310953095144</v>
      </c>
      <c r="AV50" s="34">
        <f t="shared" si="111"/>
        <v>2.8257725945088814</v>
      </c>
      <c r="AW50" s="34">
        <f t="shared" si="111"/>
        <v>2.6198327677325954</v>
      </c>
      <c r="AX50" s="34">
        <f t="shared" si="111"/>
        <v>2.6083913196168917</v>
      </c>
      <c r="AY50" s="34">
        <f t="shared" si="111"/>
        <v>2.5309604716989091</v>
      </c>
      <c r="AZ50" s="34">
        <f t="shared" si="111"/>
        <v>2.5100209417149282</v>
      </c>
      <c r="BA50" s="34">
        <f t="shared" si="111"/>
        <v>2.5068698594343783</v>
      </c>
      <c r="BB50" s="34">
        <f t="shared" si="111"/>
        <v>2.4913840426731113</v>
      </c>
      <c r="BC50" s="34">
        <f t="shared" si="111"/>
        <v>2.4200471263525323</v>
      </c>
      <c r="BD50" s="34">
        <f t="shared" si="111"/>
        <v>2.3877080952852374</v>
      </c>
      <c r="BE50" s="34">
        <f t="shared" si="111"/>
        <v>2.2909286231950787</v>
      </c>
      <c r="BF50" s="34">
        <f t="shared" si="111"/>
        <v>2.2756345759074956</v>
      </c>
      <c r="BG50" s="34">
        <f t="shared" si="122"/>
        <v>2.2608017709926558</v>
      </c>
      <c r="BH50" s="34">
        <f t="shared" si="122"/>
        <v>2.1680566934427326</v>
      </c>
      <c r="BI50" s="34">
        <f t="shared" si="122"/>
        <v>2.1546106833995515</v>
      </c>
      <c r="BJ50" s="39">
        <f t="shared" si="119"/>
        <v>2.7884406209952743</v>
      </c>
      <c r="BK50" s="39">
        <f t="shared" si="118"/>
        <v>2.7583119536724108</v>
      </c>
      <c r="BL50" s="39">
        <f t="shared" si="118"/>
        <v>2.713410332287939</v>
      </c>
      <c r="BM50" s="39">
        <f t="shared" si="118"/>
        <v>2.6970181826864614</v>
      </c>
      <c r="BN50" s="39">
        <f t="shared" si="118"/>
        <v>2.6738641854089513</v>
      </c>
      <c r="BO50" s="39">
        <f t="shared" si="118"/>
        <v>2.6254869996962054</v>
      </c>
      <c r="BP50" s="39">
        <f t="shared" si="118"/>
        <v>2.5269794200233986</v>
      </c>
      <c r="BQ50" s="39">
        <f t="shared" si="118"/>
        <v>2.5213961962476752</v>
      </c>
      <c r="BR50" s="39">
        <f t="shared" si="118"/>
        <v>2.4832884806992372</v>
      </c>
      <c r="BS50" s="39">
        <f t="shared" si="118"/>
        <v>2.4728843406183785</v>
      </c>
      <c r="BT50" s="39">
        <f t="shared" si="118"/>
        <v>2.4713149640527856</v>
      </c>
      <c r="BU50" s="39">
        <f t="shared" si="118"/>
        <v>2.4635881311172776</v>
      </c>
      <c r="BV50" s="39">
        <f t="shared" si="118"/>
        <v>2.4276829762930365</v>
      </c>
      <c r="BW50" s="39">
        <f t="shared" si="118"/>
        <v>2.4112338156139481</v>
      </c>
      <c r="BX50" s="39">
        <f t="shared" si="118"/>
        <v>2.3613374932928264</v>
      </c>
      <c r="BY50" s="39">
        <f t="shared" si="118"/>
        <v>2.3533576596347126</v>
      </c>
      <c r="BZ50" s="39">
        <f t="shared" si="106"/>
        <v>2.3455931047085907</v>
      </c>
      <c r="CA50" s="39">
        <f t="shared" si="106"/>
        <v>2.2964613100234188</v>
      </c>
      <c r="CB50" s="39">
        <f t="shared" si="106"/>
        <v>2.2892526312754011</v>
      </c>
      <c r="CC50" s="40">
        <f t="shared" si="112"/>
        <v>2.8017617599693745</v>
      </c>
      <c r="CD50" s="40">
        <f t="shared" si="112"/>
        <v>2.5459460021070313</v>
      </c>
      <c r="CE50" s="40">
        <f t="shared" si="112"/>
        <v>2.2030672397289086</v>
      </c>
      <c r="CF50" s="40">
        <f t="shared" si="112"/>
        <v>2.0884990572853037</v>
      </c>
      <c r="CG50" s="40">
        <f t="shared" si="112"/>
        <v>1.9356733157614308</v>
      </c>
      <c r="CH50" s="40">
        <f t="shared" si="112"/>
        <v>1.6479577650093313</v>
      </c>
      <c r="CI50" s="40">
        <f t="shared" si="112"/>
        <v>1.1764429352538652</v>
      </c>
      <c r="CJ50" s="40">
        <f t="shared" si="112"/>
        <v>1.1537310091850455</v>
      </c>
      <c r="CK50" s="40">
        <f t="shared" si="112"/>
        <v>1.0088187228904761</v>
      </c>
      <c r="CL50" s="40">
        <f t="shared" si="112"/>
        <v>0.97217167182823316</v>
      </c>
      <c r="CM50" s="40">
        <f t="shared" si="112"/>
        <v>0.96674747299738206</v>
      </c>
      <c r="CN50" s="40">
        <f t="shared" si="112"/>
        <v>0.94043069155861347</v>
      </c>
      <c r="CO50" s="40">
        <f t="shared" si="112"/>
        <v>0.82628735162757727</v>
      </c>
      <c r="CP50" s="40">
        <f t="shared" si="112"/>
        <v>0.77823024095689219</v>
      </c>
      <c r="CQ50" s="40">
        <f t="shared" si="112"/>
        <v>0.64724822723400444</v>
      </c>
      <c r="CR50" s="40">
        <f t="shared" si="112"/>
        <v>0.62822321305047224</v>
      </c>
      <c r="CS50" s="40">
        <f t="shared" si="123"/>
        <v>0.61018903185006934</v>
      </c>
      <c r="CT50" s="40">
        <f t="shared" si="123"/>
        <v>0.5063345758668647</v>
      </c>
      <c r="CU50" s="40">
        <f t="shared" si="123"/>
        <v>0.49249702018810004</v>
      </c>
      <c r="CV50" s="37">
        <f t="shared" si="68"/>
        <v>3.9629309084213644</v>
      </c>
      <c r="CW50" s="37">
        <f t="shared" si="69"/>
        <v>4.6223450253460605</v>
      </c>
      <c r="CX50" s="37">
        <f t="shared" si="70"/>
        <v>5.1709467494073689</v>
      </c>
      <c r="CY50" s="1">
        <f t="shared" si="121"/>
        <v>86.680656096008718</v>
      </c>
      <c r="CZ50" s="1">
        <f t="shared" si="121"/>
        <v>84.837203525712184</v>
      </c>
      <c r="DA50" s="1">
        <f t="shared" si="120"/>
        <v>82.126232517172525</v>
      </c>
      <c r="DB50" s="1">
        <f t="shared" si="120"/>
        <v>81.147395559630326</v>
      </c>
      <c r="DC50" s="1">
        <f t="shared" si="120"/>
        <v>79.774675279727916</v>
      </c>
      <c r="DD50" s="1">
        <f t="shared" si="120"/>
        <v>76.943952809254341</v>
      </c>
      <c r="DE50" s="1">
        <f t="shared" si="120"/>
        <v>71.336345054896256</v>
      </c>
      <c r="DF50" s="1">
        <f t="shared" si="120"/>
        <v>71.024801852306297</v>
      </c>
      <c r="DG50" s="1">
        <f t="shared" si="120"/>
        <v>68.916410143872554</v>
      </c>
      <c r="DH50" s="1">
        <f t="shared" si="120"/>
        <v>68.346240339668825</v>
      </c>
      <c r="DI50" s="1">
        <f t="shared" si="120"/>
        <v>68.26043841535126</v>
      </c>
      <c r="DJ50" s="1">
        <f t="shared" si="103"/>
        <v>67.838769680787436</v>
      </c>
      <c r="DK50" s="1">
        <f t="shared" si="103"/>
        <v>65.896311772605216</v>
      </c>
      <c r="DL50" s="1">
        <f t="shared" si="103"/>
        <v>65.01574095626485</v>
      </c>
      <c r="DM50" s="1">
        <f t="shared" si="103"/>
        <v>62.38049877581475</v>
      </c>
      <c r="DN50" s="1">
        <f t="shared" si="103"/>
        <v>61.964051799492218</v>
      </c>
      <c r="DO50" s="1">
        <f t="shared" si="103"/>
        <v>61.560164153467866</v>
      </c>
      <c r="DP50" s="1">
        <f t="shared" si="103"/>
        <v>59.034775916580323</v>
      </c>
      <c r="DQ50" s="1">
        <f t="shared" si="103"/>
        <v>58.668649794384315</v>
      </c>
      <c r="DR50" s="1">
        <f t="shared" si="107"/>
        <v>75.927427412310081</v>
      </c>
      <c r="DS50" s="1">
        <f t="shared" si="107"/>
        <v>75.107043365412267</v>
      </c>
      <c r="DT50" s="1">
        <f t="shared" si="107"/>
        <v>73.884401372358951</v>
      </c>
      <c r="DU50" s="1">
        <f t="shared" si="107"/>
        <v>73.43805378309105</v>
      </c>
      <c r="DV50" s="1">
        <f t="shared" si="107"/>
        <v>72.807585472467508</v>
      </c>
      <c r="DW50" s="1">
        <f t="shared" si="107"/>
        <v>71.490306119642227</v>
      </c>
      <c r="DX50" s="1">
        <f t="shared" si="107"/>
        <v>68.808008691877831</v>
      </c>
      <c r="DY50" s="1">
        <f t="shared" si="107"/>
        <v>68.655981133978244</v>
      </c>
      <c r="DZ50" s="1">
        <f t="shared" si="107"/>
        <v>67.618332785160163</v>
      </c>
      <c r="EA50" s="1">
        <f t="shared" si="107"/>
        <v>67.335034806774331</v>
      </c>
      <c r="EB50" s="1">
        <f t="shared" si="107"/>
        <v>67.292301701981117</v>
      </c>
      <c r="EC50" s="1">
        <f t="shared" si="107"/>
        <v>67.08190505863125</v>
      </c>
      <c r="ED50" s="1">
        <f t="shared" si="107"/>
        <v>66.104231008081712</v>
      </c>
      <c r="EE50" s="1">
        <f t="shared" si="104"/>
        <v>65.656331044191091</v>
      </c>
      <c r="EF50" s="1">
        <f t="shared" si="104"/>
        <v>64.29768658798389</v>
      </c>
      <c r="EG50" s="1">
        <f t="shared" si="104"/>
        <v>64.080400899245618</v>
      </c>
      <c r="EH50" s="1">
        <f t="shared" si="104"/>
        <v>63.868977110586428</v>
      </c>
      <c r="EI50" s="1">
        <f t="shared" si="104"/>
        <v>62.531150245453681</v>
      </c>
      <c r="EJ50" s="1">
        <f t="shared" si="104"/>
        <v>62.334862604161387</v>
      </c>
      <c r="EK50" s="1">
        <f t="shared" si="104"/>
        <v>76.290153376381099</v>
      </c>
      <c r="EL50" s="1">
        <f t="shared" si="104"/>
        <v>69.324456405905394</v>
      </c>
      <c r="EM50" s="1">
        <f t="shared" si="104"/>
        <v>59.988090357559933</v>
      </c>
      <c r="EN50" s="1">
        <f t="shared" si="104"/>
        <v>56.868473145434315</v>
      </c>
      <c r="EO50" s="1">
        <f t="shared" si="104"/>
        <v>52.707127442421047</v>
      </c>
      <c r="EP50" s="1">
        <f t="shared" si="104"/>
        <v>44.872819825956348</v>
      </c>
      <c r="EQ50" s="1">
        <f t="shared" si="104"/>
        <v>32.033777193839072</v>
      </c>
      <c r="ER50" s="1">
        <f t="shared" si="104"/>
        <v>31.415346195165494</v>
      </c>
      <c r="ES50" s="1">
        <f t="shared" si="104"/>
        <v>27.469478739377397</v>
      </c>
      <c r="ET50" s="1">
        <f t="shared" ref="ET50:ET95" si="124">$E50*CL50</f>
        <v>26.471603336023634</v>
      </c>
      <c r="EU50" s="1">
        <f t="shared" si="117"/>
        <v>26.323905924108733</v>
      </c>
      <c r="EV50" s="1">
        <f t="shared" si="115"/>
        <v>25.607317054554635</v>
      </c>
      <c r="EW50" s="1">
        <f t="shared" si="115"/>
        <v>22.499268028171198</v>
      </c>
      <c r="EX50" s="1">
        <f t="shared" si="102"/>
        <v>21.190704110897816</v>
      </c>
      <c r="EY50" s="1">
        <f t="shared" si="102"/>
        <v>17.624148931496844</v>
      </c>
      <c r="EZ50" s="1">
        <f t="shared" si="102"/>
        <v>17.10611014933238</v>
      </c>
      <c r="FA50" s="1">
        <f t="shared" si="102"/>
        <v>16.615051105892789</v>
      </c>
      <c r="FB50" s="1">
        <f t="shared" si="102"/>
        <v>13.7871617082354</v>
      </c>
      <c r="FC50" s="1">
        <f t="shared" si="102"/>
        <v>13.410374052635907</v>
      </c>
      <c r="FD50" s="1">
        <f t="shared" si="102"/>
        <v>107.90803527376714</v>
      </c>
      <c r="FE50" s="1">
        <f t="shared" si="102"/>
        <v>125.86345348151863</v>
      </c>
      <c r="FF50" s="1">
        <f t="shared" si="116"/>
        <v>140.80152218856023</v>
      </c>
      <c r="FG50" s="83">
        <f t="shared" si="13"/>
        <v>0.73958307938099366</v>
      </c>
      <c r="FH50" s="79">
        <f t="shared" si="14"/>
        <v>0.75014890008628066</v>
      </c>
      <c r="FI50" s="79">
        <f t="shared" si="15"/>
        <v>0.83880282297215669</v>
      </c>
      <c r="FJ50" s="84">
        <f t="shared" si="16"/>
        <v>0.59914441809636987</v>
      </c>
      <c r="FK50" s="80">
        <f t="shared" si="72"/>
        <v>0.85807275275390693</v>
      </c>
      <c r="FL50" s="83">
        <f t="shared" si="113"/>
        <v>1.6961900684270481</v>
      </c>
      <c r="FM50" s="79">
        <f t="shared" si="113"/>
        <v>1.8644072652958463</v>
      </c>
      <c r="FN50" s="79"/>
      <c r="FO50" s="79">
        <f t="shared" si="74"/>
        <v>1.6993737909235647</v>
      </c>
      <c r="FP50" s="79">
        <f t="shared" si="17"/>
        <v>2.3873682478005525</v>
      </c>
      <c r="FQ50" s="79">
        <f t="shared" si="18"/>
        <v>1.566645970330061</v>
      </c>
      <c r="FR50" s="79">
        <f t="shared" si="19"/>
        <v>1.1354660788643876</v>
      </c>
      <c r="FS50" s="84">
        <f t="shared" si="75"/>
        <v>1.3370536620522746</v>
      </c>
      <c r="FT50" s="83">
        <f t="shared" si="76"/>
        <v>2.3410226564241077</v>
      </c>
      <c r="FU50" s="79">
        <f t="shared" si="77"/>
        <v>2.2121158830125713</v>
      </c>
      <c r="FV50" s="79"/>
      <c r="FW50" s="79">
        <f t="shared" si="78"/>
        <v>3.915283926392906</v>
      </c>
      <c r="FX50" s="79">
        <f t="shared" si="79"/>
        <v>1.8206716725243444</v>
      </c>
      <c r="FY50" s="79">
        <f t="shared" si="20"/>
        <v>2.2949729636550491</v>
      </c>
      <c r="FZ50" s="79">
        <f t="shared" si="80"/>
        <v>2.5489403415340819</v>
      </c>
      <c r="GA50" s="83">
        <f t="shared" si="81"/>
        <v>3.2083005190712126</v>
      </c>
      <c r="GB50" s="79">
        <f t="shared" si="21"/>
        <v>2.8439934499353856</v>
      </c>
      <c r="GC50" s="79">
        <f t="shared" si="22"/>
        <v>2.7839259777264203</v>
      </c>
      <c r="GD50" s="79">
        <f t="shared" si="23"/>
        <v>2.3723905207848279</v>
      </c>
      <c r="GE50" s="79">
        <f t="shared" si="82"/>
        <v>1.6332322931532866</v>
      </c>
      <c r="GF50" s="79">
        <f t="shared" si="83"/>
        <v>1.9080639128055128</v>
      </c>
      <c r="GG50" s="79">
        <f t="shared" si="84"/>
        <v>1.6525845608593763</v>
      </c>
      <c r="GH50" s="79">
        <f t="shared" si="85"/>
        <v>2.21112500574257</v>
      </c>
      <c r="GI50" s="84">
        <f t="shared" si="86"/>
        <v>2.4298653989855232</v>
      </c>
      <c r="GJ50" s="79">
        <f t="shared" si="108"/>
        <v>4.1098006069197224</v>
      </c>
      <c r="GK50" s="79">
        <f t="shared" si="25"/>
        <v>9.3780828663318374</v>
      </c>
      <c r="GL50" s="79">
        <f t="shared" si="26"/>
        <v>10.383480116475477</v>
      </c>
      <c r="GM50" s="79">
        <f t="shared" si="109"/>
        <v>2.8770798895963554</v>
      </c>
      <c r="GN50" s="84">
        <f t="shared" si="110"/>
        <v>1.9744104728335587</v>
      </c>
      <c r="GO50" s="79">
        <f t="shared" si="114"/>
        <v>3.9655172413793105</v>
      </c>
      <c r="GP50" s="79">
        <f t="shared" si="114"/>
        <v>3.4482758620689653</v>
      </c>
      <c r="GQ50" s="79">
        <f t="shared" si="114"/>
        <v>4.8275862068965516</v>
      </c>
      <c r="GR50" s="79">
        <f t="shared" si="114"/>
        <v>1.7586206896551724</v>
      </c>
      <c r="GS50" s="84">
        <f t="shared" si="114"/>
        <v>4.8275862068965516</v>
      </c>
      <c r="GT50" s="1">
        <f t="shared" si="88"/>
        <v>58</v>
      </c>
      <c r="GU50" s="1">
        <f t="shared" si="89"/>
        <v>27.229350641581679</v>
      </c>
      <c r="GV50" s="1">
        <f t="shared" si="90"/>
        <v>61.999999999999986</v>
      </c>
    </row>
    <row r="51" spans="1:204" ht="13.5" thickBot="1" x14ac:dyDescent="0.25">
      <c r="A51" s="1">
        <f t="shared" si="91"/>
        <v>59</v>
      </c>
      <c r="B51" s="132">
        <f t="shared" si="30"/>
        <v>27.69882220436757</v>
      </c>
      <c r="C51" s="5">
        <v>0</v>
      </c>
      <c r="D51" s="5">
        <v>62</v>
      </c>
      <c r="E51" s="5">
        <f t="shared" si="31"/>
        <v>27.69882220436757</v>
      </c>
      <c r="F51" s="5">
        <v>10</v>
      </c>
      <c r="G51" s="9">
        <f t="shared" si="32"/>
        <v>61.999999999999986</v>
      </c>
      <c r="H51" s="15">
        <v>0.01</v>
      </c>
      <c r="I51" s="18">
        <f t="shared" si="33"/>
        <v>2.1810096223911475</v>
      </c>
      <c r="J51" s="18">
        <f t="shared" si="34"/>
        <v>1.9799015156803124</v>
      </c>
      <c r="K51" s="18">
        <f t="shared" si="35"/>
        <v>1.9102636003012117</v>
      </c>
      <c r="L51" s="18">
        <f t="shared" si="36"/>
        <v>1.3849411102183784</v>
      </c>
      <c r="M51" s="18">
        <f t="shared" si="37"/>
        <v>1.1079528881747027</v>
      </c>
      <c r="N51" s="18">
        <f t="shared" si="38"/>
        <v>0.92329407347891901</v>
      </c>
      <c r="O51" s="18">
        <f t="shared" si="39"/>
        <v>0.74861681633425869</v>
      </c>
      <c r="P51" s="18">
        <f t="shared" si="40"/>
        <v>0.6924705551091892</v>
      </c>
      <c r="Q51" s="18">
        <f t="shared" si="41"/>
        <v>0.61552938231927934</v>
      </c>
      <c r="R51" s="18">
        <f t="shared" si="42"/>
        <v>0.58933664264611851</v>
      </c>
      <c r="S51" s="18">
        <f t="shared" si="43"/>
        <v>0.55397644408735136</v>
      </c>
      <c r="T51" s="18">
        <f t="shared" si="44"/>
        <v>0.48594424919943102</v>
      </c>
      <c r="U51" s="18">
        <f t="shared" si="45"/>
        <v>0.36931762939156759</v>
      </c>
      <c r="V51" s="18">
        <f t="shared" si="46"/>
        <v>0.36350160373185786</v>
      </c>
      <c r="W51" s="18">
        <f t="shared" si="47"/>
        <v>0.32586849652197142</v>
      </c>
      <c r="X51" s="18">
        <f t="shared" si="48"/>
        <v>0.31619660050647913</v>
      </c>
      <c r="Y51" s="18">
        <f t="shared" si="49"/>
        <v>0.31475934323144966</v>
      </c>
      <c r="Z51" s="18">
        <f t="shared" si="50"/>
        <v>0.30776469115963967</v>
      </c>
      <c r="AA51" s="18">
        <f t="shared" si="51"/>
        <v>0.27698822204367568</v>
      </c>
      <c r="AB51" s="18">
        <f t="shared" si="52"/>
        <v>0.26379830670826254</v>
      </c>
      <c r="AC51" s="18">
        <f t="shared" si="53"/>
        <v>0.22703952626530796</v>
      </c>
      <c r="AD51" s="18">
        <f t="shared" si="54"/>
        <v>0.22159057763494056</v>
      </c>
      <c r="AE51" s="18">
        <f t="shared" si="55"/>
        <v>0.21639704847162164</v>
      </c>
      <c r="AF51" s="18">
        <f t="shared" si="56"/>
        <v>0.18589813559978235</v>
      </c>
      <c r="AG51" s="18">
        <f t="shared" si="57"/>
        <v>0.18175080186592893</v>
      </c>
      <c r="AH51" s="16">
        <f t="shared" si="58"/>
        <v>3.4641983508666772</v>
      </c>
      <c r="AI51" s="16" t="str">
        <f t="shared" si="59"/>
        <v>NA F G</v>
      </c>
      <c r="AJ51" s="16">
        <f t="shared" si="60"/>
        <v>4.0829411009204284</v>
      </c>
      <c r="AK51" s="16">
        <f t="shared" si="61"/>
        <v>0.27573311145782903</v>
      </c>
      <c r="AL51" s="16" t="str">
        <f t="shared" si="62"/>
        <v>NA F G</v>
      </c>
      <c r="AM51" s="16">
        <f t="shared" si="63"/>
        <v>1.2281199999999988</v>
      </c>
      <c r="AN51" s="19">
        <f t="shared" si="64"/>
        <v>2.1300544681895115</v>
      </c>
      <c r="AO51" s="41">
        <f t="shared" si="65"/>
        <v>59</v>
      </c>
      <c r="AP51" s="19">
        <f t="shared" si="66"/>
        <v>2.1300544681895115</v>
      </c>
      <c r="AQ51" s="34">
        <f t="shared" si="111"/>
        <v>3.198393933012841</v>
      </c>
      <c r="AR51" s="34">
        <f t="shared" si="111"/>
        <v>3.1303731336536074</v>
      </c>
      <c r="AS51" s="34">
        <f t="shared" si="111"/>
        <v>3.0303421276967173</v>
      </c>
      <c r="AT51" s="34">
        <f t="shared" si="111"/>
        <v>2.9942244247695027</v>
      </c>
      <c r="AU51" s="34">
        <f t="shared" si="111"/>
        <v>2.9435729828826234</v>
      </c>
      <c r="AV51" s="34">
        <f t="shared" si="111"/>
        <v>2.8391233169089634</v>
      </c>
      <c r="AW51" s="34">
        <f t="shared" si="111"/>
        <v>2.632210501200817</v>
      </c>
      <c r="AX51" s="34">
        <f t="shared" si="111"/>
        <v>2.620714996506766</v>
      </c>
      <c r="AY51" s="34">
        <f t="shared" si="111"/>
        <v>2.5429183166893004</v>
      </c>
      <c r="AZ51" s="34">
        <f t="shared" si="111"/>
        <v>2.5218798552298893</v>
      </c>
      <c r="BA51" s="34">
        <f t="shared" si="111"/>
        <v>2.5187138852599089</v>
      </c>
      <c r="BB51" s="34">
        <f t="shared" si="111"/>
        <v>2.5031549037856995</v>
      </c>
      <c r="BC51" s="34">
        <f t="shared" si="111"/>
        <v>2.431480947121349</v>
      </c>
      <c r="BD51" s="34">
        <f t="shared" ref="BD51:BI82" si="125">$AH51*AB51^$AK51</f>
        <v>2.3989891261843717</v>
      </c>
      <c r="BE51" s="34">
        <f t="shared" si="125"/>
        <v>2.3017524071563624</v>
      </c>
      <c r="BF51" s="34">
        <f t="shared" si="125"/>
        <v>2.2863861011951307</v>
      </c>
      <c r="BG51" s="34">
        <f t="shared" si="122"/>
        <v>2.2714832168049583</v>
      </c>
      <c r="BH51" s="34">
        <f t="shared" si="122"/>
        <v>2.1782999533278486</v>
      </c>
      <c r="BI51" s="34">
        <f t="shared" si="122"/>
        <v>2.1647904158982731</v>
      </c>
      <c r="BJ51" s="39">
        <f t="shared" si="119"/>
        <v>2.7950907251127766</v>
      </c>
      <c r="BK51" s="39">
        <f t="shared" si="118"/>
        <v>2.7648902044489776</v>
      </c>
      <c r="BL51" s="39">
        <f t="shared" si="118"/>
        <v>2.7198814979593022</v>
      </c>
      <c r="BM51" s="39">
        <f t="shared" si="118"/>
        <v>2.7034502550019406</v>
      </c>
      <c r="BN51" s="39">
        <f t="shared" si="118"/>
        <v>2.6802410381542257</v>
      </c>
      <c r="BO51" s="39">
        <f t="shared" si="118"/>
        <v>2.6317484785226384</v>
      </c>
      <c r="BP51" s="39">
        <f t="shared" si="118"/>
        <v>2.5330059698159282</v>
      </c>
      <c r="BQ51" s="39">
        <f t="shared" si="118"/>
        <v>2.5274094307057702</v>
      </c>
      <c r="BR51" s="39">
        <f t="shared" si="118"/>
        <v>2.4892108327214038</v>
      </c>
      <c r="BS51" s="39">
        <f t="shared" si="118"/>
        <v>2.4787818799856627</v>
      </c>
      <c r="BT51" s="39">
        <f t="shared" si="118"/>
        <v>2.4772087606408677</v>
      </c>
      <c r="BU51" s="39">
        <f t="shared" si="118"/>
        <v>2.4694635001142782</v>
      </c>
      <c r="BV51" s="39">
        <f t="shared" si="118"/>
        <v>2.4334727157033287</v>
      </c>
      <c r="BW51" s="39">
        <f t="shared" si="118"/>
        <v>2.4169843257036163</v>
      </c>
      <c r="BX51" s="39">
        <f t="shared" si="118"/>
        <v>2.3669690065008617</v>
      </c>
      <c r="BY51" s="39">
        <f t="shared" si="118"/>
        <v>2.3589701418745914</v>
      </c>
      <c r="BZ51" s="39">
        <f t="shared" si="106"/>
        <v>2.35118706939486</v>
      </c>
      <c r="CA51" s="39">
        <f t="shared" si="106"/>
        <v>2.3019381011368765</v>
      </c>
      <c r="CB51" s="39">
        <f t="shared" si="106"/>
        <v>2.294712230534794</v>
      </c>
      <c r="CC51" s="40">
        <f t="shared" si="112"/>
        <v>2.8612037697823585</v>
      </c>
      <c r="CD51" s="40">
        <f t="shared" si="112"/>
        <v>2.5999606401118793</v>
      </c>
      <c r="CE51" s="40">
        <f t="shared" si="112"/>
        <v>2.2498073824325688</v>
      </c>
      <c r="CF51" s="40">
        <f t="shared" si="112"/>
        <v>2.1328085282871911</v>
      </c>
      <c r="CG51" s="40">
        <f t="shared" si="112"/>
        <v>1.9767404449778267</v>
      </c>
      <c r="CH51" s="40">
        <f t="shared" si="112"/>
        <v>1.6829207383208582</v>
      </c>
      <c r="CI51" s="40">
        <f t="shared" si="112"/>
        <v>1.2014022781576454</v>
      </c>
      <c r="CJ51" s="40">
        <f t="shared" si="112"/>
        <v>1.1782084972246676</v>
      </c>
      <c r="CK51" s="40">
        <f t="shared" si="112"/>
        <v>1.0302217605371291</v>
      </c>
      <c r="CL51" s="40">
        <f t="shared" si="112"/>
        <v>0.99279720783288972</v>
      </c>
      <c r="CM51" s="40">
        <f t="shared" si="112"/>
        <v>0.9872579295242836</v>
      </c>
      <c r="CN51" s="40">
        <f t="shared" si="112"/>
        <v>0.96038281282557969</v>
      </c>
      <c r="CO51" s="40">
        <f t="shared" si="112"/>
        <v>0.84381781462608985</v>
      </c>
      <c r="CP51" s="40">
        <f t="shared" ref="CP51:CU82" si="126">$AJ51*AB51^$AM51</f>
        <v>0.79474112717165202</v>
      </c>
      <c r="CQ51" s="40">
        <f t="shared" si="126"/>
        <v>0.66098020688494397</v>
      </c>
      <c r="CR51" s="40">
        <f t="shared" si="126"/>
        <v>0.6415515591391483</v>
      </c>
      <c r="CS51" s="40">
        <f t="shared" si="123"/>
        <v>0.62313476582975036</v>
      </c>
      <c r="CT51" s="40">
        <f t="shared" si="123"/>
        <v>0.51707693992413539</v>
      </c>
      <c r="CU51" s="40">
        <f t="shared" si="123"/>
        <v>0.50294580749227313</v>
      </c>
      <c r="CV51" s="37">
        <f t="shared" si="68"/>
        <v>3.9629309084213644</v>
      </c>
      <c r="CW51" s="37">
        <f t="shared" si="69"/>
        <v>4.6223450253460605</v>
      </c>
      <c r="CX51" s="37">
        <f t="shared" si="70"/>
        <v>5.1709467494073689</v>
      </c>
      <c r="CY51" s="1">
        <f t="shared" si="121"/>
        <v>88.591744890050606</v>
      </c>
      <c r="CZ51" s="1">
        <f t="shared" si="121"/>
        <v>86.707648862400234</v>
      </c>
      <c r="DA51" s="1">
        <f t="shared" si="120"/>
        <v>83.936907813476296</v>
      </c>
      <c r="DB51" s="1">
        <f t="shared" si="120"/>
        <v>82.936489981665218</v>
      </c>
      <c r="DC51" s="1">
        <f t="shared" si="120"/>
        <v>81.533504698445682</v>
      </c>
      <c r="DD51" s="1">
        <f t="shared" si="120"/>
        <v>78.640371971335696</v>
      </c>
      <c r="DE51" s="1">
        <f t="shared" si="120"/>
        <v>72.909130677230678</v>
      </c>
      <c r="DF51" s="1">
        <f t="shared" si="120"/>
        <v>72.590718736560689</v>
      </c>
      <c r="DG51" s="1">
        <f t="shared" si="120"/>
        <v>70.435842334206598</v>
      </c>
      <c r="DH51" s="1">
        <f t="shared" si="120"/>
        <v>69.853101730788936</v>
      </c>
      <c r="DI51" s="1">
        <f t="shared" si="120"/>
        <v>69.76540809148608</v>
      </c>
      <c r="DJ51" s="1">
        <f t="shared" si="103"/>
        <v>69.3344426299509</v>
      </c>
      <c r="DK51" s="1">
        <f t="shared" si="103"/>
        <v>67.349158447621505</v>
      </c>
      <c r="DL51" s="1">
        <f t="shared" si="103"/>
        <v>66.449173276392031</v>
      </c>
      <c r="DM51" s="1">
        <f t="shared" si="103"/>
        <v>63.755830684299156</v>
      </c>
      <c r="DN51" s="1">
        <f t="shared" si="103"/>
        <v>63.330202107541083</v>
      </c>
      <c r="DO51" s="1">
        <f t="shared" si="103"/>
        <v>62.917409762485455</v>
      </c>
      <c r="DP51" s="1">
        <f t="shared" si="103"/>
        <v>60.336343115010258</v>
      </c>
      <c r="DQ51" s="1">
        <f t="shared" si="103"/>
        <v>59.962144839685195</v>
      </c>
      <c r="DR51" s="1">
        <f t="shared" si="107"/>
        <v>77.420721039975632</v>
      </c>
      <c r="DS51" s="1">
        <f t="shared" si="107"/>
        <v>76.584202187629728</v>
      </c>
      <c r="DT51" s="1">
        <f t="shared" si="107"/>
        <v>75.33751402892365</v>
      </c>
      <c r="DU51" s="1">
        <f t="shared" si="107"/>
        <v>74.882387951650927</v>
      </c>
      <c r="DV51" s="1">
        <f t="shared" si="107"/>
        <v>74.239519980683454</v>
      </c>
      <c r="DW51" s="1">
        <f t="shared" si="107"/>
        <v>72.896333193213422</v>
      </c>
      <c r="DX51" s="1">
        <f t="shared" si="107"/>
        <v>70.161282000533035</v>
      </c>
      <c r="DY51" s="1">
        <f t="shared" si="107"/>
        <v>70.006264458760981</v>
      </c>
      <c r="DZ51" s="1">
        <f t="shared" si="107"/>
        <v>68.948208284735912</v>
      </c>
      <c r="EA51" s="1">
        <f t="shared" si="107"/>
        <v>68.659338577130868</v>
      </c>
      <c r="EB51" s="1">
        <f t="shared" si="107"/>
        <v>68.615765024093136</v>
      </c>
      <c r="EC51" s="1">
        <f t="shared" si="107"/>
        <v>68.401230429840624</v>
      </c>
      <c r="ED51" s="1">
        <f t="shared" si="107"/>
        <v>67.404328091446004</v>
      </c>
      <c r="EE51" s="1">
        <f t="shared" si="107"/>
        <v>66.947619108407707</v>
      </c>
      <c r="EF51" s="1">
        <f t="shared" si="107"/>
        <v>65.562253674315912</v>
      </c>
      <c r="EG51" s="1">
        <f t="shared" si="107"/>
        <v>65.340694545196044</v>
      </c>
      <c r="EH51" s="1">
        <f t="shared" ref="EH51:ES72" si="127">$E51*BZ51</f>
        <v>65.125112604376255</v>
      </c>
      <c r="EI51" s="1">
        <f t="shared" si="127"/>
        <v>63.760974188849836</v>
      </c>
      <c r="EJ51" s="1">
        <f t="shared" si="127"/>
        <v>63.560826083770984</v>
      </c>
      <c r="EK51" s="1">
        <f t="shared" si="127"/>
        <v>79.251974509667789</v>
      </c>
      <c r="EL51" s="1">
        <f t="shared" si="127"/>
        <v>72.015847508812641</v>
      </c>
      <c r="EM51" s="1">
        <f t="shared" si="127"/>
        <v>62.317014680073321</v>
      </c>
      <c r="EN51" s="1">
        <f t="shared" si="127"/>
        <v>59.076284220985769</v>
      </c>
      <c r="EO51" s="1">
        <f t="shared" si="127"/>
        <v>54.753382129623255</v>
      </c>
      <c r="EP51" s="1">
        <f t="shared" si="127"/>
        <v>46.614922314792452</v>
      </c>
      <c r="EQ51" s="1">
        <f t="shared" si="127"/>
        <v>33.27742809861077</v>
      </c>
      <c r="ER51" s="1">
        <f t="shared" si="127"/>
        <v>32.634987684301166</v>
      </c>
      <c r="ES51" s="1">
        <f t="shared" si="127"/>
        <v>28.535929376188481</v>
      </c>
      <c r="ET51" s="1">
        <f t="shared" si="124"/>
        <v>27.49931334475577</v>
      </c>
      <c r="EU51" s="1">
        <f t="shared" si="117"/>
        <v>27.34588185974518</v>
      </c>
      <c r="EV51" s="1">
        <f t="shared" si="115"/>
        <v>26.60147278058615</v>
      </c>
      <c r="EW51" s="1">
        <f t="shared" si="115"/>
        <v>23.372759620206054</v>
      </c>
      <c r="EX51" s="1">
        <f t="shared" si="102"/>
        <v>22.013393180026267</v>
      </c>
      <c r="EY51" s="1">
        <f t="shared" si="102"/>
        <v>18.308373231112157</v>
      </c>
      <c r="EZ51" s="1">
        <f t="shared" si="102"/>
        <v>17.770222571530073</v>
      </c>
      <c r="FA51" s="1">
        <f t="shared" si="102"/>
        <v>17.260099088078476</v>
      </c>
      <c r="FB51" s="1">
        <f t="shared" si="102"/>
        <v>14.322422224937077</v>
      </c>
      <c r="FC51" s="1">
        <f t="shared" si="102"/>
        <v>13.931006500160553</v>
      </c>
      <c r="FD51" s="1">
        <f t="shared" si="102"/>
        <v>109.76851864055624</v>
      </c>
      <c r="FE51" s="1">
        <f t="shared" si="102"/>
        <v>128.03351302430343</v>
      </c>
      <c r="FF51" s="1">
        <f t="shared" si="116"/>
        <v>143.22913464008712</v>
      </c>
      <c r="FG51" s="83">
        <f t="shared" si="13"/>
        <v>0.72362889609876846</v>
      </c>
      <c r="FH51" s="79">
        <f t="shared" si="14"/>
        <v>0.72211418071009326</v>
      </c>
      <c r="FI51" s="79">
        <f t="shared" si="15"/>
        <v>0.82262396421720618</v>
      </c>
      <c r="FJ51" s="84">
        <f t="shared" si="16"/>
        <v>0.58758809919909794</v>
      </c>
      <c r="FK51" s="80">
        <f t="shared" si="72"/>
        <v>0.84352914677502711</v>
      </c>
      <c r="FL51" s="83">
        <f t="shared" si="113"/>
        <v>1.6596000922801837</v>
      </c>
      <c r="FM51" s="79">
        <f t="shared" si="113"/>
        <v>1.8241885311840036</v>
      </c>
      <c r="FN51" s="79"/>
      <c r="FO51" s="79">
        <f t="shared" si="74"/>
        <v>1.662715135957991</v>
      </c>
      <c r="FP51" s="79">
        <f t="shared" si="17"/>
        <v>2.2981470293637716</v>
      </c>
      <c r="FQ51" s="79">
        <f t="shared" si="18"/>
        <v>1.5364284469994041</v>
      </c>
      <c r="FR51" s="79">
        <f t="shared" si="19"/>
        <v>1.1109719626007841</v>
      </c>
      <c r="FS51" s="84">
        <f t="shared" si="75"/>
        <v>1.3112645233492319</v>
      </c>
      <c r="FT51" s="83">
        <f t="shared" si="76"/>
        <v>2.2905224414114933</v>
      </c>
      <c r="FU51" s="79">
        <f t="shared" si="77"/>
        <v>2.1643964269797986</v>
      </c>
      <c r="FV51" s="79"/>
      <c r="FW51" s="79">
        <f t="shared" si="78"/>
        <v>3.7689611281565858</v>
      </c>
      <c r="FX51" s="79">
        <f t="shared" si="79"/>
        <v>1.7855544923930988</v>
      </c>
      <c r="FY51" s="79">
        <f t="shared" si="20"/>
        <v>2.2454661262074569</v>
      </c>
      <c r="FZ51" s="79">
        <f t="shared" si="80"/>
        <v>2.4997762893503386</v>
      </c>
      <c r="GA51" s="83">
        <f t="shared" si="81"/>
        <v>3.1390915066793106</v>
      </c>
      <c r="GB51" s="79">
        <f t="shared" si="21"/>
        <v>2.7891384028774002</v>
      </c>
      <c r="GC51" s="79">
        <f t="shared" si="22"/>
        <v>2.7302295142139608</v>
      </c>
      <c r="GD51" s="79">
        <f t="shared" si="23"/>
        <v>2.3321805119579664</v>
      </c>
      <c r="GE51" s="79">
        <f t="shared" si="82"/>
        <v>1.598000433374632</v>
      </c>
      <c r="GF51" s="79">
        <f t="shared" si="83"/>
        <v>1.8712611080279675</v>
      </c>
      <c r="GG51" s="79">
        <f t="shared" si="84"/>
        <v>1.6245746530482004</v>
      </c>
      <c r="GH51" s="79">
        <f t="shared" si="85"/>
        <v>2.163426924776394</v>
      </c>
      <c r="GI51" s="84">
        <f t="shared" si="86"/>
        <v>2.3829980685389813</v>
      </c>
      <c r="GJ51" s="79">
        <f t="shared" si="108"/>
        <v>4.0211445600681959</v>
      </c>
      <c r="GK51" s="79">
        <f t="shared" si="25"/>
        <v>9.027603219672347</v>
      </c>
      <c r="GL51" s="79">
        <f t="shared" si="26"/>
        <v>9.9954265564687486</v>
      </c>
      <c r="GM51" s="79">
        <f t="shared" si="109"/>
        <v>2.8215866701105732</v>
      </c>
      <c r="GN51" s="84">
        <f t="shared" si="110"/>
        <v>1.9409458885482442</v>
      </c>
      <c r="GO51" s="79">
        <f t="shared" si="114"/>
        <v>3.8983050847457625</v>
      </c>
      <c r="GP51" s="79">
        <f t="shared" si="114"/>
        <v>3.3898305084745761</v>
      </c>
      <c r="GQ51" s="79">
        <f t="shared" si="114"/>
        <v>4.7457627118644066</v>
      </c>
      <c r="GR51" s="79">
        <f t="shared" si="114"/>
        <v>1.728813559322034</v>
      </c>
      <c r="GS51" s="84">
        <f t="shared" si="114"/>
        <v>4.7457627118644066</v>
      </c>
      <c r="GT51" s="1">
        <f t="shared" si="88"/>
        <v>59</v>
      </c>
      <c r="GU51" s="1">
        <f t="shared" si="89"/>
        <v>27.69882220436757</v>
      </c>
      <c r="GV51" s="1">
        <f t="shared" si="90"/>
        <v>61.999999999999986</v>
      </c>
    </row>
    <row r="52" spans="1:204" ht="13.5" thickBot="1" x14ac:dyDescent="0.25">
      <c r="A52" s="1">
        <f t="shared" si="91"/>
        <v>60</v>
      </c>
      <c r="B52" s="132">
        <f t="shared" si="30"/>
        <v>28.168293767153461</v>
      </c>
      <c r="C52" s="5">
        <v>0</v>
      </c>
      <c r="D52" s="5">
        <v>62</v>
      </c>
      <c r="E52" s="5">
        <f t="shared" si="31"/>
        <v>28.168293767153461</v>
      </c>
      <c r="F52" s="5">
        <v>10</v>
      </c>
      <c r="G52" s="9">
        <f t="shared" si="32"/>
        <v>61.999999999999986</v>
      </c>
      <c r="H52" s="15">
        <v>0.01</v>
      </c>
      <c r="I52" s="18">
        <f t="shared" si="33"/>
        <v>2.2179758871774382</v>
      </c>
      <c r="J52" s="18">
        <f t="shared" si="34"/>
        <v>2.0134591684884531</v>
      </c>
      <c r="K52" s="18">
        <f t="shared" si="35"/>
        <v>1.9426409494588595</v>
      </c>
      <c r="L52" s="18">
        <f t="shared" si="36"/>
        <v>1.4084146883576731</v>
      </c>
      <c r="M52" s="18">
        <f t="shared" si="37"/>
        <v>1.1267317506861385</v>
      </c>
      <c r="N52" s="18">
        <f t="shared" si="38"/>
        <v>0.93894312557178206</v>
      </c>
      <c r="O52" s="18">
        <f t="shared" si="39"/>
        <v>0.76130523695009356</v>
      </c>
      <c r="P52" s="18">
        <f t="shared" si="40"/>
        <v>0.70420734417883657</v>
      </c>
      <c r="Q52" s="18">
        <f t="shared" si="41"/>
        <v>0.62596208371452133</v>
      </c>
      <c r="R52" s="18">
        <f t="shared" si="42"/>
        <v>0.59932539930113748</v>
      </c>
      <c r="S52" s="18">
        <f t="shared" si="43"/>
        <v>0.56336587534306926</v>
      </c>
      <c r="T52" s="18">
        <f t="shared" si="44"/>
        <v>0.49418059240620105</v>
      </c>
      <c r="U52" s="18">
        <f t="shared" si="45"/>
        <v>0.3755772502287128</v>
      </c>
      <c r="V52" s="18">
        <f t="shared" si="46"/>
        <v>0.36966264786290631</v>
      </c>
      <c r="W52" s="18">
        <f t="shared" si="47"/>
        <v>0.33139169137827601</v>
      </c>
      <c r="X52" s="18">
        <f t="shared" si="48"/>
        <v>0.32155586492184318</v>
      </c>
      <c r="Y52" s="18">
        <f t="shared" si="49"/>
        <v>0.32009424735401659</v>
      </c>
      <c r="Z52" s="18">
        <f t="shared" si="50"/>
        <v>0.31298104185726067</v>
      </c>
      <c r="AA52" s="18">
        <f t="shared" si="51"/>
        <v>0.28168293767153463</v>
      </c>
      <c r="AB52" s="18">
        <f t="shared" si="52"/>
        <v>0.26826946444908056</v>
      </c>
      <c r="AC52" s="18">
        <f t="shared" si="53"/>
        <v>0.23088765382912674</v>
      </c>
      <c r="AD52" s="18">
        <f t="shared" si="54"/>
        <v>0.22534635013722767</v>
      </c>
      <c r="AE52" s="18">
        <f t="shared" si="55"/>
        <v>0.22006479505588641</v>
      </c>
      <c r="AF52" s="18">
        <f t="shared" si="56"/>
        <v>0.18904895145740577</v>
      </c>
      <c r="AG52" s="18">
        <f t="shared" si="57"/>
        <v>0.18483132393145316</v>
      </c>
      <c r="AH52" s="16">
        <f t="shared" si="58"/>
        <v>3.4641983508666772</v>
      </c>
      <c r="AI52" s="16" t="str">
        <f t="shared" si="59"/>
        <v>NA F G</v>
      </c>
      <c r="AJ52" s="16">
        <f t="shared" si="60"/>
        <v>4.0829411009204284</v>
      </c>
      <c r="AK52" s="16">
        <f t="shared" si="61"/>
        <v>0.27573311145782903</v>
      </c>
      <c r="AL52" s="16" t="str">
        <f t="shared" si="62"/>
        <v>NA F G</v>
      </c>
      <c r="AM52" s="16">
        <f t="shared" si="63"/>
        <v>1.2281199999999988</v>
      </c>
      <c r="AN52" s="19">
        <f t="shared" si="64"/>
        <v>2.1300544681895115</v>
      </c>
      <c r="AO52" s="41">
        <f t="shared" si="65"/>
        <v>60</v>
      </c>
      <c r="AP52" s="19">
        <f t="shared" si="66"/>
        <v>2.1300544681895115</v>
      </c>
      <c r="AQ52" s="34">
        <f t="shared" ref="AQ52:BC71" si="128">$AH52*O52^$AK52</f>
        <v>3.2132505812775647</v>
      </c>
      <c r="AR52" s="34">
        <f t="shared" si="128"/>
        <v>3.1449138229989706</v>
      </c>
      <c r="AS52" s="34">
        <f t="shared" si="128"/>
        <v>3.0444181696277237</v>
      </c>
      <c r="AT52" s="34">
        <f t="shared" si="128"/>
        <v>3.008132698745793</v>
      </c>
      <c r="AU52" s="34">
        <f t="shared" si="128"/>
        <v>2.9572459791939432</v>
      </c>
      <c r="AV52" s="34">
        <f t="shared" si="128"/>
        <v>2.8523111409803277</v>
      </c>
      <c r="AW52" s="34">
        <f t="shared" si="128"/>
        <v>2.6444372082275578</v>
      </c>
      <c r="AX52" s="34">
        <f t="shared" si="128"/>
        <v>2.6328883065244324</v>
      </c>
      <c r="AY52" s="34">
        <f t="shared" si="128"/>
        <v>2.5547302584914129</v>
      </c>
      <c r="AZ52" s="34">
        <f t="shared" si="128"/>
        <v>2.5335940726651853</v>
      </c>
      <c r="BA52" s="34">
        <f t="shared" si="128"/>
        <v>2.5304133966573477</v>
      </c>
      <c r="BB52" s="34">
        <f t="shared" si="128"/>
        <v>2.5147821431866424</v>
      </c>
      <c r="BC52" s="34">
        <f t="shared" si="128"/>
        <v>2.4427752585633833</v>
      </c>
      <c r="BD52" s="34">
        <f t="shared" si="125"/>
        <v>2.4101325120164745</v>
      </c>
      <c r="BE52" s="34">
        <f t="shared" si="125"/>
        <v>2.3124441251316372</v>
      </c>
      <c r="BF52" s="34">
        <f t="shared" si="125"/>
        <v>2.2970064421582004</v>
      </c>
      <c r="BG52" s="34">
        <f t="shared" si="122"/>
        <v>2.282034333364733</v>
      </c>
      <c r="BH52" s="34">
        <f t="shared" si="122"/>
        <v>2.1884182304692676</v>
      </c>
      <c r="BI52" s="34">
        <f t="shared" si="122"/>
        <v>2.1748459407802723</v>
      </c>
      <c r="BJ52" s="39">
        <f t="shared" si="119"/>
        <v>2.8016445193763713</v>
      </c>
      <c r="BK52" s="39">
        <f t="shared" si="118"/>
        <v>2.7713731859846327</v>
      </c>
      <c r="BL52" s="39">
        <f t="shared" si="118"/>
        <v>2.7262589452452981</v>
      </c>
      <c r="BM52" s="39">
        <f t="shared" si="118"/>
        <v>2.7097891750999383</v>
      </c>
      <c r="BN52" s="39">
        <f t="shared" si="118"/>
        <v>2.6865255383971283</v>
      </c>
      <c r="BO52" s="39">
        <f t="shared" si="118"/>
        <v>2.6379192757446392</v>
      </c>
      <c r="BP52" s="39">
        <f t="shared" si="118"/>
        <v>2.5389452403539035</v>
      </c>
      <c r="BQ52" s="39">
        <f t="shared" si="118"/>
        <v>2.5333355787480838</v>
      </c>
      <c r="BR52" s="39">
        <f t="shared" si="118"/>
        <v>2.4950474145288548</v>
      </c>
      <c r="BS52" s="39">
        <f t="shared" si="118"/>
        <v>2.4845940084864635</v>
      </c>
      <c r="BT52" s="39">
        <f t="shared" si="118"/>
        <v>2.4830172005671103</v>
      </c>
      <c r="BU52" s="39">
        <f t="shared" si="118"/>
        <v>2.4752537793262537</v>
      </c>
      <c r="BV52" s="39">
        <f t="shared" si="118"/>
        <v>2.4391786054554929</v>
      </c>
      <c r="BW52" s="39">
        <f t="shared" si="118"/>
        <v>2.422651554272147</v>
      </c>
      <c r="BX52" s="39">
        <f t="shared" si="118"/>
        <v>2.3725189615551066</v>
      </c>
      <c r="BY52" s="39">
        <f t="shared" si="118"/>
        <v>2.3645013415758767</v>
      </c>
      <c r="BZ52" s="39">
        <f t="shared" si="106"/>
        <v>2.3567000197222296</v>
      </c>
      <c r="CA52" s="39">
        <f t="shared" si="106"/>
        <v>2.3073355748527864</v>
      </c>
      <c r="CB52" s="39">
        <f t="shared" si="106"/>
        <v>2.3000927613769448</v>
      </c>
      <c r="CC52" s="40">
        <f t="shared" ref="CC52:CO71" si="129">$AJ52*O52^$AM52</f>
        <v>2.9208760632709936</v>
      </c>
      <c r="CD52" s="40">
        <f t="shared" si="129"/>
        <v>2.6541845356673712</v>
      </c>
      <c r="CE52" s="40">
        <f t="shared" si="129"/>
        <v>2.2967286006398364</v>
      </c>
      <c r="CF52" s="40">
        <f t="shared" si="129"/>
        <v>2.177289658152576</v>
      </c>
      <c r="CG52" s="40">
        <f t="shared" si="129"/>
        <v>2.0179666719349321</v>
      </c>
      <c r="CH52" s="40">
        <f t="shared" si="129"/>
        <v>1.7180191613258133</v>
      </c>
      <c r="CI52" s="40">
        <f t="shared" si="129"/>
        <v>1.2264583157937174</v>
      </c>
      <c r="CJ52" s="40">
        <f t="shared" si="129"/>
        <v>1.2027808132476341</v>
      </c>
      <c r="CK52" s="40">
        <f t="shared" si="129"/>
        <v>1.0517077154706449</v>
      </c>
      <c r="CL52" s="40">
        <f t="shared" si="129"/>
        <v>1.0135026490133365</v>
      </c>
      <c r="CM52" s="40">
        <f t="shared" si="129"/>
        <v>1.0078478453987607</v>
      </c>
      <c r="CN52" s="40">
        <f t="shared" si="129"/>
        <v>0.98041223039926351</v>
      </c>
      <c r="CO52" s="40">
        <f t="shared" si="129"/>
        <v>0.86141619221005949</v>
      </c>
      <c r="CP52" s="40">
        <f t="shared" si="126"/>
        <v>0.81131597803999245</v>
      </c>
      <c r="CQ52" s="40">
        <f t="shared" si="126"/>
        <v>0.67476538545627551</v>
      </c>
      <c r="CR52" s="40">
        <f t="shared" si="126"/>
        <v>0.6549315404356062</v>
      </c>
      <c r="CS52" s="40">
        <f t="shared" si="123"/>
        <v>0.63613065274359737</v>
      </c>
      <c r="CT52" s="40">
        <f t="shared" si="123"/>
        <v>0.52786092086293646</v>
      </c>
      <c r="CU52" s="40">
        <f t="shared" si="123"/>
        <v>0.51343507433531244</v>
      </c>
      <c r="CV52" s="37">
        <f t="shared" si="68"/>
        <v>3.9629309084213644</v>
      </c>
      <c r="CW52" s="37">
        <f t="shared" si="69"/>
        <v>4.6223450253460605</v>
      </c>
      <c r="CX52" s="37">
        <f t="shared" si="70"/>
        <v>5.1709467494073689</v>
      </c>
      <c r="CY52" s="1">
        <f t="shared" si="121"/>
        <v>90.511786320903056</v>
      </c>
      <c r="CZ52" s="1">
        <f t="shared" si="121"/>
        <v>88.586856438616664</v>
      </c>
      <c r="DA52" s="1">
        <f t="shared" si="120"/>
        <v>85.756065352133362</v>
      </c>
      <c r="DB52" s="1">
        <f t="shared" si="120"/>
        <v>84.733965548851643</v>
      </c>
      <c r="DC52" s="1">
        <f t="shared" si="120"/>
        <v>83.300573483668387</v>
      </c>
      <c r="DD52" s="1">
        <f t="shared" si="120"/>
        <v>80.344738134458538</v>
      </c>
      <c r="DE52" s="1">
        <f t="shared" si="120"/>
        <v>74.489284130145009</v>
      </c>
      <c r="DF52" s="1">
        <f t="shared" si="120"/>
        <v>74.163971274283398</v>
      </c>
      <c r="DG52" s="1">
        <f t="shared" si="120"/>
        <v>71.962392417022016</v>
      </c>
      <c r="DH52" s="1">
        <f t="shared" si="120"/>
        <v>71.367022125551699</v>
      </c>
      <c r="DI52" s="1">
        <f t="shared" si="120"/>
        <v>71.277427909384784</v>
      </c>
      <c r="DJ52" s="1">
        <f t="shared" si="103"/>
        <v>70.837122169673123</v>
      </c>
      <c r="DK52" s="1">
        <f t="shared" si="103"/>
        <v>68.808811090347632</v>
      </c>
      <c r="DL52" s="1">
        <f t="shared" si="103"/>
        <v>67.889320616247574</v>
      </c>
      <c r="DM52" s="1">
        <f t="shared" si="103"/>
        <v>65.137605436836139</v>
      </c>
      <c r="DN52" s="1">
        <f t="shared" si="103"/>
        <v>64.70275224775618</v>
      </c>
      <c r="DO52" s="1">
        <f t="shared" si="103"/>
        <v>64.28101348894802</v>
      </c>
      <c r="DP52" s="1">
        <f t="shared" si="103"/>
        <v>61.644007601252476</v>
      </c>
      <c r="DQ52" s="1">
        <f t="shared" si="103"/>
        <v>61.261699358199948</v>
      </c>
      <c r="DR52" s="1">
        <f t="shared" si="107"/>
        <v>78.917545852929095</v>
      </c>
      <c r="DS52" s="1">
        <f t="shared" si="107"/>
        <v>78.064854041227164</v>
      </c>
      <c r="DT52" s="1">
        <f t="shared" si="107"/>
        <v>76.794062854999495</v>
      </c>
      <c r="DU52" s="1">
        <f t="shared" si="107"/>
        <v>76.330137531267511</v>
      </c>
      <c r="DV52" s="1">
        <f t="shared" si="107"/>
        <v>75.674840578530421</v>
      </c>
      <c r="DW52" s="1">
        <f t="shared" si="107"/>
        <v>74.305685093211693</v>
      </c>
      <c r="DX52" s="1">
        <f t="shared" si="107"/>
        <v>71.517755389004805</v>
      </c>
      <c r="DY52" s="1">
        <f t="shared" si="107"/>
        <v>71.359740792957751</v>
      </c>
      <c r="DZ52" s="1">
        <f t="shared" si="107"/>
        <v>70.281228535425498</v>
      </c>
      <c r="EA52" s="1">
        <f t="shared" si="107"/>
        <v>69.986773923156079</v>
      </c>
      <c r="EB52" s="1">
        <f t="shared" si="107"/>
        <v>69.942357934469371</v>
      </c>
      <c r="EC52" s="1">
        <f t="shared" si="107"/>
        <v>69.723675604318757</v>
      </c>
      <c r="ED52" s="1">
        <f t="shared" si="107"/>
        <v>68.707499509026036</v>
      </c>
      <c r="EE52" s="1">
        <f t="shared" si="107"/>
        <v>68.241960676188768</v>
      </c>
      <c r="EF52" s="1">
        <f t="shared" si="107"/>
        <v>66.829811077226111</v>
      </c>
      <c r="EG52" s="1">
        <f t="shared" si="107"/>
        <v>66.60396840233777</v>
      </c>
      <c r="EH52" s="1">
        <f t="shared" si="127"/>
        <v>66.384218476592125</v>
      </c>
      <c r="EI52" s="1">
        <f t="shared" si="127"/>
        <v>64.993706291857194</v>
      </c>
      <c r="EJ52" s="1">
        <f t="shared" si="127"/>
        <v>64.789688594168993</v>
      </c>
      <c r="EK52" s="1">
        <f t="shared" si="127"/>
        <v>82.276095007664068</v>
      </c>
      <c r="EL52" s="1">
        <f t="shared" si="127"/>
        <v>74.763849712914322</v>
      </c>
      <c r="EM52" s="1">
        <f t="shared" si="127"/>
        <v>64.694925926246199</v>
      </c>
      <c r="EN52" s="1">
        <f t="shared" si="127"/>
        <v>61.330534707026899</v>
      </c>
      <c r="EO52" s="1">
        <f t="shared" si="127"/>
        <v>56.84267802738816</v>
      </c>
      <c r="EP52" s="1">
        <f t="shared" si="127"/>
        <v>48.393668433824125</v>
      </c>
      <c r="EQ52" s="1">
        <f t="shared" si="127"/>
        <v>34.547238132445699</v>
      </c>
      <c r="ER52" s="1">
        <f t="shared" si="127"/>
        <v>33.8802832850551</v>
      </c>
      <c r="ES52" s="1">
        <f t="shared" si="127"/>
        <v>29.624811886558973</v>
      </c>
      <c r="ET52" s="1">
        <f t="shared" si="124"/>
        <v>28.548640351195889</v>
      </c>
      <c r="EU52" s="1">
        <f t="shared" si="117"/>
        <v>28.389354181784956</v>
      </c>
      <c r="EV52" s="1">
        <f t="shared" si="115"/>
        <v>27.616539718796599</v>
      </c>
      <c r="EW52" s="1">
        <f t="shared" si="115"/>
        <v>24.264624357955686</v>
      </c>
      <c r="EX52" s="1">
        <f t="shared" si="102"/>
        <v>22.853386807415934</v>
      </c>
      <c r="EY52" s="1">
        <f t="shared" si="102"/>
        <v>19.006989601438907</v>
      </c>
      <c r="EZ52" s="1">
        <f t="shared" si="102"/>
        <v>18.4483040283645</v>
      </c>
      <c r="FA52" s="1">
        <f t="shared" si="102"/>
        <v>17.918715100772737</v>
      </c>
      <c r="FB52" s="1">
        <f t="shared" si="102"/>
        <v>14.868941487067339</v>
      </c>
      <c r="FC52" s="1">
        <f t="shared" si="102"/>
        <v>14.462590004237356</v>
      </c>
      <c r="FD52" s="1">
        <f t="shared" si="102"/>
        <v>111.62900200734532</v>
      </c>
      <c r="FE52" s="1">
        <f t="shared" si="102"/>
        <v>130.20357256708823</v>
      </c>
      <c r="FF52" s="1">
        <f t="shared" si="116"/>
        <v>145.65674709161405</v>
      </c>
      <c r="FG52" s="83">
        <f t="shared" si="13"/>
        <v>0.7082784371414601</v>
      </c>
      <c r="FH52" s="79">
        <f t="shared" si="14"/>
        <v>0.69557232434737004</v>
      </c>
      <c r="FI52" s="79">
        <f t="shared" si="15"/>
        <v>0.80702130009400641</v>
      </c>
      <c r="FJ52" s="84">
        <f t="shared" si="16"/>
        <v>0.57644334758307036</v>
      </c>
      <c r="FK52" s="80">
        <f t="shared" si="72"/>
        <v>0.82947032766211004</v>
      </c>
      <c r="FL52" s="83">
        <f t="shared" si="113"/>
        <v>1.6243947221803492</v>
      </c>
      <c r="FM52" s="79">
        <f t="shared" si="113"/>
        <v>1.7854917194213755</v>
      </c>
      <c r="FN52" s="79"/>
      <c r="FO52" s="79">
        <f t="shared" si="74"/>
        <v>1.6274436859235599</v>
      </c>
      <c r="FP52" s="79">
        <f t="shared" si="17"/>
        <v>2.2136768860218821</v>
      </c>
      <c r="FQ52" s="79">
        <f t="shared" si="18"/>
        <v>1.5072870919567354</v>
      </c>
      <c r="FR52" s="79">
        <f t="shared" si="19"/>
        <v>1.0874047313769279</v>
      </c>
      <c r="FS52" s="84">
        <f t="shared" si="75"/>
        <v>1.2863938402371078</v>
      </c>
      <c r="FT52" s="83">
        <f t="shared" si="76"/>
        <v>2.2419332116042838</v>
      </c>
      <c r="FU52" s="79">
        <f t="shared" si="77"/>
        <v>2.1184827290901516</v>
      </c>
      <c r="FV52" s="79"/>
      <c r="FW52" s="79">
        <f t="shared" si="78"/>
        <v>3.630430093075887</v>
      </c>
      <c r="FX52" s="79">
        <f t="shared" si="79"/>
        <v>1.7516879771561029</v>
      </c>
      <c r="FY52" s="79">
        <f t="shared" si="20"/>
        <v>2.197832683435613</v>
      </c>
      <c r="FZ52" s="79">
        <f t="shared" si="80"/>
        <v>2.452363168018544</v>
      </c>
      <c r="GA52" s="83">
        <f t="shared" si="81"/>
        <v>3.0725014415281002</v>
      </c>
      <c r="GB52" s="79">
        <f t="shared" si="21"/>
        <v>2.7362369660287613</v>
      </c>
      <c r="GC52" s="79">
        <f t="shared" si="22"/>
        <v>2.6784453990623147</v>
      </c>
      <c r="GD52" s="79">
        <f t="shared" si="23"/>
        <v>2.2933108367586668</v>
      </c>
      <c r="GE52" s="79">
        <f t="shared" si="82"/>
        <v>1.5641017869848535</v>
      </c>
      <c r="GF52" s="79">
        <f t="shared" si="83"/>
        <v>1.8357690000595959</v>
      </c>
      <c r="GG52" s="79">
        <f t="shared" si="84"/>
        <v>1.5974984088307305</v>
      </c>
      <c r="GH52" s="79">
        <f t="shared" si="85"/>
        <v>2.1175337930966678</v>
      </c>
      <c r="GI52" s="84">
        <f t="shared" si="86"/>
        <v>2.3377998733891134</v>
      </c>
      <c r="GJ52" s="79">
        <f t="shared" si="108"/>
        <v>3.9358433582180354</v>
      </c>
      <c r="GK52" s="79">
        <f t="shared" si="25"/>
        <v>8.6957867918041369</v>
      </c>
      <c r="GL52" s="79">
        <f t="shared" si="26"/>
        <v>9.6280370451797452</v>
      </c>
      <c r="GM52" s="79">
        <f t="shared" si="109"/>
        <v>2.7680697887368031</v>
      </c>
      <c r="GN52" s="84">
        <f t="shared" si="110"/>
        <v>1.908596790405773</v>
      </c>
      <c r="GO52" s="79">
        <f t="shared" si="114"/>
        <v>3.8333333333333335</v>
      </c>
      <c r="GP52" s="79">
        <f t="shared" si="114"/>
        <v>3.3333333333333335</v>
      </c>
      <c r="GQ52" s="79">
        <f t="shared" si="114"/>
        <v>4.666666666666667</v>
      </c>
      <c r="GR52" s="79">
        <f t="shared" si="114"/>
        <v>1.7</v>
      </c>
      <c r="GS52" s="84">
        <f t="shared" si="114"/>
        <v>4.666666666666667</v>
      </c>
      <c r="GT52" s="1">
        <f t="shared" si="88"/>
        <v>60</v>
      </c>
      <c r="GU52" s="1">
        <f t="shared" si="89"/>
        <v>28.168293767153461</v>
      </c>
      <c r="GV52" s="1">
        <f t="shared" si="90"/>
        <v>61.999999999999986</v>
      </c>
    </row>
    <row r="53" spans="1:204" ht="13.5" thickBot="1" x14ac:dyDescent="0.25">
      <c r="A53" s="1">
        <f t="shared" si="91"/>
        <v>61</v>
      </c>
      <c r="B53" s="132">
        <f t="shared" si="30"/>
        <v>28.637765329939352</v>
      </c>
      <c r="C53" s="5">
        <v>0</v>
      </c>
      <c r="D53" s="5">
        <v>62</v>
      </c>
      <c r="E53" s="5">
        <f t="shared" si="31"/>
        <v>28.637765329939352</v>
      </c>
      <c r="F53" s="5">
        <v>10</v>
      </c>
      <c r="G53" s="9">
        <f t="shared" si="32"/>
        <v>61.999999999999986</v>
      </c>
      <c r="H53" s="15">
        <v>0.01</v>
      </c>
      <c r="I53" s="18">
        <f t="shared" si="33"/>
        <v>2.2549421519637285</v>
      </c>
      <c r="J53" s="18">
        <f t="shared" si="34"/>
        <v>2.047016821296594</v>
      </c>
      <c r="K53" s="18">
        <f t="shared" si="35"/>
        <v>1.975018298616507</v>
      </c>
      <c r="L53" s="18">
        <f t="shared" si="36"/>
        <v>1.4318882664969677</v>
      </c>
      <c r="M53" s="18">
        <f t="shared" si="37"/>
        <v>1.1455106131975741</v>
      </c>
      <c r="N53" s="18">
        <f t="shared" si="38"/>
        <v>0.9545921776646451</v>
      </c>
      <c r="O53" s="18">
        <f t="shared" si="39"/>
        <v>0.77399365756592842</v>
      </c>
      <c r="P53" s="18">
        <f t="shared" si="40"/>
        <v>0.71594413324848383</v>
      </c>
      <c r="Q53" s="18">
        <f t="shared" si="41"/>
        <v>0.63639478510976333</v>
      </c>
      <c r="R53" s="18">
        <f t="shared" si="42"/>
        <v>0.60931415595615646</v>
      </c>
      <c r="S53" s="18">
        <f t="shared" si="43"/>
        <v>0.57275530659878704</v>
      </c>
      <c r="T53" s="18">
        <f t="shared" si="44"/>
        <v>0.50241693561297107</v>
      </c>
      <c r="U53" s="18">
        <f t="shared" si="45"/>
        <v>0.38183687106585801</v>
      </c>
      <c r="V53" s="18">
        <f t="shared" si="46"/>
        <v>0.37582369199395471</v>
      </c>
      <c r="W53" s="18">
        <f t="shared" si="47"/>
        <v>0.3369148862345806</v>
      </c>
      <c r="X53" s="18">
        <f t="shared" si="48"/>
        <v>0.32691512933720723</v>
      </c>
      <c r="Y53" s="18">
        <f t="shared" si="49"/>
        <v>0.32542915147658352</v>
      </c>
      <c r="Z53" s="18">
        <f t="shared" si="50"/>
        <v>0.31819739255488166</v>
      </c>
      <c r="AA53" s="18">
        <f t="shared" si="51"/>
        <v>0.28637765329939352</v>
      </c>
      <c r="AB53" s="18">
        <f t="shared" si="52"/>
        <v>0.27274062218989858</v>
      </c>
      <c r="AC53" s="18">
        <f t="shared" si="53"/>
        <v>0.23473578139294551</v>
      </c>
      <c r="AD53" s="18">
        <f t="shared" si="54"/>
        <v>0.22910212263951482</v>
      </c>
      <c r="AE53" s="18">
        <f t="shared" si="55"/>
        <v>0.22373254164015119</v>
      </c>
      <c r="AF53" s="18">
        <f t="shared" si="56"/>
        <v>0.19219976731502922</v>
      </c>
      <c r="AG53" s="18">
        <f t="shared" si="57"/>
        <v>0.18791184599697736</v>
      </c>
      <c r="AH53" s="16">
        <f t="shared" si="58"/>
        <v>3.4641983508666772</v>
      </c>
      <c r="AI53" s="16" t="str">
        <f t="shared" si="59"/>
        <v>NA F G</v>
      </c>
      <c r="AJ53" s="16">
        <f t="shared" si="60"/>
        <v>4.0829411009204284</v>
      </c>
      <c r="AK53" s="16">
        <f t="shared" si="61"/>
        <v>0.27573311145782903</v>
      </c>
      <c r="AL53" s="16" t="str">
        <f t="shared" si="62"/>
        <v>NA F G</v>
      </c>
      <c r="AM53" s="16">
        <f t="shared" si="63"/>
        <v>1.2281199999999988</v>
      </c>
      <c r="AN53" s="19">
        <f t="shared" si="64"/>
        <v>2.1300544681895115</v>
      </c>
      <c r="AO53" s="41">
        <f t="shared" si="65"/>
        <v>61</v>
      </c>
      <c r="AP53" s="19">
        <f t="shared" si="66"/>
        <v>2.1300544681895115</v>
      </c>
      <c r="AQ53" s="34">
        <f t="shared" si="128"/>
        <v>3.2279289601127488</v>
      </c>
      <c r="AR53" s="34">
        <f t="shared" si="128"/>
        <v>3.1592800342017182</v>
      </c>
      <c r="AS53" s="34">
        <f t="shared" si="128"/>
        <v>3.0583253088613986</v>
      </c>
      <c r="AT53" s="34">
        <f t="shared" si="128"/>
        <v>3.0218740831233353</v>
      </c>
      <c r="AU53" s="34">
        <f t="shared" si="128"/>
        <v>2.9707549090745924</v>
      </c>
      <c r="AV53" s="34">
        <f t="shared" si="128"/>
        <v>2.8653407203499142</v>
      </c>
      <c r="AW53" s="34">
        <f t="shared" si="128"/>
        <v>2.6565172032875095</v>
      </c>
      <c r="AX53" s="34">
        <f t="shared" si="128"/>
        <v>2.6449155453022204</v>
      </c>
      <c r="AY53" s="34">
        <f t="shared" si="128"/>
        <v>2.5664004652204921</v>
      </c>
      <c r="AZ53" s="34">
        <f t="shared" si="128"/>
        <v>2.5451677276517719</v>
      </c>
      <c r="BA53" s="34">
        <f t="shared" si="128"/>
        <v>2.5419725220682876</v>
      </c>
      <c r="BB53" s="34">
        <f t="shared" si="128"/>
        <v>2.5262698638146963</v>
      </c>
      <c r="BC53" s="34">
        <f t="shared" si="128"/>
        <v>2.4539340461361072</v>
      </c>
      <c r="BD53" s="34">
        <f t="shared" si="125"/>
        <v>2.4211421849814463</v>
      </c>
      <c r="BE53" s="34">
        <f t="shared" si="125"/>
        <v>2.3230075499394167</v>
      </c>
      <c r="BF53" s="34">
        <f t="shared" si="125"/>
        <v>2.3074993464281972</v>
      </c>
      <c r="BG53" s="34">
        <f t="shared" si="122"/>
        <v>2.2924588438760503</v>
      </c>
      <c r="BH53" s="34">
        <f t="shared" si="122"/>
        <v>2.1984150953337185</v>
      </c>
      <c r="BI53" s="34">
        <f t="shared" si="122"/>
        <v>2.1847808063687015</v>
      </c>
      <c r="BJ53" s="39">
        <f t="shared" si="119"/>
        <v>2.8081049693970264</v>
      </c>
      <c r="BK53" s="39">
        <f t="shared" si="118"/>
        <v>2.7777638318473787</v>
      </c>
      <c r="BL53" s="39">
        <f t="shared" si="118"/>
        <v>2.732545559959374</v>
      </c>
      <c r="BM53" s="39">
        <f t="shared" si="118"/>
        <v>2.7160378113602386</v>
      </c>
      <c r="BN53" s="39">
        <f t="shared" si="118"/>
        <v>2.6927205298922989</v>
      </c>
      <c r="BO53" s="39">
        <f t="shared" si="118"/>
        <v>2.6440021836658998</v>
      </c>
      <c r="BP53" s="39">
        <f t="shared" si="118"/>
        <v>2.5447999191745194</v>
      </c>
      <c r="BQ53" s="39">
        <f t="shared" si="118"/>
        <v>2.5391773219738414</v>
      </c>
      <c r="BR53" s="39">
        <f t="shared" si="118"/>
        <v>2.5008008671918343</v>
      </c>
      <c r="BS53" s="39">
        <f t="shared" si="118"/>
        <v>2.4903233561258347</v>
      </c>
      <c r="BT53" s="39">
        <f t="shared" si="118"/>
        <v>2.4887429121674742</v>
      </c>
      <c r="BU53" s="39">
        <f t="shared" si="118"/>
        <v>2.4809615888713896</v>
      </c>
      <c r="BV53" s="39">
        <f t="shared" si="118"/>
        <v>2.4448032274812395</v>
      </c>
      <c r="BW53" s="39">
        <f t="shared" si="118"/>
        <v>2.4282380657569522</v>
      </c>
      <c r="BX53" s="39">
        <f t="shared" si="118"/>
        <v>2.3779898698263655</v>
      </c>
      <c r="BY53" s="39">
        <f t="shared" si="118"/>
        <v>2.3699537616225221</v>
      </c>
      <c r="BZ53" s="39">
        <f t="shared" si="106"/>
        <v>2.3621344503167583</v>
      </c>
      <c r="CA53" s="39">
        <f t="shared" si="106"/>
        <v>2.3126561735437061</v>
      </c>
      <c r="CB53" s="39">
        <f t="shared" si="106"/>
        <v>2.305396658507711</v>
      </c>
      <c r="CC53" s="40">
        <f t="shared" si="129"/>
        <v>2.9807756719959522</v>
      </c>
      <c r="CD53" s="40">
        <f t="shared" si="129"/>
        <v>2.7086149913684836</v>
      </c>
      <c r="CE53" s="40">
        <f t="shared" si="129"/>
        <v>2.3438285602224025</v>
      </c>
      <c r="CF53" s="40">
        <f t="shared" si="129"/>
        <v>2.2219402341370245</v>
      </c>
      <c r="CG53" s="40">
        <f t="shared" si="129"/>
        <v>2.0593499458056987</v>
      </c>
      <c r="CH53" s="40">
        <f t="shared" si="129"/>
        <v>1.7532512880289759</v>
      </c>
      <c r="CI53" s="40">
        <f t="shared" si="129"/>
        <v>1.2516098017322359</v>
      </c>
      <c r="CJ53" s="40">
        <f t="shared" si="129"/>
        <v>1.2274467348871638</v>
      </c>
      <c r="CK53" s="40">
        <f t="shared" si="129"/>
        <v>1.0732755188574012</v>
      </c>
      <c r="CL53" s="40">
        <f t="shared" si="129"/>
        <v>1.0342869653631452</v>
      </c>
      <c r="CM53" s="40">
        <f t="shared" si="129"/>
        <v>1.0285161963612703</v>
      </c>
      <c r="CN53" s="40">
        <f t="shared" si="129"/>
        <v>1.0005179479024959</v>
      </c>
      <c r="CO53" s="40">
        <f t="shared" si="129"/>
        <v>0.87908160893607501</v>
      </c>
      <c r="CP53" s="40">
        <f t="shared" si="126"/>
        <v>0.82795396903454366</v>
      </c>
      <c r="CQ53" s="40">
        <f t="shared" si="126"/>
        <v>0.68860307719479952</v>
      </c>
      <c r="CR53" s="40">
        <f t="shared" si="126"/>
        <v>0.66836249134346337</v>
      </c>
      <c r="CS53" s="40">
        <f t="shared" si="123"/>
        <v>0.64917604610226765</v>
      </c>
      <c r="CT53" s="40">
        <f t="shared" si="123"/>
        <v>0.53868598222671027</v>
      </c>
      <c r="CU53" s="40">
        <f t="shared" si="123"/>
        <v>0.52396429892141649</v>
      </c>
      <c r="CV53" s="37">
        <f t="shared" si="68"/>
        <v>3.9629309084213644</v>
      </c>
      <c r="CW53" s="37">
        <f t="shared" si="69"/>
        <v>4.6223450253460605</v>
      </c>
      <c r="CX53" s="37">
        <f t="shared" si="70"/>
        <v>5.1709467494073689</v>
      </c>
      <c r="CY53" s="1">
        <f t="shared" si="121"/>
        <v>92.440672061424067</v>
      </c>
      <c r="CZ53" s="1">
        <f t="shared" si="121"/>
        <v>90.474720231031583</v>
      </c>
      <c r="DA53" s="1">
        <f t="shared" si="120"/>
        <v>87.583602497787027</v>
      </c>
      <c r="DB53" s="1">
        <f t="shared" si="120"/>
        <v>86.539720849111717</v>
      </c>
      <c r="DC53" s="1">
        <f t="shared" si="120"/>
        <v>85.075781938843491</v>
      </c>
      <c r="DD53" s="1">
        <f t="shared" si="120"/>
        <v>82.056955139700221</v>
      </c>
      <c r="DE53" s="1">
        <f t="shared" si="120"/>
        <v>76.07671626269449</v>
      </c>
      <c r="DF53" s="1">
        <f t="shared" si="120"/>
        <v>75.74447070387356</v>
      </c>
      <c r="DG53" s="1">
        <f t="shared" si="120"/>
        <v>73.495974265631631</v>
      </c>
      <c r="DH53" s="1">
        <f t="shared" si="120"/>
        <v>72.887916109826435</v>
      </c>
      <c r="DI53" s="1">
        <f t="shared" si="120"/>
        <v>72.796412562145704</v>
      </c>
      <c r="DJ53" s="1">
        <f t="shared" si="103"/>
        <v>72.346723520023119</v>
      </c>
      <c r="DK53" s="1">
        <f t="shared" si="103"/>
        <v>70.275187348394411</v>
      </c>
      <c r="DL53" s="1">
        <f t="shared" si="103"/>
        <v>69.336101723915277</v>
      </c>
      <c r="DM53" s="1">
        <f t="shared" si="103"/>
        <v>66.525745074842391</v>
      </c>
      <c r="DN53" s="1">
        <f t="shared" si="103"/>
        <v>66.081624781999139</v>
      </c>
      <c r="DO53" s="1">
        <f t="shared" si="103"/>
        <v>65.650898399466399</v>
      </c>
      <c r="DP53" s="1">
        <f t="shared" si="103"/>
        <v>62.95769559796328</v>
      </c>
      <c r="DQ53" s="1">
        <f t="shared" si="103"/>
        <v>62.567240030142543</v>
      </c>
      <c r="DR53" s="1">
        <f t="shared" si="107"/>
        <v>80.417851135428563</v>
      </c>
      <c r="DS53" s="1">
        <f t="shared" si="107"/>
        <v>79.548948758438343</v>
      </c>
      <c r="DT53" s="1">
        <f t="shared" ref="DT53:EG71" si="130">$E53*BL53</f>
        <v>78.253998499484268</v>
      </c>
      <c r="DU53" s="1">
        <f t="shared" si="130"/>
        <v>77.781253468976601</v>
      </c>
      <c r="DV53" s="1">
        <f t="shared" si="130"/>
        <v>77.113498634165595</v>
      </c>
      <c r="DW53" s="1">
        <f t="shared" si="130"/>
        <v>75.718314067671244</v>
      </c>
      <c r="DX53" s="1">
        <f t="shared" si="130"/>
        <v>72.877382896968513</v>
      </c>
      <c r="DY53" s="1">
        <f t="shared" si="130"/>
        <v>72.716364277790731</v>
      </c>
      <c r="DZ53" s="1">
        <f t="shared" si="130"/>
        <v>71.617348371548573</v>
      </c>
      <c r="EA53" s="1">
        <f t="shared" si="130"/>
        <v>71.317295868398645</v>
      </c>
      <c r="EB53" s="1">
        <f t="shared" si="130"/>
        <v>71.272035485201997</v>
      </c>
      <c r="EC53" s="1">
        <f t="shared" si="130"/>
        <v>71.049195774692336</v>
      </c>
      <c r="ED53" s="1">
        <f t="shared" si="130"/>
        <v>70.013701106486067</v>
      </c>
      <c r="EE53" s="1">
        <f t="shared" si="130"/>
        <v>69.539311892373433</v>
      </c>
      <c r="EF53" s="1">
        <f t="shared" si="130"/>
        <v>68.100315849060479</v>
      </c>
      <c r="EG53" s="1">
        <f t="shared" si="130"/>
        <v>67.870179668152815</v>
      </c>
      <c r="EH53" s="1">
        <f t="shared" si="127"/>
        <v>67.646252065936608</v>
      </c>
      <c r="EI53" s="1">
        <f t="shared" si="127"/>
        <v>66.229304786780148</v>
      </c>
      <c r="EJ53" s="1">
        <f t="shared" si="127"/>
        <v>66.021408498770157</v>
      </c>
      <c r="EK53" s="1">
        <f t="shared" si="127"/>
        <v>85.362754195812357</v>
      </c>
      <c r="EL53" s="1">
        <f t="shared" si="127"/>
        <v>77.568680491966333</v>
      </c>
      <c r="EM53" s="1">
        <f t="shared" si="127"/>
        <v>67.12201228125879</v>
      </c>
      <c r="EN53" s="1">
        <f t="shared" si="127"/>
        <v>63.631403002366604</v>
      </c>
      <c r="EO53" s="1">
        <f t="shared" si="127"/>
        <v>58.975180480206923</v>
      </c>
      <c r="EP53" s="1">
        <f t="shared" si="127"/>
        <v>50.209198950987719</v>
      </c>
      <c r="EQ53" s="1">
        <f t="shared" si="127"/>
        <v>35.843307786659693</v>
      </c>
      <c r="ER53" s="1">
        <f t="shared" si="127"/>
        <v>35.151331548698877</v>
      </c>
      <c r="ES53" s="1">
        <f t="shared" si="127"/>
        <v>30.736212443407155</v>
      </c>
      <c r="ET53" s="1">
        <f t="shared" si="124"/>
        <v>29.619667397884864</v>
      </c>
      <c r="EU53" s="1">
        <f t="shared" si="117"/>
        <v>29.454405469435883</v>
      </c>
      <c r="EV53" s="1">
        <f t="shared" si="115"/>
        <v>28.652598200424165</v>
      </c>
      <c r="EW53" s="1">
        <f t="shared" si="115"/>
        <v>25.174932822576832</v>
      </c>
      <c r="EX53" s="1">
        <f t="shared" si="102"/>
        <v>23.710751469203135</v>
      </c>
      <c r="EY53" s="1">
        <f t="shared" si="102"/>
        <v>19.720053330178782</v>
      </c>
      <c r="EZ53" s="1">
        <f t="shared" si="102"/>
        <v>19.140408182427727</v>
      </c>
      <c r="FA53" s="1">
        <f t="shared" si="102"/>
        <v>18.590951266094631</v>
      </c>
      <c r="FB53" s="1">
        <f t="shared" si="102"/>
        <v>15.42676274553641</v>
      </c>
      <c r="FC53" s="1">
        <f t="shared" si="102"/>
        <v>15.005166633777721</v>
      </c>
      <c r="FD53" s="1">
        <f t="shared" si="102"/>
        <v>113.48948537413442</v>
      </c>
      <c r="FE53" s="1">
        <f t="shared" si="102"/>
        <v>132.37363210987306</v>
      </c>
      <c r="FF53" s="1">
        <f t="shared" si="116"/>
        <v>148.08435954314095</v>
      </c>
      <c r="FG53" s="83">
        <f t="shared" si="13"/>
        <v>0.69349935616709346</v>
      </c>
      <c r="FH53" s="79">
        <f t="shared" si="14"/>
        <v>0.67042090173694779</v>
      </c>
      <c r="FI53" s="79">
        <f t="shared" si="15"/>
        <v>0.79196521114701879</v>
      </c>
      <c r="FJ53" s="84">
        <f t="shared" si="16"/>
        <v>0.56568900651041321</v>
      </c>
      <c r="FK53" s="80">
        <f t="shared" si="72"/>
        <v>0.81587245343814085</v>
      </c>
      <c r="FL53" s="83">
        <f t="shared" si="113"/>
        <v>1.590499773704539</v>
      </c>
      <c r="FM53" s="79">
        <f t="shared" si="113"/>
        <v>1.7482352884520964</v>
      </c>
      <c r="FN53" s="79"/>
      <c r="FO53" s="79">
        <f t="shared" si="74"/>
        <v>1.5934851171542519</v>
      </c>
      <c r="FP53" s="79">
        <f t="shared" si="17"/>
        <v>2.1336318340059046</v>
      </c>
      <c r="FQ53" s="79">
        <f t="shared" si="18"/>
        <v>1.4791665844527779</v>
      </c>
      <c r="FR53" s="79">
        <f t="shared" si="19"/>
        <v>1.0647147245460136</v>
      </c>
      <c r="FS53" s="84">
        <f t="shared" si="75"/>
        <v>1.2623943992344837</v>
      </c>
      <c r="FT53" s="83">
        <f t="shared" si="76"/>
        <v>2.1951525802368428</v>
      </c>
      <c r="FU53" s="79">
        <f t="shared" si="77"/>
        <v>2.0742780404335521</v>
      </c>
      <c r="FV53" s="79"/>
      <c r="FW53" s="79">
        <f t="shared" si="78"/>
        <v>3.4991562077696834</v>
      </c>
      <c r="FX53" s="79">
        <f t="shared" si="79"/>
        <v>1.7190078360144019</v>
      </c>
      <c r="FY53" s="79">
        <f t="shared" si="20"/>
        <v>2.1519722625992843</v>
      </c>
      <c r="FZ53" s="79">
        <f t="shared" si="80"/>
        <v>2.4066109704201626</v>
      </c>
      <c r="GA53" s="83">
        <f t="shared" si="81"/>
        <v>3.0083900056619064</v>
      </c>
      <c r="GB53" s="79">
        <f t="shared" si="21"/>
        <v>2.6851887134785919</v>
      </c>
      <c r="GC53" s="79">
        <f t="shared" si="22"/>
        <v>2.6284753274381401</v>
      </c>
      <c r="GD53" s="79">
        <f t="shared" si="23"/>
        <v>2.255715577139672</v>
      </c>
      <c r="GE53" s="79">
        <f t="shared" si="82"/>
        <v>1.5314649230767914</v>
      </c>
      <c r="GF53" s="79">
        <f t="shared" si="83"/>
        <v>1.8015202121430931</v>
      </c>
      <c r="GG53" s="79">
        <f t="shared" si="84"/>
        <v>1.5713099103253083</v>
      </c>
      <c r="GH53" s="79">
        <f t="shared" si="85"/>
        <v>2.0733489051302385</v>
      </c>
      <c r="GI53" s="84">
        <f t="shared" si="86"/>
        <v>2.2941850111421029</v>
      </c>
      <c r="GJ53" s="79">
        <f t="shared" si="108"/>
        <v>3.8537172554832297</v>
      </c>
      <c r="GK53" s="79">
        <f t="shared" si="25"/>
        <v>8.3813530501569247</v>
      </c>
      <c r="GL53" s="79">
        <f t="shared" si="26"/>
        <v>9.2798937678299325</v>
      </c>
      <c r="GM53" s="79">
        <f t="shared" si="109"/>
        <v>2.7164276512296066</v>
      </c>
      <c r="GN53" s="84">
        <f t="shared" si="110"/>
        <v>1.8773083184319079</v>
      </c>
      <c r="GO53" s="79">
        <f t="shared" si="114"/>
        <v>3.7704918032786887</v>
      </c>
      <c r="GP53" s="79">
        <f t="shared" si="114"/>
        <v>3.278688524590164</v>
      </c>
      <c r="GQ53" s="79">
        <f t="shared" si="114"/>
        <v>4.5901639344262293</v>
      </c>
      <c r="GR53" s="79">
        <f t="shared" si="114"/>
        <v>1.6721311475409837</v>
      </c>
      <c r="GS53" s="84">
        <f t="shared" si="114"/>
        <v>4.5901639344262293</v>
      </c>
      <c r="GT53" s="1">
        <f t="shared" si="88"/>
        <v>61</v>
      </c>
      <c r="GU53" s="1">
        <f t="shared" si="89"/>
        <v>28.637765329939352</v>
      </c>
      <c r="GV53" s="1">
        <f t="shared" si="90"/>
        <v>61.999999999999986</v>
      </c>
    </row>
    <row r="54" spans="1:204" ht="13.5" thickBot="1" x14ac:dyDescent="0.25">
      <c r="A54" s="1">
        <f t="shared" si="91"/>
        <v>62</v>
      </c>
      <c r="B54" s="132">
        <f t="shared" si="30"/>
        <v>29.107236892725243</v>
      </c>
      <c r="C54" s="5">
        <v>0</v>
      </c>
      <c r="D54" s="5">
        <v>62</v>
      </c>
      <c r="E54" s="5">
        <f t="shared" si="31"/>
        <v>29.107236892725243</v>
      </c>
      <c r="F54" s="5">
        <v>10</v>
      </c>
      <c r="G54" s="9">
        <f t="shared" si="32"/>
        <v>61.999999999999986</v>
      </c>
      <c r="H54" s="15">
        <v>0.01</v>
      </c>
      <c r="I54" s="18">
        <f t="shared" si="33"/>
        <v>2.2919084167500192</v>
      </c>
      <c r="J54" s="18">
        <f t="shared" si="34"/>
        <v>2.0805744741047349</v>
      </c>
      <c r="K54" s="18">
        <f t="shared" si="35"/>
        <v>2.0073956477741546</v>
      </c>
      <c r="L54" s="18">
        <f t="shared" si="36"/>
        <v>1.4553618446362622</v>
      </c>
      <c r="M54" s="18">
        <f t="shared" si="37"/>
        <v>1.1642894757090096</v>
      </c>
      <c r="N54" s="18">
        <f t="shared" si="38"/>
        <v>0.97024122975750815</v>
      </c>
      <c r="O54" s="18">
        <f t="shared" si="39"/>
        <v>0.78668207818176339</v>
      </c>
      <c r="P54" s="18">
        <f t="shared" si="40"/>
        <v>0.72768092231813108</v>
      </c>
      <c r="Q54" s="18">
        <f t="shared" si="41"/>
        <v>0.64682748650500543</v>
      </c>
      <c r="R54" s="18">
        <f t="shared" si="42"/>
        <v>0.61930291261117543</v>
      </c>
      <c r="S54" s="18">
        <f t="shared" si="43"/>
        <v>0.58214473785450482</v>
      </c>
      <c r="T54" s="18">
        <f t="shared" si="44"/>
        <v>0.5106532788197411</v>
      </c>
      <c r="U54" s="18">
        <f t="shared" si="45"/>
        <v>0.38809649190300327</v>
      </c>
      <c r="V54" s="18">
        <f t="shared" si="46"/>
        <v>0.38198473612500317</v>
      </c>
      <c r="W54" s="18">
        <f t="shared" si="47"/>
        <v>0.34243808109088519</v>
      </c>
      <c r="X54" s="18">
        <f t="shared" si="48"/>
        <v>0.33227439375257128</v>
      </c>
      <c r="Y54" s="18">
        <f t="shared" si="49"/>
        <v>0.33076405559915051</v>
      </c>
      <c r="Z54" s="18">
        <f t="shared" si="50"/>
        <v>0.32341374325250272</v>
      </c>
      <c r="AA54" s="18">
        <f t="shared" si="51"/>
        <v>0.29107236892725241</v>
      </c>
      <c r="AB54" s="18">
        <f t="shared" si="52"/>
        <v>0.27721177993071661</v>
      </c>
      <c r="AC54" s="18">
        <f t="shared" si="53"/>
        <v>0.23858390895676429</v>
      </c>
      <c r="AD54" s="18">
        <f t="shared" si="54"/>
        <v>0.23285789514180194</v>
      </c>
      <c r="AE54" s="18">
        <f t="shared" si="55"/>
        <v>0.22740028822441596</v>
      </c>
      <c r="AF54" s="18">
        <f t="shared" si="56"/>
        <v>0.19535058317265264</v>
      </c>
      <c r="AG54" s="18">
        <f t="shared" si="57"/>
        <v>0.19099236806250158</v>
      </c>
      <c r="AH54" s="16">
        <f t="shared" si="58"/>
        <v>3.4641983508666772</v>
      </c>
      <c r="AI54" s="16" t="str">
        <f t="shared" si="59"/>
        <v>NA F G</v>
      </c>
      <c r="AJ54" s="16">
        <f t="shared" si="60"/>
        <v>4.0829411009204284</v>
      </c>
      <c r="AK54" s="16">
        <f t="shared" si="61"/>
        <v>0.27573311145782903</v>
      </c>
      <c r="AL54" s="16" t="str">
        <f t="shared" si="62"/>
        <v>NA F G</v>
      </c>
      <c r="AM54" s="16">
        <f t="shared" si="63"/>
        <v>1.2281199999999988</v>
      </c>
      <c r="AN54" s="19">
        <f t="shared" si="64"/>
        <v>2.1300544681895115</v>
      </c>
      <c r="AO54" s="41">
        <f t="shared" si="65"/>
        <v>62</v>
      </c>
      <c r="AP54" s="19">
        <f t="shared" si="66"/>
        <v>2.1300544681895115</v>
      </c>
      <c r="AQ54" s="34">
        <f t="shared" si="128"/>
        <v>3.2424340792539361</v>
      </c>
      <c r="AR54" s="34">
        <f t="shared" si="128"/>
        <v>3.1734766704544786</v>
      </c>
      <c r="AS54" s="34">
        <f t="shared" si="128"/>
        <v>3.0720682919089541</v>
      </c>
      <c r="AT54" s="34">
        <f t="shared" si="128"/>
        <v>3.0354532678411545</v>
      </c>
      <c r="AU54" s="34">
        <f t="shared" si="128"/>
        <v>2.9841043831267999</v>
      </c>
      <c r="AV54" s="34">
        <f t="shared" si="128"/>
        <v>2.8782165020174633</v>
      </c>
      <c r="AW54" s="34">
        <f t="shared" si="128"/>
        <v>2.6684546092869752</v>
      </c>
      <c r="AX54" s="34">
        <f t="shared" si="128"/>
        <v>2.6568008177406965</v>
      </c>
      <c r="AY54" s="34">
        <f t="shared" si="128"/>
        <v>2.5779329199219494</v>
      </c>
      <c r="AZ54" s="34">
        <f t="shared" si="128"/>
        <v>2.5566047702819183</v>
      </c>
      <c r="BA54" s="34">
        <f t="shared" si="128"/>
        <v>2.553395206626047</v>
      </c>
      <c r="BB54" s="34">
        <f t="shared" si="128"/>
        <v>2.5376219864327059</v>
      </c>
      <c r="BC54" s="34">
        <f t="shared" si="128"/>
        <v>2.4649611183374041</v>
      </c>
      <c r="BD54" s="34">
        <f t="shared" si="125"/>
        <v>2.4320219026843053</v>
      </c>
      <c r="BE54" s="34">
        <f t="shared" si="125"/>
        <v>2.3334462868800743</v>
      </c>
      <c r="BF54" s="34">
        <f t="shared" si="125"/>
        <v>2.3178683952368129</v>
      </c>
      <c r="BG54" s="34">
        <f t="shared" si="122"/>
        <v>2.3027603062277895</v>
      </c>
      <c r="BH54" s="34">
        <f t="shared" si="122"/>
        <v>2.2082939598544815</v>
      </c>
      <c r="BI54" s="34">
        <f t="shared" si="122"/>
        <v>2.1945984034364665</v>
      </c>
      <c r="BJ54" s="39">
        <f t="shared" si="119"/>
        <v>2.8144749026710207</v>
      </c>
      <c r="BK54" s="39">
        <f t="shared" si="118"/>
        <v>2.7840649389828367</v>
      </c>
      <c r="BL54" s="39">
        <f t="shared" si="118"/>
        <v>2.7387440935166252</v>
      </c>
      <c r="BM54" s="39">
        <f t="shared" si="118"/>
        <v>2.7221988985761931</v>
      </c>
      <c r="BN54" s="39">
        <f t="shared" si="118"/>
        <v>2.6988287239547923</v>
      </c>
      <c r="BO54" s="39">
        <f t="shared" si="118"/>
        <v>2.6499998645467051</v>
      </c>
      <c r="BP54" s="39">
        <f t="shared" si="118"/>
        <v>2.5505725686507565</v>
      </c>
      <c r="BQ54" s="39">
        <f t="shared" si="118"/>
        <v>2.5449372170946023</v>
      </c>
      <c r="BR54" s="39">
        <f t="shared" si="118"/>
        <v>2.5064737087804376</v>
      </c>
      <c r="BS54" s="39">
        <f t="shared" si="118"/>
        <v>2.4959724304240072</v>
      </c>
      <c r="BT54" s="39">
        <f t="shared" si="118"/>
        <v>2.4943884013708351</v>
      </c>
      <c r="BU54" s="39">
        <f t="shared" si="118"/>
        <v>2.4865894268435036</v>
      </c>
      <c r="BV54" s="39">
        <f t="shared" si="118"/>
        <v>2.4503490434663324</v>
      </c>
      <c r="BW54" s="39">
        <f t="shared" si="118"/>
        <v>2.4337463051642443</v>
      </c>
      <c r="BX54" s="39">
        <f t="shared" si="118"/>
        <v>2.3833841257256672</v>
      </c>
      <c r="BY54" s="39">
        <f t="shared" si="118"/>
        <v>2.3753297883339557</v>
      </c>
      <c r="BZ54" s="39">
        <f t="shared" si="106"/>
        <v>2.367492739624566</v>
      </c>
      <c r="CA54" s="39">
        <f t="shared" si="106"/>
        <v>2.3179022258358071</v>
      </c>
      <c r="CB54" s="39">
        <f t="shared" si="106"/>
        <v>2.3106262432436178</v>
      </c>
      <c r="CC54" s="40">
        <f t="shared" si="129"/>
        <v>3.0408997139164997</v>
      </c>
      <c r="CD54" s="40">
        <f t="shared" si="129"/>
        <v>2.7632493883201379</v>
      </c>
      <c r="CE54" s="40">
        <f t="shared" si="129"/>
        <v>2.3911049949884666</v>
      </c>
      <c r="CF54" s="40">
        <f t="shared" si="129"/>
        <v>2.2667581078996455</v>
      </c>
      <c r="CG54" s="40">
        <f t="shared" si="129"/>
        <v>2.1008882754538973</v>
      </c>
      <c r="CH54" s="40">
        <f t="shared" si="129"/>
        <v>1.7886154232535911</v>
      </c>
      <c r="CI54" s="40">
        <f t="shared" si="129"/>
        <v>1.2768555258216063</v>
      </c>
      <c r="CJ54" s="40">
        <f t="shared" si="129"/>
        <v>1.2522050753543545</v>
      </c>
      <c r="CK54" s="40">
        <f t="shared" si="129"/>
        <v>1.094924132972958</v>
      </c>
      <c r="CL54" s="40">
        <f t="shared" si="129"/>
        <v>1.0551491568549756</v>
      </c>
      <c r="CM54" s="40">
        <f t="shared" si="129"/>
        <v>1.0492619879640916</v>
      </c>
      <c r="CN54" s="40">
        <f t="shared" si="129"/>
        <v>1.0206989979583927</v>
      </c>
      <c r="CO54" s="40">
        <f t="shared" si="129"/>
        <v>0.89681321484114573</v>
      </c>
      <c r="CP54" s="40">
        <f t="shared" si="126"/>
        <v>0.84465429962640703</v>
      </c>
      <c r="CQ54" s="40">
        <f t="shared" si="126"/>
        <v>0.70249261630666271</v>
      </c>
      <c r="CR54" s="40">
        <f t="shared" si="126"/>
        <v>0.68184376563900506</v>
      </c>
      <c r="CS54" s="40">
        <f t="shared" si="123"/>
        <v>0.6622703182329619</v>
      </c>
      <c r="CT54" s="40">
        <f t="shared" si="123"/>
        <v>0.549551603172859</v>
      </c>
      <c r="CU54" s="40">
        <f t="shared" si="123"/>
        <v>0.53453297464203076</v>
      </c>
      <c r="CV54" s="37">
        <f t="shared" si="68"/>
        <v>3.9629309084213644</v>
      </c>
      <c r="CW54" s="37">
        <f t="shared" si="69"/>
        <v>4.6223450253460605</v>
      </c>
      <c r="CX54" s="37">
        <f t="shared" si="70"/>
        <v>5.1709467494073689</v>
      </c>
      <c r="CY54" s="1">
        <f t="shared" si="121"/>
        <v>94.378296853889779</v>
      </c>
      <c r="CZ54" s="1">
        <f t="shared" si="121"/>
        <v>92.371137220455466</v>
      </c>
      <c r="DA54" s="1">
        <f t="shared" si="120"/>
        <v>89.419419523223738</v>
      </c>
      <c r="DB54" s="1">
        <f t="shared" si="120"/>
        <v>88.353657343849449</v>
      </c>
      <c r="DC54" s="1">
        <f t="shared" si="120"/>
        <v>86.859033192291491</v>
      </c>
      <c r="DD54" s="1">
        <f t="shared" si="120"/>
        <v>83.776929552773311</v>
      </c>
      <c r="DE54" s="1">
        <f t="shared" si="120"/>
        <v>77.671340450000571</v>
      </c>
      <c r="DF54" s="1">
        <f t="shared" si="120"/>
        <v>77.332130778764594</v>
      </c>
      <c r="DG54" s="1">
        <f t="shared" si="120"/>
        <v>75.036504193723076</v>
      </c>
      <c r="DH54" s="1">
        <f t="shared" si="120"/>
        <v>74.415700689667204</v>
      </c>
      <c r="DI54" s="1">
        <f t="shared" si="120"/>
        <v>74.322279160013466</v>
      </c>
      <c r="DJ54" s="1">
        <f t="shared" si="103"/>
        <v>73.863164303284776</v>
      </c>
      <c r="DK54" s="1">
        <f t="shared" si="103"/>
        <v>71.748207202803755</v>
      </c>
      <c r="DL54" s="1">
        <f t="shared" si="103"/>
        <v>70.789437649728455</v>
      </c>
      <c r="DM54" s="1">
        <f t="shared" si="103"/>
        <v>67.920173848668426</v>
      </c>
      <c r="DN54" s="1">
        <f t="shared" si="103"/>
        <v>67.466744466318815</v>
      </c>
      <c r="DO54" s="1">
        <f t="shared" si="103"/>
        <v>67.026989740536791</v>
      </c>
      <c r="DP54" s="1">
        <f t="shared" si="103"/>
        <v>64.277335418258687</v>
      </c>
      <c r="DQ54" s="1">
        <f t="shared" si="103"/>
        <v>63.878695613221836</v>
      </c>
      <c r="DR54" s="1">
        <f t="shared" si="103"/>
        <v>81.92158772067522</v>
      </c>
      <c r="DS54" s="1">
        <f t="shared" si="103"/>
        <v>81.036437703704081</v>
      </c>
      <c r="DT54" s="1">
        <f t="shared" si="130"/>
        <v>79.717273118540461</v>
      </c>
      <c r="DU54" s="1">
        <f t="shared" si="130"/>
        <v>79.235688209972992</v>
      </c>
      <c r="DV54" s="1">
        <f t="shared" si="130"/>
        <v>78.555447001043518</v>
      </c>
      <c r="DW54" s="1">
        <f t="shared" si="130"/>
        <v>77.134173823050759</v>
      </c>
      <c r="DX54" s="1">
        <f t="shared" si="130"/>
        <v>74.24011996780429</v>
      </c>
      <c r="DY54" s="1">
        <f t="shared" si="130"/>
        <v>74.07609045508552</v>
      </c>
      <c r="DZ54" s="1">
        <f t="shared" si="130"/>
        <v>72.956524006859823</v>
      </c>
      <c r="EA54" s="1">
        <f t="shared" si="130"/>
        <v>72.650860810062753</v>
      </c>
      <c r="EB54" s="1">
        <f t="shared" si="130"/>
        <v>72.604754101167117</v>
      </c>
      <c r="EC54" s="1">
        <f t="shared" si="130"/>
        <v>72.377747502079743</v>
      </c>
      <c r="ED54" s="1">
        <f t="shared" si="130"/>
        <v>71.322890078037247</v>
      </c>
      <c r="EE54" s="1">
        <f t="shared" si="130"/>
        <v>70.839630241210443</v>
      </c>
      <c r="EF54" s="1">
        <f t="shared" si="130"/>
        <v>69.373726353857833</v>
      </c>
      <c r="EG54" s="1">
        <f t="shared" si="130"/>
        <v>69.13928684738336</v>
      </c>
      <c r="EH54" s="1">
        <f t="shared" si="127"/>
        <v>68.911172014059332</v>
      </c>
      <c r="EI54" s="1">
        <f t="shared" si="127"/>
        <v>67.467729181577965</v>
      </c>
      <c r="EJ54" s="1">
        <f t="shared" si="127"/>
        <v>67.255945432639763</v>
      </c>
      <c r="EK54" s="1">
        <f t="shared" si="127"/>
        <v>88.512188339987972</v>
      </c>
      <c r="EL54" s="1">
        <f t="shared" si="127"/>
        <v>80.430554539512386</v>
      </c>
      <c r="EM54" s="1">
        <f t="shared" si="127"/>
        <v>69.598459524507902</v>
      </c>
      <c r="EN54" s="1">
        <f t="shared" si="127"/>
        <v>65.97906522514063</v>
      </c>
      <c r="EO54" s="1">
        <f t="shared" si="127"/>
        <v>61.151052718785593</v>
      </c>
      <c r="EP54" s="1">
        <f t="shared" si="127"/>
        <v>52.061652834624304</v>
      </c>
      <c r="EQ54" s="1">
        <f t="shared" si="127"/>
        <v>37.165736267874749</v>
      </c>
      <c r="ER54" s="1">
        <f t="shared" si="127"/>
        <v>36.448229766612059</v>
      </c>
      <c r="ES54" s="1">
        <f t="shared" si="127"/>
        <v>31.870216118005683</v>
      </c>
      <c r="ET54" s="1">
        <f t="shared" si="124"/>
        <v>30.71247646573708</v>
      </c>
      <c r="EU54" s="1">
        <f t="shared" si="117"/>
        <v>30.541117246202639</v>
      </c>
      <c r="EV54" s="1">
        <f t="shared" si="115"/>
        <v>29.709727529742217</v>
      </c>
      <c r="EW54" s="1">
        <f t="shared" si="115"/>
        <v>26.103754692907728</v>
      </c>
      <c r="EX54" s="1">
        <f t="shared" si="102"/>
        <v>24.585552791684755</v>
      </c>
      <c r="EY54" s="1">
        <f t="shared" si="102"/>
        <v>20.447618998228371</v>
      </c>
      <c r="EZ54" s="1">
        <f t="shared" si="102"/>
        <v>19.846588010282353</v>
      </c>
      <c r="FA54" s="1">
        <f t="shared" si="102"/>
        <v>19.276859039827357</v>
      </c>
      <c r="FB54" s="1">
        <f t="shared" si="102"/>
        <v>15.995928698329344</v>
      </c>
      <c r="FC54" s="1">
        <f t="shared" si="102"/>
        <v>15.558777919878684</v>
      </c>
      <c r="FD54" s="1">
        <f t="shared" si="102"/>
        <v>115.3499687409235</v>
      </c>
      <c r="FE54" s="1">
        <f t="shared" si="102"/>
        <v>134.54369165265786</v>
      </c>
      <c r="FF54" s="1">
        <f t="shared" si="116"/>
        <v>150.51197199466785</v>
      </c>
      <c r="FG54" s="83">
        <f t="shared" si="13"/>
        <v>0.67926153252689081</v>
      </c>
      <c r="FH54" s="79">
        <f t="shared" si="14"/>
        <v>0.64656603475762309</v>
      </c>
      <c r="FI54" s="79">
        <f t="shared" si="15"/>
        <v>0.77742805317218855</v>
      </c>
      <c r="FJ54" s="84">
        <f t="shared" si="16"/>
        <v>0.55530533013609829</v>
      </c>
      <c r="FK54" s="80">
        <f t="shared" si="72"/>
        <v>0.80271322031817094</v>
      </c>
      <c r="FL54" s="83">
        <f t="shared" si="113"/>
        <v>1.5578461669255137</v>
      </c>
      <c r="FM54" s="79">
        <f t="shared" si="113"/>
        <v>1.7123433074470524</v>
      </c>
      <c r="FN54" s="79"/>
      <c r="FO54" s="79">
        <f t="shared" si="74"/>
        <v>1.5607702200608751</v>
      </c>
      <c r="FP54" s="79">
        <f t="shared" si="17"/>
        <v>2.0577131037706202</v>
      </c>
      <c r="FQ54" s="79">
        <f t="shared" si="18"/>
        <v>1.4520152929482721</v>
      </c>
      <c r="FR54" s="79">
        <f t="shared" si="19"/>
        <v>1.0428556985203852</v>
      </c>
      <c r="FS54" s="84">
        <f t="shared" si="75"/>
        <v>1.2392221354154282</v>
      </c>
      <c r="FT54" s="83">
        <f t="shared" si="76"/>
        <v>2.1500852055914117</v>
      </c>
      <c r="FU54" s="79">
        <f t="shared" si="77"/>
        <v>2.0316922692171735</v>
      </c>
      <c r="FV54" s="79"/>
      <c r="FW54" s="79">
        <f t="shared" si="78"/>
        <v>3.3746494901838169</v>
      </c>
      <c r="FX54" s="79">
        <f t="shared" si="79"/>
        <v>1.6874540655704706</v>
      </c>
      <c r="FY54" s="79">
        <f t="shared" si="20"/>
        <v>2.1077913974246756</v>
      </c>
      <c r="FZ54" s="79">
        <f t="shared" si="80"/>
        <v>2.3624356917986589</v>
      </c>
      <c r="GA54" s="83">
        <f t="shared" si="81"/>
        <v>2.9466265361494104</v>
      </c>
      <c r="GB54" s="79">
        <f t="shared" si="21"/>
        <v>2.6358999164826553</v>
      </c>
      <c r="GC54" s="79">
        <f t="shared" si="22"/>
        <v>2.5802275502250849</v>
      </c>
      <c r="GD54" s="79">
        <f t="shared" si="23"/>
        <v>2.2193330678309677</v>
      </c>
      <c r="GE54" s="79">
        <f t="shared" si="82"/>
        <v>1.5000233257746158</v>
      </c>
      <c r="GF54" s="79">
        <f t="shared" si="83"/>
        <v>1.7684518607178532</v>
      </c>
      <c r="GG54" s="79">
        <f t="shared" si="84"/>
        <v>1.5459662020942551</v>
      </c>
      <c r="GH54" s="79">
        <f t="shared" si="85"/>
        <v>2.0307822094392636</v>
      </c>
      <c r="GI54" s="84">
        <f t="shared" si="86"/>
        <v>2.2520734013629848</v>
      </c>
      <c r="GJ54" s="79">
        <f t="shared" si="108"/>
        <v>3.7745988739665846</v>
      </c>
      <c r="GK54" s="79">
        <f t="shared" si="25"/>
        <v>8.0831283653354191</v>
      </c>
      <c r="GL54" s="79">
        <f t="shared" si="26"/>
        <v>8.9496972735972609</v>
      </c>
      <c r="GM54" s="79">
        <f t="shared" si="109"/>
        <v>2.6665654384236568</v>
      </c>
      <c r="GN54" s="84">
        <f t="shared" si="110"/>
        <v>1.847029152005587</v>
      </c>
      <c r="GO54" s="79">
        <f t="shared" si="114"/>
        <v>3.7096774193548385</v>
      </c>
      <c r="GP54" s="79">
        <f t="shared" si="114"/>
        <v>3.225806451612903</v>
      </c>
      <c r="GQ54" s="79">
        <f t="shared" si="114"/>
        <v>4.5161290322580649</v>
      </c>
      <c r="GR54" s="79">
        <f t="shared" si="114"/>
        <v>1.6451612903225807</v>
      </c>
      <c r="GS54" s="84">
        <f t="shared" si="114"/>
        <v>4.5161290322580649</v>
      </c>
      <c r="GT54" s="1">
        <f t="shared" si="88"/>
        <v>62</v>
      </c>
      <c r="GU54" s="1">
        <f t="shared" si="89"/>
        <v>29.107236892725243</v>
      </c>
      <c r="GV54" s="1">
        <f t="shared" si="90"/>
        <v>61.999999999999986</v>
      </c>
    </row>
    <row r="55" spans="1:204" ht="13.5" thickBot="1" x14ac:dyDescent="0.25">
      <c r="A55" s="1">
        <f t="shared" si="91"/>
        <v>63</v>
      </c>
      <c r="B55" s="132">
        <f t="shared" si="30"/>
        <v>29.576708455511135</v>
      </c>
      <c r="C55" s="5">
        <v>0</v>
      </c>
      <c r="D55" s="5">
        <v>62</v>
      </c>
      <c r="E55" s="5">
        <f t="shared" si="31"/>
        <v>29.576708455511135</v>
      </c>
      <c r="F55" s="5">
        <v>10</v>
      </c>
      <c r="G55" s="9">
        <f t="shared" si="32"/>
        <v>61.999999999999986</v>
      </c>
      <c r="H55" s="15">
        <v>0.01</v>
      </c>
      <c r="I55" s="18">
        <f t="shared" si="33"/>
        <v>2.3288746815363099</v>
      </c>
      <c r="J55" s="18">
        <f t="shared" si="34"/>
        <v>2.1141321269128759</v>
      </c>
      <c r="K55" s="18">
        <f t="shared" si="35"/>
        <v>2.0397729969318026</v>
      </c>
      <c r="L55" s="18">
        <f t="shared" si="36"/>
        <v>1.4788354227755567</v>
      </c>
      <c r="M55" s="18">
        <f t="shared" si="37"/>
        <v>1.1830683382204454</v>
      </c>
      <c r="N55" s="18">
        <f t="shared" si="38"/>
        <v>0.9858902818503712</v>
      </c>
      <c r="O55" s="18">
        <f t="shared" si="39"/>
        <v>0.79937049879759825</v>
      </c>
      <c r="P55" s="18">
        <f t="shared" si="40"/>
        <v>0.73941771138777834</v>
      </c>
      <c r="Q55" s="18">
        <f t="shared" si="41"/>
        <v>0.65726018790024743</v>
      </c>
      <c r="R55" s="18">
        <f t="shared" si="42"/>
        <v>0.6292916692661944</v>
      </c>
      <c r="S55" s="18">
        <f t="shared" si="43"/>
        <v>0.59153416911022272</v>
      </c>
      <c r="T55" s="18">
        <f t="shared" si="44"/>
        <v>0.51888962202651112</v>
      </c>
      <c r="U55" s="18">
        <f t="shared" si="45"/>
        <v>0.39435611274014848</v>
      </c>
      <c r="V55" s="18">
        <f t="shared" si="46"/>
        <v>0.38814578025605162</v>
      </c>
      <c r="W55" s="18">
        <f t="shared" si="47"/>
        <v>0.34796127594718984</v>
      </c>
      <c r="X55" s="18">
        <f t="shared" si="48"/>
        <v>0.33763365816793534</v>
      </c>
      <c r="Y55" s="18">
        <f t="shared" si="49"/>
        <v>0.33609895972171744</v>
      </c>
      <c r="Z55" s="18">
        <f t="shared" si="50"/>
        <v>0.32863009395012371</v>
      </c>
      <c r="AA55" s="18">
        <f t="shared" si="51"/>
        <v>0.29576708455511136</v>
      </c>
      <c r="AB55" s="18">
        <f t="shared" si="52"/>
        <v>0.28168293767153463</v>
      </c>
      <c r="AC55" s="18">
        <f t="shared" si="53"/>
        <v>0.24243203652058307</v>
      </c>
      <c r="AD55" s="18">
        <f t="shared" si="54"/>
        <v>0.23661366764408909</v>
      </c>
      <c r="AE55" s="18">
        <f t="shared" si="55"/>
        <v>0.23106803480868074</v>
      </c>
      <c r="AF55" s="18">
        <f t="shared" si="56"/>
        <v>0.19850139903027608</v>
      </c>
      <c r="AG55" s="18">
        <f t="shared" si="57"/>
        <v>0.19407289012802581</v>
      </c>
      <c r="AH55" s="16">
        <f t="shared" si="58"/>
        <v>3.4641983508666772</v>
      </c>
      <c r="AI55" s="16" t="str">
        <f t="shared" si="59"/>
        <v>NA F G</v>
      </c>
      <c r="AJ55" s="16">
        <f t="shared" si="60"/>
        <v>4.0829411009204284</v>
      </c>
      <c r="AK55" s="16">
        <f t="shared" si="61"/>
        <v>0.27573311145782903</v>
      </c>
      <c r="AL55" s="16" t="str">
        <f t="shared" si="62"/>
        <v>NA F G</v>
      </c>
      <c r="AM55" s="16">
        <f t="shared" si="63"/>
        <v>1.2281199999999988</v>
      </c>
      <c r="AN55" s="19">
        <f t="shared" si="64"/>
        <v>2.1300544681895115</v>
      </c>
      <c r="AO55" s="41">
        <f t="shared" si="65"/>
        <v>63</v>
      </c>
      <c r="AP55" s="19">
        <f t="shared" si="66"/>
        <v>2.1300544681895115</v>
      </c>
      <c r="AQ55" s="34">
        <f t="shared" si="128"/>
        <v>3.2567707295654253</v>
      </c>
      <c r="AR55" s="34">
        <f t="shared" si="128"/>
        <v>3.1875084207334057</v>
      </c>
      <c r="AS55" s="34">
        <f t="shared" si="128"/>
        <v>3.0856516579104141</v>
      </c>
      <c r="AT55" s="34">
        <f t="shared" si="128"/>
        <v>3.0488747379386805</v>
      </c>
      <c r="AU55" s="34">
        <f t="shared" si="128"/>
        <v>2.9972988105193576</v>
      </c>
      <c r="AV55" s="34">
        <f t="shared" si="128"/>
        <v>2.8909427386969386</v>
      </c>
      <c r="AW55" s="34">
        <f t="shared" si="128"/>
        <v>2.6802533690058565</v>
      </c>
      <c r="AX55" s="34">
        <f t="shared" si="128"/>
        <v>2.6685480494006817</v>
      </c>
      <c r="AY55" s="34">
        <f t="shared" si="128"/>
        <v>2.589331431625201</v>
      </c>
      <c r="AZ55" s="34">
        <f t="shared" si="128"/>
        <v>2.5679089780715953</v>
      </c>
      <c r="BA55" s="34">
        <f t="shared" si="128"/>
        <v>2.5646852231043011</v>
      </c>
      <c r="BB55" s="34">
        <f t="shared" si="128"/>
        <v>2.5488422605085947</v>
      </c>
      <c r="BC55" s="34">
        <f t="shared" si="128"/>
        <v>2.4758601172750021</v>
      </c>
      <c r="BD55" s="34">
        <f t="shared" si="125"/>
        <v>2.4427752585633833</v>
      </c>
      <c r="BE55" s="34">
        <f t="shared" si="125"/>
        <v>2.3437637837413647</v>
      </c>
      <c r="BF55" s="34">
        <f t="shared" si="125"/>
        <v>2.3281170133546585</v>
      </c>
      <c r="BG55" s="34">
        <f t="shared" si="122"/>
        <v>2.3129421228675784</v>
      </c>
      <c r="BH55" s="34">
        <f t="shared" si="122"/>
        <v>2.2180580869002631</v>
      </c>
      <c r="BI55" s="34">
        <f t="shared" si="122"/>
        <v>2.2043019746163814</v>
      </c>
      <c r="BJ55" s="39">
        <f t="shared" si="119"/>
        <v>2.820757017121919</v>
      </c>
      <c r="BK55" s="39">
        <f t="shared" si="118"/>
        <v>2.7902791761639265</v>
      </c>
      <c r="BL55" s="39">
        <f t="shared" si="118"/>
        <v>2.7448571712459251</v>
      </c>
      <c r="BM55" s="39">
        <f t="shared" si="118"/>
        <v>2.7282750462166407</v>
      </c>
      <c r="BN55" s="39">
        <f t="shared" si="118"/>
        <v>2.7048527076510638</v>
      </c>
      <c r="BO55" s="39">
        <f t="shared" si="118"/>
        <v>2.6559148586467227</v>
      </c>
      <c r="BP55" s="39">
        <f t="shared" si="118"/>
        <v>2.5562656337324094</v>
      </c>
      <c r="BQ55" s="39">
        <f t="shared" si="118"/>
        <v>2.5506177036581756</v>
      </c>
      <c r="BR55" s="39">
        <f t="shared" si="118"/>
        <v>2.5120683419717951</v>
      </c>
      <c r="BS55" s="39">
        <f t="shared" si="118"/>
        <v>2.5015436239917053</v>
      </c>
      <c r="BT55" s="39">
        <f t="shared" si="118"/>
        <v>2.4999560592694832</v>
      </c>
      <c r="BU55" s="39">
        <f t="shared" si="118"/>
        <v>2.4921396768588786</v>
      </c>
      <c r="BV55" s="39">
        <f t="shared" si="118"/>
        <v>2.4558184022874383</v>
      </c>
      <c r="BW55" s="39">
        <f t="shared" si="118"/>
        <v>2.4391786054554929</v>
      </c>
      <c r="BX55" s="39">
        <f t="shared" si="118"/>
        <v>2.3887040139378706</v>
      </c>
      <c r="BY55" s="39">
        <f t="shared" si="118"/>
        <v>2.3806316986742395</v>
      </c>
      <c r="BZ55" s="39">
        <f t="shared" si="106"/>
        <v>2.3727771570972092</v>
      </c>
      <c r="CA55" s="39">
        <f t="shared" si="106"/>
        <v>2.3230759536437446</v>
      </c>
      <c r="CB55" s="39">
        <f t="shared" si="106"/>
        <v>2.315783730524648</v>
      </c>
      <c r="CC55" s="40">
        <f t="shared" si="129"/>
        <v>3.1012453895199648</v>
      </c>
      <c r="CD55" s="40">
        <f t="shared" si="129"/>
        <v>2.8180851826200675</v>
      </c>
      <c r="CE55" s="40">
        <f t="shared" si="129"/>
        <v>2.4385557036392815</v>
      </c>
      <c r="CF55" s="40">
        <f t="shared" si="129"/>
        <v>2.3117411926179048</v>
      </c>
      <c r="CG55" s="40">
        <f t="shared" si="129"/>
        <v>2.142579726760057</v>
      </c>
      <c r="CH55" s="40">
        <f t="shared" si="129"/>
        <v>1.8241099203647768</v>
      </c>
      <c r="CI55" s="40">
        <f t="shared" si="129"/>
        <v>1.302194312563272</v>
      </c>
      <c r="CJ55" s="40">
        <f t="shared" si="129"/>
        <v>1.277054681844344</v>
      </c>
      <c r="CK55" s="40">
        <f t="shared" si="129"/>
        <v>1.1166525498084123</v>
      </c>
      <c r="CL55" s="40">
        <f t="shared" si="129"/>
        <v>1.0760882520975585</v>
      </c>
      <c r="CM55" s="40">
        <f t="shared" si="129"/>
        <v>1.0700842542357987</v>
      </c>
      <c r="CN55" s="40">
        <f t="shared" si="129"/>
        <v>1.0409544408911844</v>
      </c>
      <c r="CO55" s="40">
        <f t="shared" si="129"/>
        <v>0.91461018430121477</v>
      </c>
      <c r="CP55" s="40">
        <f t="shared" si="126"/>
        <v>0.86141619221005949</v>
      </c>
      <c r="CQ55" s="40">
        <f t="shared" si="126"/>
        <v>0.71643335606321057</v>
      </c>
      <c r="CR55" s="40">
        <f t="shared" si="126"/>
        <v>0.69537473560331964</v>
      </c>
      <c r="CS55" s="40">
        <f t="shared" si="123"/>
        <v>0.67541285943647222</v>
      </c>
      <c r="CT55" s="40">
        <f t="shared" si="123"/>
        <v>0.56045727777326249</v>
      </c>
      <c r="CU55" s="40">
        <f t="shared" si="123"/>
        <v>0.54514060939548281</v>
      </c>
      <c r="CV55" s="37">
        <f t="shared" si="68"/>
        <v>3.9629309084213644</v>
      </c>
      <c r="CW55" s="37">
        <f t="shared" si="69"/>
        <v>4.6223450253460605</v>
      </c>
      <c r="CX55" s="37">
        <f t="shared" si="70"/>
        <v>5.1709467494073689</v>
      </c>
      <c r="CY55" s="1">
        <f t="shared" si="121"/>
        <v>96.324558374798883</v>
      </c>
      <c r="CZ55" s="1">
        <f t="shared" si="121"/>
        <v>94.276007259518664</v>
      </c>
      <c r="DA55" s="1">
        <f t="shared" si="120"/>
        <v>91.263419481280891</v>
      </c>
      <c r="DB55" s="1">
        <f t="shared" si="120"/>
        <v>90.175679241385268</v>
      </c>
      <c r="DC55" s="1">
        <f t="shared" si="120"/>
        <v>88.650233072781347</v>
      </c>
      <c r="DD55" s="1">
        <f t="shared" si="120"/>
        <v>85.504570544016261</v>
      </c>
      <c r="DE55" s="1">
        <f t="shared" si="120"/>
        <v>79.273072481987725</v>
      </c>
      <c r="DF55" s="1">
        <f t="shared" si="120"/>
        <v>78.926867656646891</v>
      </c>
      <c r="DG55" s="1">
        <f t="shared" si="120"/>
        <v>76.583900847869828</v>
      </c>
      <c r="DH55" s="1">
        <f t="shared" si="120"/>
        <v>75.950295184713113</v>
      </c>
      <c r="DI55" s="1">
        <f t="shared" si="120"/>
        <v>75.854947123913448</v>
      </c>
      <c r="DJ55" s="1">
        <f t="shared" si="103"/>
        <v>75.386364438148675</v>
      </c>
      <c r="DK55" s="1">
        <f t="shared" si="103"/>
        <v>73.227792865270345</v>
      </c>
      <c r="DL55" s="1">
        <f t="shared" si="103"/>
        <v>72.249251644865012</v>
      </c>
      <c r="DM55" s="1">
        <f t="shared" si="103"/>
        <v>69.320818120303997</v>
      </c>
      <c r="DN55" s="1">
        <f t="shared" si="103"/>
        <v>68.858038154306058</v>
      </c>
      <c r="DO55" s="1">
        <f t="shared" si="103"/>
        <v>68.409214842525373</v>
      </c>
      <c r="DP55" s="1">
        <f t="shared" si="103"/>
        <v>65.60285737363786</v>
      </c>
      <c r="DQ55" s="1">
        <f t="shared" si="103"/>
        <v>65.195996851136215</v>
      </c>
      <c r="DR55" s="1">
        <f t="shared" si="103"/>
        <v>83.428707919252233</v>
      </c>
      <c r="DS55" s="1">
        <f t="shared" si="103"/>
        <v>82.527273702884244</v>
      </c>
      <c r="DT55" s="1">
        <f t="shared" si="130"/>
        <v>81.183840305959734</v>
      </c>
      <c r="DU55" s="1">
        <f t="shared" si="130"/>
        <v>80.693395628395749</v>
      </c>
      <c r="DV55" s="1">
        <f t="shared" si="130"/>
        <v>80.000639949295405</v>
      </c>
      <c r="DW55" s="1">
        <f t="shared" si="130"/>
        <v>78.55321945685418</v>
      </c>
      <c r="DX55" s="1">
        <f t="shared" si="130"/>
        <v>75.605923383745889</v>
      </c>
      <c r="DY55" s="1">
        <f t="shared" si="130"/>
        <v>75.438876202563151</v>
      </c>
      <c r="DZ55" s="1">
        <f t="shared" si="130"/>
        <v>74.298712970819025</v>
      </c>
      <c r="EA55" s="1">
        <f t="shared" si="130"/>
        <v>73.987426455545432</v>
      </c>
      <c r="EB55" s="1">
        <f t="shared" si="130"/>
        <v>73.940471516602017</v>
      </c>
      <c r="EC55" s="1">
        <f t="shared" si="130"/>
        <v>73.709288652866775</v>
      </c>
      <c r="ED55" s="1">
        <f t="shared" si="130"/>
        <v>72.635024904134724</v>
      </c>
      <c r="EE55" s="1">
        <f t="shared" si="130"/>
        <v>72.142874484477332</v>
      </c>
      <c r="EF55" s="1">
        <f t="shared" si="130"/>
        <v>70.650002206749605</v>
      </c>
      <c r="EG55" s="1">
        <f t="shared" si="130"/>
        <v>70.411249691636215</v>
      </c>
      <c r="EH55" s="1">
        <f t="shared" si="127"/>
        <v>70.178938205360694</v>
      </c>
      <c r="EI55" s="1">
        <f t="shared" si="127"/>
        <v>68.708940200929533</v>
      </c>
      <c r="EJ55" s="1">
        <f t="shared" si="127"/>
        <v>68.493260243743478</v>
      </c>
      <c r="EK55" s="1">
        <f t="shared" si="127"/>
        <v>91.724630734830058</v>
      </c>
      <c r="EL55" s="1">
        <f t="shared" si="127"/>
        <v>83.349683849149585</v>
      </c>
      <c r="EM55" s="1">
        <f t="shared" si="127"/>
        <v>72.124451099062838</v>
      </c>
      <c r="EN55" s="1">
        <f t="shared" si="127"/>
        <v>68.373695278655376</v>
      </c>
      <c r="EO55" s="1">
        <f t="shared" si="127"/>
        <v>63.370455921070914</v>
      </c>
      <c r="EP55" s="1">
        <f t="shared" si="127"/>
        <v>53.951167305434637</v>
      </c>
      <c r="EQ55" s="1">
        <f t="shared" si="127"/>
        <v>38.514621535108638</v>
      </c>
      <c r="ER55" s="1">
        <f t="shared" si="127"/>
        <v>37.771074006655688</v>
      </c>
      <c r="ES55" s="1">
        <f t="shared" si="127"/>
        <v>33.02690691178654</v>
      </c>
      <c r="ET55" s="1">
        <f t="shared" si="124"/>
        <v>31.827148504690058</v>
      </c>
      <c r="EU55" s="1">
        <f t="shared" si="117"/>
        <v>31.649570010365274</v>
      </c>
      <c r="EV55" s="1">
        <f t="shared" si="115"/>
        <v>30.788006013708159</v>
      </c>
      <c r="EW55" s="1">
        <f t="shared" si="115"/>
        <v>27.051158771518335</v>
      </c>
      <c r="EX55" s="1">
        <f t="shared" si="102"/>
        <v>25.477855575853471</v>
      </c>
      <c r="EY55" s="1">
        <f t="shared" si="102"/>
        <v>21.18974050008498</v>
      </c>
      <c r="EZ55" s="1">
        <f t="shared" si="102"/>
        <v>20.566895822267522</v>
      </c>
      <c r="FA55" s="1">
        <f t="shared" si="102"/>
        <v>19.976489230655663</v>
      </c>
      <c r="FB55" s="1">
        <f t="shared" si="102"/>
        <v>16.576481506469204</v>
      </c>
      <c r="FC55" s="1">
        <f t="shared" si="102"/>
        <v>16.123464871349871</v>
      </c>
      <c r="FD55" s="1">
        <f t="shared" si="102"/>
        <v>117.21045210771258</v>
      </c>
      <c r="FE55" s="1">
        <f t="shared" si="102"/>
        <v>136.71375119544265</v>
      </c>
      <c r="FF55" s="1">
        <f t="shared" si="116"/>
        <v>152.93958444619474</v>
      </c>
      <c r="FG55" s="83">
        <f t="shared" si="13"/>
        <v>0.66553688529573662</v>
      </c>
      <c r="FH55" s="79">
        <f t="shared" si="14"/>
        <v>0.62392155939173188</v>
      </c>
      <c r="FI55" s="79">
        <f t="shared" si="15"/>
        <v>0.76338399626302222</v>
      </c>
      <c r="FJ55" s="84">
        <f t="shared" si="16"/>
        <v>0.54527386854094095</v>
      </c>
      <c r="FK55" s="80">
        <f t="shared" si="72"/>
        <v>0.78997174063058095</v>
      </c>
      <c r="FL55" s="83">
        <f t="shared" si="113"/>
        <v>1.5263694999016644</v>
      </c>
      <c r="FM55" s="79">
        <f t="shared" si="113"/>
        <v>1.6777449874952179</v>
      </c>
      <c r="FN55" s="79"/>
      <c r="FO55" s="79">
        <f t="shared" si="74"/>
        <v>1.5292344718203716</v>
      </c>
      <c r="FP55" s="79">
        <f t="shared" si="17"/>
        <v>1.9856464761045491</v>
      </c>
      <c r="FQ55" s="79">
        <f t="shared" si="18"/>
        <v>1.425784974497661</v>
      </c>
      <c r="FR55" s="79">
        <f t="shared" si="19"/>
        <v>1.0217845412564861</v>
      </c>
      <c r="FS55" s="84">
        <f t="shared" si="75"/>
        <v>1.216835875848566</v>
      </c>
      <c r="FT55" s="83">
        <f t="shared" si="76"/>
        <v>2.1066422023436195</v>
      </c>
      <c r="FU55" s="79">
        <f t="shared" si="77"/>
        <v>1.9906414245247941</v>
      </c>
      <c r="FV55" s="79"/>
      <c r="FW55" s="79">
        <f t="shared" si="78"/>
        <v>3.2564602208114604</v>
      </c>
      <c r="FX55" s="79">
        <f t="shared" si="79"/>
        <v>1.6569706004681037</v>
      </c>
      <c r="FY55" s="79">
        <f t="shared" si="20"/>
        <v>2.0652029510292218</v>
      </c>
      <c r="FZ55" s="79">
        <f t="shared" si="80"/>
        <v>2.3197588406553451</v>
      </c>
      <c r="GA55" s="83">
        <f t="shared" si="81"/>
        <v>2.8870892183505292</v>
      </c>
      <c r="GB55" s="79">
        <f t="shared" si="21"/>
        <v>2.5882829977428448</v>
      </c>
      <c r="GC55" s="79">
        <f t="shared" si="22"/>
        <v>2.5336163398293436</v>
      </c>
      <c r="GD55" s="79">
        <f t="shared" si="23"/>
        <v>2.184105558817778</v>
      </c>
      <c r="GE55" s="79">
        <f t="shared" si="82"/>
        <v>1.4697149835545382</v>
      </c>
      <c r="GF55" s="79">
        <f t="shared" si="83"/>
        <v>1.7365051892905727</v>
      </c>
      <c r="GG55" s="79">
        <f t="shared" si="84"/>
        <v>1.5214270560292671</v>
      </c>
      <c r="GH55" s="79">
        <f t="shared" si="85"/>
        <v>1.9897497527297348</v>
      </c>
      <c r="GI55" s="84">
        <f t="shared" si="86"/>
        <v>2.2113902193202137</v>
      </c>
      <c r="GJ55" s="79">
        <f t="shared" si="108"/>
        <v>3.6983321703427454</v>
      </c>
      <c r="GK55" s="79">
        <f t="shared" si="25"/>
        <v>7.8000355468009746</v>
      </c>
      <c r="GL55" s="79">
        <f t="shared" si="26"/>
        <v>8.6362548894483204</v>
      </c>
      <c r="GM55" s="79">
        <f t="shared" si="109"/>
        <v>2.6183945541644249</v>
      </c>
      <c r="GN55" s="84">
        <f t="shared" si="110"/>
        <v>1.8177112289578792</v>
      </c>
      <c r="GO55" s="79">
        <f t="shared" si="114"/>
        <v>3.6507936507936507</v>
      </c>
      <c r="GP55" s="79">
        <f t="shared" si="114"/>
        <v>3.1746031746031744</v>
      </c>
      <c r="GQ55" s="79">
        <f t="shared" si="114"/>
        <v>4.4444444444444446</v>
      </c>
      <c r="GR55" s="79">
        <f t="shared" si="114"/>
        <v>1.6190476190476191</v>
      </c>
      <c r="GS55" s="84">
        <f t="shared" si="114"/>
        <v>4.4444444444444446</v>
      </c>
      <c r="GT55" s="1">
        <f t="shared" si="88"/>
        <v>63</v>
      </c>
      <c r="GU55" s="1">
        <f t="shared" si="89"/>
        <v>29.576708455511135</v>
      </c>
      <c r="GV55" s="1">
        <f t="shared" si="90"/>
        <v>61.999999999999986</v>
      </c>
    </row>
    <row r="56" spans="1:204" ht="13.5" thickBot="1" x14ac:dyDescent="0.25">
      <c r="A56" s="1">
        <f t="shared" si="91"/>
        <v>64</v>
      </c>
      <c r="B56" s="132">
        <f t="shared" si="30"/>
        <v>30.046180018297026</v>
      </c>
      <c r="C56" s="5">
        <v>0</v>
      </c>
      <c r="D56" s="5">
        <v>62</v>
      </c>
      <c r="E56" s="5">
        <f t="shared" si="31"/>
        <v>30.046180018297026</v>
      </c>
      <c r="F56" s="5">
        <v>10</v>
      </c>
      <c r="G56" s="9">
        <f t="shared" si="32"/>
        <v>61.999999999999986</v>
      </c>
      <c r="H56" s="15">
        <v>0.01</v>
      </c>
      <c r="I56" s="18">
        <f t="shared" si="33"/>
        <v>2.3658409463226007</v>
      </c>
      <c r="J56" s="18">
        <f t="shared" si="34"/>
        <v>2.1476897797210168</v>
      </c>
      <c r="K56" s="18">
        <f t="shared" si="35"/>
        <v>2.0721503460894501</v>
      </c>
      <c r="L56" s="18">
        <f t="shared" si="36"/>
        <v>1.5023090009148512</v>
      </c>
      <c r="M56" s="18">
        <f t="shared" si="37"/>
        <v>1.201847200731881</v>
      </c>
      <c r="N56" s="18">
        <f t="shared" si="38"/>
        <v>1.0015393339432341</v>
      </c>
      <c r="O56" s="18">
        <f t="shared" si="39"/>
        <v>0.81205891941343311</v>
      </c>
      <c r="P56" s="18">
        <f t="shared" si="40"/>
        <v>0.7511545004574256</v>
      </c>
      <c r="Q56" s="18">
        <f t="shared" si="41"/>
        <v>0.66769288929548942</v>
      </c>
      <c r="R56" s="18">
        <f t="shared" si="42"/>
        <v>0.63928042592121337</v>
      </c>
      <c r="S56" s="18">
        <f t="shared" si="43"/>
        <v>0.6009236003659405</v>
      </c>
      <c r="T56" s="18">
        <f t="shared" si="44"/>
        <v>0.52712596523328115</v>
      </c>
      <c r="U56" s="18">
        <f t="shared" si="45"/>
        <v>0.40061573357729369</v>
      </c>
      <c r="V56" s="18">
        <f t="shared" si="46"/>
        <v>0.39430682438710007</v>
      </c>
      <c r="W56" s="18">
        <f t="shared" si="47"/>
        <v>0.35348447080349443</v>
      </c>
      <c r="X56" s="18">
        <f t="shared" si="48"/>
        <v>0.34299292258329939</v>
      </c>
      <c r="Y56" s="18">
        <f t="shared" si="49"/>
        <v>0.34143386384428437</v>
      </c>
      <c r="Z56" s="18">
        <f t="shared" si="50"/>
        <v>0.33384644464774471</v>
      </c>
      <c r="AA56" s="18">
        <f t="shared" si="51"/>
        <v>0.30046180018297025</v>
      </c>
      <c r="AB56" s="18">
        <f t="shared" si="52"/>
        <v>0.28615409541235265</v>
      </c>
      <c r="AC56" s="18">
        <f t="shared" si="53"/>
        <v>0.24628016408440184</v>
      </c>
      <c r="AD56" s="18">
        <f t="shared" si="54"/>
        <v>0.24036944014637621</v>
      </c>
      <c r="AE56" s="18">
        <f t="shared" si="55"/>
        <v>0.23473578139294551</v>
      </c>
      <c r="AF56" s="18">
        <f t="shared" si="56"/>
        <v>0.2016522148878995</v>
      </c>
      <c r="AG56" s="18">
        <f t="shared" si="57"/>
        <v>0.19715341219355004</v>
      </c>
      <c r="AH56" s="16">
        <f t="shared" si="58"/>
        <v>3.4641983508666772</v>
      </c>
      <c r="AI56" s="16" t="str">
        <f t="shared" si="59"/>
        <v>NA F G</v>
      </c>
      <c r="AJ56" s="16">
        <f t="shared" si="60"/>
        <v>4.0829411009204284</v>
      </c>
      <c r="AK56" s="16">
        <f t="shared" si="61"/>
        <v>0.27573311145782903</v>
      </c>
      <c r="AL56" s="16" t="str">
        <f t="shared" si="62"/>
        <v>NA F G</v>
      </c>
      <c r="AM56" s="16">
        <f t="shared" si="63"/>
        <v>1.2281199999999988</v>
      </c>
      <c r="AN56" s="19">
        <f t="shared" si="64"/>
        <v>2.1300544681895115</v>
      </c>
      <c r="AO56" s="41">
        <f t="shared" si="65"/>
        <v>64</v>
      </c>
      <c r="AP56" s="19">
        <f t="shared" si="66"/>
        <v>2.1300544681895115</v>
      </c>
      <c r="AQ56" s="34">
        <f t="shared" si="128"/>
        <v>3.2709434959066326</v>
      </c>
      <c r="AR56" s="34">
        <f t="shared" si="128"/>
        <v>3.2013797723909145</v>
      </c>
      <c r="AS56" s="34">
        <f t="shared" si="128"/>
        <v>3.0990797508249428</v>
      </c>
      <c r="AT56" s="34">
        <f t="shared" si="128"/>
        <v>3.0621427856007823</v>
      </c>
      <c r="AU56" s="34">
        <f t="shared" si="128"/>
        <v>3.0103424108289003</v>
      </c>
      <c r="AV56" s="34">
        <f t="shared" si="128"/>
        <v>2.9035235002376281</v>
      </c>
      <c r="AW56" s="34">
        <f t="shared" si="128"/>
        <v>2.6919172556863971</v>
      </c>
      <c r="AX56" s="34">
        <f t="shared" si="128"/>
        <v>2.6801609970457521</v>
      </c>
      <c r="AY56" s="34">
        <f t="shared" si="128"/>
        <v>2.6005996455732134</v>
      </c>
      <c r="AZ56" s="34">
        <f t="shared" si="128"/>
        <v>2.579083966105387</v>
      </c>
      <c r="BA56" s="34">
        <f t="shared" si="128"/>
        <v>2.5758461820492538</v>
      </c>
      <c r="BB56" s="34">
        <f t="shared" si="128"/>
        <v>2.5599342742849536</v>
      </c>
      <c r="BC56" s="34">
        <f t="shared" si="128"/>
        <v>2.4866345284477327</v>
      </c>
      <c r="BD56" s="34">
        <f t="shared" si="125"/>
        <v>2.4534056915408744</v>
      </c>
      <c r="BE56" s="34">
        <f t="shared" si="125"/>
        <v>2.3539633400578088</v>
      </c>
      <c r="BF56" s="34">
        <f t="shared" si="125"/>
        <v>2.3382484782888411</v>
      </c>
      <c r="BG56" s="34">
        <f t="shared" si="122"/>
        <v>2.3230075499394167</v>
      </c>
      <c r="BH56" s="34">
        <f t="shared" si="122"/>
        <v>2.2277105990379713</v>
      </c>
      <c r="BI56" s="34">
        <f t="shared" si="122"/>
        <v>2.2138946231095922</v>
      </c>
      <c r="BJ56" s="39">
        <f t="shared" si="119"/>
        <v>2.8269538889878785</v>
      </c>
      <c r="BK56" s="39">
        <f t="shared" si="118"/>
        <v>2.7964090917929538</v>
      </c>
      <c r="BL56" s="39">
        <f t="shared" si="118"/>
        <v>2.7508873000650063</v>
      </c>
      <c r="BM56" s="39">
        <f t="shared" si="118"/>
        <v>2.7342687460546191</v>
      </c>
      <c r="BN56" s="39">
        <f t="shared" si="118"/>
        <v>2.7107949513621898</v>
      </c>
      <c r="BO56" s="39">
        <f t="shared" si="118"/>
        <v>2.6617495916513843</v>
      </c>
      <c r="BP56" s="39">
        <f t="shared" si="118"/>
        <v>2.5618814490938324</v>
      </c>
      <c r="BQ56" s="39">
        <f t="shared" si="118"/>
        <v>2.556221111180581</v>
      </c>
      <c r="BR56" s="39">
        <f t="shared" si="118"/>
        <v>2.5175870610742352</v>
      </c>
      <c r="BS56" s="39">
        <f t="shared" si="118"/>
        <v>2.5070392215248818</v>
      </c>
      <c r="BT56" s="39">
        <f t="shared" si="118"/>
        <v>2.5054481691094259</v>
      </c>
      <c r="BU56" s="39">
        <f t="shared" si="118"/>
        <v>2.4976146150247072</v>
      </c>
      <c r="BV56" s="39">
        <f t="shared" si="118"/>
        <v>2.461213546879002</v>
      </c>
      <c r="BW56" s="39">
        <f t="shared" si="118"/>
        <v>2.4445371943677774</v>
      </c>
      <c r="BX56" s="39">
        <f t="shared" si="118"/>
        <v>2.3939517161008808</v>
      </c>
      <c r="BY56" s="39">
        <f t="shared" si="118"/>
        <v>2.3858616669087165</v>
      </c>
      <c r="BZ56" s="39">
        <f t="shared" si="106"/>
        <v>2.3779898698263655</v>
      </c>
      <c r="CA56" s="39">
        <f t="shared" si="106"/>
        <v>2.3281794786663679</v>
      </c>
      <c r="CB56" s="39">
        <f t="shared" si="106"/>
        <v>2.3208712353895575</v>
      </c>
      <c r="CC56" s="40">
        <f t="shared" si="129"/>
        <v>3.1618099781834186</v>
      </c>
      <c r="CD56" s="40">
        <f t="shared" si="129"/>
        <v>2.8731199020526943</v>
      </c>
      <c r="CE56" s="40">
        <f t="shared" si="129"/>
        <v>2.486178546908286</v>
      </c>
      <c r="CF56" s="40">
        <f t="shared" si="129"/>
        <v>2.3568874602755363</v>
      </c>
      <c r="CG56" s="40">
        <f t="shared" si="129"/>
        <v>2.1844224201078299</v>
      </c>
      <c r="CH56" s="40">
        <f t="shared" si="129"/>
        <v>1.8597331791295142</v>
      </c>
      <c r="CI56" s="40">
        <f t="shared" si="129"/>
        <v>1.3276250195840058</v>
      </c>
      <c r="CJ56" s="40">
        <f t="shared" si="129"/>
        <v>1.3019944340380949</v>
      </c>
      <c r="CK56" s="40">
        <f t="shared" si="129"/>
        <v>1.1384597897603634</v>
      </c>
      <c r="CL56" s="40">
        <f t="shared" si="129"/>
        <v>1.0971033070732472</v>
      </c>
      <c r="CM56" s="40">
        <f t="shared" si="129"/>
        <v>1.0909820564258605</v>
      </c>
      <c r="CN56" s="40">
        <f t="shared" si="129"/>
        <v>1.061283363504989</v>
      </c>
      <c r="CO56" s="40">
        <f t="shared" si="129"/>
        <v>0.93247171495815606</v>
      </c>
      <c r="CP56" s="40">
        <f t="shared" si="126"/>
        <v>0.87823889109275455</v>
      </c>
      <c r="CQ56" s="40">
        <f t="shared" si="126"/>
        <v>0.73042466796048111</v>
      </c>
      <c r="CR56" s="40">
        <f t="shared" si="126"/>
        <v>0.70895479120649507</v>
      </c>
      <c r="CS56" s="40">
        <f t="shared" si="123"/>
        <v>0.68860307719479952</v>
      </c>
      <c r="CT56" s="40">
        <f t="shared" si="123"/>
        <v>0.57140251435675993</v>
      </c>
      <c r="CU56" s="40">
        <f t="shared" si="123"/>
        <v>0.55578672494743298</v>
      </c>
      <c r="CV56" s="37">
        <f t="shared" si="68"/>
        <v>3.9629309084213644</v>
      </c>
      <c r="CW56" s="37">
        <f t="shared" si="69"/>
        <v>4.6223450253460605</v>
      </c>
      <c r="CX56" s="37">
        <f t="shared" si="70"/>
        <v>5.1709467494073689</v>
      </c>
      <c r="CY56" s="1">
        <f t="shared" si="121"/>
        <v>98.279357107688483</v>
      </c>
      <c r="CZ56" s="1">
        <f t="shared" si="121"/>
        <v>96.189232948192171</v>
      </c>
      <c r="DA56" s="1">
        <f t="shared" si="120"/>
        <v>93.115508084345322</v>
      </c>
      <c r="DB56" s="1">
        <f t="shared" si="120"/>
        <v>92.005693377890623</v>
      </c>
      <c r="DC56" s="1">
        <f t="shared" si="120"/>
        <v>90.449289992479407</v>
      </c>
      <c r="DD56" s="1">
        <f t="shared" si="120"/>
        <v>87.239789775495666</v>
      </c>
      <c r="DE56" s="1">
        <f t="shared" si="120"/>
        <v>80.881830458713594</v>
      </c>
      <c r="DF56" s="1">
        <f t="shared" si="120"/>
        <v>80.528599795255104</v>
      </c>
      <c r="DG56" s="1">
        <f t="shared" si="120"/>
        <v>78.13808510641222</v>
      </c>
      <c r="DH56" s="1">
        <f t="shared" si="120"/>
        <v>77.49162112790593</v>
      </c>
      <c r="DI56" s="1">
        <f t="shared" si="120"/>
        <v>77.394338085294976</v>
      </c>
      <c r="DJ56" s="1">
        <f t="shared" si="103"/>
        <v>76.916246040174272</v>
      </c>
      <c r="DK56" s="1">
        <f t="shared" si="103"/>
        <v>74.713868681453718</v>
      </c>
      <c r="DL56" s="1">
        <f t="shared" si="103"/>
        <v>73.715469065951623</v>
      </c>
      <c r="DM56" s="1">
        <f t="shared" si="103"/>
        <v>70.727606271848657</v>
      </c>
      <c r="DN56" s="1">
        <f t="shared" si="103"/>
        <v>70.255434706175606</v>
      </c>
      <c r="DO56" s="1">
        <f t="shared" si="103"/>
        <v>69.797503029342835</v>
      </c>
      <c r="DP56" s="1">
        <f t="shared" si="103"/>
        <v>66.934193687363191</v>
      </c>
      <c r="DQ56" s="1">
        <f t="shared" si="103"/>
        <v>66.519076387490657</v>
      </c>
      <c r="DR56" s="1">
        <f t="shared" si="103"/>
        <v>84.939165451954665</v>
      </c>
      <c r="DS56" s="1">
        <f t="shared" si="103"/>
        <v>84.021410976813584</v>
      </c>
      <c r="DT56" s="1">
        <f t="shared" si="130"/>
        <v>82.653655027800241</v>
      </c>
      <c r="DU56" s="1">
        <f t="shared" si="130"/>
        <v>82.154330962360362</v>
      </c>
      <c r="DV56" s="1">
        <f t="shared" si="130"/>
        <v>81.449033101319088</v>
      </c>
      <c r="DW56" s="1">
        <f t="shared" si="130"/>
        <v>79.975407394386096</v>
      </c>
      <c r="DX56" s="1">
        <f t="shared" si="130"/>
        <v>76.974751205008943</v>
      </c>
      <c r="DY56" s="1">
        <f t="shared" si="130"/>
        <v>76.804679673102996</v>
      </c>
      <c r="DZ56" s="1">
        <f t="shared" si="130"/>
        <v>75.643874048771821</v>
      </c>
      <c r="EA56" s="1">
        <f t="shared" si="130"/>
        <v>75.326951762867836</v>
      </c>
      <c r="EB56" s="1">
        <f t="shared" si="130"/>
        <v>75.279146715574498</v>
      </c>
      <c r="EC56" s="1">
        <f t="shared" si="130"/>
        <v>75.043778339361978</v>
      </c>
      <c r="ED56" s="1">
        <f t="shared" si="130"/>
        <v>73.95006529299782</v>
      </c>
      <c r="EE56" s="1">
        <f t="shared" si="130"/>
        <v>73.449004603396986</v>
      </c>
      <c r="EF56" s="1">
        <f t="shared" si="130"/>
        <v>71.929104217078162</v>
      </c>
      <c r="EG56" s="1">
        <f t="shared" si="130"/>
        <v>71.686029142693513</v>
      </c>
      <c r="EH56" s="1">
        <f t="shared" si="127"/>
        <v>71.449511710489688</v>
      </c>
      <c r="EI56" s="1">
        <f t="shared" si="127"/>
        <v>69.952899730914609</v>
      </c>
      <c r="EJ56" s="1">
        <f t="shared" si="127"/>
        <v>69.733314937802064</v>
      </c>
      <c r="EK56" s="1">
        <f t="shared" si="127"/>
        <v>95.000311788146789</v>
      </c>
      <c r="EL56" s="1">
        <f t="shared" si="127"/>
        <v>86.32627779122717</v>
      </c>
      <c r="EM56" s="1">
        <f t="shared" si="127"/>
        <v>74.700168178034474</v>
      </c>
      <c r="EN56" s="1">
        <f t="shared" si="127"/>
        <v>70.81546491430565</v>
      </c>
      <c r="EO56" s="1">
        <f t="shared" si="127"/>
        <v>65.633549270563918</v>
      </c>
      <c r="EP56" s="1">
        <f t="shared" si="127"/>
        <v>55.877877886125212</v>
      </c>
      <c r="EQ56" s="1">
        <f t="shared" si="127"/>
        <v>39.890060335216155</v>
      </c>
      <c r="ER56" s="1">
        <f t="shared" si="127"/>
        <v>39.11995914792935</v>
      </c>
      <c r="ES56" s="1">
        <f t="shared" si="127"/>
        <v>34.206367786732464</v>
      </c>
      <c r="ET56" s="1">
        <f t="shared" si="124"/>
        <v>32.963763462991786</v>
      </c>
      <c r="EU56" s="1">
        <f t="shared" si="117"/>
        <v>32.779843264103292</v>
      </c>
      <c r="EV56" s="1">
        <f t="shared" si="115"/>
        <v>31.887510990294658</v>
      </c>
      <c r="EW56" s="1">
        <f t="shared" si="115"/>
        <v>28.017213009602909</v>
      </c>
      <c r="EX56" s="1">
        <f t="shared" si="102"/>
        <v>26.38772382084246</v>
      </c>
      <c r="EY56" s="1">
        <f t="shared" si="102"/>
        <v>21.946471063345449</v>
      </c>
      <c r="EZ56" s="1">
        <f t="shared" si="102"/>
        <v>21.301383281424531</v>
      </c>
      <c r="FA56" s="1">
        <f t="shared" si="102"/>
        <v>20.689892018548228</v>
      </c>
      <c r="FB56" s="1">
        <f t="shared" si="102"/>
        <v>17.168462809270761</v>
      </c>
      <c r="FC56" s="1">
        <f t="shared" si="102"/>
        <v>16.699267989550307</v>
      </c>
      <c r="FD56" s="1">
        <f t="shared" si="102"/>
        <v>119.07093547450168</v>
      </c>
      <c r="FE56" s="1">
        <f t="shared" si="102"/>
        <v>138.88381073822745</v>
      </c>
      <c r="FF56" s="1">
        <f t="shared" si="116"/>
        <v>155.36719689772164</v>
      </c>
      <c r="FG56" s="83">
        <f t="shared" si="13"/>
        <v>0.65229920549852494</v>
      </c>
      <c r="FH56" s="79">
        <f t="shared" si="14"/>
        <v>0.6024082823046738</v>
      </c>
      <c r="FI56" s="79">
        <f t="shared" si="15"/>
        <v>0.74980887927941819</v>
      </c>
      <c r="FJ56" s="84">
        <f t="shared" si="16"/>
        <v>0.53557736378084486</v>
      </c>
      <c r="FK56" s="80">
        <f t="shared" si="72"/>
        <v>0.77762843218322819</v>
      </c>
      <c r="FL56" s="83">
        <f t="shared" si="113"/>
        <v>1.49600966389806</v>
      </c>
      <c r="FM56" s="79">
        <f t="shared" si="113"/>
        <v>1.6443742586648098</v>
      </c>
      <c r="FN56" s="79"/>
      <c r="FO56" s="79">
        <f t="shared" si="74"/>
        <v>1.4988176508746465</v>
      </c>
      <c r="FP56" s="79">
        <f t="shared" si="17"/>
        <v>1.9171799161750864</v>
      </c>
      <c r="FQ56" s="79">
        <f t="shared" si="18"/>
        <v>1.4004305029381054</v>
      </c>
      <c r="FR56" s="79">
        <f t="shared" si="19"/>
        <v>1.0014610146755609</v>
      </c>
      <c r="FS56" s="84">
        <f t="shared" si="75"/>
        <v>1.1951971076200545</v>
      </c>
      <c r="FT56" s="83">
        <f t="shared" si="76"/>
        <v>2.0647406105039341</v>
      </c>
      <c r="FU56" s="79">
        <f t="shared" si="77"/>
        <v>1.9510471145006174</v>
      </c>
      <c r="FV56" s="79"/>
      <c r="FW56" s="79">
        <f t="shared" si="78"/>
        <v>3.1441750625271419</v>
      </c>
      <c r="FX56" s="79">
        <f t="shared" si="79"/>
        <v>1.6275049975083096</v>
      </c>
      <c r="FY56" s="79">
        <f t="shared" si="20"/>
        <v>2.0241255953093606</v>
      </c>
      <c r="FZ56" s="79">
        <f t="shared" si="80"/>
        <v>2.2785069965116334</v>
      </c>
      <c r="GA56" s="83">
        <f t="shared" si="81"/>
        <v>2.8296643581167893</v>
      </c>
      <c r="GB56" s="79">
        <f t="shared" si="21"/>
        <v>2.5422560379781212</v>
      </c>
      <c r="GC56" s="79">
        <f t="shared" si="22"/>
        <v>2.488561507172224</v>
      </c>
      <c r="GD56" s="79">
        <f t="shared" si="23"/>
        <v>2.1499789094612503</v>
      </c>
      <c r="GE56" s="79">
        <f t="shared" si="82"/>
        <v>1.4404820187477658</v>
      </c>
      <c r="GF56" s="79">
        <f t="shared" si="83"/>
        <v>1.7056252373887084</v>
      </c>
      <c r="GG56" s="79">
        <f t="shared" si="84"/>
        <v>1.4976547582788098</v>
      </c>
      <c r="GH56" s="79">
        <f t="shared" si="85"/>
        <v>1.9501731782600675</v>
      </c>
      <c r="GI56" s="84">
        <f t="shared" si="86"/>
        <v>2.1720654744072663</v>
      </c>
      <c r="GJ56" s="79">
        <f t="shared" si="108"/>
        <v>3.6247715035542019</v>
      </c>
      <c r="GK56" s="79">
        <f t="shared" si="25"/>
        <v>7.5310845489049782</v>
      </c>
      <c r="GL56" s="79">
        <f t="shared" si="26"/>
        <v>8.3384704297923733</v>
      </c>
      <c r="GM56" s="79">
        <f t="shared" si="109"/>
        <v>2.571832126138665</v>
      </c>
      <c r="GN56" s="84">
        <f t="shared" si="110"/>
        <v>1.7893094910054124</v>
      </c>
      <c r="GO56" s="79">
        <f t="shared" si="114"/>
        <v>3.59375</v>
      </c>
      <c r="GP56" s="79">
        <f t="shared" si="114"/>
        <v>3.125</v>
      </c>
      <c r="GQ56" s="79">
        <f t="shared" si="114"/>
        <v>4.375</v>
      </c>
      <c r="GR56" s="79">
        <f t="shared" si="114"/>
        <v>1.59375</v>
      </c>
      <c r="GS56" s="84">
        <f t="shared" si="114"/>
        <v>4.375</v>
      </c>
      <c r="GT56" s="1">
        <f t="shared" si="88"/>
        <v>64</v>
      </c>
      <c r="GU56" s="1">
        <f t="shared" si="89"/>
        <v>30.046180018297026</v>
      </c>
      <c r="GV56" s="1">
        <f t="shared" si="90"/>
        <v>61.999999999999986</v>
      </c>
    </row>
    <row r="57" spans="1:204" ht="13.5" thickBot="1" x14ac:dyDescent="0.25">
      <c r="A57" s="1">
        <f t="shared" si="91"/>
        <v>65</v>
      </c>
      <c r="B57" s="132">
        <f t="shared" si="30"/>
        <v>30.515651581082917</v>
      </c>
      <c r="C57" s="5">
        <v>0</v>
      </c>
      <c r="D57" s="5">
        <v>62</v>
      </c>
      <c r="E57" s="5">
        <f t="shared" si="31"/>
        <v>30.515651581082917</v>
      </c>
      <c r="F57" s="5">
        <v>10</v>
      </c>
      <c r="G57" s="9">
        <f t="shared" si="32"/>
        <v>61.999999999999986</v>
      </c>
      <c r="H57" s="15">
        <v>0.01</v>
      </c>
      <c r="I57" s="18">
        <f t="shared" si="33"/>
        <v>2.4028072111088914</v>
      </c>
      <c r="J57" s="18">
        <f t="shared" si="34"/>
        <v>2.1812474325291578</v>
      </c>
      <c r="K57" s="18">
        <f t="shared" si="35"/>
        <v>2.1045276952470977</v>
      </c>
      <c r="L57" s="18">
        <f t="shared" si="36"/>
        <v>1.5257825790541459</v>
      </c>
      <c r="M57" s="18">
        <f t="shared" si="37"/>
        <v>1.2206260632433166</v>
      </c>
      <c r="N57" s="18">
        <f t="shared" si="38"/>
        <v>1.0171883860360973</v>
      </c>
      <c r="O57" s="18">
        <f t="shared" si="39"/>
        <v>0.82474734002926797</v>
      </c>
      <c r="P57" s="18">
        <f t="shared" si="40"/>
        <v>0.76289128952707297</v>
      </c>
      <c r="Q57" s="18">
        <f t="shared" si="41"/>
        <v>0.67812559069073153</v>
      </c>
      <c r="R57" s="18">
        <f t="shared" si="42"/>
        <v>0.64926918257623223</v>
      </c>
      <c r="S57" s="18">
        <f t="shared" si="43"/>
        <v>0.61031303162165829</v>
      </c>
      <c r="T57" s="18">
        <f t="shared" si="44"/>
        <v>0.53536230844005117</v>
      </c>
      <c r="U57" s="18">
        <f t="shared" si="45"/>
        <v>0.40687535441443889</v>
      </c>
      <c r="V57" s="18">
        <f t="shared" si="46"/>
        <v>0.40046786851814853</v>
      </c>
      <c r="W57" s="18">
        <f t="shared" si="47"/>
        <v>0.35900766565979902</v>
      </c>
      <c r="X57" s="18">
        <f t="shared" si="48"/>
        <v>0.34835218699866344</v>
      </c>
      <c r="Y57" s="18">
        <f t="shared" si="49"/>
        <v>0.34676876796685135</v>
      </c>
      <c r="Z57" s="18">
        <f t="shared" si="50"/>
        <v>0.33906279534536576</v>
      </c>
      <c r="AA57" s="18">
        <f t="shared" si="51"/>
        <v>0.30515651581082914</v>
      </c>
      <c r="AB57" s="18">
        <f t="shared" si="52"/>
        <v>0.29062525315317062</v>
      </c>
      <c r="AC57" s="18">
        <f t="shared" si="53"/>
        <v>0.25012829164822065</v>
      </c>
      <c r="AD57" s="18">
        <f t="shared" si="54"/>
        <v>0.24412521264866333</v>
      </c>
      <c r="AE57" s="18">
        <f t="shared" si="55"/>
        <v>0.23840352797721029</v>
      </c>
      <c r="AF57" s="18">
        <f t="shared" si="56"/>
        <v>0.20480303074552295</v>
      </c>
      <c r="AG57" s="18">
        <f t="shared" si="57"/>
        <v>0.20023393425907426</v>
      </c>
      <c r="AH57" s="16">
        <f t="shared" si="58"/>
        <v>3.4641983508666772</v>
      </c>
      <c r="AI57" s="16" t="str">
        <f t="shared" si="59"/>
        <v>NA F G</v>
      </c>
      <c r="AJ57" s="16">
        <f t="shared" si="60"/>
        <v>4.0829411009204284</v>
      </c>
      <c r="AK57" s="16">
        <f t="shared" si="61"/>
        <v>0.27573311145782903</v>
      </c>
      <c r="AL57" s="16" t="str">
        <f t="shared" si="62"/>
        <v>NA F G</v>
      </c>
      <c r="AM57" s="16">
        <f t="shared" si="63"/>
        <v>1.2281199999999988</v>
      </c>
      <c r="AN57" s="19">
        <f t="shared" si="64"/>
        <v>2.1300544681895115</v>
      </c>
      <c r="AO57" s="41">
        <f t="shared" si="65"/>
        <v>65</v>
      </c>
      <c r="AP57" s="19">
        <f t="shared" si="66"/>
        <v>2.1300544681895115</v>
      </c>
      <c r="AQ57" s="34">
        <f t="shared" si="128"/>
        <v>3.2849567690538981</v>
      </c>
      <c r="AR57" s="34">
        <f t="shared" si="128"/>
        <v>3.215095022823943</v>
      </c>
      <c r="AS57" s="34">
        <f t="shared" si="128"/>
        <v>3.1123567307262516</v>
      </c>
      <c r="AT57" s="34">
        <f t="shared" si="128"/>
        <v>3.0752615213185508</v>
      </c>
      <c r="AU57" s="34">
        <f t="shared" si="128"/>
        <v>3.0232392250118827</v>
      </c>
      <c r="AV57" s="34">
        <f t="shared" si="128"/>
        <v>2.9159626842067961</v>
      </c>
      <c r="AW57" s="34">
        <f t="shared" si="128"/>
        <v>2.7034498828445792</v>
      </c>
      <c r="AX57" s="34">
        <f t="shared" si="128"/>
        <v>2.6916432584107834</v>
      </c>
      <c r="AY57" s="34">
        <f t="shared" si="128"/>
        <v>2.611741052701066</v>
      </c>
      <c r="AZ57" s="34">
        <f t="shared" si="128"/>
        <v>2.5901331964366343</v>
      </c>
      <c r="BA57" s="34">
        <f t="shared" si="128"/>
        <v>2.586881541167982</v>
      </c>
      <c r="BB57" s="34">
        <f t="shared" si="128"/>
        <v>2.570901464109387</v>
      </c>
      <c r="BC57" s="34">
        <f t="shared" si="128"/>
        <v>2.4972876898087182</v>
      </c>
      <c r="BD57" s="34">
        <f t="shared" si="125"/>
        <v>2.4639164949649146</v>
      </c>
      <c r="BE57" s="34">
        <f t="shared" si="125"/>
        <v>2.3640481156903319</v>
      </c>
      <c r="BF57" s="34">
        <f t="shared" si="125"/>
        <v>2.3482659288053189</v>
      </c>
      <c r="BG57" s="34">
        <f t="shared" si="122"/>
        <v>2.3329597057504841</v>
      </c>
      <c r="BH57" s="34">
        <f t="shared" si="122"/>
        <v>2.2372544866521848</v>
      </c>
      <c r="BI57" s="34">
        <f t="shared" si="122"/>
        <v>2.223379320754697</v>
      </c>
      <c r="BJ57" s="39">
        <f t="shared" si="119"/>
        <v>2.8330679801138565</v>
      </c>
      <c r="BK57" s="39">
        <f t="shared" si="118"/>
        <v>2.8024571211150229</v>
      </c>
      <c r="BL57" s="39">
        <f t="shared" si="118"/>
        <v>2.7568368755764467</v>
      </c>
      <c r="BM57" s="39">
        <f t="shared" si="118"/>
        <v>2.7401823792204851</v>
      </c>
      <c r="BN57" s="39">
        <f t="shared" si="118"/>
        <v>2.7166578157764389</v>
      </c>
      <c r="BO57" s="39">
        <f t="shared" si="118"/>
        <v>2.6675063815379425</v>
      </c>
      <c r="BP57" s="39">
        <f t="shared" si="118"/>
        <v>2.5674222457423839</v>
      </c>
      <c r="BQ57" s="39">
        <f t="shared" si="118"/>
        <v>2.5617496657398857</v>
      </c>
      <c r="BR57" s="39">
        <f t="shared" si="118"/>
        <v>2.5230320585214709</v>
      </c>
      <c r="BS57" s="39">
        <f t="shared" si="118"/>
        <v>2.5124614062716915</v>
      </c>
      <c r="BT57" s="39">
        <f t="shared" si="118"/>
        <v>2.5108669127532548</v>
      </c>
      <c r="BU57" s="39">
        <f t="shared" si="118"/>
        <v>2.5030164163817514</v>
      </c>
      <c r="BV57" s="39">
        <f t="shared" si="118"/>
        <v>2.4665366205820183</v>
      </c>
      <c r="BW57" s="39">
        <f t="shared" si="118"/>
        <v>2.4498242007195361</v>
      </c>
      <c r="BX57" s="39">
        <f t="shared" si="118"/>
        <v>2.3991293169809125</v>
      </c>
      <c r="BY57" s="39">
        <f t="shared" si="118"/>
        <v>2.3910217707584054</v>
      </c>
      <c r="BZ57" s="39">
        <f t="shared" si="106"/>
        <v>2.3831329486779196</v>
      </c>
      <c r="CA57" s="39">
        <f t="shared" si="106"/>
        <v>2.3332148283923217</v>
      </c>
      <c r="CB57" s="39">
        <f t="shared" si="106"/>
        <v>2.3258907789626275</v>
      </c>
      <c r="CC57" s="40">
        <f t="shared" si="129"/>
        <v>3.2225908347502075</v>
      </c>
      <c r="CD57" s="40">
        <f t="shared" si="129"/>
        <v>2.9283511429782436</v>
      </c>
      <c r="CE57" s="40">
        <f t="shared" si="129"/>
        <v>2.5339714448691817</v>
      </c>
      <c r="CF57" s="40">
        <f t="shared" si="129"/>
        <v>2.4021949391106103</v>
      </c>
      <c r="CG57" s="40">
        <f t="shared" si="129"/>
        <v>2.2264145280187972</v>
      </c>
      <c r="CH57" s="40">
        <f t="shared" si="129"/>
        <v>1.8954836437030094</v>
      </c>
      <c r="CI57" s="40">
        <f t="shared" si="129"/>
        <v>1.3531465361984161</v>
      </c>
      <c r="CJ57" s="40">
        <f t="shared" si="129"/>
        <v>1.3270232426926538</v>
      </c>
      <c r="CK57" s="40">
        <f t="shared" si="129"/>
        <v>1.1603449003982387</v>
      </c>
      <c r="CL57" s="40">
        <f t="shared" si="129"/>
        <v>1.1181934039501258</v>
      </c>
      <c r="CM57" s="40">
        <f t="shared" si="129"/>
        <v>1.1119544818233729</v>
      </c>
      <c r="CN57" s="40">
        <f t="shared" si="129"/>
        <v>1.0816848779347015</v>
      </c>
      <c r="CO57" s="40">
        <f t="shared" si="129"/>
        <v>0.95039702671013637</v>
      </c>
      <c r="CP57" s="40">
        <f t="shared" si="126"/>
        <v>0.89512166154360662</v>
      </c>
      <c r="CQ57" s="40">
        <f t="shared" si="126"/>
        <v>0.74446594092833296</v>
      </c>
      <c r="CR57" s="40">
        <f t="shared" si="126"/>
        <v>0.72258333933999719</v>
      </c>
      <c r="CS57" s="40">
        <f t="shared" si="123"/>
        <v>0.70184039542556587</v>
      </c>
      <c r="CT57" s="40">
        <f t="shared" si="123"/>
        <v>0.58238683489046106</v>
      </c>
      <c r="CU57" s="40">
        <f t="shared" si="123"/>
        <v>0.56647085632909311</v>
      </c>
      <c r="CV57" s="37">
        <f t="shared" si="68"/>
        <v>3.9629309084213644</v>
      </c>
      <c r="CW57" s="37">
        <f t="shared" si="69"/>
        <v>4.6223450253460605</v>
      </c>
      <c r="CX57" s="37">
        <f t="shared" si="70"/>
        <v>5.1709467494073689</v>
      </c>
      <c r="CY57" s="1">
        <f t="shared" si="121"/>
        <v>100.24259622336862</v>
      </c>
      <c r="CZ57" s="1">
        <f t="shared" si="121"/>
        <v>98.110719516569276</v>
      </c>
      <c r="DA57" s="1">
        <f t="shared" si="120"/>
        <v>94.975593590880592</v>
      </c>
      <c r="DB57" s="1">
        <f t="shared" si="120"/>
        <v>93.843609105267888</v>
      </c>
      <c r="DC57" s="1">
        <f t="shared" si="120"/>
        <v>92.256114836725757</v>
      </c>
      <c r="DD57" s="1">
        <f t="shared" si="120"/>
        <v>88.982501294693904</v>
      </c>
      <c r="DE57" s="1">
        <f t="shared" si="120"/>
        <v>82.497534691804617</v>
      </c>
      <c r="DF57" s="1">
        <f t="shared" si="120"/>
        <v>82.137247854234204</v>
      </c>
      <c r="DG57" s="1">
        <f t="shared" si="120"/>
        <v>79.698979984236445</v>
      </c>
      <c r="DH57" s="1">
        <f t="shared" si="120"/>
        <v>79.039602171056927</v>
      </c>
      <c r="DI57" s="1">
        <f t="shared" si="120"/>
        <v>78.940375791816948</v>
      </c>
      <c r="DJ57" s="1">
        <f t="shared" si="103"/>
        <v>78.452733328058002</v>
      </c>
      <c r="DK57" s="1">
        <f t="shared" si="103"/>
        <v>76.206361039930314</v>
      </c>
      <c r="DL57" s="1">
        <f t="shared" si="103"/>
        <v>75.188017285232377</v>
      </c>
      <c r="DM57" s="1">
        <f t="shared" si="103"/>
        <v>72.140468619321766</v>
      </c>
      <c r="DN57" s="1">
        <f t="shared" si="103"/>
        <v>71.658864903151169</v>
      </c>
      <c r="DO57" s="1">
        <f t="shared" si="103"/>
        <v>71.191785533387502</v>
      </c>
      <c r="DP57" s="1">
        <f t="shared" si="103"/>
        <v>68.271278412892599</v>
      </c>
      <c r="DQ57" s="1">
        <f t="shared" si="103"/>
        <v>67.847868684735133</v>
      </c>
      <c r="DR57" s="1">
        <f t="shared" ref="DR57:EE95" si="131">$E57*BJ57</f>
        <v>86.452915386676793</v>
      </c>
      <c r="DS57" s="1">
        <f t="shared" si="131"/>
        <v>85.518805078870727</v>
      </c>
      <c r="DT57" s="1">
        <f t="shared" si="130"/>
        <v>84.12667356097208</v>
      </c>
      <c r="DU57" s="1">
        <f t="shared" si="130"/>
        <v>83.618450752915152</v>
      </c>
      <c r="DV57" s="1">
        <f t="shared" si="130"/>
        <v>82.900583371259557</v>
      </c>
      <c r="DW57" s="1">
        <f t="shared" si="130"/>
        <v>81.400695329327093</v>
      </c>
      <c r="DX57" s="1">
        <f t="shared" si="130"/>
        <v>78.346562712596025</v>
      </c>
      <c r="DY57" s="1">
        <f t="shared" si="130"/>
        <v>78.173460237673979</v>
      </c>
      <c r="DZ57" s="1">
        <f t="shared" si="130"/>
        <v>76.991967225743608</v>
      </c>
      <c r="EA57" s="1">
        <f t="shared" si="130"/>
        <v>76.669396884704554</v>
      </c>
      <c r="EB57" s="1">
        <f t="shared" si="130"/>
        <v>76.620739876047637</v>
      </c>
      <c r="EC57" s="1">
        <f t="shared" si="130"/>
        <v>76.381176864036291</v>
      </c>
      <c r="ED57" s="1">
        <f t="shared" si="130"/>
        <v>75.267972125662581</v>
      </c>
      <c r="EE57" s="1">
        <f t="shared" si="130"/>
        <v>74.757981744062306</v>
      </c>
      <c r="EF57" s="1">
        <f t="shared" si="130"/>
        <v>73.210994334950954</v>
      </c>
      <c r="EG57" s="1">
        <f t="shared" si="130"/>
        <v>72.963587279247406</v>
      </c>
      <c r="EH57" s="1">
        <f t="shared" si="127"/>
        <v>72.722854733254152</v>
      </c>
      <c r="EI57" s="1">
        <f t="shared" si="127"/>
        <v>71.199570767036263</v>
      </c>
      <c r="EJ57" s="1">
        <f t="shared" si="127"/>
        <v>70.976072626477077</v>
      </c>
      <c r="EK57" s="1">
        <f t="shared" si="127"/>
        <v>98.339459101628492</v>
      </c>
      <c r="EL57" s="1">
        <f t="shared" si="127"/>
        <v>89.36054318619</v>
      </c>
      <c r="EM57" s="1">
        <f t="shared" si="127"/>
        <v>77.325789728041201</v>
      </c>
      <c r="EN57" s="1">
        <f t="shared" si="127"/>
        <v>73.304543791740073</v>
      </c>
      <c r="EO57" s="1">
        <f t="shared" si="127"/>
        <v>67.94049001208279</v>
      </c>
      <c r="EP57" s="1">
        <f t="shared" si="127"/>
        <v>57.841918448882545</v>
      </c>
      <c r="EQ57" s="1">
        <f t="shared" si="127"/>
        <v>41.292148236780065</v>
      </c>
      <c r="ER57" s="1">
        <f t="shared" si="127"/>
        <v>40.494978914007859</v>
      </c>
      <c r="ES57" s="1">
        <f t="shared" si="127"/>
        <v>35.408680694439013</v>
      </c>
      <c r="ET57" s="1">
        <f t="shared" si="124"/>
        <v>34.122400315207145</v>
      </c>
      <c r="EU57" s="1">
        <f t="shared" si="117"/>
        <v>33.932015541345642</v>
      </c>
      <c r="EV57" s="1">
        <f t="shared" si="115"/>
        <v>33.008318855581557</v>
      </c>
      <c r="EW57" s="1">
        <f t="shared" si="115"/>
        <v>29.001984530783677</v>
      </c>
      <c r="EX57" s="1">
        <f t="shared" si="102"/>
        <v>27.315220746344728</v>
      </c>
      <c r="EY57" s="1">
        <f t="shared" si="102"/>
        <v>22.717863267352065</v>
      </c>
      <c r="EZ57" s="1">
        <f t="shared" si="102"/>
        <v>22.050101421594761</v>
      </c>
      <c r="FA57" s="1">
        <f t="shared" si="102"/>
        <v>21.417116972336029</v>
      </c>
      <c r="FB57" s="1">
        <f t="shared" si="102"/>
        <v>17.771913738926973</v>
      </c>
      <c r="FC57" s="1">
        <f t="shared" si="102"/>
        <v>17.286227282576284</v>
      </c>
      <c r="FD57" s="1">
        <f t="shared" si="102"/>
        <v>120.93141884129076</v>
      </c>
      <c r="FE57" s="1">
        <f t="shared" si="102"/>
        <v>141.05387028101228</v>
      </c>
      <c r="FF57" s="1">
        <f t="shared" si="116"/>
        <v>157.79480934924854</v>
      </c>
      <c r="FG57" s="83">
        <f t="shared" si="13"/>
        <v>0.6395240045000572</v>
      </c>
      <c r="FH57" s="79">
        <f t="shared" si="14"/>
        <v>0.58195331930352512</v>
      </c>
      <c r="FI57" s="79">
        <f t="shared" si="15"/>
        <v>0.73668007804713254</v>
      </c>
      <c r="FJ57" s="84">
        <f t="shared" si="16"/>
        <v>0.52619965574363436</v>
      </c>
      <c r="FK57" s="80">
        <f t="shared" si="72"/>
        <v>0.76566491784194757</v>
      </c>
      <c r="FL57" s="83">
        <f t="shared" si="113"/>
        <v>1.4667104956776393</v>
      </c>
      <c r="FM57" s="79">
        <f t="shared" si="113"/>
        <v>1.6121693878109591</v>
      </c>
      <c r="FN57" s="79"/>
      <c r="FO57" s="79">
        <f t="shared" si="74"/>
        <v>1.4694634885691118</v>
      </c>
      <c r="FP57" s="79">
        <f t="shared" si="17"/>
        <v>1.8520814681559521</v>
      </c>
      <c r="FQ57" s="79">
        <f t="shared" si="18"/>
        <v>1.3759096227234384</v>
      </c>
      <c r="FR57" s="79">
        <f t="shared" si="19"/>
        <v>0.98184752189990732</v>
      </c>
      <c r="FS57" s="84">
        <f t="shared" si="75"/>
        <v>1.1742697677432232</v>
      </c>
      <c r="FT57" s="83">
        <f t="shared" si="76"/>
        <v>2.0243029155220311</v>
      </c>
      <c r="FU57" s="79">
        <f t="shared" si="77"/>
        <v>1.9128360928787578</v>
      </c>
      <c r="FV57" s="79"/>
      <c r="FW57" s="79">
        <f t="shared" si="78"/>
        <v>3.0374136077757616</v>
      </c>
      <c r="FX57" s="79">
        <f t="shared" si="79"/>
        <v>1.5990081495683748</v>
      </c>
      <c r="FY57" s="79">
        <f t="shared" si="20"/>
        <v>1.9844833404848163</v>
      </c>
      <c r="FZ57" s="79">
        <f t="shared" si="80"/>
        <v>2.238611409395725</v>
      </c>
      <c r="GA57" s="83">
        <f t="shared" si="81"/>
        <v>2.7742457241089267</v>
      </c>
      <c r="GB57" s="79">
        <f t="shared" si="21"/>
        <v>2.4977423290496952</v>
      </c>
      <c r="GC57" s="79">
        <f t="shared" si="22"/>
        <v>2.4449879642536878</v>
      </c>
      <c r="GD57" s="79">
        <f t="shared" si="23"/>
        <v>2.116902310854154</v>
      </c>
      <c r="GE57" s="79">
        <f t="shared" si="82"/>
        <v>1.4122703527376606</v>
      </c>
      <c r="GF57" s="79">
        <f t="shared" si="83"/>
        <v>1.6757605407476568</v>
      </c>
      <c r="GG57" s="79">
        <f t="shared" si="84"/>
        <v>1.474613915843751</v>
      </c>
      <c r="GH57" s="79">
        <f t="shared" si="85"/>
        <v>1.9119792725737152</v>
      </c>
      <c r="GI57" s="84">
        <f t="shared" si="86"/>
        <v>2.1340336283394943</v>
      </c>
      <c r="GJ57" s="79">
        <f t="shared" si="108"/>
        <v>3.5537807923267795</v>
      </c>
      <c r="GK57" s="79">
        <f t="shared" si="25"/>
        <v>7.2753642005441916</v>
      </c>
      <c r="GL57" s="79">
        <f t="shared" si="26"/>
        <v>8.0553350394968728</v>
      </c>
      <c r="GM57" s="79">
        <f t="shared" si="109"/>
        <v>2.5268005538007507</v>
      </c>
      <c r="GN57" s="84">
        <f t="shared" si="110"/>
        <v>1.7617816526822523</v>
      </c>
      <c r="GO57" s="79">
        <f t="shared" si="114"/>
        <v>3.5384615384615383</v>
      </c>
      <c r="GP57" s="79">
        <f t="shared" si="114"/>
        <v>3.0769230769230771</v>
      </c>
      <c r="GQ57" s="79">
        <f t="shared" si="114"/>
        <v>4.3076923076923075</v>
      </c>
      <c r="GR57" s="79">
        <f t="shared" si="114"/>
        <v>1.5692307692307692</v>
      </c>
      <c r="GS57" s="84">
        <f t="shared" si="114"/>
        <v>4.3076923076923075</v>
      </c>
      <c r="GT57" s="1">
        <f t="shared" si="88"/>
        <v>65</v>
      </c>
      <c r="GU57" s="1">
        <f t="shared" si="89"/>
        <v>30.515651581082917</v>
      </c>
      <c r="GV57" s="1">
        <f t="shared" si="90"/>
        <v>61.999999999999986</v>
      </c>
    </row>
    <row r="58" spans="1:204" ht="13.5" thickBot="1" x14ac:dyDescent="0.25">
      <c r="A58" s="1">
        <f t="shared" si="91"/>
        <v>66</v>
      </c>
      <c r="B58" s="132">
        <f t="shared" si="30"/>
        <v>30.985123143868808</v>
      </c>
      <c r="C58" s="5">
        <v>0</v>
      </c>
      <c r="D58" s="5">
        <v>62</v>
      </c>
      <c r="E58" s="5">
        <f t="shared" si="31"/>
        <v>30.985123143868808</v>
      </c>
      <c r="F58" s="5">
        <v>10</v>
      </c>
      <c r="G58" s="9">
        <f t="shared" si="32"/>
        <v>61.999999999999986</v>
      </c>
      <c r="H58" s="15">
        <v>0.01</v>
      </c>
      <c r="I58" s="18">
        <f t="shared" si="33"/>
        <v>2.4397734758951817</v>
      </c>
      <c r="J58" s="18">
        <f t="shared" si="34"/>
        <v>2.2148050853372987</v>
      </c>
      <c r="K58" s="18">
        <f t="shared" si="35"/>
        <v>2.1369050444047453</v>
      </c>
      <c r="L58" s="18">
        <f t="shared" si="36"/>
        <v>1.5492561571934405</v>
      </c>
      <c r="M58" s="18">
        <f t="shared" si="37"/>
        <v>1.2394049257547524</v>
      </c>
      <c r="N58" s="18">
        <f t="shared" si="38"/>
        <v>1.0328374381289602</v>
      </c>
      <c r="O58" s="18">
        <f t="shared" si="39"/>
        <v>0.83743576064510294</v>
      </c>
      <c r="P58" s="18">
        <f t="shared" si="40"/>
        <v>0.77462807859672023</v>
      </c>
      <c r="Q58" s="18">
        <f t="shared" si="41"/>
        <v>0.68855829208597352</v>
      </c>
      <c r="R58" s="18">
        <f t="shared" si="42"/>
        <v>0.6592579392312512</v>
      </c>
      <c r="S58" s="18">
        <f t="shared" si="43"/>
        <v>0.61970246287737618</v>
      </c>
      <c r="T58" s="18">
        <f t="shared" si="44"/>
        <v>0.5435986516468212</v>
      </c>
      <c r="U58" s="18">
        <f t="shared" si="45"/>
        <v>0.4131349752515841</v>
      </c>
      <c r="V58" s="18">
        <f t="shared" si="46"/>
        <v>0.40662891264919693</v>
      </c>
      <c r="W58" s="18">
        <f t="shared" si="47"/>
        <v>0.36453086051610362</v>
      </c>
      <c r="X58" s="18">
        <f t="shared" si="48"/>
        <v>0.35371145141402749</v>
      </c>
      <c r="Y58" s="18">
        <f t="shared" si="49"/>
        <v>0.35210367208941828</v>
      </c>
      <c r="Z58" s="18">
        <f t="shared" si="50"/>
        <v>0.34427914604298676</v>
      </c>
      <c r="AA58" s="18">
        <f t="shared" si="51"/>
        <v>0.30985123143868809</v>
      </c>
      <c r="AB58" s="18">
        <f t="shared" si="52"/>
        <v>0.29509641089398864</v>
      </c>
      <c r="AC58" s="18">
        <f t="shared" si="53"/>
        <v>0.25397641921203939</v>
      </c>
      <c r="AD58" s="18">
        <f t="shared" si="54"/>
        <v>0.24788098515095047</v>
      </c>
      <c r="AE58" s="18">
        <f t="shared" si="55"/>
        <v>0.24207127456147506</v>
      </c>
      <c r="AF58" s="18">
        <f t="shared" si="56"/>
        <v>0.20795384660314636</v>
      </c>
      <c r="AG58" s="18">
        <f t="shared" si="57"/>
        <v>0.20331445632459846</v>
      </c>
      <c r="AH58" s="16">
        <f t="shared" si="58"/>
        <v>3.4641983508666772</v>
      </c>
      <c r="AI58" s="16" t="str">
        <f t="shared" si="59"/>
        <v>NA F G</v>
      </c>
      <c r="AJ58" s="16">
        <f t="shared" si="60"/>
        <v>4.0829411009204284</v>
      </c>
      <c r="AK58" s="16">
        <f t="shared" si="61"/>
        <v>0.27573311145782903</v>
      </c>
      <c r="AL58" s="16" t="str">
        <f t="shared" si="62"/>
        <v>NA F G</v>
      </c>
      <c r="AM58" s="16">
        <f t="shared" si="63"/>
        <v>1.2281199999999988</v>
      </c>
      <c r="AN58" s="19">
        <f t="shared" si="64"/>
        <v>2.1300544681895115</v>
      </c>
      <c r="AO58" s="41">
        <f t="shared" si="65"/>
        <v>66</v>
      </c>
      <c r="AP58" s="19">
        <f t="shared" si="66"/>
        <v>2.1300544681895115</v>
      </c>
      <c r="AQ58" s="34">
        <f t="shared" si="128"/>
        <v>3.2988147567604797</v>
      </c>
      <c r="AR58" s="34">
        <f t="shared" si="128"/>
        <v>3.2286582902987289</v>
      </c>
      <c r="AS58" s="34">
        <f t="shared" si="128"/>
        <v>3.1254865842814703</v>
      </c>
      <c r="AT58" s="34">
        <f t="shared" si="128"/>
        <v>3.0882348842432723</v>
      </c>
      <c r="AU58" s="34">
        <f t="shared" si="128"/>
        <v>3.0359931255834072</v>
      </c>
      <c r="AV58" s="34">
        <f t="shared" si="128"/>
        <v>2.9282640257073198</v>
      </c>
      <c r="AW58" s="34">
        <f t="shared" si="128"/>
        <v>2.7148547133722607</v>
      </c>
      <c r="AX58" s="34">
        <f t="shared" si="128"/>
        <v>2.7029982812643421</v>
      </c>
      <c r="AY58" s="34">
        <f t="shared" si="128"/>
        <v>2.6227589984293234</v>
      </c>
      <c r="AZ58" s="34">
        <f t="shared" si="128"/>
        <v>2.6010599868080542</v>
      </c>
      <c r="BA58" s="34">
        <f t="shared" si="128"/>
        <v>2.5977946140381052</v>
      </c>
      <c r="BB58" s="34">
        <f t="shared" si="128"/>
        <v>2.5817471230903792</v>
      </c>
      <c r="BC58" s="34">
        <f t="shared" si="128"/>
        <v>2.5078228001733929</v>
      </c>
      <c r="BD58" s="34">
        <f t="shared" si="125"/>
        <v>2.4743108249052455</v>
      </c>
      <c r="BE58" s="34">
        <f t="shared" si="125"/>
        <v>2.3740211387856833</v>
      </c>
      <c r="BF58" s="34">
        <f t="shared" si="125"/>
        <v>2.3581723728351873</v>
      </c>
      <c r="BG58" s="34">
        <f t="shared" si="122"/>
        <v>2.3428015786258927</v>
      </c>
      <c r="BH58" s="34">
        <f t="shared" si="122"/>
        <v>2.2466926154776825</v>
      </c>
      <c r="BI58" s="34">
        <f t="shared" si="122"/>
        <v>2.2327589155135534</v>
      </c>
      <c r="BJ58" s="39">
        <f t="shared" si="119"/>
        <v>2.839101644702021</v>
      </c>
      <c r="BK58" s="39">
        <f t="shared" si="118"/>
        <v>2.8084255928955133</v>
      </c>
      <c r="BL58" s="39">
        <f t="shared" si="118"/>
        <v>2.7627081886364468</v>
      </c>
      <c r="BM58" s="39">
        <f t="shared" si="118"/>
        <v>2.7460182227310068</v>
      </c>
      <c r="BN58" s="39">
        <f t="shared" si="118"/>
        <v>2.722443558362309</v>
      </c>
      <c r="BO58" s="39">
        <f t="shared" si="118"/>
        <v>2.6731874449313953</v>
      </c>
      <c r="BP58" s="39">
        <f t="shared" si="118"/>
        <v>2.5728901571358755</v>
      </c>
      <c r="BQ58" s="39">
        <f t="shared" si="118"/>
        <v>2.5672054960801427</v>
      </c>
      <c r="BR58" s="39">
        <f t="shared" si="118"/>
        <v>2.5284054308842805</v>
      </c>
      <c r="BS58" s="39">
        <f t="shared" si="118"/>
        <v>2.5178122660189901</v>
      </c>
      <c r="BT58" s="39">
        <f t="shared" si="118"/>
        <v>2.5162143766628442</v>
      </c>
      <c r="BU58" s="39">
        <f t="shared" si="118"/>
        <v>2.5083471608683379</v>
      </c>
      <c r="BV58" s="39">
        <f t="shared" si="118"/>
        <v>2.4717896730210982</v>
      </c>
      <c r="BW58" s="39">
        <f t="shared" si="118"/>
        <v>2.455041660247816</v>
      </c>
      <c r="BX58" s="39">
        <f t="shared" si="118"/>
        <v>2.4042388101889478</v>
      </c>
      <c r="BY58" s="39">
        <f t="shared" si="118"/>
        <v>2.3961139970971375</v>
      </c>
      <c r="BZ58" s="39">
        <f t="shared" si="106"/>
        <v>2.3882083739703077</v>
      </c>
      <c r="CA58" s="39">
        <f t="shared" si="106"/>
        <v>2.3381839416594468</v>
      </c>
      <c r="CB58" s="39">
        <f t="shared" si="106"/>
        <v>2.3308442939956131</v>
      </c>
      <c r="CC58" s="40">
        <f t="shared" si="129"/>
        <v>3.2835853863055449</v>
      </c>
      <c r="CD58" s="40">
        <f t="shared" si="129"/>
        <v>2.9837765674027379</v>
      </c>
      <c r="CE58" s="40">
        <f t="shared" si="129"/>
        <v>2.5819323744005303</v>
      </c>
      <c r="CF58" s="40">
        <f t="shared" si="129"/>
        <v>2.4476617112119805</v>
      </c>
      <c r="CG58" s="40">
        <f t="shared" si="129"/>
        <v>2.2685542729247992</v>
      </c>
      <c r="CH58" s="40">
        <f t="shared" si="129"/>
        <v>1.9313598007321418</v>
      </c>
      <c r="CI58" s="40">
        <f t="shared" si="129"/>
        <v>1.3787577820550363</v>
      </c>
      <c r="CJ58" s="40">
        <f t="shared" si="129"/>
        <v>1.3521400483133774</v>
      </c>
      <c r="CK58" s="40">
        <f t="shared" si="129"/>
        <v>1.1823069553032939</v>
      </c>
      <c r="CL58" s="40">
        <f t="shared" si="129"/>
        <v>1.1393576499631821</v>
      </c>
      <c r="CM58" s="40">
        <f t="shared" si="129"/>
        <v>1.1330006426444752</v>
      </c>
      <c r="CN58" s="40">
        <f t="shared" si="129"/>
        <v>1.1021581205636963</v>
      </c>
      <c r="CO58" s="40">
        <f t="shared" si="129"/>
        <v>0.96838536076068094</v>
      </c>
      <c r="CP58" s="40">
        <f t="shared" si="126"/>
        <v>0.91206378889796302</v>
      </c>
      <c r="CQ58" s="40">
        <f t="shared" si="126"/>
        <v>0.7585565805855593</v>
      </c>
      <c r="CR58" s="40">
        <f t="shared" si="126"/>
        <v>0.73625980309367678</v>
      </c>
      <c r="CS58" s="40">
        <f t="shared" si="123"/>
        <v>0.71512425377977762</v>
      </c>
      <c r="CT58" s="40">
        <f t="shared" si="123"/>
        <v>0.59340977439703002</v>
      </c>
      <c r="CU58" s="40">
        <f t="shared" si="123"/>
        <v>0.57719255127043623</v>
      </c>
      <c r="CV58" s="37">
        <f t="shared" si="68"/>
        <v>3.9629309084213644</v>
      </c>
      <c r="CW58" s="37">
        <f t="shared" si="69"/>
        <v>4.6223450253460605</v>
      </c>
      <c r="CX58" s="37">
        <f t="shared" si="70"/>
        <v>5.1709467494073689</v>
      </c>
      <c r="CY58" s="1">
        <f t="shared" si="121"/>
        <v>102.21418146703509</v>
      </c>
      <c r="CZ58" s="1">
        <f t="shared" si="121"/>
        <v>100.04037471437904</v>
      </c>
      <c r="DA58" s="1">
        <f t="shared" si="120"/>
        <v>96.843586698471256</v>
      </c>
      <c r="DB58" s="1">
        <f t="shared" si="120"/>
        <v>95.689338185469225</v>
      </c>
      <c r="DC58" s="1">
        <f t="shared" si="120"/>
        <v>94.070620860141034</v>
      </c>
      <c r="DD58" s="1">
        <f t="shared" si="120"/>
        <v>90.732621434302317</v>
      </c>
      <c r="DE58" s="1">
        <f t="shared" si="120"/>
        <v>84.120107611552157</v>
      </c>
      <c r="DF58" s="1">
        <f t="shared" si="120"/>
        <v>83.752734602641368</v>
      </c>
      <c r="DG58" s="1">
        <f t="shared" si="120"/>
        <v>81.266510543022605</v>
      </c>
      <c r="DH58" s="1">
        <f t="shared" si="120"/>
        <v>80.594163995837334</v>
      </c>
      <c r="DI58" s="1">
        <f t="shared" si="120"/>
        <v>80.492986018449827</v>
      </c>
      <c r="DJ58" s="1">
        <f t="shared" si="120"/>
        <v>79.995752535284424</v>
      </c>
      <c r="DK58" s="1">
        <f t="shared" si="120"/>
        <v>77.705198286374483</v>
      </c>
      <c r="DL58" s="1">
        <f t="shared" si="120"/>
        <v>76.666825605896648</v>
      </c>
      <c r="DM58" s="1">
        <f t="shared" si="120"/>
        <v>73.559337331422057</v>
      </c>
      <c r="DN58" s="1">
        <f t="shared" si="120"/>
        <v>73.068261366767587</v>
      </c>
      <c r="DO58" s="1">
        <f t="shared" si="120"/>
        <v>72.591995415373532</v>
      </c>
      <c r="DP58" s="1">
        <f t="shared" si="120"/>
        <v>69.614047356996679</v>
      </c>
      <c r="DQ58" s="1">
        <f t="shared" ref="DQ58:DQ95" si="132">$E58*BI58</f>
        <v>69.182309947758426</v>
      </c>
      <c r="DR58" s="1">
        <f t="shared" si="131"/>
        <v>87.969914079052586</v>
      </c>
      <c r="DS58" s="1">
        <f t="shared" si="131"/>
        <v>87.019412836260244</v>
      </c>
      <c r="DT58" s="1">
        <f t="shared" si="130"/>
        <v>85.602853435475041</v>
      </c>
      <c r="DU58" s="1">
        <f t="shared" si="130"/>
        <v>85.085712786628008</v>
      </c>
      <c r="DV58" s="1">
        <f t="shared" si="130"/>
        <v>84.355248908088527</v>
      </c>
      <c r="DW58" s="1">
        <f t="shared" si="130"/>
        <v>82.829042167843298</v>
      </c>
      <c r="DX58" s="1">
        <f t="shared" si="130"/>
        <v>79.721318354503069</v>
      </c>
      <c r="DY58" s="1">
        <f t="shared" si="130"/>
        <v>79.545178431660034</v>
      </c>
      <c r="DZ58" s="1">
        <f t="shared" si="130"/>
        <v>78.342953633576101</v>
      </c>
      <c r="EA58" s="1">
        <f t="shared" si="130"/>
        <v>78.014723115741774</v>
      </c>
      <c r="EB58" s="1">
        <f t="shared" si="130"/>
        <v>77.965212317271323</v>
      </c>
      <c r="EC58" s="1">
        <f t="shared" si="130"/>
        <v>77.721445667079152</v>
      </c>
      <c r="ED58" s="1">
        <f t="shared" si="130"/>
        <v>76.588707404301942</v>
      </c>
      <c r="EE58" s="1">
        <f t="shared" si="130"/>
        <v>76.069768166106712</v>
      </c>
      <c r="EF58" s="1">
        <f t="shared" si="130"/>
        <v>74.495635600973173</v>
      </c>
      <c r="EG58" s="1">
        <f t="shared" si="130"/>
        <v>74.243887266802517</v>
      </c>
      <c r="EH58" s="1">
        <f t="shared" si="127"/>
        <v>73.998930560688677</v>
      </c>
      <c r="EI58" s="1">
        <f t="shared" si="127"/>
        <v>72.448917365334523</v>
      </c>
      <c r="EJ58" s="1">
        <f t="shared" si="127"/>
        <v>72.221497478638028</v>
      </c>
      <c r="EK58" s="1">
        <f t="shared" si="127"/>
        <v>101.74229754808533</v>
      </c>
      <c r="EL58" s="1">
        <f t="shared" si="127"/>
        <v>92.452684374764004</v>
      </c>
      <c r="EM58" s="1">
        <f t="shared" si="127"/>
        <v>80.001492569942016</v>
      </c>
      <c r="EN58" s="1">
        <f t="shared" si="127"/>
        <v>75.841099536435863</v>
      </c>
      <c r="EO58" s="1">
        <f t="shared" si="127"/>
        <v>70.291433505124672</v>
      </c>
      <c r="EP58" s="1">
        <f t="shared" si="127"/>
        <v>59.843421260803332</v>
      </c>
      <c r="EQ58" s="1">
        <f t="shared" si="127"/>
        <v>42.720979662542732</v>
      </c>
      <c r="ER58" s="1">
        <f t="shared" si="127"/>
        <v>41.896225904746721</v>
      </c>
      <c r="ES58" s="1">
        <f t="shared" si="127"/>
        <v>36.633926603925154</v>
      </c>
      <c r="ET58" s="1">
        <f t="shared" si="124"/>
        <v>35.303137089018172</v>
      </c>
      <c r="EU58" s="1">
        <f t="shared" si="117"/>
        <v>35.106164434421558</v>
      </c>
      <c r="EV58" s="1">
        <f t="shared" si="115"/>
        <v>34.150505089681133</v>
      </c>
      <c r="EW58" s="1">
        <f t="shared" si="115"/>
        <v>30.005539653889521</v>
      </c>
      <c r="EX58" s="1">
        <f t="shared" si="102"/>
        <v>28.260408814066949</v>
      </c>
      <c r="EY58" s="1">
        <f t="shared" si="102"/>
        <v>23.503969061035598</v>
      </c>
      <c r="EZ58" s="1">
        <f t="shared" si="102"/>
        <v>22.813100664738176</v>
      </c>
      <c r="FA58" s="1">
        <f t="shared" si="102"/>
        <v>22.158213066533698</v>
      </c>
      <c r="FB58" s="1">
        <f t="shared" si="102"/>
        <v>18.386874934467382</v>
      </c>
      <c r="FC58" s="1">
        <f t="shared" si="102"/>
        <v>17.884382278838277</v>
      </c>
      <c r="FD58" s="1">
        <f t="shared" si="102"/>
        <v>122.79190220807986</v>
      </c>
      <c r="FE58" s="1">
        <f t="shared" si="102"/>
        <v>143.22392982379708</v>
      </c>
      <c r="FF58" s="1">
        <f t="shared" si="116"/>
        <v>160.22242180077544</v>
      </c>
      <c r="FG58" s="83">
        <f t="shared" si="13"/>
        <v>0.62718837678043948</v>
      </c>
      <c r="FH58" s="79">
        <f t="shared" si="14"/>
        <v>0.56248950556339117</v>
      </c>
      <c r="FI58" s="79">
        <f t="shared" si="15"/>
        <v>0.72397638580420809</v>
      </c>
      <c r="FJ58" s="84">
        <f t="shared" si="16"/>
        <v>0.51712559675371261</v>
      </c>
      <c r="FK58" s="80">
        <f t="shared" si="72"/>
        <v>0.75406393423828177</v>
      </c>
      <c r="FL58" s="83">
        <f t="shared" si="113"/>
        <v>1.4384194627847</v>
      </c>
      <c r="FM58" s="79">
        <f t="shared" si="113"/>
        <v>1.5810726326476454</v>
      </c>
      <c r="FN58" s="79"/>
      <c r="FO58" s="79">
        <f t="shared" si="74"/>
        <v>1.4411193538454592</v>
      </c>
      <c r="FP58" s="79">
        <f t="shared" si="17"/>
        <v>1.7901373782573269</v>
      </c>
      <c r="FQ58" s="79">
        <f t="shared" si="18"/>
        <v>1.3521827256319734</v>
      </c>
      <c r="FR58" s="79">
        <f t="shared" si="19"/>
        <v>0.96290889657488177</v>
      </c>
      <c r="FS58" s="84">
        <f t="shared" si="75"/>
        <v>1.1540200525899027</v>
      </c>
      <c r="FT58" s="83">
        <f t="shared" si="76"/>
        <v>1.9852566139259908</v>
      </c>
      <c r="FU58" s="79">
        <f t="shared" si="77"/>
        <v>1.8759398485402099</v>
      </c>
      <c r="FV58" s="79"/>
      <c r="FW58" s="79">
        <f t="shared" si="78"/>
        <v>2.9358253003420161</v>
      </c>
      <c r="FX58" s="79">
        <f t="shared" si="79"/>
        <v>1.5714340261036908</v>
      </c>
      <c r="FY58" s="79">
        <f t="shared" si="20"/>
        <v>1.9462051092820001</v>
      </c>
      <c r="FZ58" s="79">
        <f t="shared" si="80"/>
        <v>2.2000076365451671</v>
      </c>
      <c r="GA58" s="83">
        <f t="shared" si="81"/>
        <v>2.7207339525185827</v>
      </c>
      <c r="GB58" s="79">
        <f t="shared" si="21"/>
        <v>2.454669968610022</v>
      </c>
      <c r="GC58" s="79">
        <f t="shared" si="22"/>
        <v>2.4028253273626894</v>
      </c>
      <c r="GD58" s="79">
        <f t="shared" si="23"/>
        <v>2.0848280334169695</v>
      </c>
      <c r="GE58" s="79">
        <f t="shared" si="82"/>
        <v>1.3850294029246135</v>
      </c>
      <c r="GF58" s="79">
        <f t="shared" si="83"/>
        <v>1.6468628593566681</v>
      </c>
      <c r="GG58" s="79">
        <f t="shared" si="84"/>
        <v>1.4522712807552094</v>
      </c>
      <c r="GH58" s="79">
        <f t="shared" si="85"/>
        <v>1.8750995552399885</v>
      </c>
      <c r="GI58" s="84">
        <f t="shared" si="86"/>
        <v>2.0972332488282923</v>
      </c>
      <c r="GJ58" s="79">
        <f t="shared" si="108"/>
        <v>3.4852327526241229</v>
      </c>
      <c r="GK58" s="79">
        <f t="shared" si="25"/>
        <v>7.0320348320297166</v>
      </c>
      <c r="GL58" s="79">
        <f t="shared" si="26"/>
        <v>7.7859190303042762</v>
      </c>
      <c r="GM58" s="79">
        <f t="shared" si="109"/>
        <v>2.4832270983058917</v>
      </c>
      <c r="GN58" s="84">
        <f t="shared" si="110"/>
        <v>1.7350879912779757</v>
      </c>
      <c r="GO58" s="79">
        <f t="shared" si="114"/>
        <v>3.4848484848484849</v>
      </c>
      <c r="GP58" s="79">
        <f t="shared" si="114"/>
        <v>3.0303030303030303</v>
      </c>
      <c r="GQ58" s="79">
        <f t="shared" si="114"/>
        <v>4.2424242424242422</v>
      </c>
      <c r="GR58" s="79">
        <f t="shared" si="114"/>
        <v>1.5454545454545454</v>
      </c>
      <c r="GS58" s="84">
        <f t="shared" si="114"/>
        <v>4.2424242424242422</v>
      </c>
      <c r="GT58" s="1">
        <f t="shared" si="88"/>
        <v>66</v>
      </c>
      <c r="GU58" s="1">
        <f t="shared" si="89"/>
        <v>30.985123143868808</v>
      </c>
      <c r="GV58" s="1">
        <f t="shared" si="90"/>
        <v>61.999999999999986</v>
      </c>
    </row>
    <row r="59" spans="1:204" ht="13.5" thickBot="1" x14ac:dyDescent="0.25">
      <c r="A59" s="1">
        <f t="shared" si="91"/>
        <v>67</v>
      </c>
      <c r="B59" s="132">
        <f t="shared" si="30"/>
        <v>31.454594706654699</v>
      </c>
      <c r="C59" s="5">
        <v>0</v>
      </c>
      <c r="D59" s="5">
        <v>62</v>
      </c>
      <c r="E59" s="5">
        <f t="shared" si="31"/>
        <v>31.454594706654699</v>
      </c>
      <c r="F59" s="5">
        <v>10</v>
      </c>
      <c r="G59" s="9">
        <f t="shared" si="32"/>
        <v>61.999999999999986</v>
      </c>
      <c r="H59" s="15">
        <v>0.01</v>
      </c>
      <c r="I59" s="18">
        <f t="shared" si="33"/>
        <v>2.4767397406814724</v>
      </c>
      <c r="J59" s="18">
        <f t="shared" si="34"/>
        <v>2.2483627381454396</v>
      </c>
      <c r="K59" s="18">
        <f t="shared" si="35"/>
        <v>2.1692823935623933</v>
      </c>
      <c r="L59" s="18">
        <f t="shared" si="36"/>
        <v>1.572729735332735</v>
      </c>
      <c r="M59" s="18">
        <f t="shared" si="37"/>
        <v>1.2581837882661879</v>
      </c>
      <c r="N59" s="18">
        <f t="shared" si="38"/>
        <v>1.0484864902218234</v>
      </c>
      <c r="O59" s="18">
        <f t="shared" si="39"/>
        <v>0.85012418126093781</v>
      </c>
      <c r="P59" s="18">
        <f t="shared" si="40"/>
        <v>0.78636486766636748</v>
      </c>
      <c r="Q59" s="18">
        <f t="shared" si="41"/>
        <v>0.69899099348121552</v>
      </c>
      <c r="R59" s="18">
        <f t="shared" si="42"/>
        <v>0.66924669588627017</v>
      </c>
      <c r="S59" s="18">
        <f t="shared" si="43"/>
        <v>0.62909189413309397</v>
      </c>
      <c r="T59" s="18">
        <f t="shared" si="44"/>
        <v>0.55183499485359122</v>
      </c>
      <c r="U59" s="18">
        <f t="shared" si="45"/>
        <v>0.41939459608872931</v>
      </c>
      <c r="V59" s="18">
        <f t="shared" si="46"/>
        <v>0.41278995678024538</v>
      </c>
      <c r="W59" s="18">
        <f t="shared" si="47"/>
        <v>0.37005405537240821</v>
      </c>
      <c r="X59" s="18">
        <f t="shared" si="48"/>
        <v>0.3590707158293916</v>
      </c>
      <c r="Y59" s="18">
        <f t="shared" si="49"/>
        <v>0.35743857621198522</v>
      </c>
      <c r="Z59" s="18">
        <f t="shared" si="50"/>
        <v>0.34949549674060776</v>
      </c>
      <c r="AA59" s="18">
        <f t="shared" si="51"/>
        <v>0.31454594706654698</v>
      </c>
      <c r="AB59" s="18">
        <f t="shared" si="52"/>
        <v>0.29956756863480666</v>
      </c>
      <c r="AC59" s="18">
        <f t="shared" si="53"/>
        <v>0.2578245467758582</v>
      </c>
      <c r="AD59" s="18">
        <f t="shared" si="54"/>
        <v>0.25163675765323762</v>
      </c>
      <c r="AE59" s="18">
        <f t="shared" si="55"/>
        <v>0.24573902114573984</v>
      </c>
      <c r="AF59" s="18">
        <f t="shared" si="56"/>
        <v>0.21110466246076978</v>
      </c>
      <c r="AG59" s="18">
        <f t="shared" si="57"/>
        <v>0.20639497839012269</v>
      </c>
      <c r="AH59" s="16">
        <f t="shared" si="58"/>
        <v>3.4641983508666772</v>
      </c>
      <c r="AI59" s="16" t="str">
        <f t="shared" si="59"/>
        <v>NA F G</v>
      </c>
      <c r="AJ59" s="16">
        <f t="shared" si="60"/>
        <v>4.0829411009204284</v>
      </c>
      <c r="AK59" s="16">
        <f t="shared" si="61"/>
        <v>0.27573311145782903</v>
      </c>
      <c r="AL59" s="16" t="str">
        <f t="shared" si="62"/>
        <v>NA F G</v>
      </c>
      <c r="AM59" s="16">
        <f t="shared" si="63"/>
        <v>1.2281199999999988</v>
      </c>
      <c r="AN59" s="19">
        <f t="shared" si="64"/>
        <v>2.1300544681895115</v>
      </c>
      <c r="AO59" s="41">
        <f t="shared" si="65"/>
        <v>67</v>
      </c>
      <c r="AP59" s="19">
        <f t="shared" si="66"/>
        <v>2.1300544681895115</v>
      </c>
      <c r="AQ59" s="34">
        <f t="shared" si="128"/>
        <v>3.3125214940290801</v>
      </c>
      <c r="AR59" s="34">
        <f t="shared" si="128"/>
        <v>3.2420735240048715</v>
      </c>
      <c r="AS59" s="34">
        <f t="shared" si="128"/>
        <v>3.1384731344839287</v>
      </c>
      <c r="AT59" s="34">
        <f t="shared" si="128"/>
        <v>3.1010666518032117</v>
      </c>
      <c r="AU59" s="34">
        <f t="shared" si="128"/>
        <v>3.0486078260713225</v>
      </c>
      <c r="AV59" s="34">
        <f t="shared" si="128"/>
        <v>2.940431106496324</v>
      </c>
      <c r="AW59" s="34">
        <f t="shared" si="128"/>
        <v>2.7261350679912506</v>
      </c>
      <c r="AX59" s="34">
        <f t="shared" si="128"/>
        <v>2.7142293718258363</v>
      </c>
      <c r="AY59" s="34">
        <f t="shared" si="128"/>
        <v>2.6336566908313155</v>
      </c>
      <c r="AZ59" s="34">
        <f t="shared" si="128"/>
        <v>2.6118675187514544</v>
      </c>
      <c r="BA59" s="34">
        <f t="shared" si="128"/>
        <v>2.6085885781973333</v>
      </c>
      <c r="BB59" s="34">
        <f t="shared" si="128"/>
        <v>2.592474409136873</v>
      </c>
      <c r="BC59" s="34">
        <f t="shared" si="128"/>
        <v>2.5182429270288758</v>
      </c>
      <c r="BD59" s="34">
        <f t="shared" si="125"/>
        <v>2.4845917078582289</v>
      </c>
      <c r="BE59" s="34">
        <f t="shared" si="125"/>
        <v>2.38388531316915</v>
      </c>
      <c r="BF59" s="34">
        <f t="shared" si="125"/>
        <v>2.3679706948180397</v>
      </c>
      <c r="BG59" s="34">
        <f t="shared" si="122"/>
        <v>2.3525360342041814</v>
      </c>
      <c r="BH59" s="34">
        <f t="shared" si="122"/>
        <v>2.2560277335956513</v>
      </c>
      <c r="BI59" s="34">
        <f t="shared" si="122"/>
        <v>2.2420361384241003</v>
      </c>
      <c r="BJ59" s="39">
        <f t="shared" si="119"/>
        <v>2.8450571355681729</v>
      </c>
      <c r="BK59" s="39">
        <f t="shared" si="118"/>
        <v>2.8143167356089021</v>
      </c>
      <c r="BL59" s="39">
        <f t="shared" si="118"/>
        <v>2.7685034314429067</v>
      </c>
      <c r="BM59" s="39">
        <f t="shared" si="118"/>
        <v>2.7517784555406628</v>
      </c>
      <c r="BN59" s="39">
        <f t="shared" si="118"/>
        <v>2.7281543393678769</v>
      </c>
      <c r="BO59" s="39">
        <f t="shared" si="118"/>
        <v>2.67879490299529</v>
      </c>
      <c r="BP59" s="39">
        <f t="shared" si="118"/>
        <v>2.5782872248523581</v>
      </c>
      <c r="BQ59" s="39">
        <f t="shared" si="118"/>
        <v>2.5725906392686477</v>
      </c>
      <c r="BR59" s="39">
        <f t="shared" si="118"/>
        <v>2.5337091844422619</v>
      </c>
      <c r="BS59" s="39">
        <f t="shared" si="118"/>
        <v>2.5230937986407413</v>
      </c>
      <c r="BT59" s="39">
        <f t="shared" si="118"/>
        <v>2.5214925574442404</v>
      </c>
      <c r="BU59" s="39">
        <f t="shared" si="118"/>
        <v>2.5136088388479076</v>
      </c>
      <c r="BV59" s="39">
        <f t="shared" si="118"/>
        <v>2.4769746655514626</v>
      </c>
      <c r="BW59" s="39">
        <f t="shared" si="118"/>
        <v>2.460191521018356</v>
      </c>
      <c r="BX59" s="39">
        <f t="shared" si="118"/>
        <v>2.4092821034788683</v>
      </c>
      <c r="BY59" s="39">
        <f t="shared" si="118"/>
        <v>2.4011402472317886</v>
      </c>
      <c r="BZ59" s="39">
        <f t="shared" si="106"/>
        <v>2.3932180407373247</v>
      </c>
      <c r="CA59" s="39">
        <f t="shared" si="106"/>
        <v>2.3430886738073502</v>
      </c>
      <c r="CB59" s="39">
        <f t="shared" si="106"/>
        <v>2.3357336300041411</v>
      </c>
      <c r="CC59" s="40">
        <f t="shared" si="129"/>
        <v>3.3447911291367238</v>
      </c>
      <c r="CD59" s="40">
        <f t="shared" si="129"/>
        <v>3.0393939002157655</v>
      </c>
      <c r="CE59" s="40">
        <f t="shared" si="129"/>
        <v>2.6300593667955283</v>
      </c>
      <c r="CF59" s="40">
        <f t="shared" si="129"/>
        <v>2.4932859102533582</v>
      </c>
      <c r="CG59" s="40">
        <f t="shared" si="129"/>
        <v>2.3108399250678153</v>
      </c>
      <c r="CH59" s="40">
        <f t="shared" si="129"/>
        <v>1.9673601775675045</v>
      </c>
      <c r="CI59" s="40">
        <f t="shared" si="129"/>
        <v>1.4044577058599399</v>
      </c>
      <c r="CJ59" s="40">
        <f t="shared" si="129"/>
        <v>1.3773438199021897</v>
      </c>
      <c r="CK59" s="40">
        <f t="shared" si="129"/>
        <v>1.204345052974092</v>
      </c>
      <c r="CL59" s="40">
        <f t="shared" si="129"/>
        <v>1.1605951763595475</v>
      </c>
      <c r="CM59" s="40">
        <f t="shared" si="129"/>
        <v>1.1541196749834763</v>
      </c>
      <c r="CN59" s="40">
        <f t="shared" si="129"/>
        <v>1.1227022510035067</v>
      </c>
      <c r="CO59" s="40">
        <f t="shared" si="129"/>
        <v>0.98643597872219047</v>
      </c>
      <c r="CP59" s="40">
        <f t="shared" si="126"/>
        <v>0.92906457771306017</v>
      </c>
      <c r="CQ59" s="40">
        <f t="shared" si="126"/>
        <v>0.77269600853765397</v>
      </c>
      <c r="CR59" s="40">
        <f t="shared" si="126"/>
        <v>0.74998362107417649</v>
      </c>
      <c r="CS59" s="40">
        <f t="shared" si="123"/>
        <v>0.72845410697979773</v>
      </c>
      <c r="CT59" s="40">
        <f t="shared" si="123"/>
        <v>0.60447088040533692</v>
      </c>
      <c r="CU59" s="40">
        <f t="shared" si="123"/>
        <v>0.5879513696658607</v>
      </c>
      <c r="CV59" s="37">
        <f t="shared" si="68"/>
        <v>3.9629309084213644</v>
      </c>
      <c r="CW59" s="37">
        <f t="shared" si="69"/>
        <v>4.6223450253460605</v>
      </c>
      <c r="CX59" s="37">
        <f t="shared" si="70"/>
        <v>5.1709467494073689</v>
      </c>
      <c r="CY59" s="1">
        <f t="shared" si="121"/>
        <v>104.19402105176702</v>
      </c>
      <c r="CZ59" s="1">
        <f t="shared" si="121"/>
        <v>101.97810870674898</v>
      </c>
      <c r="DA59" s="1">
        <f t="shared" si="120"/>
        <v>98.719400442916168</v>
      </c>
      <c r="DB59" s="1">
        <f t="shared" si="120"/>
        <v>97.542794690792718</v>
      </c>
      <c r="DC59" s="1">
        <f t="shared" si="120"/>
        <v>95.892723588609115</v>
      </c>
      <c r="DD59" s="1">
        <f t="shared" si="120"/>
        <v>92.490068717682092</v>
      </c>
      <c r="DE59" s="1">
        <f t="shared" si="120"/>
        <v>85.749473679263346</v>
      </c>
      <c r="DF59" s="1">
        <f t="shared" si="120"/>
        <v>85.374984831679669</v>
      </c>
      <c r="DG59" s="1">
        <f t="shared" si="120"/>
        <v>82.840603806568424</v>
      </c>
      <c r="DH59" s="1">
        <f t="shared" si="120"/>
        <v>82.155234229802844</v>
      </c>
      <c r="DI59" s="1">
        <f t="shared" si="120"/>
        <v>82.052096483605752</v>
      </c>
      <c r="DJ59" s="1">
        <f t="shared" si="120"/>
        <v>81.545231826774454</v>
      </c>
      <c r="DK59" s="1">
        <f t="shared" si="120"/>
        <v>79.210310642593114</v>
      </c>
      <c r="DL59" s="1">
        <f t="shared" si="120"/>
        <v>78.151825182195608</v>
      </c>
      <c r="DM59" s="1">
        <f t="shared" si="120"/>
        <v>74.98414635288222</v>
      </c>
      <c r="DN59" s="1">
        <f t="shared" si="120"/>
        <v>74.483558482736967</v>
      </c>
      <c r="DO59" s="1">
        <f t="shared" si="120"/>
        <v>73.99806748869328</v>
      </c>
      <c r="DP59" s="1">
        <f t="shared" si="120"/>
        <v>70.962438007223966</v>
      </c>
      <c r="DQ59" s="1">
        <f t="shared" si="132"/>
        <v>70.522338051803246</v>
      </c>
      <c r="DR59" s="1">
        <f t="shared" si="131"/>
        <v>89.490119116572828</v>
      </c>
      <c r="DS59" s="1">
        <f t="shared" si="131"/>
        <v>88.523192294733505</v>
      </c>
      <c r="DT59" s="1">
        <f t="shared" si="130"/>
        <v>87.08215338001942</v>
      </c>
      <c r="DU59" s="1">
        <f t="shared" si="130"/>
        <v>86.556076041535775</v>
      </c>
      <c r="DV59" s="1">
        <f t="shared" si="130"/>
        <v>85.812989042017875</v>
      </c>
      <c r="DW59" s="1">
        <f t="shared" si="130"/>
        <v>84.260407975969244</v>
      </c>
      <c r="DX59" s="1">
        <f t="shared" si="130"/>
        <v>81.098979695076423</v>
      </c>
      <c r="DY59" s="1">
        <f t="shared" si="130"/>
        <v>80.919795904329035</v>
      </c>
      <c r="DZ59" s="1">
        <f t="shared" si="130"/>
        <v>79.696795501159968</v>
      </c>
      <c r="EA59" s="1">
        <f t="shared" si="130"/>
        <v>79.36289284311836</v>
      </c>
      <c r="EB59" s="1">
        <f t="shared" si="130"/>
        <v>79.312526450254822</v>
      </c>
      <c r="EC59" s="1">
        <f t="shared" si="130"/>
        <v>79.064547277025866</v>
      </c>
      <c r="ED59" s="1">
        <f t="shared" si="130"/>
        <v>77.912234203572837</v>
      </c>
      <c r="EE59" s="1">
        <f t="shared" si="130"/>
        <v>77.384327194380759</v>
      </c>
      <c r="EF59" s="1">
        <f t="shared" si="130"/>
        <v>75.782992098924311</v>
      </c>
      <c r="EG59" s="1">
        <f t="shared" si="130"/>
        <v>75.526893310512577</v>
      </c>
      <c r="EH59" s="1">
        <f t="shared" si="127"/>
        <v>75.277703516046785</v>
      </c>
      <c r="EI59" s="1">
        <f t="shared" si="127"/>
        <v>73.700904596363259</v>
      </c>
      <c r="EJ59" s="1">
        <f t="shared" si="127"/>
        <v>73.469554674483618</v>
      </c>
      <c r="EK59" s="1">
        <f t="shared" si="127"/>
        <v>105.20904934540958</v>
      </c>
      <c r="EL59" s="1">
        <f t="shared" si="127"/>
        <v>95.602903285165397</v>
      </c>
      <c r="EM59" s="1">
        <f t="shared" si="127"/>
        <v>82.72745143699423</v>
      </c>
      <c r="EN59" s="1">
        <f t="shared" si="127"/>
        <v>78.425297794832019</v>
      </c>
      <c r="EO59" s="1">
        <f t="shared" si="127"/>
        <v>72.686533274964447</v>
      </c>
      <c r="EP59" s="1">
        <f t="shared" si="127"/>
        <v>61.882517027398073</v>
      </c>
      <c r="EQ59" s="1">
        <f t="shared" si="127"/>
        <v>44.176647920462472</v>
      </c>
      <c r="ER59" s="1">
        <f t="shared" si="127"/>
        <v>43.323791626738981</v>
      </c>
      <c r="ES59" s="1">
        <f t="shared" si="127"/>
        <v>37.88218552826465</v>
      </c>
      <c r="ET59" s="1">
        <f t="shared" si="124"/>
        <v>36.506050890887998</v>
      </c>
      <c r="EU59" s="1">
        <f t="shared" si="117"/>
        <v>36.302366619581299</v>
      </c>
      <c r="EV59" s="1">
        <f t="shared" si="115"/>
        <v>35.314144281564218</v>
      </c>
      <c r="EW59" s="1">
        <f t="shared" si="115"/>
        <v>31.027943914768759</v>
      </c>
      <c r="EX59" s="1">
        <f t="shared" si="102"/>
        <v>29.223349748273606</v>
      </c>
      <c r="EY59" s="1">
        <f t="shared" si="102"/>
        <v>24.304839780001704</v>
      </c>
      <c r="EZ59" s="1">
        <f t="shared" si="102"/>
        <v>23.590430837517516</v>
      </c>
      <c r="FA59" s="1">
        <f t="shared" si="102"/>
        <v>22.913228697447622</v>
      </c>
      <c r="FB59" s="1">
        <f t="shared" si="102"/>
        <v>19.013386555124615</v>
      </c>
      <c r="FC59" s="1">
        <f t="shared" si="102"/>
        <v>18.493772040062161</v>
      </c>
      <c r="FD59" s="1">
        <f t="shared" si="102"/>
        <v>124.65238557486894</v>
      </c>
      <c r="FE59" s="1">
        <f t="shared" si="102"/>
        <v>145.39398936658188</v>
      </c>
      <c r="FF59" s="1">
        <f t="shared" si="116"/>
        <v>162.65003425230236</v>
      </c>
      <c r="FG59" s="83">
        <f t="shared" si="13"/>
        <v>0.61527087553709314</v>
      </c>
      <c r="FH59" s="79">
        <f t="shared" si="14"/>
        <v>0.54395486888983036</v>
      </c>
      <c r="FI59" s="79">
        <f t="shared" si="15"/>
        <v>0.71167790459075042</v>
      </c>
      <c r="FJ59" s="84">
        <f t="shared" si="16"/>
        <v>0.5083409739933874</v>
      </c>
      <c r="FK59" s="80">
        <f t="shared" si="72"/>
        <v>0.74280924865263576</v>
      </c>
      <c r="FL59" s="83">
        <f t="shared" si="113"/>
        <v>1.4110873782454625</v>
      </c>
      <c r="FM59" s="79">
        <f t="shared" si="113"/>
        <v>1.5510299281541033</v>
      </c>
      <c r="FN59" s="79"/>
      <c r="FO59" s="79">
        <f t="shared" si="74"/>
        <v>1.4137359674067211</v>
      </c>
      <c r="FP59" s="79">
        <f t="shared" si="17"/>
        <v>1.7311504183699102</v>
      </c>
      <c r="FQ59" s="79">
        <f t="shared" si="18"/>
        <v>1.3292126479133828</v>
      </c>
      <c r="FR59" s="79">
        <f t="shared" si="19"/>
        <v>0.94461221188332611</v>
      </c>
      <c r="FS59" s="84">
        <f t="shared" si="75"/>
        <v>1.1344162447654738</v>
      </c>
      <c r="FT59" s="83">
        <f t="shared" si="76"/>
        <v>1.9475338195619192</v>
      </c>
      <c r="FU59" s="79">
        <f t="shared" si="77"/>
        <v>1.8402942334346111</v>
      </c>
      <c r="FV59" s="79"/>
      <c r="FW59" s="79">
        <f t="shared" si="78"/>
        <v>2.8390866861266528</v>
      </c>
      <c r="FX59" s="79">
        <f t="shared" si="79"/>
        <v>1.5447394374027674</v>
      </c>
      <c r="FY59" s="79">
        <f t="shared" si="20"/>
        <v>1.9092243509191982</v>
      </c>
      <c r="FZ59" s="79">
        <f t="shared" si="80"/>
        <v>2.1626352123638743</v>
      </c>
      <c r="GA59" s="83">
        <f t="shared" si="81"/>
        <v>2.6690360074316546</v>
      </c>
      <c r="GB59" s="79">
        <f t="shared" si="21"/>
        <v>2.4129714918556249</v>
      </c>
      <c r="GC59" s="79">
        <f t="shared" si="22"/>
        <v>2.362007556607689</v>
      </c>
      <c r="GD59" s="79">
        <f t="shared" si="23"/>
        <v>2.0537111970973134</v>
      </c>
      <c r="GE59" s="79">
        <f t="shared" si="82"/>
        <v>1.3587118080161165</v>
      </c>
      <c r="GF59" s="79">
        <f t="shared" si="83"/>
        <v>1.6188869303981004</v>
      </c>
      <c r="GG59" s="79">
        <f t="shared" si="84"/>
        <v>1.430595589997669</v>
      </c>
      <c r="GH59" s="79">
        <f t="shared" si="85"/>
        <v>1.8394699069424829</v>
      </c>
      <c r="GI59" s="84">
        <f t="shared" si="86"/>
        <v>2.0616066949562315</v>
      </c>
      <c r="GJ59" s="79">
        <f t="shared" si="108"/>
        <v>3.4190082063786025</v>
      </c>
      <c r="GK59" s="79">
        <f t="shared" si="25"/>
        <v>6.8003216900094916</v>
      </c>
      <c r="GL59" s="79">
        <f t="shared" si="26"/>
        <v>7.5293645897873587</v>
      </c>
      <c r="GM59" s="79">
        <f t="shared" si="109"/>
        <v>2.4410435099788508</v>
      </c>
      <c r="GN59" s="84">
        <f t="shared" si="110"/>
        <v>1.7091911555872594</v>
      </c>
      <c r="GO59" s="79">
        <f t="shared" si="114"/>
        <v>3.4328358208955225</v>
      </c>
      <c r="GP59" s="79">
        <f t="shared" si="114"/>
        <v>2.9850746268656718</v>
      </c>
      <c r="GQ59" s="79">
        <f t="shared" si="114"/>
        <v>4.1791044776119399</v>
      </c>
      <c r="GR59" s="79">
        <f t="shared" si="114"/>
        <v>1.5223880597014925</v>
      </c>
      <c r="GS59" s="84">
        <f t="shared" si="114"/>
        <v>4.1791044776119399</v>
      </c>
      <c r="GT59" s="1">
        <f t="shared" si="88"/>
        <v>67</v>
      </c>
      <c r="GU59" s="1">
        <f t="shared" si="89"/>
        <v>31.454594706654699</v>
      </c>
      <c r="GV59" s="1">
        <f t="shared" si="90"/>
        <v>61.999999999999986</v>
      </c>
    </row>
    <row r="60" spans="1:204" ht="13.5" thickBot="1" x14ac:dyDescent="0.25">
      <c r="A60" s="1">
        <f t="shared" si="91"/>
        <v>68</v>
      </c>
      <c r="B60" s="132">
        <f t="shared" si="30"/>
        <v>31.924066269440591</v>
      </c>
      <c r="C60" s="5">
        <v>0</v>
      </c>
      <c r="D60" s="5">
        <v>62</v>
      </c>
      <c r="E60" s="5">
        <f t="shared" si="31"/>
        <v>31.924066269440591</v>
      </c>
      <c r="F60" s="5">
        <v>10</v>
      </c>
      <c r="G60" s="9">
        <f t="shared" si="32"/>
        <v>61.999999999999986</v>
      </c>
      <c r="H60" s="15">
        <v>0.01</v>
      </c>
      <c r="I60" s="18">
        <f t="shared" si="33"/>
        <v>2.5137060054677631</v>
      </c>
      <c r="J60" s="18">
        <f t="shared" si="34"/>
        <v>2.2819203909535806</v>
      </c>
      <c r="K60" s="18">
        <f t="shared" si="35"/>
        <v>2.2016597427200408</v>
      </c>
      <c r="L60" s="18">
        <f t="shared" si="36"/>
        <v>1.5962033134720295</v>
      </c>
      <c r="M60" s="18">
        <f t="shared" si="37"/>
        <v>1.2769626507776237</v>
      </c>
      <c r="N60" s="18">
        <f t="shared" si="38"/>
        <v>1.0641355423146863</v>
      </c>
      <c r="O60" s="18">
        <f t="shared" si="39"/>
        <v>0.86281260187677267</v>
      </c>
      <c r="P60" s="18">
        <f t="shared" si="40"/>
        <v>0.79810165673601474</v>
      </c>
      <c r="Q60" s="18">
        <f t="shared" si="41"/>
        <v>0.70942369487645762</v>
      </c>
      <c r="R60" s="18">
        <f t="shared" si="42"/>
        <v>0.67923545254128914</v>
      </c>
      <c r="S60" s="18">
        <f t="shared" si="43"/>
        <v>0.63848132538881186</v>
      </c>
      <c r="T60" s="18">
        <f t="shared" si="44"/>
        <v>0.56007133806036125</v>
      </c>
      <c r="U60" s="18">
        <f t="shared" si="45"/>
        <v>0.42565421692587452</v>
      </c>
      <c r="V60" s="18">
        <f t="shared" si="46"/>
        <v>0.41895100091129384</v>
      </c>
      <c r="W60" s="18">
        <f t="shared" si="47"/>
        <v>0.37557725022871286</v>
      </c>
      <c r="X60" s="18">
        <f t="shared" si="48"/>
        <v>0.36442998024475565</v>
      </c>
      <c r="Y60" s="18">
        <f t="shared" si="49"/>
        <v>0.36277348033455215</v>
      </c>
      <c r="Z60" s="18">
        <f t="shared" si="50"/>
        <v>0.35471184743822881</v>
      </c>
      <c r="AA60" s="18">
        <f t="shared" si="51"/>
        <v>0.31924066269440593</v>
      </c>
      <c r="AB60" s="18">
        <f t="shared" si="52"/>
        <v>0.30403872637562468</v>
      </c>
      <c r="AC60" s="18">
        <f t="shared" si="53"/>
        <v>0.26167267433967695</v>
      </c>
      <c r="AD60" s="18">
        <f t="shared" si="54"/>
        <v>0.25539253015552471</v>
      </c>
      <c r="AE60" s="18">
        <f t="shared" si="55"/>
        <v>0.24940676773000461</v>
      </c>
      <c r="AF60" s="18">
        <f t="shared" si="56"/>
        <v>0.21425547831839323</v>
      </c>
      <c r="AG60" s="18">
        <f t="shared" si="57"/>
        <v>0.20947550045564692</v>
      </c>
      <c r="AH60" s="16">
        <f t="shared" si="58"/>
        <v>3.4641983508666772</v>
      </c>
      <c r="AI60" s="16" t="str">
        <f t="shared" si="59"/>
        <v>NA F G</v>
      </c>
      <c r="AJ60" s="16">
        <f t="shared" si="60"/>
        <v>4.0829411009204284</v>
      </c>
      <c r="AK60" s="16">
        <f t="shared" si="61"/>
        <v>0.27573311145782903</v>
      </c>
      <c r="AL60" s="16" t="str">
        <f t="shared" si="62"/>
        <v>NA F G</v>
      </c>
      <c r="AM60" s="16">
        <f t="shared" si="63"/>
        <v>1.2281199999999988</v>
      </c>
      <c r="AN60" s="19">
        <f t="shared" si="64"/>
        <v>2.1300544681895115</v>
      </c>
      <c r="AO60" s="41">
        <f t="shared" si="65"/>
        <v>68</v>
      </c>
      <c r="AP60" s="19">
        <f t="shared" si="66"/>
        <v>2.1300544681895115</v>
      </c>
      <c r="AQ60" s="34">
        <f t="shared" si="128"/>
        <v>3.3260808526638357</v>
      </c>
      <c r="AR60" s="34">
        <f t="shared" si="128"/>
        <v>3.2553445134041761</v>
      </c>
      <c r="AS60" s="34">
        <f t="shared" si="128"/>
        <v>3.1513200497032634</v>
      </c>
      <c r="AT60" s="34">
        <f t="shared" si="128"/>
        <v>3.1137604486458517</v>
      </c>
      <c r="AU60" s="34">
        <f t="shared" si="128"/>
        <v>3.0610868898071919</v>
      </c>
      <c r="AV60" s="34">
        <f t="shared" si="128"/>
        <v>2.9524673634642089</v>
      </c>
      <c r="AW60" s="34">
        <f t="shared" si="128"/>
        <v>2.7372941331143923</v>
      </c>
      <c r="AX60" s="34">
        <f t="shared" si="128"/>
        <v>2.725339702592267</v>
      </c>
      <c r="AY60" s="34">
        <f t="shared" si="128"/>
        <v>2.6444372082275578</v>
      </c>
      <c r="AZ60" s="34">
        <f t="shared" si="128"/>
        <v>2.6225588451193156</v>
      </c>
      <c r="BA60" s="34">
        <f t="shared" si="128"/>
        <v>2.6192664826655947</v>
      </c>
      <c r="BB60" s="34">
        <f t="shared" si="128"/>
        <v>2.6030863524339285</v>
      </c>
      <c r="BC60" s="34">
        <f t="shared" si="128"/>
        <v>2.5285510137955791</v>
      </c>
      <c r="BD60" s="34">
        <f t="shared" si="125"/>
        <v>2.4947620479114234</v>
      </c>
      <c r="BE60" s="34">
        <f t="shared" si="125"/>
        <v>2.3936434252187326</v>
      </c>
      <c r="BF60" s="34">
        <f t="shared" si="125"/>
        <v>2.3776636625302507</v>
      </c>
      <c r="BG60" s="34">
        <f t="shared" si="122"/>
        <v>2.3621658222210917</v>
      </c>
      <c r="BH60" s="34">
        <f t="shared" si="122"/>
        <v>2.265262477939173</v>
      </c>
      <c r="BI60" s="34">
        <f t="shared" si="122"/>
        <v>2.2512136100654994</v>
      </c>
      <c r="BJ60" s="39">
        <f t="shared" si="119"/>
        <v>2.8509366099471274</v>
      </c>
      <c r="BK60" s="39">
        <f t="shared" si="118"/>
        <v>2.8201326831814173</v>
      </c>
      <c r="BL60" s="39">
        <f t="shared" si="118"/>
        <v>2.7742247031845957</v>
      </c>
      <c r="BM60" s="39">
        <f t="shared" si="118"/>
        <v>2.7574651641566845</v>
      </c>
      <c r="BN60" s="39">
        <f t="shared" si="118"/>
        <v>2.7337922273876352</v>
      </c>
      <c r="BO60" s="39">
        <f t="shared" si="118"/>
        <v>2.684330786897843</v>
      </c>
      <c r="BP60" s="39">
        <f t="shared" si="118"/>
        <v>2.583615403851153</v>
      </c>
      <c r="BQ60" s="39">
        <f t="shared" si="118"/>
        <v>2.5779070459453441</v>
      </c>
      <c r="BR60" s="39">
        <f t="shared" si="118"/>
        <v>2.5389452403539035</v>
      </c>
      <c r="BS60" s="39">
        <f t="shared" si="118"/>
        <v>2.528307917246428</v>
      </c>
      <c r="BT60" s="39">
        <f t="shared" si="118"/>
        <v>2.5267033669928005</v>
      </c>
      <c r="BU60" s="39">
        <f t="shared" si="118"/>
        <v>2.5188033562380721</v>
      </c>
      <c r="BV60" s="39">
        <f t="shared" si="118"/>
        <v>2.4820934763132438</v>
      </c>
      <c r="BW60" s="39">
        <f t="shared" si="118"/>
        <v>2.4652756484456462</v>
      </c>
      <c r="BX60" s="39">
        <f t="shared" si="118"/>
        <v>2.414261023663629</v>
      </c>
      <c r="BY60" s="39">
        <f t="shared" si="118"/>
        <v>2.406102341801835</v>
      </c>
      <c r="BZ60" s="39">
        <f t="shared" si="106"/>
        <v>2.3981637636115183</v>
      </c>
      <c r="CA60" s="39">
        <f t="shared" si="106"/>
        <v>2.3479308014585119</v>
      </c>
      <c r="CB60" s="39">
        <f t="shared" si="106"/>
        <v>2.3405605580338062</v>
      </c>
      <c r="CC60" s="40">
        <f t="shared" si="129"/>
        <v>3.4062056258647995</v>
      </c>
      <c r="CD60" s="40">
        <f t="shared" si="129"/>
        <v>3.0952009265840492</v>
      </c>
      <c r="CE60" s="40">
        <f t="shared" si="129"/>
        <v>2.6783505055066024</v>
      </c>
      <c r="CF60" s="40">
        <f t="shared" si="129"/>
        <v>2.5390657193552002</v>
      </c>
      <c r="CG60" s="40">
        <f t="shared" si="129"/>
        <v>2.3532698005183086</v>
      </c>
      <c r="CH60" s="40">
        <f t="shared" si="129"/>
        <v>2.0034833405762957</v>
      </c>
      <c r="CI60" s="40">
        <f t="shared" si="129"/>
        <v>1.4302452841723468</v>
      </c>
      <c r="CJ60" s="40">
        <f t="shared" si="129"/>
        <v>1.4026335537764392</v>
      </c>
      <c r="CK60" s="40">
        <f t="shared" si="129"/>
        <v>1.2264583157937179</v>
      </c>
      <c r="CL60" s="40">
        <f t="shared" si="129"/>
        <v>1.1819051374032286</v>
      </c>
      <c r="CM60" s="40">
        <f t="shared" si="129"/>
        <v>1.1753107378231384</v>
      </c>
      <c r="CN60" s="40">
        <f t="shared" si="129"/>
        <v>1.143316451131051</v>
      </c>
      <c r="CO60" s="40">
        <f t="shared" si="129"/>
        <v>1.0045481617700227</v>
      </c>
      <c r="CP60" s="40">
        <f t="shared" si="126"/>
        <v>0.94612335097130462</v>
      </c>
      <c r="CQ60" s="40">
        <f t="shared" si="126"/>
        <v>0.786883661714186</v>
      </c>
      <c r="CR60" s="40">
        <f t="shared" si="126"/>
        <v>0.76375424676178372</v>
      </c>
      <c r="CS60" s="40">
        <f t="shared" si="123"/>
        <v>0.74182942419466091</v>
      </c>
      <c r="CT60" s="40">
        <f t="shared" si="123"/>
        <v>0.61556971243209246</v>
      </c>
      <c r="CU60" s="40">
        <f t="shared" si="123"/>
        <v>0.59874688306999102</v>
      </c>
      <c r="CV60" s="37">
        <f t="shared" si="68"/>
        <v>3.9629309084213644</v>
      </c>
      <c r="CW60" s="37">
        <f t="shared" si="69"/>
        <v>4.6223450253460605</v>
      </c>
      <c r="CX60" s="37">
        <f t="shared" si="70"/>
        <v>5.1709467494073689</v>
      </c>
      <c r="CY60" s="1">
        <f t="shared" si="121"/>
        <v>106.18202555795776</v>
      </c>
      <c r="CZ60" s="1">
        <f t="shared" si="121"/>
        <v>103.92383397577476</v>
      </c>
      <c r="DA60" s="1">
        <f t="shared" si="120"/>
        <v>100.60295010294379</v>
      </c>
      <c r="DB60" s="1">
        <f t="shared" si="120"/>
        <v>99.403894909733239</v>
      </c>
      <c r="DC60" s="1">
        <f t="shared" si="120"/>
        <v>97.722340726720574</v>
      </c>
      <c r="DD60" s="1">
        <f t="shared" si="120"/>
        <v>94.254763769591946</v>
      </c>
      <c r="DE60" s="1">
        <f t="shared" si="120"/>
        <v>87.385559304494791</v>
      </c>
      <c r="DF60" s="1">
        <f t="shared" si="120"/>
        <v>87.003925272293046</v>
      </c>
      <c r="DG60" s="1">
        <f t="shared" si="120"/>
        <v>84.421188680831023</v>
      </c>
      <c r="DH60" s="1">
        <f t="shared" si="120"/>
        <v>83.722742367096615</v>
      </c>
      <c r="DI60" s="1">
        <f t="shared" si="120"/>
        <v>83.617636769941015</v>
      </c>
      <c r="DJ60" s="1">
        <f t="shared" si="120"/>
        <v>83.101101220177114</v>
      </c>
      <c r="DK60" s="1">
        <f t="shared" si="120"/>
        <v>80.721630130071262</v>
      </c>
      <c r="DL60" s="1">
        <f t="shared" si="120"/>
        <v>79.642948944009603</v>
      </c>
      <c r="DM60" s="1">
        <f t="shared" si="120"/>
        <v>76.414831332093584</v>
      </c>
      <c r="DN60" s="1">
        <f t="shared" si="120"/>
        <v>75.904692329056559</v>
      </c>
      <c r="DO60" s="1">
        <f t="shared" si="120"/>
        <v>75.40993824799375</v>
      </c>
      <c r="DP60" s="1">
        <f t="shared" si="120"/>
        <v>72.316389463407361</v>
      </c>
      <c r="DQ60" s="1">
        <f t="shared" si="132"/>
        <v>71.867892474397593</v>
      </c>
      <c r="DR60" s="1">
        <f t="shared" si="131"/>
        <v>91.013489265926395</v>
      </c>
      <c r="DS60" s="1">
        <f t="shared" si="131"/>
        <v>90.030102666498877</v>
      </c>
      <c r="DT60" s="1">
        <f t="shared" si="130"/>
        <v>88.564533270784182</v>
      </c>
      <c r="DU60" s="1">
        <f t="shared" si="130"/>
        <v>88.029500636211878</v>
      </c>
      <c r="DV60" s="1">
        <f t="shared" si="130"/>
        <v>87.27376423400446</v>
      </c>
      <c r="DW60" s="1">
        <f t="shared" si="130"/>
        <v>85.694753930026351</v>
      </c>
      <c r="DX60" s="1">
        <f t="shared" si="130"/>
        <v>82.479509367291726</v>
      </c>
      <c r="DY60" s="1">
        <f t="shared" si="130"/>
        <v>82.297275371216998</v>
      </c>
      <c r="DZ60" s="1">
        <f t="shared" si="130"/>
        <v>81.053456107538778</v>
      </c>
      <c r="EA60" s="1">
        <f t="shared" si="130"/>
        <v>80.713869499726286</v>
      </c>
      <c r="EB60" s="1">
        <f t="shared" si="130"/>
        <v>80.662645731096831</v>
      </c>
      <c r="EC60" s="1">
        <f t="shared" si="130"/>
        <v>80.410445264233587</v>
      </c>
      <c r="ED60" s="1">
        <f t="shared" si="130"/>
        <v>79.23851662477017</v>
      </c>
      <c r="EE60" s="1">
        <f t="shared" si="130"/>
        <v>78.701623173416934</v>
      </c>
      <c r="EF60" s="1">
        <f t="shared" si="130"/>
        <v>77.073028911165167</v>
      </c>
      <c r="EG60" s="1">
        <f t="shared" si="130"/>
        <v>76.812570610737978</v>
      </c>
      <c r="EH60" s="1">
        <f t="shared" si="127"/>
        <v>76.559138914505169</v>
      </c>
      <c r="EI60" s="1">
        <f t="shared" si="127"/>
        <v>74.955498501822291</v>
      </c>
      <c r="EJ60" s="1">
        <f t="shared" si="127"/>
        <v>74.720210362310084</v>
      </c>
      <c r="EK60" s="1">
        <f t="shared" si="127"/>
        <v>108.73993412744922</v>
      </c>
      <c r="EL60" s="1">
        <f t="shared" si="127"/>
        <v>98.811399497503103</v>
      </c>
      <c r="EM60" s="1">
        <f t="shared" si="127"/>
        <v>85.503839030582483</v>
      </c>
      <c r="EN60" s="1">
        <f t="shared" si="127"/>
        <v>81.057302287160255</v>
      </c>
      <c r="EO60" s="1">
        <f t="shared" si="127"/>
        <v>75.125941061619727</v>
      </c>
      <c r="EP60" s="1">
        <f t="shared" si="127"/>
        <v>63.959334934277877</v>
      </c>
      <c r="EQ60" s="1">
        <f t="shared" si="127"/>
        <v>45.659245233472888</v>
      </c>
      <c r="ER60" s="1">
        <f t="shared" si="127"/>
        <v>44.777766522500009</v>
      </c>
      <c r="ES60" s="1">
        <f t="shared" si="127"/>
        <v>39.153536550105144</v>
      </c>
      <c r="ET60" s="1">
        <f t="shared" si="124"/>
        <v>37.731217930652953</v>
      </c>
      <c r="EU60" s="1">
        <f t="shared" si="117"/>
        <v>37.520697881450985</v>
      </c>
      <c r="EV60" s="1">
        <f t="shared" si="115"/>
        <v>36.499310152849304</v>
      </c>
      <c r="EW60" s="1">
        <f t="shared" si="115"/>
        <v>32.069262087190928</v>
      </c>
      <c r="EX60" s="1">
        <f t="shared" si="102"/>
        <v>30.204104555473126</v>
      </c>
      <c r="EY60" s="1">
        <f t="shared" si="102"/>
        <v>25.120526162903747</v>
      </c>
      <c r="EZ60" s="1">
        <f t="shared" si="102"/>
        <v>24.382141187189866</v>
      </c>
      <c r="FA60" s="1">
        <f t="shared" si="102"/>
        <v>23.682211698611312</v>
      </c>
      <c r="FB60" s="1">
        <f t="shared" si="102"/>
        <v>19.651488293142606</v>
      </c>
      <c r="FC60" s="1">
        <f t="shared" si="102"/>
        <v>19.114435173747388</v>
      </c>
      <c r="FD60" s="1">
        <f t="shared" si="102"/>
        <v>126.51286894165804</v>
      </c>
      <c r="FE60" s="1">
        <f t="shared" si="102"/>
        <v>147.56404890936668</v>
      </c>
      <c r="FF60" s="1">
        <f t="shared" si="116"/>
        <v>165.07764670382926</v>
      </c>
      <c r="FG60" s="83">
        <f t="shared" si="13"/>
        <v>0.60375139974381942</v>
      </c>
      <c r="FH60" s="79">
        <f t="shared" si="14"/>
        <v>0.52629215845974675</v>
      </c>
      <c r="FI60" s="79">
        <f t="shared" si="15"/>
        <v>0.69976594643430245</v>
      </c>
      <c r="FJ60" s="84">
        <f t="shared" si="16"/>
        <v>0.49983243892105106</v>
      </c>
      <c r="FK60" s="80">
        <f t="shared" si="72"/>
        <v>0.73188558323127351</v>
      </c>
      <c r="FL60" s="83">
        <f t="shared" si="113"/>
        <v>1.3846681415447117</v>
      </c>
      <c r="FM60" s="79">
        <f t="shared" si="113"/>
        <v>1.5219906018631957</v>
      </c>
      <c r="FN60" s="79"/>
      <c r="FO60" s="79">
        <f t="shared" si="74"/>
        <v>1.3872671422077292</v>
      </c>
      <c r="FP60" s="79">
        <f t="shared" si="17"/>
        <v>1.6749383862706477</v>
      </c>
      <c r="FQ60" s="79">
        <f t="shared" si="18"/>
        <v>1.3069644857309828</v>
      </c>
      <c r="FR60" s="79">
        <f t="shared" si="19"/>
        <v>0.92692660714976571</v>
      </c>
      <c r="FS60" s="84">
        <f t="shared" si="75"/>
        <v>1.1154285555981223</v>
      </c>
      <c r="FT60" s="83">
        <f t="shared" si="76"/>
        <v>1.9110709060988997</v>
      </c>
      <c r="FU60" s="79">
        <f t="shared" si="77"/>
        <v>1.805839124770406</v>
      </c>
      <c r="FV60" s="79"/>
      <c r="FW60" s="79">
        <f t="shared" si="78"/>
        <v>2.7468989534838624</v>
      </c>
      <c r="FX60" s="79">
        <f t="shared" si="79"/>
        <v>1.5188838201041834</v>
      </c>
      <c r="FY60" s="79">
        <f t="shared" si="20"/>
        <v>1.8734786906437242</v>
      </c>
      <c r="FZ60" s="79">
        <f t="shared" si="80"/>
        <v>2.1264373481458567</v>
      </c>
      <c r="GA60" s="83">
        <f t="shared" si="81"/>
        <v>2.6190646908921784</v>
      </c>
      <c r="GB60" s="79">
        <f t="shared" si="21"/>
        <v>2.3725835364922858</v>
      </c>
      <c r="GC60" s="79">
        <f t="shared" si="22"/>
        <v>2.3224726279580432</v>
      </c>
      <c r="GD60" s="79">
        <f t="shared" si="23"/>
        <v>2.0235095618458825</v>
      </c>
      <c r="GE60" s="79">
        <f t="shared" si="82"/>
        <v>1.3332731786176197</v>
      </c>
      <c r="GF60" s="79">
        <f t="shared" si="83"/>
        <v>1.5917902434691842</v>
      </c>
      <c r="GG60" s="79">
        <f t="shared" si="84"/>
        <v>1.4095574195565268</v>
      </c>
      <c r="GH60" s="79">
        <f t="shared" si="85"/>
        <v>1.8050302318205587</v>
      </c>
      <c r="GI60" s="84">
        <f t="shared" si="86"/>
        <v>2.0270998309283343</v>
      </c>
      <c r="GJ60" s="79">
        <f t="shared" si="108"/>
        <v>3.3549954538880815</v>
      </c>
      <c r="GK60" s="79">
        <f t="shared" si="25"/>
        <v>6.579509045962034</v>
      </c>
      <c r="GL60" s="79">
        <f t="shared" si="26"/>
        <v>7.2848792582315305</v>
      </c>
      <c r="GM60" s="79">
        <f t="shared" si="109"/>
        <v>2.4001856893814022</v>
      </c>
      <c r="GN60" s="84">
        <f t="shared" si="110"/>
        <v>1.6840559915345057</v>
      </c>
      <c r="GO60" s="79">
        <f t="shared" si="114"/>
        <v>3.3823529411764706</v>
      </c>
      <c r="GP60" s="79">
        <f t="shared" si="114"/>
        <v>2.9411764705882355</v>
      </c>
      <c r="GQ60" s="79">
        <f t="shared" si="114"/>
        <v>4.117647058823529</v>
      </c>
      <c r="GR60" s="79">
        <f t="shared" si="114"/>
        <v>1.5</v>
      </c>
      <c r="GS60" s="84">
        <f t="shared" si="114"/>
        <v>4.117647058823529</v>
      </c>
      <c r="GT60" s="1">
        <f t="shared" si="88"/>
        <v>68</v>
      </c>
      <c r="GU60" s="1">
        <f t="shared" si="89"/>
        <v>31.924066269440591</v>
      </c>
      <c r="GV60" s="1">
        <f t="shared" si="90"/>
        <v>61.999999999999986</v>
      </c>
    </row>
    <row r="61" spans="1:204" ht="13.5" thickBot="1" x14ac:dyDescent="0.25">
      <c r="A61" s="1">
        <f t="shared" si="91"/>
        <v>69</v>
      </c>
      <c r="B61" s="132">
        <f t="shared" si="30"/>
        <v>32.393537832226478</v>
      </c>
      <c r="C61" s="5">
        <v>0</v>
      </c>
      <c r="D61" s="5">
        <v>62</v>
      </c>
      <c r="E61" s="5">
        <f t="shared" si="31"/>
        <v>32.393537832226478</v>
      </c>
      <c r="F61" s="5">
        <v>10</v>
      </c>
      <c r="G61" s="9">
        <f t="shared" si="32"/>
        <v>61.999999999999986</v>
      </c>
      <c r="H61" s="15">
        <v>0.01</v>
      </c>
      <c r="I61" s="18">
        <f t="shared" si="33"/>
        <v>2.5506722702540534</v>
      </c>
      <c r="J61" s="18">
        <f t="shared" si="34"/>
        <v>2.3154780437617211</v>
      </c>
      <c r="K61" s="18">
        <f t="shared" si="35"/>
        <v>2.234037091877688</v>
      </c>
      <c r="L61" s="18">
        <f t="shared" si="36"/>
        <v>1.619676891611324</v>
      </c>
      <c r="M61" s="18">
        <f t="shared" si="37"/>
        <v>1.2957415132890591</v>
      </c>
      <c r="N61" s="18">
        <f t="shared" si="38"/>
        <v>1.0797845944075493</v>
      </c>
      <c r="O61" s="18">
        <f t="shared" si="39"/>
        <v>0.87550102249260753</v>
      </c>
      <c r="P61" s="18">
        <f t="shared" si="40"/>
        <v>0.809838445805662</v>
      </c>
      <c r="Q61" s="18">
        <f t="shared" si="41"/>
        <v>0.71985639627169951</v>
      </c>
      <c r="R61" s="18">
        <f t="shared" si="42"/>
        <v>0.689224209196308</v>
      </c>
      <c r="S61" s="18">
        <f t="shared" si="43"/>
        <v>0.64787075664452953</v>
      </c>
      <c r="T61" s="18">
        <f t="shared" si="44"/>
        <v>0.56830768126713116</v>
      </c>
      <c r="U61" s="18">
        <f t="shared" si="45"/>
        <v>0.43191383776301973</v>
      </c>
      <c r="V61" s="18">
        <f t="shared" si="46"/>
        <v>0.42511204504234223</v>
      </c>
      <c r="W61" s="18">
        <f t="shared" si="47"/>
        <v>0.38110044508501739</v>
      </c>
      <c r="X61" s="18">
        <f t="shared" si="48"/>
        <v>0.36978924466011964</v>
      </c>
      <c r="Y61" s="18">
        <f t="shared" si="49"/>
        <v>0.36810838445711908</v>
      </c>
      <c r="Z61" s="18">
        <f t="shared" si="50"/>
        <v>0.35992819813584975</v>
      </c>
      <c r="AA61" s="18">
        <f t="shared" si="51"/>
        <v>0.32393537832226477</v>
      </c>
      <c r="AB61" s="18">
        <f t="shared" si="52"/>
        <v>0.30850988411644265</v>
      </c>
      <c r="AC61" s="18">
        <f t="shared" si="53"/>
        <v>0.2655208019034957</v>
      </c>
      <c r="AD61" s="18">
        <f t="shared" si="54"/>
        <v>0.2591483026578118</v>
      </c>
      <c r="AE61" s="18">
        <f t="shared" si="55"/>
        <v>0.25307451431426936</v>
      </c>
      <c r="AF61" s="18">
        <f t="shared" si="56"/>
        <v>0.21740629417601665</v>
      </c>
      <c r="AG61" s="18">
        <f t="shared" si="57"/>
        <v>0.21255602252117112</v>
      </c>
      <c r="AH61" s="16">
        <f t="shared" si="58"/>
        <v>3.4641983508666772</v>
      </c>
      <c r="AI61" s="16" t="str">
        <f t="shared" si="59"/>
        <v>NA F G</v>
      </c>
      <c r="AJ61" s="16">
        <f t="shared" si="60"/>
        <v>4.0829411009204284</v>
      </c>
      <c r="AK61" s="16">
        <f t="shared" si="61"/>
        <v>0.27573311145782903</v>
      </c>
      <c r="AL61" s="16" t="str">
        <f t="shared" si="62"/>
        <v>NA F G</v>
      </c>
      <c r="AM61" s="16">
        <f t="shared" si="63"/>
        <v>1.2281199999999988</v>
      </c>
      <c r="AN61" s="19">
        <f t="shared" si="64"/>
        <v>2.1300544681895115</v>
      </c>
      <c r="AO61" s="41">
        <f t="shared" si="65"/>
        <v>69</v>
      </c>
      <c r="AP61" s="19">
        <f t="shared" si="66"/>
        <v>2.1300544681895119</v>
      </c>
      <c r="AQ61" s="34">
        <f t="shared" si="128"/>
        <v>3.3394965501621159</v>
      </c>
      <c r="AR61" s="34">
        <f t="shared" si="128"/>
        <v>3.2684748969333492</v>
      </c>
      <c r="AS61" s="34">
        <f t="shared" si="128"/>
        <v>3.1640308521100127</v>
      </c>
      <c r="AT61" s="34">
        <f t="shared" si="128"/>
        <v>3.1263197549620778</v>
      </c>
      <c r="AU61" s="34">
        <f t="shared" si="128"/>
        <v>3.0734337381096655</v>
      </c>
      <c r="AV61" s="34">
        <f t="shared" si="128"/>
        <v>2.9643760965276447</v>
      </c>
      <c r="AW61" s="34">
        <f t="shared" si="128"/>
        <v>2.7483349681633262</v>
      </c>
      <c r="AX61" s="34">
        <f t="shared" si="128"/>
        <v>2.7363323196240352</v>
      </c>
      <c r="AY61" s="34">
        <f t="shared" si="128"/>
        <v>2.6551035062552688</v>
      </c>
      <c r="AZ61" s="34">
        <f t="shared" si="128"/>
        <v>2.6331368970958273</v>
      </c>
      <c r="BA61" s="34">
        <f t="shared" si="128"/>
        <v>2.6298312549472675</v>
      </c>
      <c r="BB61" s="34">
        <f t="shared" si="128"/>
        <v>2.613585862401699</v>
      </c>
      <c r="BC61" s="34">
        <f t="shared" si="128"/>
        <v>2.5387498865869249</v>
      </c>
      <c r="BD61" s="34">
        <f t="shared" si="125"/>
        <v>2.504824633412964</v>
      </c>
      <c r="BE61" s="34">
        <f t="shared" si="125"/>
        <v>2.4032981502642055</v>
      </c>
      <c r="BF61" s="34">
        <f t="shared" si="125"/>
        <v>2.3872539334413174</v>
      </c>
      <c r="BG61" s="34">
        <f t="shared" si="122"/>
        <v>2.3716935828244798</v>
      </c>
      <c r="BH61" s="34">
        <f t="shared" si="122"/>
        <v>2.2743993803490756</v>
      </c>
      <c r="BI61" s="34">
        <f t="shared" si="122"/>
        <v>2.2602938465764248</v>
      </c>
      <c r="BJ61" s="39">
        <f t="shared" si="119"/>
        <v>2.856742134885681</v>
      </c>
      <c r="BK61" s="39">
        <f t="shared" si="119"/>
        <v>2.8258754803257369</v>
      </c>
      <c r="BL61" s="39">
        <f t="shared" si="119"/>
        <v>2.7798740152890091</v>
      </c>
      <c r="BM61" s="39">
        <f t="shared" si="119"/>
        <v>2.76308034785521</v>
      </c>
      <c r="BN61" s="39">
        <f t="shared" si="119"/>
        <v>2.7393592045338639</v>
      </c>
      <c r="BO61" s="39">
        <f t="shared" si="119"/>
        <v>2.6897970428897473</v>
      </c>
      <c r="BP61" s="39">
        <f t="shared" si="119"/>
        <v>2.5888765673601402</v>
      </c>
      <c r="BQ61" s="39">
        <f t="shared" si="119"/>
        <v>2.5831565851993186</v>
      </c>
      <c r="BR61" s="39">
        <f t="shared" si="119"/>
        <v>2.5441154394593726</v>
      </c>
      <c r="BS61" s="39">
        <f t="shared" si="119"/>
        <v>2.5334564549637184</v>
      </c>
      <c r="BT61" s="39">
        <f t="shared" si="119"/>
        <v>2.5318486372728284</v>
      </c>
      <c r="BU61" s="39">
        <f t="shared" si="119"/>
        <v>2.5239325392752998</v>
      </c>
      <c r="BV61" s="39">
        <f t="shared" si="119"/>
        <v>2.4871479049267324</v>
      </c>
      <c r="BW61" s="39">
        <f t="shared" si="119"/>
        <v>2.4702958299563553</v>
      </c>
      <c r="BX61" s="39">
        <f t="shared" si="119"/>
        <v>2.4191773211821901</v>
      </c>
      <c r="BY61" s="39">
        <f t="shared" si="119"/>
        <v>2.4110020253308568</v>
      </c>
      <c r="BZ61" s="39">
        <f t="shared" si="106"/>
        <v>2.4030472813606698</v>
      </c>
      <c r="CA61" s="39">
        <f t="shared" si="106"/>
        <v>2.3527120269597406</v>
      </c>
      <c r="CB61" s="39">
        <f t="shared" si="106"/>
        <v>2.3453267750876861</v>
      </c>
      <c r="CC61" s="40">
        <f t="shared" si="129"/>
        <v>3.4678265027356634</v>
      </c>
      <c r="CD61" s="40">
        <f t="shared" si="129"/>
        <v>3.1511954894898619</v>
      </c>
      <c r="CE61" s="40">
        <f t="shared" si="129"/>
        <v>2.7268039240153379</v>
      </c>
      <c r="CF61" s="40">
        <f t="shared" si="129"/>
        <v>2.5849993690654092</v>
      </c>
      <c r="CG61" s="40">
        <f t="shared" si="129"/>
        <v>2.3958422593036892</v>
      </c>
      <c r="CH61" s="40">
        <f t="shared" si="129"/>
        <v>2.03972789354897</v>
      </c>
      <c r="CI61" s="40">
        <f t="shared" si="129"/>
        <v>1.4561195202671633</v>
      </c>
      <c r="CJ61" s="40">
        <f t="shared" si="129"/>
        <v>1.4280082724534</v>
      </c>
      <c r="CK61" s="40">
        <f t="shared" si="129"/>
        <v>1.2486458890543846</v>
      </c>
      <c r="CL61" s="40">
        <f t="shared" si="129"/>
        <v>1.2032867094351505</v>
      </c>
      <c r="CM61" s="40">
        <f t="shared" si="129"/>
        <v>1.196573012099964</v>
      </c>
      <c r="CN61" s="40">
        <f t="shared" si="129"/>
        <v>1.1639999241793617</v>
      </c>
      <c r="CO61" s="40">
        <f t="shared" si="129"/>
        <v>1.0227212098435861</v>
      </c>
      <c r="CP61" s="40">
        <f t="shared" si="126"/>
        <v>0.96323944932782979</v>
      </c>
      <c r="CQ61" s="40">
        <f t="shared" si="126"/>
        <v>0.80111899174299872</v>
      </c>
      <c r="CR61" s="40">
        <f t="shared" si="126"/>
        <v>0.77757114790302273</v>
      </c>
      <c r="CS61" s="40">
        <f t="shared" si="123"/>
        <v>0.7552496884501041</v>
      </c>
      <c r="CT61" s="40">
        <f t="shared" si="123"/>
        <v>0.62670584149229303</v>
      </c>
      <c r="CU61" s="40">
        <f t="shared" si="123"/>
        <v>0.60957867422150191</v>
      </c>
      <c r="CV61" s="37">
        <f t="shared" si="68"/>
        <v>3.9629309084213644</v>
      </c>
      <c r="CW61" s="37">
        <f t="shared" si="69"/>
        <v>4.6223450253460605</v>
      </c>
      <c r="CX61" s="37">
        <f t="shared" si="70"/>
        <v>5.1709467494073689</v>
      </c>
      <c r="CY61" s="1">
        <f t="shared" si="121"/>
        <v>108.17810783826631</v>
      </c>
      <c r="CZ61" s="1">
        <f t="shared" si="121"/>
        <v>105.87746522749299</v>
      </c>
      <c r="DA61" s="1">
        <f t="shared" si="120"/>
        <v>102.49415311015747</v>
      </c>
      <c r="DB61" s="1">
        <f t="shared" si="120"/>
        <v>101.27255725800109</v>
      </c>
      <c r="DC61" s="1">
        <f t="shared" si="120"/>
        <v>99.559392070296695</v>
      </c>
      <c r="DD61" s="1">
        <f t="shared" si="120"/>
        <v>96.026629231816102</v>
      </c>
      <c r="DE61" s="1">
        <f t="shared" si="120"/>
        <v>89.028292766829665</v>
      </c>
      <c r="DF61" s="1">
        <f t="shared" si="120"/>
        <v>88.639484517285226</v>
      </c>
      <c r="DG61" s="1">
        <f t="shared" si="120"/>
        <v>86.008195878357228</v>
      </c>
      <c r="DH61" s="1">
        <f t="shared" si="120"/>
        <v>85.296619693505122</v>
      </c>
      <c r="DI61" s="1">
        <f t="shared" si="120"/>
        <v>85.189538249505944</v>
      </c>
      <c r="DJ61" s="1">
        <f t="shared" si="120"/>
        <v>84.6632925114817</v>
      </c>
      <c r="DK61" s="1">
        <f t="shared" si="120"/>
        <v>82.23909049771423</v>
      </c>
      <c r="DL61" s="1">
        <f t="shared" si="120"/>
        <v>81.140131525555674</v>
      </c>
      <c r="DM61" s="1">
        <f t="shared" si="120"/>
        <v>77.851329552703461</v>
      </c>
      <c r="DN61" s="1">
        <f t="shared" si="120"/>
        <v>77.331600608062786</v>
      </c>
      <c r="DO61" s="1">
        <f t="shared" si="120"/>
        <v>76.827545801673551</v>
      </c>
      <c r="DP61" s="1">
        <f t="shared" si="120"/>
        <v>73.675842372930234</v>
      </c>
      <c r="DQ61" s="1">
        <f t="shared" si="132"/>
        <v>73.218914231022126</v>
      </c>
      <c r="DR61" s="1">
        <f t="shared" si="131"/>
        <v>92.539984423334744</v>
      </c>
      <c r="DS61" s="1">
        <f t="shared" si="131"/>
        <v>91.540104281092923</v>
      </c>
      <c r="DT61" s="1">
        <f t="shared" si="130"/>
        <v>90.04995408308784</v>
      </c>
      <c r="DU61" s="1">
        <f t="shared" si="130"/>
        <v>89.505947781729247</v>
      </c>
      <c r="DV61" s="1">
        <f t="shared" si="130"/>
        <v>88.737536028125547</v>
      </c>
      <c r="DW61" s="1">
        <f t="shared" si="130"/>
        <v>87.132042269859937</v>
      </c>
      <c r="DX61" s="1">
        <f t="shared" si="130"/>
        <v>83.862871027745314</v>
      </c>
      <c r="DY61" s="1">
        <f t="shared" si="130"/>
        <v>83.677580569219089</v>
      </c>
      <c r="DZ61" s="1">
        <f t="shared" si="130"/>
        <v>82.412899737678671</v>
      </c>
      <c r="EA61" s="1">
        <f t="shared" si="130"/>
        <v>82.067617520165584</v>
      </c>
      <c r="EB61" s="1">
        <f t="shared" si="130"/>
        <v>82.015534616968424</v>
      </c>
      <c r="EC61" s="1">
        <f t="shared" si="130"/>
        <v>81.759104197001861</v>
      </c>
      <c r="ED61" s="1">
        <f t="shared" si="130"/>
        <v>80.567519752586932</v>
      </c>
      <c r="EE61" s="1">
        <f t="shared" si="130"/>
        <v>80.021621424482504</v>
      </c>
      <c r="EF61" s="1">
        <f t="shared" si="130"/>
        <v>78.365712076579584</v>
      </c>
      <c r="EG61" s="1">
        <f t="shared" si="130"/>
        <v>78.100885321129766</v>
      </c>
      <c r="EH61" s="1">
        <f t="shared" si="127"/>
        <v>77.843203021385847</v>
      </c>
      <c r="EI61" s="1">
        <f t="shared" si="127"/>
        <v>76.212666053654601</v>
      </c>
      <c r="EJ61" s="1">
        <f t="shared" si="127"/>
        <v>75.973431617736679</v>
      </c>
      <c r="EK61" s="1">
        <f t="shared" si="127"/>
        <v>112.33516901196535</v>
      </c>
      <c r="EL61" s="1">
        <f t="shared" si="127"/>
        <v>102.07837030553128</v>
      </c>
      <c r="EM61" s="1">
        <f t="shared" si="127"/>
        <v>88.330826073654464</v>
      </c>
      <c r="EN61" s="1">
        <f t="shared" si="127"/>
        <v>83.737274858101912</v>
      </c>
      <c r="EO61" s="1">
        <f t="shared" si="127"/>
        <v>77.609806866801023</v>
      </c>
      <c r="EP61" s="1">
        <f t="shared" si="127"/>
        <v>66.074002687126182</v>
      </c>
      <c r="EQ61" s="1">
        <f t="shared" si="127"/>
        <v>47.168862768017824</v>
      </c>
      <c r="ER61" s="1">
        <f t="shared" si="127"/>
        <v>46.258239998451586</v>
      </c>
      <c r="ES61" s="1">
        <f t="shared" si="127"/>
        <v>40.448057846137274</v>
      </c>
      <c r="ET61" s="1">
        <f t="shared" si="124"/>
        <v>38.978713545102856</v>
      </c>
      <c r="EU61" s="1">
        <f t="shared" si="117"/>
        <v>38.761233136481373</v>
      </c>
      <c r="EV61" s="1">
        <f t="shared" si="115"/>
        <v>37.706075580612904</v>
      </c>
      <c r="EW61" s="1">
        <f t="shared" si="115"/>
        <v>33.129558202888639</v>
      </c>
      <c r="EX61" s="1">
        <f t="shared" si="102"/>
        <v>31.202733543294055</v>
      </c>
      <c r="EY61" s="1">
        <f t="shared" si="102"/>
        <v>25.95107836714196</v>
      </c>
      <c r="EZ61" s="1">
        <f t="shared" si="102"/>
        <v>25.188280396844338</v>
      </c>
      <c r="FA61" s="1">
        <f t="shared" si="102"/>
        <v>24.465209355585706</v>
      </c>
      <c r="FB61" s="1">
        <f t="shared" si="102"/>
        <v>20.301219386057923</v>
      </c>
      <c r="FC61" s="1">
        <f t="shared" si="102"/>
        <v>19.74640984511268</v>
      </c>
      <c r="FD61" s="1">
        <f t="shared" si="102"/>
        <v>128.37335230844712</v>
      </c>
      <c r="FE61" s="1">
        <f t="shared" si="102"/>
        <v>149.73410845215147</v>
      </c>
      <c r="FF61" s="1">
        <f t="shared" si="116"/>
        <v>167.50525915535613</v>
      </c>
      <c r="FG61" s="83">
        <f t="shared" si="13"/>
        <v>0.59261109146127966</v>
      </c>
      <c r="FH61" s="79">
        <f t="shared" si="14"/>
        <v>0.50944842248477162</v>
      </c>
      <c r="FI61" s="79">
        <f t="shared" si="15"/>
        <v>0.68822294331832312</v>
      </c>
      <c r="FJ61" s="84">
        <f t="shared" si="16"/>
        <v>0.49158744296299905</v>
      </c>
      <c r="FK61" s="80">
        <f t="shared" si="72"/>
        <v>0.7212785457931391</v>
      </c>
      <c r="FL61" s="83">
        <f t="shared" si="113"/>
        <v>1.3591185031134554</v>
      </c>
      <c r="FM61" s="79">
        <f t="shared" si="113"/>
        <v>1.4939071149924756</v>
      </c>
      <c r="FN61" s="79"/>
      <c r="FO61" s="79">
        <f t="shared" si="74"/>
        <v>1.3616695475007197</v>
      </c>
      <c r="FP61" s="79">
        <f t="shared" si="17"/>
        <v>1.6213327615255249</v>
      </c>
      <c r="FQ61" s="79">
        <f t="shared" si="18"/>
        <v>1.2854054270083624</v>
      </c>
      <c r="FR61" s="79">
        <f>FR$103/$DE61</f>
        <v>0.90982313018338745</v>
      </c>
      <c r="FS61" s="84">
        <f t="shared" si="75"/>
        <v>1.0970289816283847</v>
      </c>
      <c r="FT61" s="83">
        <f t="shared" si="76"/>
        <v>1.8758081819830335</v>
      </c>
      <c r="FU61" s="79">
        <f t="shared" si="77"/>
        <v>1.7725181178673159</v>
      </c>
      <c r="FV61" s="79"/>
      <c r="FW61" s="79">
        <f t="shared" si="78"/>
        <v>2.6589857289018606</v>
      </c>
      <c r="FX61" s="79">
        <f t="shared" si="79"/>
        <v>1.4938290417777855</v>
      </c>
      <c r="FY61" s="79">
        <f t="shared" si="20"/>
        <v>1.8389096110798573</v>
      </c>
      <c r="FZ61" s="79">
        <f t="shared" si="80"/>
        <v>2.0913606584888997</v>
      </c>
      <c r="GA61" s="83">
        <f t="shared" si="81"/>
        <v>2.5707381974367034</v>
      </c>
      <c r="GB61" s="79">
        <f t="shared" si="21"/>
        <v>2.3334465374796838</v>
      </c>
      <c r="GC61" s="79">
        <f t="shared" si="22"/>
        <v>2.2841622344358945</v>
      </c>
      <c r="GD61" s="79">
        <f t="shared" si="23"/>
        <v>1.9941833363118842</v>
      </c>
      <c r="GE61" s="79">
        <f t="shared" si="82"/>
        <v>1.3086718704617388</v>
      </c>
      <c r="GF61" s="79">
        <f t="shared" si="83"/>
        <v>1.5655328357831193</v>
      </c>
      <c r="GG61" s="79">
        <f t="shared" si="84"/>
        <v>1.3891290511571568</v>
      </c>
      <c r="GH61" s="79">
        <f t="shared" si="85"/>
        <v>1.771724150459393</v>
      </c>
      <c r="GI61" s="84">
        <f t="shared" si="86"/>
        <v>1.9936617652664701</v>
      </c>
      <c r="GJ61" s="79">
        <f t="shared" si="108"/>
        <v>3.2930897031789454</v>
      </c>
      <c r="GK61" s="79">
        <f t="shared" si="25"/>
        <v>6.3689349163008897</v>
      </c>
      <c r="GL61" s="79">
        <f t="shared" si="26"/>
        <v>7.0517300826969116</v>
      </c>
      <c r="GM61" s="79">
        <f t="shared" si="109"/>
        <v>2.3605933785056976</v>
      </c>
      <c r="GN61" s="84">
        <f t="shared" si="110"/>
        <v>1.6596493829615422</v>
      </c>
      <c r="GO61" s="79">
        <f t="shared" si="114"/>
        <v>3.3333333333333335</v>
      </c>
      <c r="GP61" s="79">
        <f t="shared" si="114"/>
        <v>2.8985507246376812</v>
      </c>
      <c r="GQ61" s="79">
        <f t="shared" si="114"/>
        <v>4.0579710144927539</v>
      </c>
      <c r="GR61" s="79">
        <f t="shared" si="114"/>
        <v>1.4782608695652173</v>
      </c>
      <c r="GS61" s="84">
        <f t="shared" si="114"/>
        <v>4.0579710144927539</v>
      </c>
      <c r="GT61" s="1">
        <f t="shared" si="88"/>
        <v>69</v>
      </c>
      <c r="GU61" s="1">
        <f t="shared" si="89"/>
        <v>32.393537832226478</v>
      </c>
      <c r="GV61" s="1">
        <f t="shared" si="90"/>
        <v>61.999999999999986</v>
      </c>
    </row>
    <row r="62" spans="1:204" ht="13.5" thickBot="1" x14ac:dyDescent="0.25">
      <c r="A62" s="1">
        <f t="shared" si="91"/>
        <v>70</v>
      </c>
      <c r="B62" s="132">
        <f t="shared" si="30"/>
        <v>32.863009395012369</v>
      </c>
      <c r="C62" s="5">
        <v>0</v>
      </c>
      <c r="D62" s="5">
        <v>62</v>
      </c>
      <c r="E62" s="5">
        <f t="shared" si="31"/>
        <v>32.863009395012369</v>
      </c>
      <c r="F62" s="5">
        <v>10</v>
      </c>
      <c r="G62" s="9">
        <f t="shared" si="32"/>
        <v>61.999999999999986</v>
      </c>
      <c r="H62" s="15">
        <v>0.01</v>
      </c>
      <c r="I62" s="18">
        <f t="shared" si="33"/>
        <v>2.5876385350403441</v>
      </c>
      <c r="J62" s="18">
        <f t="shared" si="34"/>
        <v>2.349035696569862</v>
      </c>
      <c r="K62" s="18">
        <f t="shared" si="35"/>
        <v>2.266414441035336</v>
      </c>
      <c r="L62" s="18">
        <f t="shared" si="36"/>
        <v>1.6431504697506185</v>
      </c>
      <c r="M62" s="18">
        <f t="shared" si="37"/>
        <v>1.3145203758004949</v>
      </c>
      <c r="N62" s="18">
        <f t="shared" si="38"/>
        <v>1.0954336465004124</v>
      </c>
      <c r="O62" s="18">
        <f t="shared" si="39"/>
        <v>0.88818944310844239</v>
      </c>
      <c r="P62" s="18">
        <f t="shared" si="40"/>
        <v>0.82157523487530926</v>
      </c>
      <c r="Q62" s="18">
        <f t="shared" si="41"/>
        <v>0.7302890976669415</v>
      </c>
      <c r="R62" s="18">
        <f t="shared" si="42"/>
        <v>0.69921296585132697</v>
      </c>
      <c r="S62" s="18">
        <f t="shared" si="43"/>
        <v>0.65726018790024743</v>
      </c>
      <c r="T62" s="18">
        <f t="shared" si="44"/>
        <v>0.57654402447390118</v>
      </c>
      <c r="U62" s="18">
        <f t="shared" si="45"/>
        <v>0.43817345860016493</v>
      </c>
      <c r="V62" s="18">
        <f t="shared" si="46"/>
        <v>0.43127308917339063</v>
      </c>
      <c r="W62" s="18">
        <f t="shared" si="47"/>
        <v>0.38662363994132198</v>
      </c>
      <c r="X62" s="18">
        <f t="shared" si="48"/>
        <v>0.37514850907548369</v>
      </c>
      <c r="Y62" s="18">
        <f t="shared" si="49"/>
        <v>0.37344328857968601</v>
      </c>
      <c r="Z62" s="18">
        <f t="shared" si="50"/>
        <v>0.36514454883347075</v>
      </c>
      <c r="AA62" s="18">
        <f t="shared" si="51"/>
        <v>0.32863009395012371</v>
      </c>
      <c r="AB62" s="18">
        <f t="shared" si="52"/>
        <v>0.31298104185726067</v>
      </c>
      <c r="AC62" s="18">
        <f t="shared" si="53"/>
        <v>0.2693689294673145</v>
      </c>
      <c r="AD62" s="18">
        <f t="shared" si="54"/>
        <v>0.26290407516009895</v>
      </c>
      <c r="AE62" s="18">
        <f t="shared" si="55"/>
        <v>0.25674226089853414</v>
      </c>
      <c r="AF62" s="18">
        <f t="shared" si="56"/>
        <v>0.22055711003364006</v>
      </c>
      <c r="AG62" s="18">
        <f t="shared" si="57"/>
        <v>0.21563654458669532</v>
      </c>
      <c r="AH62" s="16">
        <f t="shared" si="58"/>
        <v>3.4641983508666772</v>
      </c>
      <c r="AI62" s="16" t="str">
        <f t="shared" si="59"/>
        <v>NA F G</v>
      </c>
      <c r="AJ62" s="16">
        <f t="shared" si="60"/>
        <v>4.0829411009204284</v>
      </c>
      <c r="AK62" s="16">
        <f t="shared" si="61"/>
        <v>0.27573311145782903</v>
      </c>
      <c r="AL62" s="16" t="str">
        <f t="shared" si="62"/>
        <v>NA F G</v>
      </c>
      <c r="AM62" s="16">
        <f t="shared" si="63"/>
        <v>1.2281199999999988</v>
      </c>
      <c r="AN62" s="19">
        <f t="shared" si="64"/>
        <v>2.1300544681895115</v>
      </c>
      <c r="AO62" s="41">
        <f t="shared" si="65"/>
        <v>70</v>
      </c>
      <c r="AP62" s="19">
        <f t="shared" si="66"/>
        <v>2.1300544681895119</v>
      </c>
      <c r="AQ62" s="34">
        <f t="shared" si="128"/>
        <v>3.3527721580006151</v>
      </c>
      <c r="AR62" s="34">
        <f t="shared" si="128"/>
        <v>3.2814681701138708</v>
      </c>
      <c r="AS62" s="34">
        <f t="shared" si="128"/>
        <v>3.1766089255263443</v>
      </c>
      <c r="AT62" s="34">
        <f t="shared" si="128"/>
        <v>3.1387479142433365</v>
      </c>
      <c r="AU62" s="34">
        <f t="shared" si="128"/>
        <v>3.0856516579104141</v>
      </c>
      <c r="AV62" s="34">
        <f t="shared" si="128"/>
        <v>2.9761604759849054</v>
      </c>
      <c r="AW62" s="34">
        <f t="shared" si="128"/>
        <v>2.7592605123877694</v>
      </c>
      <c r="AX62" s="34">
        <f t="shared" si="128"/>
        <v>2.7472101493344372</v>
      </c>
      <c r="AY62" s="34">
        <f t="shared" si="128"/>
        <v>2.6656584244563248</v>
      </c>
      <c r="AZ62" s="34">
        <f t="shared" si="128"/>
        <v>2.6436044907303318</v>
      </c>
      <c r="BA62" s="34">
        <f t="shared" si="128"/>
        <v>2.6402857075564228</v>
      </c>
      <c r="BB62" s="34">
        <f t="shared" si="128"/>
        <v>2.6239757341803673</v>
      </c>
      <c r="BC62" s="34">
        <f t="shared" si="128"/>
        <v>2.5488422605085947</v>
      </c>
      <c r="BD62" s="34">
        <f t="shared" si="125"/>
        <v>2.5147821431866424</v>
      </c>
      <c r="BE62" s="34">
        <f t="shared" si="125"/>
        <v>2.4128520585502762</v>
      </c>
      <c r="BF62" s="34">
        <f t="shared" si="125"/>
        <v>2.3967440606372099</v>
      </c>
      <c r="BG62" s="34">
        <f t="shared" si="122"/>
        <v>2.3811218524590552</v>
      </c>
      <c r="BH62" s="34">
        <f t="shared" si="122"/>
        <v>2.2834408732172671</v>
      </c>
      <c r="BI62" s="34">
        <f t="shared" si="122"/>
        <v>2.269279265263402</v>
      </c>
      <c r="BJ62" s="39">
        <f t="shared" si="119"/>
        <v>2.862475692257985</v>
      </c>
      <c r="BK62" s="39">
        <f t="shared" si="119"/>
        <v>2.8315470875021691</v>
      </c>
      <c r="BL62" s="39">
        <f t="shared" si="119"/>
        <v>2.7854532963027898</v>
      </c>
      <c r="BM62" s="39">
        <f t="shared" si="119"/>
        <v>2.768625923532221</v>
      </c>
      <c r="BN62" s="39">
        <f t="shared" si="119"/>
        <v>2.7448571712459251</v>
      </c>
      <c r="BO62" s="39">
        <f t="shared" si="119"/>
        <v>2.6951955370264531</v>
      </c>
      <c r="BP62" s="39">
        <f t="shared" si="119"/>
        <v>2.5940725114208618</v>
      </c>
      <c r="BQ62" s="39">
        <f t="shared" si="119"/>
        <v>2.5883410491038554</v>
      </c>
      <c r="BR62" s="39">
        <f t="shared" si="119"/>
        <v>2.5492215467470323</v>
      </c>
      <c r="BS62" s="39">
        <f t="shared" si="119"/>
        <v>2.5385411693862712</v>
      </c>
      <c r="BT62" s="39">
        <f t="shared" si="119"/>
        <v>2.536930124762554</v>
      </c>
      <c r="BU62" s="39">
        <f t="shared" si="119"/>
        <v>2.5289981389460028</v>
      </c>
      <c r="BV62" s="39">
        <f t="shared" si="119"/>
        <v>2.4921396768588786</v>
      </c>
      <c r="BW62" s="39">
        <f t="shared" si="119"/>
        <v>2.4752537793262537</v>
      </c>
      <c r="BX62" s="39">
        <f t="shared" si="119"/>
        <v>2.4240326743466891</v>
      </c>
      <c r="BY62" s="39">
        <f t="shared" si="119"/>
        <v>2.4158409704593535</v>
      </c>
      <c r="BZ62" s="39">
        <f t="shared" si="106"/>
        <v>2.4078702611066491</v>
      </c>
      <c r="CA62" s="39">
        <f t="shared" si="106"/>
        <v>2.35743398251266</v>
      </c>
      <c r="CB62" s="39">
        <f t="shared" si="106"/>
        <v>2.3500339082438622</v>
      </c>
      <c r="CC62" s="40">
        <f t="shared" si="129"/>
        <v>3.5296514470594773</v>
      </c>
      <c r="CD62" s="40">
        <f t="shared" si="129"/>
        <v>3.207375487404255</v>
      </c>
      <c r="CE62" s="40">
        <f t="shared" si="129"/>
        <v>2.7754178038190753</v>
      </c>
      <c r="CF62" s="40">
        <f t="shared" si="129"/>
        <v>2.6310851354506331</v>
      </c>
      <c r="CG62" s="40">
        <f t="shared" si="129"/>
        <v>2.4385557036392815</v>
      </c>
      <c r="CH62" s="40">
        <f t="shared" si="129"/>
        <v>2.0760924761931467</v>
      </c>
      <c r="CI62" s="40">
        <f t="shared" si="129"/>
        <v>1.482079443059817</v>
      </c>
      <c r="CJ62" s="40">
        <f t="shared" si="129"/>
        <v>1.4534670235958609</v>
      </c>
      <c r="CK62" s="40">
        <f t="shared" si="129"/>
        <v>1.2709069400354669</v>
      </c>
      <c r="CL62" s="40">
        <f t="shared" si="129"/>
        <v>1.2247390899846755</v>
      </c>
      <c r="CM62" s="40">
        <f t="shared" si="129"/>
        <v>1.2179056998206732</v>
      </c>
      <c r="CN62" s="40">
        <f t="shared" si="129"/>
        <v>1.1847518938781179</v>
      </c>
      <c r="CO62" s="40">
        <f t="shared" si="129"/>
        <v>1.0409544408911844</v>
      </c>
      <c r="CP62" s="40">
        <f t="shared" si="126"/>
        <v>0.98041223039926351</v>
      </c>
      <c r="CQ62" s="40">
        <f t="shared" si="126"/>
        <v>0.81540146435868155</v>
      </c>
      <c r="CR62" s="40">
        <f t="shared" si="126"/>
        <v>0.79143380593651602</v>
      </c>
      <c r="CS62" s="40">
        <f t="shared" si="123"/>
        <v>0.76871439607090652</v>
      </c>
      <c r="CT62" s="40">
        <f t="shared" si="123"/>
        <v>0.63787884963647346</v>
      </c>
      <c r="CU62" s="40">
        <f t="shared" si="123"/>
        <v>0.62044633659301873</v>
      </c>
      <c r="CV62" s="37">
        <f t="shared" si="68"/>
        <v>3.9629309084213644</v>
      </c>
      <c r="CW62" s="37">
        <f t="shared" si="69"/>
        <v>4.6223450253460605</v>
      </c>
      <c r="CX62" s="37">
        <f t="shared" si="70"/>
        <v>5.1709467494073689</v>
      </c>
      <c r="CY62" s="1">
        <f t="shared" si="121"/>
        <v>110.18218292771012</v>
      </c>
      <c r="CZ62" s="1">
        <f t="shared" si="121"/>
        <v>107.83891930388619</v>
      </c>
      <c r="DA62" s="1">
        <f t="shared" si="120"/>
        <v>104.3929289638524</v>
      </c>
      <c r="DB62" s="1">
        <f t="shared" si="120"/>
        <v>103.14870219435424</v>
      </c>
      <c r="DC62" s="1">
        <f t="shared" si="120"/>
        <v>101.40379942364544</v>
      </c>
      <c r="DD62" s="1">
        <f t="shared" si="120"/>
        <v>97.80558968335643</v>
      </c>
      <c r="DE62" s="1">
        <f t="shared" si="120"/>
        <v>90.677604141885908</v>
      </c>
      <c r="DF62" s="1">
        <f t="shared" si="120"/>
        <v>90.28159294765095</v>
      </c>
      <c r="DG62" s="1">
        <f t="shared" si="120"/>
        <v>87.601557846802081</v>
      </c>
      <c r="DH62" s="1">
        <f t="shared" si="120"/>
        <v>86.876799215567786</v>
      </c>
      <c r="DI62" s="1">
        <f t="shared" si="120"/>
        <v>86.767734012943606</v>
      </c>
      <c r="DJ62" s="1">
        <f t="shared" si="120"/>
        <v>86.231739204653891</v>
      </c>
      <c r="DK62" s="1">
        <f t="shared" si="120"/>
        <v>83.762627153498514</v>
      </c>
      <c r="DL62" s="1">
        <f t="shared" si="120"/>
        <v>82.643309197951965</v>
      </c>
      <c r="DM62" s="1">
        <f t="shared" si="120"/>
        <v>79.293579868912659</v>
      </c>
      <c r="DN62" s="1">
        <f t="shared" si="120"/>
        <v>78.764222582160727</v>
      </c>
      <c r="DO62" s="1">
        <f t="shared" si="120"/>
        <v>78.250829808031185</v>
      </c>
      <c r="DP62" s="1">
        <f t="shared" si="120"/>
        <v>75.040738869494291</v>
      </c>
      <c r="DQ62" s="1">
        <f t="shared" si="132"/>
        <v>74.575345814257943</v>
      </c>
      <c r="DR62" s="1">
        <f t="shared" si="131"/>
        <v>94.069565567668704</v>
      </c>
      <c r="DS62" s="1">
        <f t="shared" si="131"/>
        <v>93.053158539003689</v>
      </c>
      <c r="DT62" s="1">
        <f t="shared" si="130"/>
        <v>91.53837784576676</v>
      </c>
      <c r="DU62" s="1">
        <f t="shared" si="130"/>
        <v>90.985379736314172</v>
      </c>
      <c r="DV62" s="1">
        <f t="shared" si="130"/>
        <v>90.204267006621919</v>
      </c>
      <c r="DW62" s="1">
        <f t="shared" si="130"/>
        <v>88.572236254695738</v>
      </c>
      <c r="DX62" s="1">
        <f t="shared" si="130"/>
        <v>85.249029314167117</v>
      </c>
      <c r="DY62" s="1">
        <f t="shared" si="130"/>
        <v>85.060676214196178</v>
      </c>
      <c r="DZ62" s="1">
        <f t="shared" si="130"/>
        <v>83.775091640715686</v>
      </c>
      <c r="EA62" s="1">
        <f t="shared" si="130"/>
        <v>83.424102299166719</v>
      </c>
      <c r="EB62" s="1">
        <f t="shared" si="130"/>
        <v>83.371158524561707</v>
      </c>
      <c r="EC62" s="1">
        <f t="shared" si="130"/>
        <v>83.110489600151283</v>
      </c>
      <c r="ED62" s="1">
        <f t="shared" si="130"/>
        <v>81.899209614296424</v>
      </c>
      <c r="EE62" s="1">
        <f t="shared" si="130"/>
        <v>81.344288205038552</v>
      </c>
      <c r="EF62" s="1">
        <f t="shared" si="130"/>
        <v>79.661008550872211</v>
      </c>
      <c r="EG62" s="1">
        <f t="shared" si="130"/>
        <v>79.391804509061529</v>
      </c>
      <c r="EH62" s="1">
        <f t="shared" si="127"/>
        <v>79.129863012718701</v>
      </c>
      <c r="EI62" s="1">
        <f t="shared" si="127"/>
        <v>77.472375115434971</v>
      </c>
      <c r="EJ62" s="1">
        <f t="shared" si="127"/>
        <v>77.229186405215685</v>
      </c>
      <c r="EK62" s="1">
        <f t="shared" si="127"/>
        <v>115.99496866583461</v>
      </c>
      <c r="EL62" s="1">
        <f t="shared" si="127"/>
        <v>105.40401077589841</v>
      </c>
      <c r="EM62" s="1">
        <f t="shared" si="127"/>
        <v>91.208581361990866</v>
      </c>
      <c r="EN62" s="1">
        <f t="shared" si="127"/>
        <v>86.465375525391551</v>
      </c>
      <c r="EO62" s="1">
        <f t="shared" si="127"/>
        <v>80.138278998958711</v>
      </c>
      <c r="EP62" s="1">
        <f t="shared" si="127"/>
        <v>68.226646550049878</v>
      </c>
      <c r="EQ62" s="1">
        <f t="shared" si="127"/>
        <v>48.705590661429468</v>
      </c>
      <c r="ER62" s="1">
        <f t="shared" si="127"/>
        <v>47.765300451771445</v>
      </c>
      <c r="ES62" s="1">
        <f t="shared" si="127"/>
        <v>41.765826710571972</v>
      </c>
      <c r="ET62" s="1">
        <f t="shared" si="124"/>
        <v>40.248612220605288</v>
      </c>
      <c r="EU62" s="1">
        <f t="shared" si="117"/>
        <v>40.024046455445898</v>
      </c>
      <c r="EV62" s="1">
        <f t="shared" si="115"/>
        <v>38.934512619275282</v>
      </c>
      <c r="EW62" s="1">
        <f t="shared" si="115"/>
        <v>34.208895570786844</v>
      </c>
      <c r="EX62" s="1">
        <f t="shared" si="102"/>
        <v>32.219296338596031</v>
      </c>
      <c r="EY62" s="1">
        <f t="shared" si="102"/>
        <v>26.796545983926194</v>
      </c>
      <c r="EZ62" s="1">
        <f t="shared" si="102"/>
        <v>26.008896600022123</v>
      </c>
      <c r="FA62" s="1">
        <f t="shared" si="102"/>
        <v>25.262268420159462</v>
      </c>
      <c r="FB62" s="1">
        <f t="shared" si="102"/>
        <v>20.96261862848311</v>
      </c>
      <c r="FC62" s="1">
        <f t="shared" si="102"/>
        <v>20.389733788557383</v>
      </c>
      <c r="FD62" s="1">
        <f t="shared" si="102"/>
        <v>130.23383567523621</v>
      </c>
      <c r="FE62" s="1">
        <f t="shared" si="102"/>
        <v>151.90416799493627</v>
      </c>
      <c r="FF62" s="1">
        <f t="shared" si="116"/>
        <v>169.93287160688303</v>
      </c>
      <c r="FG62" s="83">
        <f t="shared" si="13"/>
        <v>0.58183224233551079</v>
      </c>
      <c r="FH62" s="79">
        <f t="shared" si="14"/>
        <v>0.49337462909770397</v>
      </c>
      <c r="FI62" s="79">
        <f t="shared" si="15"/>
        <v>0.6770323650388852</v>
      </c>
      <c r="FJ62" s="84">
        <f t="shared" si="16"/>
        <v>0.48359417883968758</v>
      </c>
      <c r="FK62" s="80">
        <f t="shared" si="72"/>
        <v>0.71097456656752289</v>
      </c>
      <c r="FL62" s="83">
        <f t="shared" si="113"/>
        <v>1.3343978498887967</v>
      </c>
      <c r="FM62" s="79">
        <f t="shared" si="113"/>
        <v>1.4667348267372724</v>
      </c>
      <c r="FN62" s="79"/>
      <c r="FO62" s="79">
        <f t="shared" si="74"/>
        <v>1.3369024939927054</v>
      </c>
      <c r="FP62" s="79">
        <f t="shared" si="17"/>
        <v>1.5701774989508837</v>
      </c>
      <c r="FQ62" s="79">
        <f t="shared" si="18"/>
        <v>1.2645045980089751</v>
      </c>
      <c r="FR62" s="79">
        <f t="shared" si="19"/>
        <v>0.89327459372721096</v>
      </c>
      <c r="FS62" s="84">
        <f t="shared" si="75"/>
        <v>1.0791911736725308</v>
      </c>
      <c r="FT62" s="83">
        <f t="shared" si="76"/>
        <v>1.8416895944746201</v>
      </c>
      <c r="FU62" s="79">
        <f t="shared" si="77"/>
        <v>1.7402782464905044</v>
      </c>
      <c r="FV62" s="79"/>
      <c r="FW62" s="79">
        <f t="shared" si="78"/>
        <v>2.575091098279449</v>
      </c>
      <c r="FX62" s="79">
        <f t="shared" si="79"/>
        <v>1.4695392226277431</v>
      </c>
      <c r="FY62" s="79">
        <f t="shared" si="20"/>
        <v>1.8054621620878382</v>
      </c>
      <c r="FZ62" s="79">
        <f t="shared" si="80"/>
        <v>2.0573549116788401</v>
      </c>
      <c r="GA62" s="83">
        <f t="shared" si="81"/>
        <v>2.5239797084862281</v>
      </c>
      <c r="GB62" s="79">
        <f t="shared" si="21"/>
        <v>2.2955044485213505</v>
      </c>
      <c r="GC62" s="79">
        <f t="shared" si="22"/>
        <v>2.2470215134884848</v>
      </c>
      <c r="GD62" s="79">
        <f t="shared" si="23"/>
        <v>1.9656950029360001</v>
      </c>
      <c r="GE62" s="79">
        <f t="shared" si="82"/>
        <v>1.2848687779275412</v>
      </c>
      <c r="GF62" s="79">
        <f t="shared" si="83"/>
        <v>1.5400771053138747</v>
      </c>
      <c r="GG62" s="79">
        <f t="shared" si="84"/>
        <v>1.3692843504263403</v>
      </c>
      <c r="GH62" s="79">
        <f t="shared" si="85"/>
        <v>1.7394987203494159</v>
      </c>
      <c r="GI62" s="84">
        <f t="shared" si="86"/>
        <v>1.9612446128545402</v>
      </c>
      <c r="GJ62" s="79">
        <f t="shared" si="108"/>
        <v>3.2331925504262657</v>
      </c>
      <c r="GK62" s="79">
        <f t="shared" si="25"/>
        <v>6.1679863228378045</v>
      </c>
      <c r="GL62" s="79">
        <f t="shared" si="26"/>
        <v>6.8292383693693903</v>
      </c>
      <c r="GM62" s="79">
        <f t="shared" si="109"/>
        <v>2.3222098790240877</v>
      </c>
      <c r="GN62" s="84">
        <f t="shared" si="110"/>
        <v>1.6359401060620915</v>
      </c>
      <c r="GO62" s="79">
        <f t="shared" si="114"/>
        <v>3.2857142857142856</v>
      </c>
      <c r="GP62" s="79">
        <f t="shared" si="114"/>
        <v>2.8571428571428572</v>
      </c>
      <c r="GQ62" s="79">
        <f t="shared" si="114"/>
        <v>4</v>
      </c>
      <c r="GR62" s="79">
        <f t="shared" si="114"/>
        <v>1.4571428571428571</v>
      </c>
      <c r="GS62" s="84">
        <f t="shared" si="114"/>
        <v>4</v>
      </c>
      <c r="GT62" s="1">
        <f t="shared" si="88"/>
        <v>70</v>
      </c>
      <c r="GU62" s="1">
        <f t="shared" si="89"/>
        <v>32.863009395012369</v>
      </c>
      <c r="GV62" s="1">
        <f t="shared" si="90"/>
        <v>61.999999999999986</v>
      </c>
    </row>
    <row r="63" spans="1:204" ht="13.5" thickBot="1" x14ac:dyDescent="0.25">
      <c r="A63" s="1">
        <f t="shared" si="91"/>
        <v>71</v>
      </c>
      <c r="B63" s="132">
        <f t="shared" si="30"/>
        <v>33.332480957798261</v>
      </c>
      <c r="C63" s="5">
        <v>0</v>
      </c>
      <c r="D63" s="5">
        <v>62</v>
      </c>
      <c r="E63" s="5">
        <f t="shared" si="31"/>
        <v>33.332480957798261</v>
      </c>
      <c r="F63" s="5">
        <v>10</v>
      </c>
      <c r="G63" s="9">
        <f t="shared" si="32"/>
        <v>61.999999999999986</v>
      </c>
      <c r="H63" s="15">
        <v>0.01</v>
      </c>
      <c r="I63" s="18">
        <f t="shared" si="33"/>
        <v>2.6246047998266349</v>
      </c>
      <c r="J63" s="18">
        <f t="shared" si="34"/>
        <v>2.3825933493780029</v>
      </c>
      <c r="K63" s="18">
        <f t="shared" si="35"/>
        <v>2.2987917901929835</v>
      </c>
      <c r="L63" s="18">
        <f t="shared" si="36"/>
        <v>1.666624047889913</v>
      </c>
      <c r="M63" s="18">
        <f t="shared" si="37"/>
        <v>1.3332992383119304</v>
      </c>
      <c r="N63" s="18">
        <f t="shared" si="38"/>
        <v>1.1110826985932754</v>
      </c>
      <c r="O63" s="18">
        <f t="shared" si="39"/>
        <v>0.90087786372427736</v>
      </c>
      <c r="P63" s="18">
        <f t="shared" si="40"/>
        <v>0.83331202394495651</v>
      </c>
      <c r="Q63" s="18">
        <f t="shared" si="41"/>
        <v>0.74072179906218361</v>
      </c>
      <c r="R63" s="18">
        <f t="shared" si="42"/>
        <v>0.70920172250634594</v>
      </c>
      <c r="S63" s="18">
        <f t="shared" si="43"/>
        <v>0.66664961915596521</v>
      </c>
      <c r="T63" s="18">
        <f t="shared" si="44"/>
        <v>0.58478036768067121</v>
      </c>
      <c r="U63" s="18">
        <f t="shared" si="45"/>
        <v>0.44443307943731014</v>
      </c>
      <c r="V63" s="18">
        <f t="shared" si="46"/>
        <v>0.43743413330443909</v>
      </c>
      <c r="W63" s="18">
        <f t="shared" si="47"/>
        <v>0.39214683479762658</v>
      </c>
      <c r="X63" s="18">
        <f t="shared" si="48"/>
        <v>0.38050777349084774</v>
      </c>
      <c r="Y63" s="18">
        <f t="shared" si="49"/>
        <v>0.37877819270225294</v>
      </c>
      <c r="Z63" s="18">
        <f t="shared" si="50"/>
        <v>0.3703608995310918</v>
      </c>
      <c r="AA63" s="18">
        <f t="shared" si="51"/>
        <v>0.33332480957798261</v>
      </c>
      <c r="AB63" s="18">
        <f t="shared" si="52"/>
        <v>0.31745219959807869</v>
      </c>
      <c r="AC63" s="18">
        <f t="shared" si="53"/>
        <v>0.2732170570311333</v>
      </c>
      <c r="AD63" s="18">
        <f t="shared" si="54"/>
        <v>0.2666598476623861</v>
      </c>
      <c r="AE63" s="18">
        <f t="shared" si="55"/>
        <v>0.26041000748279891</v>
      </c>
      <c r="AF63" s="18">
        <f t="shared" si="56"/>
        <v>0.22370792589126348</v>
      </c>
      <c r="AG63" s="18">
        <f t="shared" si="57"/>
        <v>0.21871706665221954</v>
      </c>
      <c r="AH63" s="16">
        <f t="shared" si="58"/>
        <v>3.4641983508666772</v>
      </c>
      <c r="AI63" s="16" t="str">
        <f t="shared" si="59"/>
        <v>NA F G</v>
      </c>
      <c r="AJ63" s="16">
        <f t="shared" si="60"/>
        <v>4.0829411009204284</v>
      </c>
      <c r="AK63" s="16">
        <f t="shared" si="61"/>
        <v>0.27573311145782903</v>
      </c>
      <c r="AL63" s="16" t="str">
        <f t="shared" si="62"/>
        <v>NA F G</v>
      </c>
      <c r="AM63" s="16">
        <f t="shared" si="63"/>
        <v>1.2281199999999988</v>
      </c>
      <c r="AN63" s="19">
        <f t="shared" si="64"/>
        <v>2.1300544681895115</v>
      </c>
      <c r="AO63" s="41">
        <f t="shared" si="65"/>
        <v>71</v>
      </c>
      <c r="AP63" s="19">
        <f t="shared" si="66"/>
        <v>2.1300544681895115</v>
      </c>
      <c r="AQ63" s="34">
        <f t="shared" si="128"/>
        <v>3.3659111093650349</v>
      </c>
      <c r="AR63" s="34">
        <f t="shared" si="128"/>
        <v>3.2943276931172853</v>
      </c>
      <c r="AS63" s="34">
        <f t="shared" si="128"/>
        <v>3.189057522749593</v>
      </c>
      <c r="AT63" s="34">
        <f t="shared" si="128"/>
        <v>3.1510481405178856</v>
      </c>
      <c r="AU63" s="34">
        <f t="shared" si="128"/>
        <v>3.0977438088679672</v>
      </c>
      <c r="AV63" s="34">
        <f t="shared" si="128"/>
        <v>2.9878235493772802</v>
      </c>
      <c r="AW63" s="34">
        <f t="shared" si="128"/>
        <v>2.7700735912268768</v>
      </c>
      <c r="AX63" s="34">
        <f t="shared" si="128"/>
        <v>2.7579760048232487</v>
      </c>
      <c r="AY63" s="34">
        <f t="shared" si="128"/>
        <v>2.6761046924228222</v>
      </c>
      <c r="AZ63" s="34">
        <f t="shared" si="128"/>
        <v>2.6539643330320466</v>
      </c>
      <c r="BA63" s="34">
        <f t="shared" si="128"/>
        <v>2.6506325441038974</v>
      </c>
      <c r="BB63" s="34">
        <f t="shared" si="128"/>
        <v>2.6342586546796154</v>
      </c>
      <c r="BC63" s="34">
        <f t="shared" si="128"/>
        <v>2.5588307455347801</v>
      </c>
      <c r="BD63" s="34">
        <f t="shared" si="125"/>
        <v>2.5246371523296269</v>
      </c>
      <c r="BE63" s="34">
        <f t="shared" si="125"/>
        <v>2.4223076207993186</v>
      </c>
      <c r="BF63" s="34">
        <f t="shared" si="125"/>
        <v>2.4061364983459663</v>
      </c>
      <c r="BG63" s="34">
        <f t="shared" si="122"/>
        <v>2.3904530693559627</v>
      </c>
      <c r="BH63" s="34">
        <f t="shared" si="122"/>
        <v>2.2923892947511124</v>
      </c>
      <c r="BI63" s="34">
        <f t="shared" si="122"/>
        <v>2.2781721898325324</v>
      </c>
      <c r="BJ63" s="39">
        <f t="shared" si="119"/>
        <v>2.8681391834347489</v>
      </c>
      <c r="BK63" s="39">
        <f t="shared" si="119"/>
        <v>2.8371493855374097</v>
      </c>
      <c r="BL63" s="39">
        <f t="shared" si="119"/>
        <v>2.7909643964352964</v>
      </c>
      <c r="BM63" s="39">
        <f t="shared" si="119"/>
        <v>2.7741037302196609</v>
      </c>
      <c r="BN63" s="39">
        <f t="shared" si="119"/>
        <v>2.7502879507676079</v>
      </c>
      <c r="BO63" s="39">
        <f t="shared" si="119"/>
        <v>2.7005280595645091</v>
      </c>
      <c r="BP63" s="39">
        <f t="shared" si="119"/>
        <v>2.5992049591199127</v>
      </c>
      <c r="BQ63" s="39">
        <f t="shared" si="119"/>
        <v>2.5934621569384837</v>
      </c>
      <c r="BR63" s="39">
        <f t="shared" si="119"/>
        <v>2.5542652555116749</v>
      </c>
      <c r="BS63" s="39">
        <f t="shared" si="119"/>
        <v>2.5435637467145455</v>
      </c>
      <c r="BT63" s="39">
        <f t="shared" si="119"/>
        <v>2.5419495145923152</v>
      </c>
      <c r="BU63" s="39">
        <f t="shared" si="119"/>
        <v>2.534001835111777</v>
      </c>
      <c r="BV63" s="39">
        <f t="shared" si="119"/>
        <v>2.4970704474884173</v>
      </c>
      <c r="BW63" s="39">
        <f t="shared" si="119"/>
        <v>2.4801511407177865</v>
      </c>
      <c r="BX63" s="39">
        <f t="shared" si="119"/>
        <v>2.4288286932964676</v>
      </c>
      <c r="BY63" s="39">
        <f t="shared" si="119"/>
        <v>2.4206207818854093</v>
      </c>
      <c r="BZ63" s="39">
        <f t="shared" si="106"/>
        <v>2.4126343022530783</v>
      </c>
      <c r="CA63" s="39">
        <f t="shared" si="106"/>
        <v>2.362098234019101</v>
      </c>
      <c r="CB63" s="39">
        <f t="shared" si="106"/>
        <v>2.3546835184887396</v>
      </c>
      <c r="CC63" s="40">
        <f t="shared" si="129"/>
        <v>3.5916782047883351</v>
      </c>
      <c r="CD63" s="40">
        <f t="shared" si="129"/>
        <v>3.2637388720858884</v>
      </c>
      <c r="CE63" s="40">
        <f t="shared" si="129"/>
        <v>2.8241903725261812</v>
      </c>
      <c r="CF63" s="40">
        <f t="shared" si="129"/>
        <v>2.6773213382905912</v>
      </c>
      <c r="CG63" s="40">
        <f t="shared" si="129"/>
        <v>2.4814085762547817</v>
      </c>
      <c r="CH63" s="40">
        <f t="shared" si="129"/>
        <v>2.1125757627088211</v>
      </c>
      <c r="CI63" s="40">
        <f t="shared" si="129"/>
        <v>1.5081241060891299</v>
      </c>
      <c r="CJ63" s="40">
        <f t="shared" si="129"/>
        <v>1.4790088790146358</v>
      </c>
      <c r="CK63" s="40">
        <f t="shared" si="129"/>
        <v>1.293240657131294</v>
      </c>
      <c r="CL63" s="40">
        <f t="shared" si="129"/>
        <v>1.2462614969290855</v>
      </c>
      <c r="CM63" s="40">
        <f t="shared" si="129"/>
        <v>1.2393080232263749</v>
      </c>
      <c r="CN63" s="40">
        <f t="shared" si="129"/>
        <v>1.2055716036405657</v>
      </c>
      <c r="CO63" s="40">
        <f t="shared" si="129"/>
        <v>1.0592471901556268</v>
      </c>
      <c r="CP63" s="40">
        <f t="shared" si="126"/>
        <v>0.9976410680908846</v>
      </c>
      <c r="CQ63" s="40">
        <f t="shared" si="126"/>
        <v>0.8297305588429732</v>
      </c>
      <c r="CR63" s="40">
        <f t="shared" si="126"/>
        <v>0.80534171544983302</v>
      </c>
      <c r="CS63" s="40">
        <f t="shared" si="123"/>
        <v>0.78222305615333421</v>
      </c>
      <c r="CT63" s="40">
        <f t="shared" si="123"/>
        <v>0.64908832951294249</v>
      </c>
      <c r="CU63" s="40">
        <f t="shared" si="123"/>
        <v>0.63134947396531449</v>
      </c>
      <c r="CV63" s="37">
        <f t="shared" si="68"/>
        <v>3.9629309084213644</v>
      </c>
      <c r="CW63" s="37">
        <f t="shared" si="69"/>
        <v>4.6223450253460605</v>
      </c>
      <c r="CX63" s="37">
        <f t="shared" si="70"/>
        <v>5.1709467494073689</v>
      </c>
      <c r="CY63" s="1">
        <f t="shared" si="121"/>
        <v>112.19416795855165</v>
      </c>
      <c r="CZ63" s="1">
        <f t="shared" si="121"/>
        <v>109.80811509957938</v>
      </c>
      <c r="DA63" s="1">
        <f t="shared" si="120"/>
        <v>106.29919915037411</v>
      </c>
      <c r="DB63" s="1">
        <f t="shared" si="120"/>
        <v>105.03225214091805</v>
      </c>
      <c r="DC63" s="1">
        <f t="shared" si="120"/>
        <v>103.25548652122897</v>
      </c>
      <c r="DD63" s="1">
        <f t="shared" si="120"/>
        <v>99.591571564879402</v>
      </c>
      <c r="DE63" s="1">
        <f t="shared" si="120"/>
        <v>92.333425231269715</v>
      </c>
      <c r="DF63" s="1">
        <f t="shared" si="120"/>
        <v>91.930182662835463</v>
      </c>
      <c r="DG63" s="1">
        <f t="shared" si="120"/>
        <v>89.201208701258295</v>
      </c>
      <c r="DH63" s="1">
        <f t="shared" si="120"/>
        <v>88.463215593466458</v>
      </c>
      <c r="DI63" s="1">
        <f t="shared" si="120"/>
        <v>88.352158802463521</v>
      </c>
      <c r="DJ63" s="1">
        <f t="shared" si="120"/>
        <v>87.806376445023545</v>
      </c>
      <c r="DK63" s="1">
        <f t="shared" si="120"/>
        <v>85.292177099766789</v>
      </c>
      <c r="DL63" s="1">
        <f t="shared" si="120"/>
        <v>84.15241980537732</v>
      </c>
      <c r="DM63" s="1">
        <f t="shared" si="120"/>
        <v>80.741522644222897</v>
      </c>
      <c r="DN63" s="1">
        <f t="shared" si="120"/>
        <v>80.202499012980311</v>
      </c>
      <c r="DO63" s="1">
        <f t="shared" si="120"/>
        <v>79.679731414818036</v>
      </c>
      <c r="DP63" s="1">
        <f t="shared" si="120"/>
        <v>76.411022515152041</v>
      </c>
      <c r="DQ63" s="1">
        <f t="shared" si="132"/>
        <v>75.937131136178451</v>
      </c>
      <c r="DR63" s="1">
        <f t="shared" si="131"/>
        <v>95.602194716153818</v>
      </c>
      <c r="DS63" s="1">
        <f t="shared" si="131"/>
        <v>94.56922786785475</v>
      </c>
      <c r="DT63" s="1">
        <f t="shared" si="130"/>
        <v>93.029767598072425</v>
      </c>
      <c r="DU63" s="1">
        <f t="shared" si="130"/>
        <v>92.467759762503974</v>
      </c>
      <c r="DV63" s="1">
        <f t="shared" si="130"/>
        <v>91.673920747423296</v>
      </c>
      <c r="DW63" s="1">
        <f t="shared" si="130"/>
        <v>90.015300121433881</v>
      </c>
      <c r="DX63" s="1">
        <f t="shared" si="130"/>
        <v>86.637949805279291</v>
      </c>
      <c r="DY63" s="1">
        <f t="shared" si="130"/>
        <v>86.44652796092241</v>
      </c>
      <c r="DZ63" s="1">
        <f t="shared" si="130"/>
        <v>85.139997990508618</v>
      </c>
      <c r="EA63" s="1">
        <f t="shared" si="130"/>
        <v>84.783290152308581</v>
      </c>
      <c r="EB63" s="1">
        <f t="shared" si="130"/>
        <v>84.729483790832873</v>
      </c>
      <c r="EC63" s="1">
        <f t="shared" si="130"/>
        <v>84.464567915889148</v>
      </c>
      <c r="ED63" s="1">
        <f t="shared" si="130"/>
        <v>83.233553141188452</v>
      </c>
      <c r="EE63" s="1">
        <f t="shared" si="130"/>
        <v>82.669590670437259</v>
      </c>
      <c r="EF63" s="1">
        <f t="shared" si="130"/>
        <v>80.95888616905853</v>
      </c>
      <c r="EG63" s="1">
        <f t="shared" si="130"/>
        <v>80.685296118246143</v>
      </c>
      <c r="EH63" s="1">
        <f t="shared" si="127"/>
        <v>80.419086937981632</v>
      </c>
      <c r="EI63" s="1">
        <f t="shared" si="127"/>
        <v>78.73459440589059</v>
      </c>
      <c r="EJ63" s="1">
        <f t="shared" si="127"/>
        <v>78.487443541667318</v>
      </c>
      <c r="EK63" s="1">
        <f t="shared" si="127"/>
        <v>119.71954536764622</v>
      </c>
      <c r="EL63" s="1">
        <f t="shared" si="127"/>
        <v>108.78851380502884</v>
      </c>
      <c r="EM63" s="1">
        <f t="shared" si="127"/>
        <v>94.137271813426111</v>
      </c>
      <c r="EN63" s="1">
        <f t="shared" si="127"/>
        <v>89.241762526478084</v>
      </c>
      <c r="EO63" s="1">
        <f t="shared" si="127"/>
        <v>82.711504116529809</v>
      </c>
      <c r="EP63" s="1">
        <f t="shared" si="127"/>
        <v>70.417391382397909</v>
      </c>
      <c r="EQ63" s="1">
        <f t="shared" si="127"/>
        <v>50.269518048212447</v>
      </c>
      <c r="ER63" s="1">
        <f t="shared" si="127"/>
        <v>49.299035296169897</v>
      </c>
      <c r="ES63" s="1">
        <f t="shared" si="127"/>
        <v>43.106919577679363</v>
      </c>
      <c r="ET63" s="1">
        <f t="shared" si="124"/>
        <v>41.540987614825895</v>
      </c>
      <c r="EU63" s="1">
        <f t="shared" si="117"/>
        <v>41.309211085039749</v>
      </c>
      <c r="EV63" s="1">
        <f t="shared" si="115"/>
        <v>40.184692521611467</v>
      </c>
      <c r="EW63" s="1">
        <f t="shared" si="115"/>
        <v>35.307336795463748</v>
      </c>
      <c r="EX63" s="1">
        <f t="shared" si="102"/>
        <v>33.25385190485693</v>
      </c>
      <c r="EY63" s="1">
        <f t="shared" si="102"/>
        <v>27.656978052736715</v>
      </c>
      <c r="EZ63" s="1">
        <f t="shared" si="102"/>
        <v>26.844037394752146</v>
      </c>
      <c r="FA63" s="1">
        <f t="shared" si="102"/>
        <v>26.073435123981771</v>
      </c>
      <c r="FB63" s="1">
        <f t="shared" si="102"/>
        <v>21.635724383419237</v>
      </c>
      <c r="FC63" s="1">
        <f t="shared" si="102"/>
        <v>21.044444318664794</v>
      </c>
      <c r="FD63" s="1">
        <f t="shared" si="102"/>
        <v>132.09431904202529</v>
      </c>
      <c r="FE63" s="1">
        <f t="shared" si="102"/>
        <v>154.07422753772107</v>
      </c>
      <c r="FF63" s="1">
        <f t="shared" si="116"/>
        <v>172.36048405840992</v>
      </c>
      <c r="FG63" s="83">
        <f t="shared" si="13"/>
        <v>0.57139820834479149</v>
      </c>
      <c r="FH63" s="79">
        <f t="shared" si="14"/>
        <v>0.47802532549686638</v>
      </c>
      <c r="FI63" s="79">
        <f t="shared" si="15"/>
        <v>0.66617864415719186</v>
      </c>
      <c r="FJ63" s="84">
        <f t="shared" si="16"/>
        <v>0.47584152696042892</v>
      </c>
      <c r="FK63" s="80">
        <f t="shared" si="72"/>
        <v>0.70096084027783945</v>
      </c>
      <c r="FL63" s="83">
        <f t="shared" si="113"/>
        <v>1.310468009790912</v>
      </c>
      <c r="FM63" s="79">
        <f t="shared" si="113"/>
        <v>1.4404317793569528</v>
      </c>
      <c r="FN63" s="79"/>
      <c r="FO63" s="79">
        <f t="shared" si="74"/>
        <v>1.3129277379554598</v>
      </c>
      <c r="FP63" s="79">
        <f t="shared" si="17"/>
        <v>1.5213279438315266</v>
      </c>
      <c r="FQ63" s="79">
        <f t="shared" si="18"/>
        <v>1.2442329231687055</v>
      </c>
      <c r="FR63" s="79">
        <f t="shared" si="19"/>
        <v>0.87725544457077576</v>
      </c>
      <c r="FS63" s="84">
        <f t="shared" si="75"/>
        <v>1.0618903171967022</v>
      </c>
      <c r="FT63" s="83">
        <f t="shared" si="76"/>
        <v>1.8086624597940686</v>
      </c>
      <c r="FU63" s="79">
        <f t="shared" si="77"/>
        <v>1.709069727855814</v>
      </c>
      <c r="FV63" s="79"/>
      <c r="FW63" s="79">
        <f t="shared" si="78"/>
        <v>2.4949778278837034</v>
      </c>
      <c r="FX63" s="79">
        <f t="shared" si="79"/>
        <v>1.4459805725974957</v>
      </c>
      <c r="FY63" s="79">
        <f t="shared" si="20"/>
        <v>1.7730846962180122</v>
      </c>
      <c r="FZ63" s="79">
        <f t="shared" si="80"/>
        <v>2.0243728016364937</v>
      </c>
      <c r="GA63" s="83">
        <f t="shared" si="81"/>
        <v>2.4787170225193593</v>
      </c>
      <c r="GB63" s="79">
        <f t="shared" si="21"/>
        <v>2.2587044876132709</v>
      </c>
      <c r="GC63" s="79">
        <f t="shared" si="22"/>
        <v>2.2109987979109764</v>
      </c>
      <c r="GD63" s="79">
        <f t="shared" si="23"/>
        <v>1.9380091578242256</v>
      </c>
      <c r="GE63" s="79">
        <f t="shared" si="82"/>
        <v>1.2618271457747818</v>
      </c>
      <c r="GF63" s="79">
        <f t="shared" si="83"/>
        <v>1.5153876400821753</v>
      </c>
      <c r="GG63" s="79">
        <f t="shared" si="84"/>
        <v>1.349998655349913</v>
      </c>
      <c r="GH63" s="79">
        <f t="shared" si="85"/>
        <v>1.7083041810057669</v>
      </c>
      <c r="GI63" s="84">
        <f t="shared" si="86"/>
        <v>1.9298032775390197</v>
      </c>
      <c r="GJ63" s="79">
        <f t="shared" si="108"/>
        <v>3.1752115062093393</v>
      </c>
      <c r="GK63" s="79">
        <f t="shared" si="25"/>
        <v>5.9760950315320605</v>
      </c>
      <c r="GL63" s="79">
        <f t="shared" si="26"/>
        <v>6.6167749654735601</v>
      </c>
      <c r="GM63" s="79">
        <f t="shared" si="109"/>
        <v>2.2849817948774893</v>
      </c>
      <c r="GN63" s="84">
        <f t="shared" si="110"/>
        <v>1.6128986961175551</v>
      </c>
      <c r="GO63" s="79">
        <f t="shared" si="114"/>
        <v>3.23943661971831</v>
      </c>
      <c r="GP63" s="79">
        <f t="shared" si="114"/>
        <v>2.816901408450704</v>
      </c>
      <c r="GQ63" s="79">
        <f t="shared" si="114"/>
        <v>3.943661971830986</v>
      </c>
      <c r="GR63" s="79">
        <f t="shared" si="114"/>
        <v>1.4366197183098592</v>
      </c>
      <c r="GS63" s="84">
        <f t="shared" si="114"/>
        <v>3.943661971830986</v>
      </c>
      <c r="GT63" s="1">
        <f t="shared" si="88"/>
        <v>71</v>
      </c>
      <c r="GU63" s="1">
        <f t="shared" si="89"/>
        <v>33.332480957798261</v>
      </c>
      <c r="GV63" s="1">
        <f t="shared" si="90"/>
        <v>61.999999999999986</v>
      </c>
    </row>
    <row r="64" spans="1:204" ht="13.5" thickBot="1" x14ac:dyDescent="0.25">
      <c r="A64" s="1">
        <f t="shared" si="91"/>
        <v>72</v>
      </c>
      <c r="B64" s="132">
        <f t="shared" si="30"/>
        <v>33.801952520584152</v>
      </c>
      <c r="C64" s="5">
        <v>0</v>
      </c>
      <c r="D64" s="5">
        <v>62</v>
      </c>
      <c r="E64" s="5">
        <f t="shared" si="31"/>
        <v>33.801952520584152</v>
      </c>
      <c r="F64" s="5">
        <v>10</v>
      </c>
      <c r="G64" s="9">
        <f t="shared" si="32"/>
        <v>61.999999999999986</v>
      </c>
      <c r="H64" s="15">
        <v>0.01</v>
      </c>
      <c r="I64" s="18">
        <f t="shared" si="33"/>
        <v>2.6615710646129256</v>
      </c>
      <c r="J64" s="18">
        <f t="shared" si="34"/>
        <v>2.4161510021861439</v>
      </c>
      <c r="K64" s="18">
        <f t="shared" si="35"/>
        <v>2.3311691393506311</v>
      </c>
      <c r="L64" s="18">
        <f t="shared" si="36"/>
        <v>1.6900976260292075</v>
      </c>
      <c r="M64" s="18">
        <f t="shared" si="37"/>
        <v>1.352078100823366</v>
      </c>
      <c r="N64" s="18">
        <f t="shared" si="38"/>
        <v>1.1267317506861383</v>
      </c>
      <c r="O64" s="18">
        <f t="shared" si="39"/>
        <v>0.91356628434011222</v>
      </c>
      <c r="P64" s="18">
        <f t="shared" si="40"/>
        <v>0.84504881301460377</v>
      </c>
      <c r="Q64" s="18">
        <f t="shared" si="41"/>
        <v>0.7511545004574256</v>
      </c>
      <c r="R64" s="18">
        <f t="shared" si="42"/>
        <v>0.71919047916136492</v>
      </c>
      <c r="S64" s="18">
        <f t="shared" si="43"/>
        <v>0.676039050411683</v>
      </c>
      <c r="T64" s="18">
        <f t="shared" si="44"/>
        <v>0.59301671088744123</v>
      </c>
      <c r="U64" s="18">
        <f t="shared" si="45"/>
        <v>0.45069270027445535</v>
      </c>
      <c r="V64" s="18">
        <f t="shared" si="46"/>
        <v>0.44359517743548754</v>
      </c>
      <c r="W64" s="18">
        <f t="shared" si="47"/>
        <v>0.39767002965393122</v>
      </c>
      <c r="X64" s="18">
        <f t="shared" si="48"/>
        <v>0.3858670379062118</v>
      </c>
      <c r="Y64" s="18">
        <f t="shared" si="49"/>
        <v>0.38411309682481992</v>
      </c>
      <c r="Z64" s="18">
        <f t="shared" si="50"/>
        <v>0.3755772502287128</v>
      </c>
      <c r="AA64" s="18">
        <f t="shared" si="51"/>
        <v>0.3380195252058415</v>
      </c>
      <c r="AB64" s="18">
        <f t="shared" si="52"/>
        <v>0.32192335733889671</v>
      </c>
      <c r="AC64" s="18">
        <f t="shared" si="53"/>
        <v>0.27706518459495205</v>
      </c>
      <c r="AD64" s="18">
        <f t="shared" si="54"/>
        <v>0.27041562016467319</v>
      </c>
      <c r="AE64" s="18">
        <f t="shared" si="55"/>
        <v>0.26407775406706369</v>
      </c>
      <c r="AF64" s="18">
        <f t="shared" si="56"/>
        <v>0.22685874174888693</v>
      </c>
      <c r="AG64" s="18">
        <f t="shared" si="57"/>
        <v>0.22179758871774377</v>
      </c>
      <c r="AH64" s="16">
        <f t="shared" si="58"/>
        <v>3.4641983508666772</v>
      </c>
      <c r="AI64" s="16" t="str">
        <f t="shared" si="59"/>
        <v>NA F G</v>
      </c>
      <c r="AJ64" s="16">
        <f t="shared" si="60"/>
        <v>4.0829411009204284</v>
      </c>
      <c r="AK64" s="16">
        <f t="shared" si="61"/>
        <v>0.27573311145782903</v>
      </c>
      <c r="AL64" s="16" t="str">
        <f t="shared" si="62"/>
        <v>NA F G</v>
      </c>
      <c r="AM64" s="16">
        <f t="shared" si="63"/>
        <v>1.2281199999999988</v>
      </c>
      <c r="AN64" s="19">
        <f t="shared" si="64"/>
        <v>2.1300544681895115</v>
      </c>
      <c r="AO64" s="41">
        <f t="shared" si="65"/>
        <v>72</v>
      </c>
      <c r="AP64" s="19">
        <f t="shared" si="66"/>
        <v>2.1300544681895115</v>
      </c>
      <c r="AQ64" s="34">
        <f t="shared" si="128"/>
        <v>3.3789167063679804</v>
      </c>
      <c r="AR64" s="34">
        <f t="shared" si="128"/>
        <v>3.3070566978295965</v>
      </c>
      <c r="AS64" s="34">
        <f t="shared" si="128"/>
        <v>3.2013797723909145</v>
      </c>
      <c r="AT64" s="34">
        <f t="shared" si="128"/>
        <v>3.1632235251079406</v>
      </c>
      <c r="AU64" s="34">
        <f t="shared" si="128"/>
        <v>3.1097132300105557</v>
      </c>
      <c r="AV64" s="34">
        <f t="shared" si="128"/>
        <v>2.9993682478962032</v>
      </c>
      <c r="AW64" s="34">
        <f t="shared" si="128"/>
        <v>2.780776922249423</v>
      </c>
      <c r="AX64" s="34">
        <f t="shared" si="128"/>
        <v>2.7686325917909578</v>
      </c>
      <c r="AY64" s="34">
        <f t="shared" si="128"/>
        <v>2.6864449355357514</v>
      </c>
      <c r="AZ64" s="34">
        <f t="shared" si="128"/>
        <v>2.6642190276612578</v>
      </c>
      <c r="BA64" s="34">
        <f t="shared" si="128"/>
        <v>2.6608743649813396</v>
      </c>
      <c r="BB64" s="34">
        <f t="shared" si="128"/>
        <v>2.6444372082275578</v>
      </c>
      <c r="BC64" s="34">
        <f t="shared" si="128"/>
        <v>2.5687178519953697</v>
      </c>
      <c r="BD64" s="34">
        <f t="shared" si="125"/>
        <v>2.5343921376263299</v>
      </c>
      <c r="BE64" s="34">
        <f t="shared" si="125"/>
        <v>2.4316672134057984</v>
      </c>
      <c r="BF64" s="34">
        <f t="shared" si="125"/>
        <v>2.4154336070974414</v>
      </c>
      <c r="BG64" s="34">
        <f t="shared" si="122"/>
        <v>2.3996895786588968</v>
      </c>
      <c r="BH64" s="34">
        <f t="shared" si="122"/>
        <v>2.3012468938892621</v>
      </c>
      <c r="BI64" s="34">
        <f t="shared" si="122"/>
        <v>2.2869748552748383</v>
      </c>
      <c r="BJ64" s="39">
        <f t="shared" si="119"/>
        <v>2.8737344336346822</v>
      </c>
      <c r="BK64" s="39">
        <f t="shared" si="119"/>
        <v>2.8426841799289631</v>
      </c>
      <c r="BL64" s="39">
        <f t="shared" si="119"/>
        <v>2.7964090917929538</v>
      </c>
      <c r="BM64" s="39">
        <f t="shared" si="119"/>
        <v>2.7795155332942101</v>
      </c>
      <c r="BN64" s="39">
        <f t="shared" si="119"/>
        <v>2.7556532933197699</v>
      </c>
      <c r="BO64" s="39">
        <f t="shared" si="119"/>
        <v>2.7057963290587073</v>
      </c>
      <c r="BP64" s="39">
        <f t="shared" si="119"/>
        <v>2.6042755645323625</v>
      </c>
      <c r="BQ64" s="39">
        <f t="shared" si="119"/>
        <v>2.5985215591236845</v>
      </c>
      <c r="BR64" s="39">
        <f t="shared" si="119"/>
        <v>2.5592481912297629</v>
      </c>
      <c r="BS64" s="39">
        <f t="shared" si="119"/>
        <v>2.5485258056148057</v>
      </c>
      <c r="BT64" s="39">
        <f t="shared" si="119"/>
        <v>2.5469084244011171</v>
      </c>
      <c r="BU64" s="39">
        <f t="shared" si="119"/>
        <v>2.5389452403539035</v>
      </c>
      <c r="BV64" s="39">
        <f t="shared" si="119"/>
        <v>2.5019418058943317</v>
      </c>
      <c r="BW64" s="39">
        <f t="shared" si="119"/>
        <v>2.484989492442875</v>
      </c>
      <c r="BX64" s="39">
        <f t="shared" si="119"/>
        <v>2.4335669236830055</v>
      </c>
      <c r="BY64" s="39">
        <f t="shared" si="119"/>
        <v>2.425343000037175</v>
      </c>
      <c r="BZ64" s="39">
        <f t="shared" si="106"/>
        <v>2.4173409401456931</v>
      </c>
      <c r="CA64" s="39">
        <f t="shared" si="106"/>
        <v>2.3667062846647915</v>
      </c>
      <c r="CB64" s="39">
        <f t="shared" si="106"/>
        <v>2.3592771042894909</v>
      </c>
      <c r="CC64" s="40">
        <f t="shared" si="129"/>
        <v>3.6539045782228317</v>
      </c>
      <c r="CD64" s="40">
        <f t="shared" si="129"/>
        <v>3.3202836464970105</v>
      </c>
      <c r="CE64" s="40">
        <f t="shared" si="129"/>
        <v>2.8731199020526943</v>
      </c>
      <c r="CF64" s="40">
        <f t="shared" si="129"/>
        <v>2.723706339368503</v>
      </c>
      <c r="CG64" s="40">
        <f t="shared" si="129"/>
        <v>2.5243993588097831</v>
      </c>
      <c r="CH64" s="40">
        <f t="shared" si="129"/>
        <v>2.1491764604394055</v>
      </c>
      <c r="CI64" s="40">
        <f t="shared" si="129"/>
        <v>1.5342525865543222</v>
      </c>
      <c r="CJ64" s="40">
        <f t="shared" si="129"/>
        <v>1.5046329337241602</v>
      </c>
      <c r="CK64" s="40">
        <f t="shared" si="129"/>
        <v>1.3156462490253678</v>
      </c>
      <c r="CL64" s="40">
        <f t="shared" si="129"/>
        <v>1.2678531676977964</v>
      </c>
      <c r="CM64" s="40">
        <f t="shared" si="129"/>
        <v>1.2607792240012223</v>
      </c>
      <c r="CN64" s="40">
        <f t="shared" si="129"/>
        <v>1.2264583157937174</v>
      </c>
      <c r="CO64" s="40">
        <f t="shared" si="129"/>
        <v>1.0775988094978586</v>
      </c>
      <c r="CP64" s="40">
        <f t="shared" si="126"/>
        <v>1.0149253519595927</v>
      </c>
      <c r="CQ64" s="40">
        <f t="shared" si="126"/>
        <v>0.84410576749494626</v>
      </c>
      <c r="CR64" s="40">
        <f t="shared" si="126"/>
        <v>0.81929438366525076</v>
      </c>
      <c r="CS64" s="40">
        <f t="shared" si="123"/>
        <v>0.79577519006565922</v>
      </c>
      <c r="CT64" s="40">
        <f t="shared" si="123"/>
        <v>0.66033388395331494</v>
      </c>
      <c r="CU64" s="40">
        <f t="shared" si="123"/>
        <v>0.64228770002416991</v>
      </c>
      <c r="CV64" s="37">
        <f t="shared" si="68"/>
        <v>3.9629309084213644</v>
      </c>
      <c r="CW64" s="37">
        <f t="shared" si="69"/>
        <v>4.6223450253460605</v>
      </c>
      <c r="CX64" s="37">
        <f t="shared" si="70"/>
        <v>5.1709467494073689</v>
      </c>
      <c r="CY64" s="1">
        <f t="shared" si="121"/>
        <v>114.21398207965905</v>
      </c>
      <c r="CZ64" s="1">
        <f t="shared" si="121"/>
        <v>111.78497348291583</v>
      </c>
      <c r="DA64" s="1">
        <f t="shared" si="120"/>
        <v>108.21288706671619</v>
      </c>
      <c r="DB64" s="1">
        <f t="shared" si="120"/>
        <v>106.92313140769343</v>
      </c>
      <c r="DC64" s="1">
        <f t="shared" si="120"/>
        <v>105.11437895344919</v>
      </c>
      <c r="DD64" s="1">
        <f t="shared" si="120"/>
        <v>101.38450310713513</v>
      </c>
      <c r="DE64" s="1">
        <f t="shared" si="120"/>
        <v>93.995689496211128</v>
      </c>
      <c r="DF64" s="1">
        <f t="shared" si="120"/>
        <v>93.585187414659799</v>
      </c>
      <c r="DG64" s="1">
        <f t="shared" si="120"/>
        <v>90.807084160143219</v>
      </c>
      <c r="DH64" s="1">
        <f t="shared" si="120"/>
        <v>90.055805077442713</v>
      </c>
      <c r="DI64" s="1">
        <f t="shared" si="120"/>
        <v>89.942748948338746</v>
      </c>
      <c r="DJ64" s="1">
        <f t="shared" si="120"/>
        <v>89.387140956174008</v>
      </c>
      <c r="DK64" s="1">
        <f t="shared" si="120"/>
        <v>86.827678871924391</v>
      </c>
      <c r="DL64" s="1">
        <f t="shared" si="120"/>
        <v>85.667402704586976</v>
      </c>
      <c r="DM64" s="1">
        <f t="shared" si="120"/>
        <v>82.195099693403961</v>
      </c>
      <c r="DN64" s="1">
        <f t="shared" si="120"/>
        <v>81.646372103731025</v>
      </c>
      <c r="DO64" s="1">
        <f t="shared" si="120"/>
        <v>81.114193201968618</v>
      </c>
      <c r="DP64" s="1">
        <f t="shared" si="120"/>
        <v>77.786638245386598</v>
      </c>
      <c r="DQ64" s="1">
        <f t="shared" si="132"/>
        <v>77.304215473769901</v>
      </c>
      <c r="DR64" s="1">
        <f t="shared" si="131"/>
        <v>97.137834882487311</v>
      </c>
      <c r="DS64" s="1">
        <f t="shared" si="131"/>
        <v>96.088275680974505</v>
      </c>
      <c r="DT64" s="1">
        <f t="shared" si="130"/>
        <v>94.524087348915273</v>
      </c>
      <c r="DU64" s="1">
        <f t="shared" si="130"/>
        <v>93.95305208663703</v>
      </c>
      <c r="DV64" s="1">
        <f t="shared" si="130"/>
        <v>93.146461783986211</v>
      </c>
      <c r="DW64" s="1">
        <f t="shared" si="130"/>
        <v>91.46119904521332</v>
      </c>
      <c r="DX64" s="1">
        <f t="shared" si="130"/>
        <v>88.029598982840412</v>
      </c>
      <c r="DY64" s="1">
        <f t="shared" si="130"/>
        <v>87.835102365213089</v>
      </c>
      <c r="DZ64" s="1">
        <f t="shared" si="130"/>
        <v>86.507585848339318</v>
      </c>
      <c r="EA64" s="1">
        <f t="shared" si="130"/>
        <v>86.145148278875141</v>
      </c>
      <c r="EB64" s="1">
        <f t="shared" si="130"/>
        <v>86.090477635882351</v>
      </c>
      <c r="EC64" s="1">
        <f t="shared" si="130"/>
        <v>85.821306466805765</v>
      </c>
      <c r="ED64" s="1">
        <f t="shared" si="130"/>
        <v>84.570518132104766</v>
      </c>
      <c r="EE64" s="1">
        <f t="shared" si="130"/>
        <v>83.997496837704574</v>
      </c>
      <c r="EF64" s="1">
        <f t="shared" si="130"/>
        <v>82.259313609996994</v>
      </c>
      <c r="EG64" s="1">
        <f t="shared" si="130"/>
        <v>81.981328933387715</v>
      </c>
      <c r="EH64" s="1">
        <f t="shared" si="127"/>
        <v>81.710843684868976</v>
      </c>
      <c r="EI64" s="1">
        <f t="shared" si="127"/>
        <v>79.999293464407401</v>
      </c>
      <c r="EJ64" s="1">
        <f t="shared" si="127"/>
        <v>79.748172662094632</v>
      </c>
      <c r="EK64" s="1">
        <f t="shared" si="127"/>
        <v>123.50910906783322</v>
      </c>
      <c r="EL64" s="1">
        <f t="shared" si="127"/>
        <v>112.23207017376396</v>
      </c>
      <c r="EM64" s="1">
        <f t="shared" si="127"/>
        <v>97.117062515130556</v>
      </c>
      <c r="EN64" s="1">
        <f t="shared" si="127"/>
        <v>92.066592363348207</v>
      </c>
      <c r="EO64" s="1">
        <f t="shared" si="127"/>
        <v>85.329627269481364</v>
      </c>
      <c r="EP64" s="1">
        <f t="shared" si="127"/>
        <v>72.64636067412988</v>
      </c>
      <c r="EQ64" s="1">
        <f t="shared" si="127"/>
        <v>51.860733085292622</v>
      </c>
      <c r="ER64" s="1">
        <f t="shared" si="127"/>
        <v>50.859530986651301</v>
      </c>
      <c r="ES64" s="1">
        <f t="shared" si="127"/>
        <v>44.471412043440111</v>
      </c>
      <c r="ET64" s="1">
        <f t="shared" si="124"/>
        <v>42.855912577593131</v>
      </c>
      <c r="EU64" s="1">
        <f t="shared" si="117"/>
        <v>42.616799468628251</v>
      </c>
      <c r="EV64" s="1">
        <f t="shared" si="115"/>
        <v>41.456685758934839</v>
      </c>
      <c r="EW64" s="1">
        <f t="shared" si="115"/>
        <v>36.424943794884619</v>
      </c>
      <c r="EX64" s="1">
        <f t="shared" si="102"/>
        <v>34.306458558875313</v>
      </c>
      <c r="EY64" s="1">
        <f t="shared" si="102"/>
        <v>28.532423075215419</v>
      </c>
      <c r="EZ64" s="1">
        <f t="shared" si="102"/>
        <v>27.693749857034064</v>
      </c>
      <c r="FA64" s="1">
        <f t="shared" si="102"/>
        <v>26.898755191658243</v>
      </c>
      <c r="FB64" s="1">
        <f t="shared" si="102"/>
        <v>22.320574593122878</v>
      </c>
      <c r="FC64" s="1">
        <f t="shared" si="102"/>
        <v>21.710578340772187</v>
      </c>
      <c r="FD64" s="1">
        <f t="shared" si="102"/>
        <v>133.95480240881437</v>
      </c>
      <c r="FE64" s="1">
        <f t="shared" si="102"/>
        <v>156.2442870805059</v>
      </c>
      <c r="FF64" s="1">
        <f t="shared" si="116"/>
        <v>174.78809650993685</v>
      </c>
      <c r="FG64" s="83">
        <f t="shared" si="13"/>
        <v>0.56129333196297204</v>
      </c>
      <c r="FH64" s="79">
        <f t="shared" si="14"/>
        <v>0.46335833101407009</v>
      </c>
      <c r="FI64" s="79">
        <f t="shared" si="15"/>
        <v>0.65564710734500165</v>
      </c>
      <c r="FJ64" s="84">
        <f t="shared" si="16"/>
        <v>0.46831900638444646</v>
      </c>
      <c r="FK64" s="80">
        <f t="shared" si="72"/>
        <v>0.69122527305175829</v>
      </c>
      <c r="FL64" s="83">
        <f t="shared" si="113"/>
        <v>1.2872930732092496</v>
      </c>
      <c r="FM64" s="79">
        <f t="shared" si="113"/>
        <v>1.4149585019572744</v>
      </c>
      <c r="FN64" s="79"/>
      <c r="FO64" s="79">
        <f t="shared" si="74"/>
        <v>1.2897093023766486</v>
      </c>
      <c r="FP64" s="79">
        <f t="shared" si="17"/>
        <v>1.4746498551015867</v>
      </c>
      <c r="FQ64" s="79">
        <f t="shared" si="18"/>
        <v>1.2245629968685785</v>
      </c>
      <c r="FR64" s="79">
        <f t="shared" si="19"/>
        <v>0.86174164404916709</v>
      </c>
      <c r="FS64" s="84">
        <f t="shared" si="75"/>
        <v>1.0451030228813554</v>
      </c>
      <c r="FT64" s="83">
        <f t="shared" si="76"/>
        <v>1.7766772167433444</v>
      </c>
      <c r="FU64" s="79">
        <f t="shared" si="77"/>
        <v>1.6788457298178787</v>
      </c>
      <c r="FV64" s="79"/>
      <c r="FW64" s="79">
        <f t="shared" si="78"/>
        <v>2.4184257623666023</v>
      </c>
      <c r="FX64" s="79">
        <f t="shared" si="79"/>
        <v>1.4231212423508941</v>
      </c>
      <c r="FY64" s="79">
        <f t="shared" si="20"/>
        <v>1.7417286271787347</v>
      </c>
      <c r="FZ64" s="79">
        <f t="shared" si="80"/>
        <v>1.9923697392912516</v>
      </c>
      <c r="GA64" s="83">
        <f t="shared" si="81"/>
        <v>2.4348822174179832</v>
      </c>
      <c r="GB64" s="79">
        <f t="shared" si="21"/>
        <v>2.2229969042678857</v>
      </c>
      <c r="GC64" s="79">
        <f t="shared" si="22"/>
        <v>2.1760453879868757</v>
      </c>
      <c r="GD64" s="79">
        <f t="shared" si="23"/>
        <v>1.9110923639655559</v>
      </c>
      <c r="GE64" s="79">
        <f t="shared" si="82"/>
        <v>1.239512397256032</v>
      </c>
      <c r="GF64" s="79">
        <f t="shared" si="83"/>
        <v>1.491431061983737</v>
      </c>
      <c r="GG64" s="79">
        <f t="shared" si="84"/>
        <v>1.3312486740256086</v>
      </c>
      <c r="GH64" s="79">
        <f t="shared" si="85"/>
        <v>1.6780937212606915</v>
      </c>
      <c r="GI64" s="84">
        <f t="shared" si="86"/>
        <v>1.8992952532486282</v>
      </c>
      <c r="GJ64" s="79">
        <f t="shared" si="108"/>
        <v>3.1190595629799072</v>
      </c>
      <c r="GK64" s="79">
        <f t="shared" si="25"/>
        <v>5.7927337153402014</v>
      </c>
      <c r="GL64" s="79">
        <f t="shared" si="26"/>
        <v>6.4137560107526319</v>
      </c>
      <c r="GM64" s="79">
        <f t="shared" si="109"/>
        <v>2.2488587967913207</v>
      </c>
      <c r="GN64" s="84">
        <f t="shared" si="110"/>
        <v>1.5904973253381443</v>
      </c>
      <c r="GO64" s="79">
        <f t="shared" si="114"/>
        <v>3.1944444444444446</v>
      </c>
      <c r="GP64" s="79">
        <f t="shared" si="114"/>
        <v>2.7777777777777777</v>
      </c>
      <c r="GQ64" s="79">
        <f t="shared" si="114"/>
        <v>3.8888888888888888</v>
      </c>
      <c r="GR64" s="79">
        <f t="shared" si="114"/>
        <v>1.4166666666666667</v>
      </c>
      <c r="GS64" s="84">
        <f t="shared" si="114"/>
        <v>3.8888888888888888</v>
      </c>
      <c r="GT64" s="1">
        <f t="shared" si="88"/>
        <v>72</v>
      </c>
      <c r="GU64" s="1">
        <f t="shared" si="89"/>
        <v>33.801952520584152</v>
      </c>
      <c r="GV64" s="1">
        <f t="shared" si="90"/>
        <v>61.999999999999986</v>
      </c>
    </row>
    <row r="65" spans="1:204" ht="13.5" thickBot="1" x14ac:dyDescent="0.25">
      <c r="A65" s="1">
        <f t="shared" si="91"/>
        <v>73</v>
      </c>
      <c r="B65" s="132">
        <f t="shared" si="30"/>
        <v>34.271424083370043</v>
      </c>
      <c r="C65" s="5">
        <v>0</v>
      </c>
      <c r="D65" s="5">
        <v>62</v>
      </c>
      <c r="E65" s="5">
        <f t="shared" si="31"/>
        <v>34.271424083370043</v>
      </c>
      <c r="F65" s="5">
        <v>10</v>
      </c>
      <c r="G65" s="9">
        <f t="shared" si="32"/>
        <v>61.999999999999986</v>
      </c>
      <c r="H65" s="15">
        <v>0.01</v>
      </c>
      <c r="I65" s="18">
        <f t="shared" si="33"/>
        <v>2.6985373293992163</v>
      </c>
      <c r="J65" s="18">
        <f t="shared" si="34"/>
        <v>2.4497086549942848</v>
      </c>
      <c r="K65" s="18">
        <f t="shared" si="35"/>
        <v>2.3635464885082786</v>
      </c>
      <c r="L65" s="18">
        <f t="shared" si="36"/>
        <v>1.7135712041685021</v>
      </c>
      <c r="M65" s="18">
        <f t="shared" si="37"/>
        <v>1.3708569633348018</v>
      </c>
      <c r="N65" s="18">
        <f t="shared" si="38"/>
        <v>1.1423808027790014</v>
      </c>
      <c r="O65" s="18">
        <f t="shared" si="39"/>
        <v>0.92625470495594708</v>
      </c>
      <c r="P65" s="18">
        <f t="shared" si="40"/>
        <v>0.85678560208425103</v>
      </c>
      <c r="Q65" s="18">
        <f t="shared" si="41"/>
        <v>0.76158720185266759</v>
      </c>
      <c r="R65" s="18">
        <f t="shared" si="42"/>
        <v>0.72917923581638389</v>
      </c>
      <c r="S65" s="18">
        <f t="shared" si="43"/>
        <v>0.68542848166740089</v>
      </c>
      <c r="T65" s="18">
        <f t="shared" si="44"/>
        <v>0.60125305409421126</v>
      </c>
      <c r="U65" s="18">
        <f t="shared" si="45"/>
        <v>0.45695232111160056</v>
      </c>
      <c r="V65" s="18">
        <f t="shared" si="46"/>
        <v>0.449756221566536</v>
      </c>
      <c r="W65" s="18">
        <f t="shared" si="47"/>
        <v>0.40319322451023581</v>
      </c>
      <c r="X65" s="18">
        <f t="shared" si="48"/>
        <v>0.39122630232157585</v>
      </c>
      <c r="Y65" s="18">
        <f t="shared" si="49"/>
        <v>0.38944800094738685</v>
      </c>
      <c r="Z65" s="18">
        <f t="shared" si="50"/>
        <v>0.3807936009263338</v>
      </c>
      <c r="AA65" s="18">
        <f t="shared" si="51"/>
        <v>0.34271424083370045</v>
      </c>
      <c r="AB65" s="18">
        <f t="shared" si="52"/>
        <v>0.32639451507971468</v>
      </c>
      <c r="AC65" s="18">
        <f t="shared" si="53"/>
        <v>0.28091331215877086</v>
      </c>
      <c r="AD65" s="18">
        <f t="shared" si="54"/>
        <v>0.27417139266696033</v>
      </c>
      <c r="AE65" s="18">
        <f t="shared" si="55"/>
        <v>0.26774550065132846</v>
      </c>
      <c r="AF65" s="18">
        <f t="shared" si="56"/>
        <v>0.23000955760651035</v>
      </c>
      <c r="AG65" s="18">
        <f t="shared" si="57"/>
        <v>0.224878110783268</v>
      </c>
      <c r="AH65" s="16">
        <f t="shared" si="58"/>
        <v>3.4641983508666772</v>
      </c>
      <c r="AI65" s="16" t="str">
        <f t="shared" si="59"/>
        <v>NA F G</v>
      </c>
      <c r="AJ65" s="16">
        <f t="shared" si="60"/>
        <v>4.0829411009204284</v>
      </c>
      <c r="AK65" s="16">
        <f t="shared" si="61"/>
        <v>0.27573311145782903</v>
      </c>
      <c r="AL65" s="16" t="str">
        <f t="shared" si="62"/>
        <v>NA F G</v>
      </c>
      <c r="AM65" s="16">
        <f t="shared" si="63"/>
        <v>1.2281199999999988</v>
      </c>
      <c r="AN65" s="19">
        <f t="shared" si="64"/>
        <v>2.1300544681895115</v>
      </c>
      <c r="AO65" s="41">
        <f t="shared" si="65"/>
        <v>73</v>
      </c>
      <c r="AP65" s="19">
        <f t="shared" si="66"/>
        <v>2.1300544681895115</v>
      </c>
      <c r="AQ65" s="34">
        <f t="shared" si="128"/>
        <v>3.3917921267955764</v>
      </c>
      <c r="AR65" s="34">
        <f t="shared" si="128"/>
        <v>3.3196582944543986</v>
      </c>
      <c r="AS65" s="34">
        <f t="shared" si="128"/>
        <v>3.2135786852674153</v>
      </c>
      <c r="AT65" s="34">
        <f t="shared" si="128"/>
        <v>3.1752770429456167</v>
      </c>
      <c r="AU65" s="34">
        <f t="shared" si="128"/>
        <v>3.1215628459452089</v>
      </c>
      <c r="AV65" s="34">
        <f t="shared" si="128"/>
        <v>3.0107973923720248</v>
      </c>
      <c r="AW65" s="34">
        <f t="shared" si="128"/>
        <v>2.7913731207061181</v>
      </c>
      <c r="AX65" s="34">
        <f t="shared" si="128"/>
        <v>2.7791825140668371</v>
      </c>
      <c r="AY65" s="34">
        <f t="shared" si="128"/>
        <v>2.6966816803289633</v>
      </c>
      <c r="AZ65" s="34">
        <f t="shared" si="128"/>
        <v>2.6743710802489087</v>
      </c>
      <c r="BA65" s="34">
        <f t="shared" si="128"/>
        <v>2.6710136726741216</v>
      </c>
      <c r="BB65" s="34">
        <f t="shared" si="128"/>
        <v>2.6545138818508347</v>
      </c>
      <c r="BC65" s="34">
        <f t="shared" si="128"/>
        <v>2.5785059957048553</v>
      </c>
      <c r="BD65" s="34">
        <f t="shared" si="125"/>
        <v>2.5440494826087714</v>
      </c>
      <c r="BE65" s="34">
        <f t="shared" si="125"/>
        <v>2.440933123291531</v>
      </c>
      <c r="BF65" s="34">
        <f t="shared" si="125"/>
        <v>2.4246376585461542</v>
      </c>
      <c r="BG65" s="34">
        <f t="shared" si="122"/>
        <v>2.4088336372155119</v>
      </c>
      <c r="BH65" s="34">
        <f t="shared" si="122"/>
        <v>2.3100158348965034</v>
      </c>
      <c r="BI65" s="34">
        <f t="shared" si="122"/>
        <v>2.2956894124326137</v>
      </c>
      <c r="BJ65" s="39">
        <f t="shared" si="119"/>
        <v>2.8792631959838859</v>
      </c>
      <c r="BK65" s="39">
        <f t="shared" si="119"/>
        <v>2.848153204860675</v>
      </c>
      <c r="BL65" s="39">
        <f t="shared" si="119"/>
        <v>2.8017890883294183</v>
      </c>
      <c r="BM65" s="39">
        <f t="shared" si="119"/>
        <v>2.7848630284035845</v>
      </c>
      <c r="BN65" s="39">
        <f t="shared" si="119"/>
        <v>2.7609548799929322</v>
      </c>
      <c r="BO65" s="39">
        <f t="shared" si="119"/>
        <v>2.7110019961842502</v>
      </c>
      <c r="BP65" s="39">
        <f t="shared" si="119"/>
        <v>2.6092859164005153</v>
      </c>
      <c r="BQ65" s="39">
        <f t="shared" si="119"/>
        <v>2.6035208408915218</v>
      </c>
      <c r="BR65" s="39">
        <f t="shared" si="119"/>
        <v>2.5641719151745819</v>
      </c>
      <c r="BS65" s="39">
        <f t="shared" si="119"/>
        <v>2.5534289008191307</v>
      </c>
      <c r="BT65" s="39">
        <f t="shared" si="119"/>
        <v>2.551808407934351</v>
      </c>
      <c r="BU65" s="39">
        <f t="shared" si="119"/>
        <v>2.5438299035598226</v>
      </c>
      <c r="BV65" s="39">
        <f t="shared" si="119"/>
        <v>2.5067552783900595</v>
      </c>
      <c r="BW65" s="39">
        <f t="shared" si="119"/>
        <v>2.4897703504731727</v>
      </c>
      <c r="BX65" s="39">
        <f t="shared" si="119"/>
        <v>2.4382488501075388</v>
      </c>
      <c r="BY65" s="39">
        <f t="shared" si="119"/>
        <v>2.4300091044988701</v>
      </c>
      <c r="BZ65" s="39">
        <f t="shared" si="106"/>
        <v>2.4219916494870439</v>
      </c>
      <c r="CA65" s="39">
        <f t="shared" si="106"/>
        <v>2.3712595782625328</v>
      </c>
      <c r="CB65" s="39">
        <f t="shared" si="106"/>
        <v>2.3638161049267334</v>
      </c>
      <c r="CC65" s="40">
        <f t="shared" si="129"/>
        <v>3.7163284238390055</v>
      </c>
      <c r="CD65" s="40">
        <f t="shared" si="129"/>
        <v>3.3770078628288021</v>
      </c>
      <c r="CE65" s="40">
        <f t="shared" si="129"/>
        <v>2.922204706913615</v>
      </c>
      <c r="CF65" s="40">
        <f t="shared" si="129"/>
        <v>2.7702385408512322</v>
      </c>
      <c r="CG65" s="40">
        <f t="shared" si="129"/>
        <v>2.5675265703924555</v>
      </c>
      <c r="CH65" s="40">
        <f t="shared" si="129"/>
        <v>2.1858933085935619</v>
      </c>
      <c r="CI65" s="40">
        <f t="shared" si="129"/>
        <v>1.5604639844025561</v>
      </c>
      <c r="CJ65" s="40">
        <f t="shared" si="129"/>
        <v>1.5303383050476476</v>
      </c>
      <c r="CK65" s="40">
        <f t="shared" si="129"/>
        <v>1.338122943907915</v>
      </c>
      <c r="CL65" s="40">
        <f t="shared" si="129"/>
        <v>1.2895133585183345</v>
      </c>
      <c r="CM65" s="40">
        <f t="shared" si="129"/>
        <v>1.2823185625225941</v>
      </c>
      <c r="CN65" s="40">
        <f t="shared" si="129"/>
        <v>1.247411310848946</v>
      </c>
      <c r="CO65" s="40">
        <f t="shared" si="129"/>
        <v>1.0960086667560862</v>
      </c>
      <c r="CP65" s="40">
        <f t="shared" si="126"/>
        <v>1.032264486610307</v>
      </c>
      <c r="CQ65" s="40">
        <f t="shared" si="126"/>
        <v>0.85852659512899876</v>
      </c>
      <c r="CR65" s="40">
        <f t="shared" si="126"/>
        <v>0.83329132995249966</v>
      </c>
      <c r="CS65" s="40">
        <f t="shared" si="123"/>
        <v>0.80937033097489475</v>
      </c>
      <c r="CT65" s="40">
        <f t="shared" si="123"/>
        <v>0.67161512557979397</v>
      </c>
      <c r="CU65" s="40">
        <f t="shared" si="123"/>
        <v>0.65326063797838918</v>
      </c>
      <c r="CV65" s="37">
        <f t="shared" si="68"/>
        <v>3.9629309084213644</v>
      </c>
      <c r="CW65" s="37">
        <f t="shared" si="69"/>
        <v>4.6223450253460605</v>
      </c>
      <c r="CX65" s="37">
        <f t="shared" si="70"/>
        <v>5.1709467494073689</v>
      </c>
      <c r="CY65" s="1">
        <f t="shared" si="121"/>
        <v>116.24154638004681</v>
      </c>
      <c r="CZ65" s="1">
        <f t="shared" si="121"/>
        <v>113.7694172211236</v>
      </c>
      <c r="DA65" s="1">
        <f t="shared" si="120"/>
        <v>110.13391794807833</v>
      </c>
      <c r="DB65" s="1">
        <f t="shared" si="120"/>
        <v>108.82126612097842</v>
      </c>
      <c r="DC65" s="1">
        <f t="shared" si="120"/>
        <v>106.98040409627977</v>
      </c>
      <c r="DD65" s="1">
        <f t="shared" si="120"/>
        <v>103.18431426308634</v>
      </c>
      <c r="DE65" s="1">
        <f t="shared" si="120"/>
        <v>95.664331994639454</v>
      </c>
      <c r="DF65" s="1">
        <f t="shared" si="120"/>
        <v>95.246542544671101</v>
      </c>
      <c r="DG65" s="1">
        <f t="shared" si="120"/>
        <v>92.419121484408834</v>
      </c>
      <c r="DH65" s="1">
        <f t="shared" si="120"/>
        <v>91.6545054475108</v>
      </c>
      <c r="DI65" s="1">
        <f t="shared" si="120"/>
        <v>91.539442308694561</v>
      </c>
      <c r="DJ65" s="1">
        <f t="shared" si="120"/>
        <v>90.973970980102791</v>
      </c>
      <c r="DK65" s="1">
        <f t="shared" si="120"/>
        <v>88.369072480313434</v>
      </c>
      <c r="DL65" s="1">
        <f t="shared" si="120"/>
        <v>87.188198707563345</v>
      </c>
      <c r="DM65" s="1">
        <f t="shared" si="120"/>
        <v>83.654254227469039</v>
      </c>
      <c r="DN65" s="1">
        <f t="shared" si="120"/>
        <v>83.095785444544617</v>
      </c>
      <c r="DO65" s="1">
        <f t="shared" si="120"/>
        <v>82.554159127299556</v>
      </c>
      <c r="DP65" s="1">
        <f t="shared" si="120"/>
        <v>79.16753231703818</v>
      </c>
      <c r="DQ65" s="1">
        <f t="shared" si="132"/>
        <v>78.676545417180705</v>
      </c>
      <c r="DR65" s="1">
        <f t="shared" si="131"/>
        <v>98.676450037203153</v>
      </c>
      <c r="DS65" s="1">
        <f t="shared" si="131"/>
        <v>97.610266338189703</v>
      </c>
      <c r="DT65" s="1">
        <f t="shared" si="130"/>
        <v>96.021302038296227</v>
      </c>
      <c r="DU65" s="1">
        <f t="shared" si="130"/>
        <v>95.44122186051743</v>
      </c>
      <c r="DV65" s="1">
        <f t="shared" si="130"/>
        <v>94.621855567287824</v>
      </c>
      <c r="DW65" s="1">
        <f t="shared" si="130"/>
        <v>92.909899102093178</v>
      </c>
      <c r="DX65" s="1">
        <f t="shared" si="130"/>
        <v>89.423944195726889</v>
      </c>
      <c r="DY65" s="1">
        <f t="shared" si="130"/>
        <v>89.226366848085533</v>
      </c>
      <c r="DZ65" s="1">
        <f t="shared" si="130"/>
        <v>87.877823127615258</v>
      </c>
      <c r="EA65" s="1">
        <f t="shared" si="130"/>
        <v>87.509644726705858</v>
      </c>
      <c r="EB65" s="1">
        <f t="shared" si="130"/>
        <v>87.454108127827482</v>
      </c>
      <c r="EC65" s="1">
        <f t="shared" si="130"/>
        <v>87.180673420857005</v>
      </c>
      <c r="ED65" s="1">
        <f t="shared" si="130"/>
        <v>85.910073218932055</v>
      </c>
      <c r="EE65" s="1">
        <f t="shared" si="130"/>
        <v>85.32797555126696</v>
      </c>
      <c r="EF65" s="1">
        <f t="shared" si="130"/>
        <v>83.562260362824816</v>
      </c>
      <c r="EG65" s="1">
        <f t="shared" si="130"/>
        <v>83.279872546731042</v>
      </c>
      <c r="EH65" s="1">
        <f t="shared" si="127"/>
        <v>83.005102945951407</v>
      </c>
      <c r="EI65" s="1">
        <f t="shared" si="127"/>
        <v>81.266442618388453</v>
      </c>
      <c r="EJ65" s="1">
        <f t="shared" si="127"/>
        <v>81.011344187044017</v>
      </c>
      <c r="EK65" s="1">
        <f t="shared" si="127"/>
        <v>127.36386744646873</v>
      </c>
      <c r="EL65" s="1">
        <f t="shared" si="127"/>
        <v>115.73486859988101</v>
      </c>
      <c r="EM65" s="1">
        <f t="shared" si="127"/>
        <v>100.14811676905656</v>
      </c>
      <c r="EN65" s="1">
        <f t="shared" si="127"/>
        <v>94.940019845608802</v>
      </c>
      <c r="EO65" s="1">
        <f t="shared" si="127"/>
        <v>87.99279193924049</v>
      </c>
      <c r="EP65" s="1">
        <f t="shared" si="127"/>
        <v>74.913676579810826</v>
      </c>
      <c r="EQ65" s="1">
        <f t="shared" si="127"/>
        <v>53.479322976285339</v>
      </c>
      <c r="ER65" s="1">
        <f t="shared" si="127"/>
        <v>52.446873043313637</v>
      </c>
      <c r="ES65" s="1">
        <f t="shared" si="127"/>
        <v>45.859378886355735</v>
      </c>
      <c r="ET65" s="1">
        <f t="shared" si="124"/>
        <v>44.193459170952636</v>
      </c>
      <c r="EU65" s="1">
        <f t="shared" si="117"/>
        <v>43.946883266189289</v>
      </c>
      <c r="EV65" s="1">
        <f t="shared" si="115"/>
        <v>42.75056204049676</v>
      </c>
      <c r="EW65" s="1">
        <f t="shared" si="115"/>
        <v>37.561777817446824</v>
      </c>
      <c r="EX65" s="1">
        <f t="shared" si="102"/>
        <v>35.37717398682409</v>
      </c>
      <c r="EY65" s="1">
        <f t="shared" si="102"/>
        <v>29.42292902851765</v>
      </c>
      <c r="EZ65" s="1">
        <f t="shared" si="102"/>
        <v>28.558080553797549</v>
      </c>
      <c r="FA65" s="1">
        <f t="shared" si="102"/>
        <v>27.738273853338189</v>
      </c>
      <c r="FB65" s="1">
        <f t="shared" si="102"/>
        <v>23.017206789550947</v>
      </c>
      <c r="FC65" s="1">
        <f t="shared" si="102"/>
        <v>22.388172361130245</v>
      </c>
      <c r="FD65" s="1">
        <f t="shared" si="102"/>
        <v>135.81528577560348</v>
      </c>
      <c r="FE65" s="1">
        <f t="shared" si="102"/>
        <v>158.4143466232907</v>
      </c>
      <c r="FF65" s="1">
        <f t="shared" si="116"/>
        <v>177.21570896146375</v>
      </c>
      <c r="FG65" s="83">
        <f t="shared" si="13"/>
        <v>0.55150287100151008</v>
      </c>
      <c r="FH65" s="79">
        <f t="shared" si="14"/>
        <v>0.44933446031512353</v>
      </c>
      <c r="FI65" s="79">
        <f t="shared" si="15"/>
        <v>0.64542391249834596</v>
      </c>
      <c r="FJ65" s="84">
        <f t="shared" si="16"/>
        <v>0.46101672990213599</v>
      </c>
      <c r="FK65" s="80">
        <f t="shared" si="72"/>
        <v>0.68175643369488492</v>
      </c>
      <c r="FL65" s="83">
        <f t="shared" si="113"/>
        <v>1.2648392298059452</v>
      </c>
      <c r="FM65" s="79">
        <f t="shared" si="113"/>
        <v>1.390277831109014</v>
      </c>
      <c r="FN65" s="79"/>
      <c r="FO65" s="79">
        <f t="shared" si="74"/>
        <v>1.2672133134569266</v>
      </c>
      <c r="FP65" s="79">
        <f t="shared" si="17"/>
        <v>1.4300185244230041</v>
      </c>
      <c r="FQ65" s="79">
        <f t="shared" si="18"/>
        <v>1.2054689659810074</v>
      </c>
      <c r="FR65" s="79">
        <f t="shared" si="19"/>
        <v>0.84671055879571533</v>
      </c>
      <c r="FS65" s="84">
        <f t="shared" si="75"/>
        <v>1.0288072263803838</v>
      </c>
      <c r="FT65" s="83">
        <f t="shared" si="76"/>
        <v>1.7456872014677094</v>
      </c>
      <c r="FU65" s="79">
        <f t="shared" si="77"/>
        <v>1.6495621580344475</v>
      </c>
      <c r="FV65" s="79"/>
      <c r="FW65" s="79">
        <f t="shared" si="78"/>
        <v>2.3452303800537266</v>
      </c>
      <c r="FX65" s="79">
        <f t="shared" si="79"/>
        <v>1.4009311867737675</v>
      </c>
      <c r="FY65" s="79">
        <f t="shared" si="20"/>
        <v>1.7113482090287129</v>
      </c>
      <c r="FZ65" s="79">
        <f t="shared" si="80"/>
        <v>1.9613036614832744</v>
      </c>
      <c r="GA65" s="83">
        <f t="shared" si="81"/>
        <v>2.3924113417850594</v>
      </c>
      <c r="GB65" s="79">
        <f t="shared" si="21"/>
        <v>2.1883347662957213</v>
      </c>
      <c r="GC65" s="79">
        <f t="shared" si="22"/>
        <v>2.14211534277301</v>
      </c>
      <c r="GD65" s="79">
        <f t="shared" si="23"/>
        <v>1.8849130165139727</v>
      </c>
      <c r="GE65" s="79">
        <f t="shared" si="82"/>
        <v>1.217891976977489</v>
      </c>
      <c r="GF65" s="79">
        <f t="shared" si="83"/>
        <v>1.4681758837389083</v>
      </c>
      <c r="GG65" s="79">
        <f t="shared" si="84"/>
        <v>1.3130123908197784</v>
      </c>
      <c r="GH65" s="79">
        <f t="shared" si="85"/>
        <v>1.6488232665232012</v>
      </c>
      <c r="GI65" s="84">
        <f t="shared" si="86"/>
        <v>1.8696804418237503</v>
      </c>
      <c r="GJ65" s="79">
        <f t="shared" si="108"/>
        <v>3.0646547996433564</v>
      </c>
      <c r="GK65" s="79">
        <f t="shared" si="25"/>
        <v>5.6174124937716341</v>
      </c>
      <c r="GL65" s="79">
        <f t="shared" si="26"/>
        <v>6.2196391060397325</v>
      </c>
      <c r="GM65" s="79">
        <f t="shared" si="109"/>
        <v>2.2137934065765879</v>
      </c>
      <c r="GN65" s="84">
        <f t="shared" si="110"/>
        <v>1.5687096907444711</v>
      </c>
      <c r="GO65" s="79">
        <f t="shared" si="114"/>
        <v>3.1506849315068495</v>
      </c>
      <c r="GP65" s="79">
        <f t="shared" si="114"/>
        <v>2.7397260273972601</v>
      </c>
      <c r="GQ65" s="79">
        <f t="shared" si="114"/>
        <v>3.8356164383561642</v>
      </c>
      <c r="GR65" s="79">
        <f t="shared" si="114"/>
        <v>1.3972602739726028</v>
      </c>
      <c r="GS65" s="84">
        <f t="shared" si="114"/>
        <v>3.8356164383561642</v>
      </c>
      <c r="GT65" s="1">
        <f t="shared" si="88"/>
        <v>73</v>
      </c>
      <c r="GU65" s="1">
        <f t="shared" si="89"/>
        <v>34.271424083370043</v>
      </c>
      <c r="GV65" s="1">
        <f t="shared" si="90"/>
        <v>61.999999999999986</v>
      </c>
    </row>
    <row r="66" spans="1:204" s="26" customFormat="1" ht="13.5" thickBot="1" x14ac:dyDescent="0.25">
      <c r="A66" s="1">
        <f t="shared" si="91"/>
        <v>74</v>
      </c>
      <c r="B66" s="132">
        <f t="shared" si="30"/>
        <v>34.740895646155934</v>
      </c>
      <c r="C66" s="20">
        <v>0</v>
      </c>
      <c r="D66" s="5">
        <v>62</v>
      </c>
      <c r="E66" s="5">
        <f t="shared" si="31"/>
        <v>34.740895646155934</v>
      </c>
      <c r="F66" s="20">
        <v>10</v>
      </c>
      <c r="G66" s="21">
        <f t="shared" si="32"/>
        <v>61.999999999999986</v>
      </c>
      <c r="H66" s="22">
        <v>0.01</v>
      </c>
      <c r="I66" s="23">
        <f t="shared" si="33"/>
        <v>2.7355035941855066</v>
      </c>
      <c r="J66" s="23">
        <f t="shared" si="34"/>
        <v>2.4832663078024257</v>
      </c>
      <c r="K66" s="23">
        <f t="shared" si="35"/>
        <v>2.3959238376659266</v>
      </c>
      <c r="L66" s="23">
        <f t="shared" si="36"/>
        <v>1.7370447823077968</v>
      </c>
      <c r="M66" s="23">
        <f t="shared" si="37"/>
        <v>1.3896358258462373</v>
      </c>
      <c r="N66" s="23">
        <f t="shared" si="38"/>
        <v>1.1580298548718644</v>
      </c>
      <c r="O66" s="23">
        <f t="shared" si="39"/>
        <v>0.93894312557178206</v>
      </c>
      <c r="P66" s="23">
        <f t="shared" si="40"/>
        <v>0.8685223911538984</v>
      </c>
      <c r="Q66" s="23">
        <f t="shared" si="41"/>
        <v>0.7720199032479097</v>
      </c>
      <c r="R66" s="23">
        <f t="shared" si="42"/>
        <v>0.73916799247140286</v>
      </c>
      <c r="S66" s="23">
        <f t="shared" si="43"/>
        <v>0.69481791292311867</v>
      </c>
      <c r="T66" s="23">
        <f t="shared" si="44"/>
        <v>0.60948939730098128</v>
      </c>
      <c r="U66" s="23">
        <f t="shared" si="45"/>
        <v>0.46321194194874576</v>
      </c>
      <c r="V66" s="23">
        <f t="shared" si="46"/>
        <v>0.4559172656975844</v>
      </c>
      <c r="W66" s="23">
        <f t="shared" si="47"/>
        <v>0.40871641936654041</v>
      </c>
      <c r="X66" s="23">
        <f t="shared" si="48"/>
        <v>0.3965855667369399</v>
      </c>
      <c r="Y66" s="23">
        <f t="shared" si="49"/>
        <v>0.39478290506995378</v>
      </c>
      <c r="Z66" s="23">
        <f t="shared" si="50"/>
        <v>0.38600995162395485</v>
      </c>
      <c r="AA66" s="23">
        <f t="shared" si="51"/>
        <v>0.34740895646155934</v>
      </c>
      <c r="AB66" s="23">
        <f t="shared" si="52"/>
        <v>0.3308656728205327</v>
      </c>
      <c r="AC66" s="23">
        <f t="shared" si="53"/>
        <v>0.2847614397225896</v>
      </c>
      <c r="AD66" s="23">
        <f t="shared" si="54"/>
        <v>0.27792716516924748</v>
      </c>
      <c r="AE66" s="23">
        <f t="shared" si="55"/>
        <v>0.27141324723559324</v>
      </c>
      <c r="AF66" s="23">
        <f t="shared" si="56"/>
        <v>0.23316037346413379</v>
      </c>
      <c r="AG66" s="23">
        <f t="shared" si="57"/>
        <v>0.2279586328487922</v>
      </c>
      <c r="AH66" s="24">
        <f t="shared" si="58"/>
        <v>3.4641983508666772</v>
      </c>
      <c r="AI66" s="24" t="str">
        <f t="shared" si="59"/>
        <v>NA F G</v>
      </c>
      <c r="AJ66" s="24">
        <f t="shared" si="60"/>
        <v>4.0829411009204284</v>
      </c>
      <c r="AK66" s="24">
        <f t="shared" si="61"/>
        <v>0.27573311145782903</v>
      </c>
      <c r="AL66" s="24" t="str">
        <f t="shared" si="62"/>
        <v>NA F G</v>
      </c>
      <c r="AM66" s="24">
        <f t="shared" si="63"/>
        <v>1.2281199999999988</v>
      </c>
      <c r="AN66" s="25">
        <f t="shared" si="64"/>
        <v>2.1300544681895115</v>
      </c>
      <c r="AO66" s="41">
        <f t="shared" si="65"/>
        <v>74</v>
      </c>
      <c r="AP66" s="19">
        <f t="shared" si="66"/>
        <v>2.1300544681895115</v>
      </c>
      <c r="AQ66" s="34">
        <f t="shared" si="128"/>
        <v>3.4045404304195683</v>
      </c>
      <c r="AR66" s="34">
        <f t="shared" si="128"/>
        <v>3.3321354776907395</v>
      </c>
      <c r="AS66" s="34">
        <f t="shared" si="128"/>
        <v>3.2256571603825992</v>
      </c>
      <c r="AT66" s="34">
        <f t="shared" si="128"/>
        <v>3.1872115584820997</v>
      </c>
      <c r="AU66" s="34">
        <f t="shared" si="128"/>
        <v>3.1332954726669642</v>
      </c>
      <c r="AV66" s="34">
        <f t="shared" si="128"/>
        <v>3.0221136988770883</v>
      </c>
      <c r="AW66" s="34">
        <f t="shared" si="128"/>
        <v>2.8018647047243377</v>
      </c>
      <c r="AX66" s="34">
        <f t="shared" si="128"/>
        <v>2.7896282787809872</v>
      </c>
      <c r="AY66" s="34">
        <f t="shared" si="128"/>
        <v>2.7068173595076783</v>
      </c>
      <c r="AZ66" s="34">
        <f t="shared" si="128"/>
        <v>2.6844229033735898</v>
      </c>
      <c r="BA66" s="34">
        <f t="shared" si="128"/>
        <v>2.6810528767320818</v>
      </c>
      <c r="BB66" s="34">
        <f t="shared" si="128"/>
        <v>2.6644910702146469</v>
      </c>
      <c r="BC66" s="34">
        <f t="shared" si="128"/>
        <v>2.5881975027609152</v>
      </c>
      <c r="BD66" s="34">
        <f t="shared" si="125"/>
        <v>2.553611482291045</v>
      </c>
      <c r="BE66" s="34">
        <f t="shared" si="125"/>
        <v>2.4501075524482427</v>
      </c>
      <c r="BF66" s="34">
        <f t="shared" si="125"/>
        <v>2.4337508399835182</v>
      </c>
      <c r="BG66" s="34">
        <f t="shared" si="122"/>
        <v>2.4178874180602477</v>
      </c>
      <c r="BH66" s="34">
        <f t="shared" si="122"/>
        <v>2.318698201662686</v>
      </c>
      <c r="BI66" s="34">
        <f t="shared" si="122"/>
        <v>2.304317932271688</v>
      </c>
      <c r="BJ66" s="39">
        <f t="shared" si="119"/>
        <v>2.884727155306507</v>
      </c>
      <c r="BK66" s="39">
        <f t="shared" si="119"/>
        <v>2.8535581269524304</v>
      </c>
      <c r="BL66" s="39">
        <f t="shared" si="119"/>
        <v>2.8071060255342388</v>
      </c>
      <c r="BM66" s="39">
        <f t="shared" si="119"/>
        <v>2.7901478451329109</v>
      </c>
      <c r="BN66" s="39">
        <f t="shared" si="119"/>
        <v>2.7661943263821738</v>
      </c>
      <c r="BO66" s="39">
        <f t="shared" si="119"/>
        <v>2.7161466473058837</v>
      </c>
      <c r="BP66" s="39">
        <f t="shared" si="119"/>
        <v>2.6142375415691306</v>
      </c>
      <c r="BQ66" s="39">
        <f t="shared" si="119"/>
        <v>2.6084615257132744</v>
      </c>
      <c r="BR66" s="39">
        <f t="shared" si="119"/>
        <v>2.5690379277920683</v>
      </c>
      <c r="BS66" s="39">
        <f t="shared" si="119"/>
        <v>2.5582745264870934</v>
      </c>
      <c r="BT66" s="39">
        <f t="shared" si="119"/>
        <v>2.5566509584033477</v>
      </c>
      <c r="BU66" s="39">
        <f t="shared" si="119"/>
        <v>2.5486573132721779</v>
      </c>
      <c r="BV66" s="39">
        <f t="shared" si="119"/>
        <v>2.5115123318237278</v>
      </c>
      <c r="BW66" s="39">
        <f t="shared" si="119"/>
        <v>2.4944951717179373</v>
      </c>
      <c r="BX66" s="39">
        <f t="shared" si="119"/>
        <v>2.4428758993311037</v>
      </c>
      <c r="BY66" s="39">
        <f t="shared" si="119"/>
        <v>2.4346205172099769</v>
      </c>
      <c r="BZ66" s="39">
        <f t="shared" si="106"/>
        <v>2.4265878475251337</v>
      </c>
      <c r="CA66" s="39">
        <f t="shared" si="106"/>
        <v>2.3757595023740468</v>
      </c>
      <c r="CB66" s="39">
        <f t="shared" si="106"/>
        <v>2.36830190360658</v>
      </c>
      <c r="CC66" s="40">
        <f t="shared" si="129"/>
        <v>3.7789476502277437</v>
      </c>
      <c r="CD66" s="40">
        <f t="shared" si="129"/>
        <v>3.4339096206289321</v>
      </c>
      <c r="CE66" s="40">
        <f t="shared" si="129"/>
        <v>2.9714431426026313</v>
      </c>
      <c r="CF66" s="40">
        <f t="shared" si="129"/>
        <v>2.8169163837532798</v>
      </c>
      <c r="CG66" s="40">
        <f t="shared" si="129"/>
        <v>2.6107887660959288</v>
      </c>
      <c r="CH66" s="40">
        <f t="shared" si="129"/>
        <v>2.2227250770331906</v>
      </c>
      <c r="CI66" s="40">
        <f t="shared" si="129"/>
        <v>1.5867574214637068</v>
      </c>
      <c r="CJ66" s="40">
        <f t="shared" si="129"/>
        <v>1.5561241317685652</v>
      </c>
      <c r="CK66" s="40">
        <f t="shared" si="129"/>
        <v>1.3606699887339415</v>
      </c>
      <c r="CL66" s="40">
        <f t="shared" si="129"/>
        <v>1.3112413437013413</v>
      </c>
      <c r="CM66" s="40">
        <f t="shared" si="129"/>
        <v>1.3039253171500913</v>
      </c>
      <c r="CN66" s="40">
        <f t="shared" si="129"/>
        <v>1.2684298868103334</v>
      </c>
      <c r="CO66" s="40">
        <f t="shared" si="129"/>
        <v>1.1144761451380751</v>
      </c>
      <c r="CP66" s="40">
        <f t="shared" si="126"/>
        <v>1.0496578911236067</v>
      </c>
      <c r="CQ66" s="40">
        <f t="shared" si="126"/>
        <v>0.87299255859882574</v>
      </c>
      <c r="CR66" s="40">
        <f t="shared" si="126"/>
        <v>0.84733208536672822</v>
      </c>
      <c r="CS66" s="40">
        <f t="shared" si="123"/>
        <v>0.82300802339802281</v>
      </c>
      <c r="CT66" s="40">
        <f t="shared" si="123"/>
        <v>0.68293167643278274</v>
      </c>
      <c r="CU66" s="40">
        <f t="shared" si="123"/>
        <v>0.66426792019758607</v>
      </c>
      <c r="CV66" s="37">
        <f t="shared" si="68"/>
        <v>3.9629309084213644</v>
      </c>
      <c r="CW66" s="37">
        <f t="shared" si="69"/>
        <v>4.6223450253460605</v>
      </c>
      <c r="CX66" s="37">
        <f t="shared" si="70"/>
        <v>5.1709467494073689</v>
      </c>
      <c r="CY66" s="1">
        <f t="shared" si="121"/>
        <v>118.27678381632504</v>
      </c>
      <c r="CZ66" s="1">
        <f t="shared" si="121"/>
        <v>115.76137090930794</v>
      </c>
      <c r="DA66" s="1">
        <f t="shared" si="120"/>
        <v>112.06221879912755</v>
      </c>
      <c r="DB66" s="1">
        <f t="shared" si="120"/>
        <v>110.72658415544865</v>
      </c>
      <c r="DC66" s="1">
        <f t="shared" si="120"/>
        <v>108.85349104449584</v>
      </c>
      <c r="DD66" s="1">
        <f t="shared" si="120"/>
        <v>104.99093664350724</v>
      </c>
      <c r="DE66" s="1">
        <f t="shared" si="120"/>
        <v>97.339289321475732</v>
      </c>
      <c r="DF66" s="1">
        <f t="shared" si="120"/>
        <v>96.914184924695874</v>
      </c>
      <c r="DG66" s="1">
        <f t="shared" si="120"/>
        <v>94.037259419859609</v>
      </c>
      <c r="DH66" s="1">
        <f t="shared" si="120"/>
        <v>93.259255956252815</v>
      </c>
      <c r="DI66" s="1">
        <f t="shared" si="120"/>
        <v>93.142178212375427</v>
      </c>
      <c r="DJ66" s="1">
        <f t="shared" si="120"/>
        <v>92.566806220441393</v>
      </c>
      <c r="DK66" s="1">
        <f t="shared" si="120"/>
        <v>89.916299355058342</v>
      </c>
      <c r="DL66" s="1">
        <f t="shared" si="120"/>
        <v>88.714750027098759</v>
      </c>
      <c r="DM66" s="1">
        <f t="shared" si="120"/>
        <v>85.118930801462923</v>
      </c>
      <c r="DN66" s="1">
        <f t="shared" si="120"/>
        <v>84.55068396061175</v>
      </c>
      <c r="DO66" s="1">
        <f t="shared" si="120"/>
        <v>83.99957447498447</v>
      </c>
      <c r="DP66" s="1">
        <f t="shared" si="120"/>
        <v>80.553652258892797</v>
      </c>
      <c r="DQ66" s="1">
        <f t="shared" si="132"/>
        <v>80.054068820616536</v>
      </c>
      <c r="DR66" s="1">
        <f t="shared" si="131"/>
        <v>100.21800507013562</v>
      </c>
      <c r="DS66" s="1">
        <f t="shared" si="131"/>
        <v>99.135165108694565</v>
      </c>
      <c r="DT66" s="1">
        <f t="shared" si="130"/>
        <v>97.521377500780531</v>
      </c>
      <c r="DU66" s="1">
        <f t="shared" si="130"/>
        <v>96.932235125109301</v>
      </c>
      <c r="DV66" s="1">
        <f t="shared" si="130"/>
        <v>96.100068429831708</v>
      </c>
      <c r="DW66" s="1">
        <f t="shared" si="130"/>
        <v>94.361367233710013</v>
      </c>
      <c r="DX66" s="1">
        <f t="shared" si="130"/>
        <v>90.820953625916403</v>
      </c>
      <c r="DY66" s="1">
        <f t="shared" si="130"/>
        <v>90.620289661817566</v>
      </c>
      <c r="DZ66" s="1">
        <f t="shared" si="130"/>
        <v>89.250678560440932</v>
      </c>
      <c r="EA66" s="1">
        <f t="shared" si="130"/>
        <v>88.876748358907093</v>
      </c>
      <c r="EB66" s="1">
        <f t="shared" si="130"/>
        <v>88.820344149535259</v>
      </c>
      <c r="EC66" s="1">
        <f t="shared" si="130"/>
        <v>88.542637758200883</v>
      </c>
      <c r="ED66" s="1">
        <f t="shared" si="130"/>
        <v>87.25218783392188</v>
      </c>
      <c r="EE66" s="1">
        <f t="shared" si="130"/>
        <v>86.660996450492689</v>
      </c>
      <c r="EF66" s="1">
        <f t="shared" si="130"/>
        <v>84.867696695171205</v>
      </c>
      <c r="EG66" s="1">
        <f t="shared" si="130"/>
        <v>84.580897326381987</v>
      </c>
      <c r="EH66" s="1">
        <f t="shared" si="127"/>
        <v>84.301835187100821</v>
      </c>
      <c r="EI66" s="1">
        <f t="shared" si="127"/>
        <v>82.536012952340116</v>
      </c>
      <c r="EJ66" s="1">
        <f t="shared" si="127"/>
        <v>82.276929291788647</v>
      </c>
      <c r="EK66" s="1">
        <f t="shared" si="127"/>
        <v>131.28402596884823</v>
      </c>
      <c r="EL66" s="1">
        <f t="shared" si="127"/>
        <v>119.29709578860064</v>
      </c>
      <c r="EM66" s="1">
        <f t="shared" si="127"/>
        <v>103.23059613564367</v>
      </c>
      <c r="EN66" s="1">
        <f t="shared" si="127"/>
        <v>97.862198131919641</v>
      </c>
      <c r="EO66" s="1">
        <f t="shared" si="127"/>
        <v>90.701140077094877</v>
      </c>
      <c r="EP66" s="1">
        <f t="shared" si="127"/>
        <v>77.219459951303989</v>
      </c>
      <c r="EQ66" s="1">
        <f t="shared" si="127"/>
        <v>55.125373994834106</v>
      </c>
      <c r="ER66" s="1">
        <f t="shared" si="127"/>
        <v>54.061146074236731</v>
      </c>
      <c r="ES66" s="1">
        <f t="shared" si="127"/>
        <v>47.270894087462032</v>
      </c>
      <c r="ET66" s="1">
        <f t="shared" si="124"/>
        <v>45.553698688453586</v>
      </c>
      <c r="EU66" s="1">
        <f t="shared" si="117"/>
        <v>45.299533373492103</v>
      </c>
      <c r="EV66" s="1">
        <f t="shared" si="115"/>
        <v>44.066390332143179</v>
      </c>
      <c r="EW66" s="1">
        <f t="shared" si="115"/>
        <v>38.717899458372003</v>
      </c>
      <c r="EX66" s="1">
        <f t="shared" si="102"/>
        <v>36.466055259689327</v>
      </c>
      <c r="EY66" s="1">
        <f t="shared" si="102"/>
        <v>30.328543378152474</v>
      </c>
      <c r="EZ66" s="1">
        <f t="shared" si="102"/>
        <v>29.437075555365197</v>
      </c>
      <c r="FA66" s="1">
        <f t="shared" si="102"/>
        <v>28.592035856819773</v>
      </c>
      <c r="FB66" s="1">
        <f t="shared" si="102"/>
        <v>23.725658104405635</v>
      </c>
      <c r="FC66" s="1">
        <f t="shared" si="102"/>
        <v>23.077262496673374</v>
      </c>
      <c r="FD66" s="1">
        <f t="shared" si="102"/>
        <v>137.67576914239257</v>
      </c>
      <c r="FE66" s="1">
        <f t="shared" si="102"/>
        <v>160.5844061660755</v>
      </c>
      <c r="FF66" s="1">
        <f t="shared" si="116"/>
        <v>179.64332141299064</v>
      </c>
      <c r="FG66" s="83">
        <f t="shared" ref="FG66:FG95" si="133">FG$103/$DC66</f>
        <v>0.5420129334747994</v>
      </c>
      <c r="FH66" s="79">
        <f t="shared" ref="FH66:FH95" si="134">FH$103/$EM66</f>
        <v>0.43591727341059411</v>
      </c>
      <c r="FI66" s="79">
        <f t="shared" ref="FI66:FI95" si="135">FI$103/$DS66</f>
        <v>0.63549599106356502</v>
      </c>
      <c r="FJ66" s="84">
        <f t="shared" ref="FJ66:FJ95" si="136">FJ$103/$DU66</f>
        <v>0.45392536283940749</v>
      </c>
      <c r="FK66" s="80">
        <f t="shared" si="72"/>
        <v>0.6725435089152243</v>
      </c>
      <c r="FL66" s="83">
        <f t="shared" si="113"/>
        <v>1.2430746191333046</v>
      </c>
      <c r="FM66" s="79">
        <f t="shared" si="113"/>
        <v>1.3663547466506571</v>
      </c>
      <c r="FN66" s="79"/>
      <c r="FO66" s="79">
        <f t="shared" si="74"/>
        <v>1.2454078509470325</v>
      </c>
      <c r="FP66" s="79">
        <f t="shared" ref="FP66:FP95" si="137">FP$103/$ER66</f>
        <v>1.3873179805883147</v>
      </c>
      <c r="FQ66" s="79">
        <f t="shared" ref="FQ66:FQ95" si="138">FQ$103/$DW66</f>
        <v>1.1869264221511693</v>
      </c>
      <c r="FR66" s="79">
        <f t="shared" ref="FR66:FR95" si="139">FR$103/$DE66</f>
        <v>0.83214086074212956</v>
      </c>
      <c r="FS66" s="84">
        <f t="shared" si="75"/>
        <v>1.0129820963886813</v>
      </c>
      <c r="FT66" s="83">
        <f t="shared" si="76"/>
        <v>1.7156484412831561</v>
      </c>
      <c r="FU66" s="79">
        <f t="shared" si="77"/>
        <v>1.6211774611465684</v>
      </c>
      <c r="FV66" s="79"/>
      <c r="FW66" s="79">
        <f t="shared" si="78"/>
        <v>2.2752014881648361</v>
      </c>
      <c r="FX66" s="79">
        <f t="shared" si="79"/>
        <v>1.379382039789133</v>
      </c>
      <c r="FY66" s="79">
        <f t="shared" ref="FY66:FY95" si="140">FY$103/$DF66</f>
        <v>1.6819003340600143</v>
      </c>
      <c r="FZ66" s="79">
        <f t="shared" si="80"/>
        <v>1.9311348557047863</v>
      </c>
      <c r="GA66" s="83">
        <f t="shared" si="81"/>
        <v>2.3512441323913804</v>
      </c>
      <c r="GB66" s="79">
        <f t="shared" ref="GB66:GB95" si="141">GB$103/$ED66</f>
        <v>2.1546737642595755</v>
      </c>
      <c r="GC66" s="79">
        <f t="shared" ref="GC66:GC95" si="142">GC$103/$EF66</f>
        <v>2.1091652886838004</v>
      </c>
      <c r="GD66" s="79">
        <f t="shared" ref="GD66:GD95" si="143">GD$103/$FD66</f>
        <v>1.8594412189935137</v>
      </c>
      <c r="GE66" s="79">
        <f t="shared" si="82"/>
        <v>1.1969352070611146</v>
      </c>
      <c r="GF66" s="79">
        <f t="shared" si="83"/>
        <v>1.4455923776990114</v>
      </c>
      <c r="GG66" s="79">
        <f t="shared" si="84"/>
        <v>1.2952689801330246</v>
      </c>
      <c r="GH66" s="79">
        <f t="shared" si="85"/>
        <v>1.6204512840465237</v>
      </c>
      <c r="GI66" s="84">
        <f t="shared" si="86"/>
        <v>1.8409209859450208</v>
      </c>
      <c r="GJ66" s="79">
        <f t="shared" ref="GJ66:GJ95" si="144">GJ$103/$DO66</f>
        <v>3.0119200196108706</v>
      </c>
      <c r="GK66" s="79">
        <f t="shared" ref="GK66:GK95" si="145">GK$103/$EW66</f>
        <v>5.4496758076160381</v>
      </c>
      <c r="GL66" s="79">
        <f t="shared" ref="GL66:GL95" si="146">GL$103/$EY66</f>
        <v>6.0339198529338613</v>
      </c>
      <c r="GM66" s="79">
        <f t="shared" ref="GM66:GM95" si="147">GM$103/$EC66</f>
        <v>2.1797407993091351</v>
      </c>
      <c r="GN66" s="84">
        <f t="shared" ref="GN66:GN95" si="148">GN$103/$FF66</f>
        <v>1.5475109111398162</v>
      </c>
      <c r="GO66" s="79">
        <f t="shared" si="114"/>
        <v>3.1081081081081079</v>
      </c>
      <c r="GP66" s="79">
        <f t="shared" si="114"/>
        <v>2.7027027027027026</v>
      </c>
      <c r="GQ66" s="79">
        <f t="shared" si="114"/>
        <v>3.7837837837837838</v>
      </c>
      <c r="GR66" s="79">
        <f t="shared" si="114"/>
        <v>1.3783783783783783</v>
      </c>
      <c r="GS66" s="84">
        <f t="shared" si="114"/>
        <v>3.7837837837837838</v>
      </c>
      <c r="GT66" s="1">
        <f t="shared" si="88"/>
        <v>74</v>
      </c>
      <c r="GU66" s="1">
        <f t="shared" si="89"/>
        <v>34.740895646155934</v>
      </c>
      <c r="GV66" s="1">
        <f t="shared" si="90"/>
        <v>61.999999999999986</v>
      </c>
    </row>
    <row r="67" spans="1:204" ht="13.5" thickBot="1" x14ac:dyDescent="0.25">
      <c r="A67" s="1">
        <f t="shared" si="91"/>
        <v>75</v>
      </c>
      <c r="B67" s="132">
        <f t="shared" ref="B67:B95" si="149">A67*COS(RADIANS(G67))</f>
        <v>35.210367208941825</v>
      </c>
      <c r="C67" s="5">
        <v>0</v>
      </c>
      <c r="D67" s="5">
        <v>62</v>
      </c>
      <c r="E67" s="5">
        <f t="shared" ref="E67:E95" si="150">B67</f>
        <v>35.210367208941825</v>
      </c>
      <c r="F67" s="5">
        <v>10</v>
      </c>
      <c r="G67" s="9">
        <f t="shared" ref="G67:G95" si="151">DEGREES(ACOS((COS(RADIANS(C67))*COS(RADIANS(D67)))))</f>
        <v>61.999999999999986</v>
      </c>
      <c r="H67" s="15">
        <v>0.01</v>
      </c>
      <c r="I67" s="18">
        <f t="shared" ref="I67:I95" si="152">$E67/$D$106</f>
        <v>2.7724698589717973</v>
      </c>
      <c r="J67" s="18">
        <f t="shared" ref="J67:J95" si="153">$E67/$D$111</f>
        <v>2.5168239606105667</v>
      </c>
      <c r="K67" s="18">
        <f t="shared" ref="K67:K95" si="154">$E67/$D$112</f>
        <v>2.4283011868235742</v>
      </c>
      <c r="L67" s="18">
        <f t="shared" ref="L67:L95" si="155">$E67/$D$113</f>
        <v>1.7605183604470913</v>
      </c>
      <c r="M67" s="18">
        <f t="shared" ref="M67:M95" si="156">$E67/$D$114</f>
        <v>1.4084146883576729</v>
      </c>
      <c r="N67" s="18">
        <f t="shared" ref="N67:N95" si="157">$E67/$D$115</f>
        <v>1.1736789069647275</v>
      </c>
      <c r="O67" s="18">
        <f t="shared" ref="O67:O95" si="158">$E67/$D$116</f>
        <v>0.95163154618761692</v>
      </c>
      <c r="P67" s="18">
        <f t="shared" ref="P67:P95" si="159">$E67/$D$117</f>
        <v>0.88025918022354566</v>
      </c>
      <c r="Q67" s="18">
        <f t="shared" ref="Q67:Q95" si="160">$E67/$D$118</f>
        <v>0.78245260464315169</v>
      </c>
      <c r="R67" s="18">
        <f t="shared" ref="R67:R95" si="161">$E67/$D$119</f>
        <v>0.74915674912642183</v>
      </c>
      <c r="S67" s="18">
        <f t="shared" ref="S67:S95" si="162">$E67/$D$120</f>
        <v>0.70420734417883646</v>
      </c>
      <c r="T67" s="18">
        <f t="shared" ref="T67:T95" si="163">$E67/$D$121</f>
        <v>0.61772574050775131</v>
      </c>
      <c r="U67" s="18">
        <f t="shared" ref="U67:U95" si="164">$E67/$D$122</f>
        <v>0.46947156278589103</v>
      </c>
      <c r="V67" s="18">
        <f t="shared" ref="V67:V95" si="165">$E67/$D$123</f>
        <v>0.46207830982863285</v>
      </c>
      <c r="W67" s="18">
        <f t="shared" ref="W67:W95" si="166">$E67/$D$124</f>
        <v>0.414239614222845</v>
      </c>
      <c r="X67" s="18">
        <f t="shared" ref="X67:X95" si="167">$E67/$D$125</f>
        <v>0.40194483115230395</v>
      </c>
      <c r="Y67" s="18">
        <f t="shared" ref="Y67:Y95" si="168">$E67/$D$126</f>
        <v>0.40011780919252077</v>
      </c>
      <c r="Z67" s="18">
        <f t="shared" ref="Z67:Z95" si="169">$E67/$D$127</f>
        <v>0.39122630232157585</v>
      </c>
      <c r="AA67" s="18">
        <f t="shared" ref="AA67:AA95" si="170">$E67/$D$128</f>
        <v>0.35210367208941823</v>
      </c>
      <c r="AB67" s="18">
        <f t="shared" ref="AB67:AB95" si="171">$E67/$D$129</f>
        <v>0.33533683056135072</v>
      </c>
      <c r="AC67" s="18">
        <f t="shared" ref="AC67:AC95" si="172">$E67/$D$130</f>
        <v>0.28860956728640841</v>
      </c>
      <c r="AD67" s="18">
        <f t="shared" ref="AD67:AD95" si="173">$E67/$D$131</f>
        <v>0.28168293767153463</v>
      </c>
      <c r="AE67" s="18">
        <f t="shared" ref="AE67:AE95" si="174">$E67/$D$132</f>
        <v>0.27508099381985801</v>
      </c>
      <c r="AF67" s="18">
        <f t="shared" ref="AF67:AF95" si="175">$E67/$D$133</f>
        <v>0.23631118932175721</v>
      </c>
      <c r="AG67" s="18">
        <f t="shared" ref="AG67:AG95" si="176">$E67/$D$134</f>
        <v>0.23103915491431642</v>
      </c>
      <c r="AH67" s="16">
        <f t="shared" ref="AH67:AH95" si="177">IF($G67&lt;=55,  2.71828^(0.0000408*$G67^2.5),    IF($G67&lt;=60,  -3.434+0.10856*$G67,    IF($G67&lt;=70,  0.00000518*$G67^3.25,    IF($G67&lt;=85,  0.0678*1.0634^$G67,    "error"))))</f>
        <v>3.4641983508666772</v>
      </c>
      <c r="AI67" s="16" t="str">
        <f t="shared" ref="AI67:AI95" si="178">IF($G67&lt;=40,  0.95*2.71828^(0.0000539*$G67^2.5),   "NA F G")</f>
        <v>NA F G</v>
      </c>
      <c r="AJ67" s="16">
        <f t="shared" ref="AJ67:AJ95" si="179">IF($G67&lt;=55,  2.71828^(0.019925*1.06758^$G67),    IF($G67&lt;=60,   2.71828^(0.002542*1.1089^$G67),    IF($G67&lt;90,  2.71828^(0.03723*1.06033^$G67),    "error")))</f>
        <v>4.0829411009204284</v>
      </c>
      <c r="AK67" s="16">
        <f t="shared" ref="AK67:AK95" si="180">IF($G67&lt;=55,  0.0101*2.71828^(0.1313*$G67^0.8),    IF($G67&lt;=60,  0.2174 + 0.00046*$G67,    IF($G67&lt;=70,  0.00002123*$G67^2.295,    IF($G67&lt;=85,  0.1017*1.0178^$G67,    "error"))))</f>
        <v>0.27573311145782903</v>
      </c>
      <c r="AL67" s="16" t="str">
        <f t="shared" ref="AL67:AL95" si="181">IF($G67&lt;=40,  0.04433*2.71828^(0.04867*$G67),   "NA F G")</f>
        <v>NA F G</v>
      </c>
      <c r="AM67" s="16">
        <f t="shared" ref="AM67:AM95" si="182">IF($G67&lt;=55,  0.007012*1.08289^$G67,    IF($G67&lt;=60,   0.0004763*1.1373^$G67,    IF($G67&lt;90,  -3.3667+0.07411*$G67,    "error")))</f>
        <v>1.2281199999999988</v>
      </c>
      <c r="AN67" s="19">
        <f t="shared" ref="AN67:AN95" si="183">1/(COS(RADIANS($G67)))</f>
        <v>2.1300544681895115</v>
      </c>
      <c r="AO67" s="41">
        <f t="shared" ref="AO67:AO95" si="184">E67/COS(RADIANS($G67))</f>
        <v>75</v>
      </c>
      <c r="AP67" s="19">
        <f t="shared" ref="AP67:AP95" si="185">AO67/E67</f>
        <v>2.1300544681895115</v>
      </c>
      <c r="AQ67" s="34">
        <f t="shared" si="128"/>
        <v>3.4171645649083673</v>
      </c>
      <c r="AR67" s="34">
        <f t="shared" si="128"/>
        <v>3.3444911325184554</v>
      </c>
      <c r="AS67" s="34">
        <f t="shared" si="128"/>
        <v>3.2376179905268336</v>
      </c>
      <c r="AT67" s="34">
        <f t="shared" si="128"/>
        <v>3.1990298312213588</v>
      </c>
      <c r="AU67" s="34">
        <f t="shared" si="128"/>
        <v>3.1449138229989706</v>
      </c>
      <c r="AV67" s="34">
        <f t="shared" si="128"/>
        <v>3.0333197839727983</v>
      </c>
      <c r="AW67" s="34">
        <f t="shared" si="128"/>
        <v>2.8122541001727859</v>
      </c>
      <c r="AX67" s="34">
        <f t="shared" si="128"/>
        <v>2.7999723012077524</v>
      </c>
      <c r="AY67" s="34">
        <f t="shared" si="128"/>
        <v>2.7168543166481252</v>
      </c>
      <c r="AZ67" s="34">
        <f t="shared" si="128"/>
        <v>2.6943768212222978</v>
      </c>
      <c r="BA67" s="34">
        <f t="shared" si="128"/>
        <v>2.6909942984244295</v>
      </c>
      <c r="BB67" s="34">
        <f t="shared" si="128"/>
        <v>2.6743710802489087</v>
      </c>
      <c r="BC67" s="34">
        <f t="shared" si="128"/>
        <v>2.5977946140381052</v>
      </c>
      <c r="BD67" s="34">
        <f t="shared" si="125"/>
        <v>2.5630803476029516</v>
      </c>
      <c r="BE67" s="34">
        <f t="shared" si="125"/>
        <v>2.4591926221915079</v>
      </c>
      <c r="BF67" s="34">
        <f t="shared" si="125"/>
        <v>2.4427752585633833</v>
      </c>
      <c r="BG67" s="34">
        <f t="shared" si="122"/>
        <v>2.4268530146123219</v>
      </c>
      <c r="BH67" s="34">
        <f t="shared" si="122"/>
        <v>2.3272960017285</v>
      </c>
      <c r="BI67" s="34">
        <f t="shared" si="122"/>
        <v>2.3128624098822437</v>
      </c>
      <c r="BJ67" s="39">
        <f t="shared" si="119"/>
        <v>2.8901279316678234</v>
      </c>
      <c r="BK67" s="39">
        <f t="shared" si="119"/>
        <v>2.8589005487649537</v>
      </c>
      <c r="BL67" s="39">
        <f t="shared" si="119"/>
        <v>2.8123614798805976</v>
      </c>
      <c r="BM67" s="39">
        <f t="shared" si="119"/>
        <v>2.7953715504316432</v>
      </c>
      <c r="BN67" s="39">
        <f t="shared" si="119"/>
        <v>2.7713731859846327</v>
      </c>
      <c r="BO67" s="39">
        <f t="shared" si="119"/>
        <v>2.7212318078139246</v>
      </c>
      <c r="BP67" s="39">
        <f t="shared" si="119"/>
        <v>2.6191319081962829</v>
      </c>
      <c r="BQ67" s="39">
        <f t="shared" si="119"/>
        <v>2.6133450785032015</v>
      </c>
      <c r="BR67" s="39">
        <f t="shared" si="119"/>
        <v>2.5738476718561549</v>
      </c>
      <c r="BS67" s="39">
        <f t="shared" si="119"/>
        <v>2.5630641193478927</v>
      </c>
      <c r="BT67" s="39">
        <f t="shared" si="119"/>
        <v>2.5614375116255066</v>
      </c>
      <c r="BU67" s="39">
        <f t="shared" si="119"/>
        <v>2.5534289008191307</v>
      </c>
      <c r="BV67" s="39">
        <f t="shared" si="119"/>
        <v>2.5162143766628442</v>
      </c>
      <c r="BW67" s="39">
        <f t="shared" si="119"/>
        <v>2.4991653570878256</v>
      </c>
      <c r="BX67" s="39">
        <f t="shared" si="119"/>
        <v>2.4474494432749276</v>
      </c>
      <c r="BY67" s="39">
        <f t="shared" si="119"/>
        <v>2.4391786054554929</v>
      </c>
      <c r="BZ67" s="39">
        <f t="shared" si="106"/>
        <v>2.4311308970338072</v>
      </c>
      <c r="CA67" s="39">
        <f t="shared" si="106"/>
        <v>2.3802073912279345</v>
      </c>
      <c r="CB67" s="39">
        <f t="shared" si="106"/>
        <v>2.372735830369439</v>
      </c>
      <c r="CC67" s="40">
        <f t="shared" si="129"/>
        <v>3.8417602161394044</v>
      </c>
      <c r="CD67" s="40">
        <f t="shared" si="129"/>
        <v>3.4909870650247132</v>
      </c>
      <c r="CE67" s="40">
        <f t="shared" si="129"/>
        <v>3.0208336040545736</v>
      </c>
      <c r="CF67" s="40">
        <f t="shared" si="129"/>
        <v>2.8637383464791926</v>
      </c>
      <c r="CG67" s="40">
        <f t="shared" si="129"/>
        <v>2.6541845356673708</v>
      </c>
      <c r="CH67" s="40">
        <f t="shared" si="129"/>
        <v>2.2596705651233031</v>
      </c>
      <c r="CI67" s="40">
        <f t="shared" si="129"/>
        <v>1.6131320406293095</v>
      </c>
      <c r="CJ67" s="40">
        <f t="shared" si="129"/>
        <v>1.5819895733254359</v>
      </c>
      <c r="CK67" s="40">
        <f t="shared" si="129"/>
        <v>1.3832866485191648</v>
      </c>
      <c r="CL67" s="40">
        <f t="shared" si="129"/>
        <v>1.3330364149620857</v>
      </c>
      <c r="CM67" s="40">
        <f t="shared" si="129"/>
        <v>1.3255987835508336</v>
      </c>
      <c r="CN67" s="40">
        <f t="shared" si="129"/>
        <v>1.2895133585183345</v>
      </c>
      <c r="CO67" s="40">
        <f t="shared" si="129"/>
        <v>1.1330006426444748</v>
      </c>
      <c r="CP67" s="40">
        <f t="shared" si="126"/>
        <v>1.0671049985125971</v>
      </c>
      <c r="CQ67" s="40">
        <f t="shared" si="126"/>
        <v>0.88750318634569936</v>
      </c>
      <c r="CR67" s="40">
        <f t="shared" si="126"/>
        <v>0.86141619221005949</v>
      </c>
      <c r="CS67" s="40">
        <f t="shared" si="123"/>
        <v>0.83668782277613751</v>
      </c>
      <c r="CT67" s="40">
        <f t="shared" si="123"/>
        <v>0.6942831676175073</v>
      </c>
      <c r="CU67" s="40">
        <f t="shared" si="123"/>
        <v>0.67530918786846761</v>
      </c>
      <c r="CV67" s="37">
        <f t="shared" ref="CV67:CV95" si="186">1*2.71828^(($G67^2.6)*0.00003011)</f>
        <v>3.9629309084213644</v>
      </c>
      <c r="CW67" s="37">
        <f t="shared" ref="CW67:CW95" si="187">IF($G67&lt;=25,  1*2.71828^(($G67^2.2)*0.0001727),    IF($G67&lt;=90,  0.7277*2.71828^(($G67^1.5)*0.003787),    "error"))</f>
        <v>4.6223450253460605</v>
      </c>
      <c r="CX67" s="37">
        <f t="shared" ref="CX67:CX95" si="188">IF($G67&lt;=30,  1*2.71828^(($G67^1.75)*0.000662),    IF($G67&lt;=90,  0.9043*2.71828^(($G67^2.2)*0.0001987),    "error"))</f>
        <v>5.1709467494073689</v>
      </c>
      <c r="CY67" s="1">
        <f t="shared" si="121"/>
        <v>120.31961914380753</v>
      </c>
      <c r="CZ67" s="1">
        <f t="shared" si="121"/>
        <v>117.76076090302453</v>
      </c>
      <c r="DA67" s="1">
        <f t="shared" si="120"/>
        <v>113.99771832872615</v>
      </c>
      <c r="DB67" s="1">
        <f t="shared" si="120"/>
        <v>112.63901506966323</v>
      </c>
      <c r="DC67" s="1">
        <f t="shared" si="120"/>
        <v>110.73357054827083</v>
      </c>
      <c r="DD67" s="1">
        <f t="shared" ref="DD67:DP82" si="189">$E67*AV67</f>
        <v>106.80430345583032</v>
      </c>
      <c r="DE67" s="1">
        <f t="shared" si="189"/>
        <v>99.020499551936055</v>
      </c>
      <c r="DF67" s="1">
        <f t="shared" si="189"/>
        <v>98.588052900390835</v>
      </c>
      <c r="DG67" s="1">
        <f t="shared" si="189"/>
        <v>95.661438142379197</v>
      </c>
      <c r="DH67" s="1">
        <f t="shared" si="189"/>
        <v>94.869997274498502</v>
      </c>
      <c r="DI67" s="1">
        <f t="shared" si="189"/>
        <v>94.75089740469295</v>
      </c>
      <c r="DJ67" s="1">
        <f t="shared" si="189"/>
        <v>94.165587788538502</v>
      </c>
      <c r="DK67" s="1">
        <f t="shared" si="189"/>
        <v>91.469302293692991</v>
      </c>
      <c r="DL67" s="1">
        <f t="shared" si="189"/>
        <v>90.247000225122179</v>
      </c>
      <c r="DM67" s="1">
        <f t="shared" si="189"/>
        <v>86.589075264883533</v>
      </c>
      <c r="DN67" s="1">
        <f t="shared" si="189"/>
        <v>86.011013862934533</v>
      </c>
      <c r="DO67" s="1">
        <f t="shared" si="189"/>
        <v>85.450385806627324</v>
      </c>
      <c r="DP67" s="1">
        <f t="shared" si="189"/>
        <v>81.944946824762596</v>
      </c>
      <c r="DQ67" s="1">
        <f t="shared" si="132"/>
        <v>81.436734755711925</v>
      </c>
      <c r="DR67" s="1">
        <f t="shared" si="131"/>
        <v>101.76246575484359</v>
      </c>
      <c r="DS67" s="1">
        <f t="shared" si="131"/>
        <v>100.66293813585932</v>
      </c>
      <c r="DT67" s="1">
        <f t="shared" si="130"/>
        <v>99.024280430878903</v>
      </c>
      <c r="DU67" s="1">
        <f t="shared" si="130"/>
        <v>98.426058776127206</v>
      </c>
      <c r="DV67" s="1">
        <f t="shared" si="130"/>
        <v>97.581067551533948</v>
      </c>
      <c r="DW67" s="1">
        <f t="shared" si="130"/>
        <v>95.815571213780899</v>
      </c>
      <c r="DX67" s="1">
        <f t="shared" si="130"/>
        <v>92.220596256247632</v>
      </c>
      <c r="DY67" s="1">
        <f t="shared" si="130"/>
        <v>92.016839857778621</v>
      </c>
      <c r="DZ67" s="1">
        <f t="shared" si="130"/>
        <v>90.626121665935216</v>
      </c>
      <c r="EA67" s="1">
        <f t="shared" si="130"/>
        <v>90.246428822302391</v>
      </c>
      <c r="EB67" s="1">
        <f t="shared" si="130"/>
        <v>90.189155367092283</v>
      </c>
      <c r="EC67" s="1">
        <f t="shared" si="130"/>
        <v>89.90716923976629</v>
      </c>
      <c r="ED67" s="1">
        <f t="shared" si="130"/>
        <v>88.596832178717406</v>
      </c>
      <c r="EE67" s="1">
        <f t="shared" si="130"/>
        <v>87.99652993892856</v>
      </c>
      <c r="EF67" s="1">
        <f t="shared" si="130"/>
        <v>86.175593623030437</v>
      </c>
      <c r="EG67" s="1">
        <f t="shared" si="130"/>
        <v>85.884374386282545</v>
      </c>
      <c r="EH67" s="1">
        <f t="shared" si="127"/>
        <v>85.601011617564495</v>
      </c>
      <c r="EI67" s="1">
        <f t="shared" si="127"/>
        <v>83.807976278573037</v>
      </c>
      <c r="EJ67" s="1">
        <f t="shared" si="127"/>
        <v>83.544899877121452</v>
      </c>
      <c r="EK67" s="1">
        <f t="shared" si="127"/>
        <v>135.26978793897214</v>
      </c>
      <c r="EL67" s="1">
        <f t="shared" si="127"/>
        <v>122.91893648118622</v>
      </c>
      <c r="EM67" s="1">
        <f t="shared" si="127"/>
        <v>106.36466047587271</v>
      </c>
      <c r="EN67" s="1">
        <f t="shared" si="127"/>
        <v>100.83327876986024</v>
      </c>
      <c r="EO67" s="1">
        <f t="shared" si="127"/>
        <v>93.454812141142881</v>
      </c>
      <c r="EP67" s="1">
        <f t="shared" si="127"/>
        <v>79.563830369228597</v>
      </c>
      <c r="EQ67" s="1">
        <f t="shared" si="127"/>
        <v>56.798971507067648</v>
      </c>
      <c r="ER67" s="1">
        <f t="shared" si="127"/>
        <v>55.702433797505797</v>
      </c>
      <c r="ES67" s="1">
        <f t="shared" si="127"/>
        <v>48.706030849586234</v>
      </c>
      <c r="ET67" s="1">
        <f t="shared" si="124"/>
        <v>46.936701673706388</v>
      </c>
      <c r="EU67" s="1">
        <f t="shared" si="117"/>
        <v>46.674819940551444</v>
      </c>
      <c r="EV67" s="1">
        <f t="shared" si="115"/>
        <v>45.404238874266412</v>
      </c>
      <c r="EW67" s="1">
        <f t="shared" si="115"/>
        <v>39.893368675479032</v>
      </c>
      <c r="EX67" s="1">
        <f t="shared" si="102"/>
        <v>37.573158848125864</v>
      </c>
      <c r="EY67" s="1">
        <f t="shared" si="102"/>
        <v>31.249313090337999</v>
      </c>
      <c r="EZ67" s="1">
        <f t="shared" si="102"/>
        <v>30.330780447444607</v>
      </c>
      <c r="FA67" s="1">
        <f t="shared" si="102"/>
        <v>29.46008547919784</v>
      </c>
      <c r="FB67" s="1">
        <f t="shared" si="102"/>
        <v>24.44596527879974</v>
      </c>
      <c r="FC67" s="1">
        <f t="shared" si="102"/>
        <v>23.777884484421026</v>
      </c>
      <c r="FD67" s="1">
        <f t="shared" ref="FD67:FE82" si="190">$E67*CV67</f>
        <v>139.53625250918165</v>
      </c>
      <c r="FE67" s="1">
        <f t="shared" si="190"/>
        <v>162.75446570886029</v>
      </c>
      <c r="FF67" s="1">
        <f t="shared" si="116"/>
        <v>182.07093386451754</v>
      </c>
      <c r="FG67" s="83">
        <f t="shared" si="133"/>
        <v>0.53281041790556904</v>
      </c>
      <c r="FH67" s="79">
        <f t="shared" si="134"/>
        <v>0.42307284955991187</v>
      </c>
      <c r="FI67" s="79">
        <f t="shared" si="135"/>
        <v>0.62585099507995989</v>
      </c>
      <c r="FJ67" s="84">
        <f t="shared" si="136"/>
        <v>0.44703608523103844</v>
      </c>
      <c r="FK67" s="80">
        <f t="shared" ref="FK67:FK95" si="191">FK$103/$FE67</f>
        <v>0.66357626212968801</v>
      </c>
      <c r="FL67" s="83">
        <f t="shared" ref="FL67:FM95" si="192">FL$103/$DE67</f>
        <v>1.2219691937277668</v>
      </c>
      <c r="FM67" s="79">
        <f t="shared" si="192"/>
        <v>1.3431562212049009</v>
      </c>
      <c r="FN67" s="79"/>
      <c r="FO67" s="79">
        <f t="shared" ref="FO67:FO95" si="193">FO$103/$DI67</f>
        <v>1.2242628109847813</v>
      </c>
      <c r="FP67" s="79">
        <f t="shared" si="137"/>
        <v>1.3464402699646185</v>
      </c>
      <c r="FQ67" s="79">
        <f t="shared" si="138"/>
        <v>1.1689123028876891</v>
      </c>
      <c r="FR67" s="79">
        <f t="shared" si="139"/>
        <v>0.81801243547065383</v>
      </c>
      <c r="FS67" s="84">
        <f t="shared" ref="FS67:FS95" si="194">FS$103/$DX67</f>
        <v>0.99760795022800897</v>
      </c>
      <c r="FT67" s="83">
        <f t="shared" ref="FT67:FT95" si="195">FT$103/$DE67</f>
        <v>1.6865194657234468</v>
      </c>
      <c r="FU67" s="79">
        <f t="shared" ref="FU67:FU95" si="196">FU$103/$DI67</f>
        <v>1.5936524522301894</v>
      </c>
      <c r="FV67" s="79"/>
      <c r="FW67" s="79">
        <f t="shared" ref="FW67:FW95" si="197">FW$103/$ER67</f>
        <v>2.2081620427419746</v>
      </c>
      <c r="FX67" s="79">
        <f t="shared" ref="FX67:FX95" si="198">FX$103/$DY67</f>
        <v>1.3584469994101103</v>
      </c>
      <c r="FY67" s="79">
        <f t="shared" si="140"/>
        <v>1.6533443475619531</v>
      </c>
      <c r="FZ67" s="79">
        <f t="shared" ref="FZ67:FZ95" si="199">FZ$103/$DY67</f>
        <v>1.9018257991741543</v>
      </c>
      <c r="GA67" s="83">
        <f t="shared" ref="GA67:GA95" si="200">GA$103/$DI67</f>
        <v>2.311323755221268</v>
      </c>
      <c r="GB67" s="79">
        <f t="shared" si="141"/>
        <v>2.1219720319205844</v>
      </c>
      <c r="GC67" s="79">
        <f t="shared" si="142"/>
        <v>2.0771542437296566</v>
      </c>
      <c r="GD67" s="79">
        <f t="shared" si="143"/>
        <v>1.8346486694069335</v>
      </c>
      <c r="GE67" s="79">
        <f t="shared" ref="GE67:GE95" si="201">GE$103/$DF67</f>
        <v>1.1766131553201629</v>
      </c>
      <c r="GF67" s="79">
        <f t="shared" ref="GF67:GF95" si="202">GF$103/$DY67</f>
        <v>1.4236524553817955</v>
      </c>
      <c r="GG67" s="79">
        <f t="shared" ref="GG67:GG95" si="203">GG$103/$FE67</f>
        <v>1.2779987270645843</v>
      </c>
      <c r="GH67" s="79">
        <f t="shared" ref="GH67:GH95" si="204">GH$103/$DJ67</f>
        <v>1.5929386044596798</v>
      </c>
      <c r="GI67" s="84">
        <f t="shared" ref="GI67:GI95" si="205">GI$103/$EC67</f>
        <v>1.8129811157251348</v>
      </c>
      <c r="GJ67" s="79">
        <f t="shared" si="144"/>
        <v>2.9607824190815757</v>
      </c>
      <c r="GK67" s="79">
        <f t="shared" si="145"/>
        <v>5.2890995923764601</v>
      </c>
      <c r="GL67" s="79">
        <f t="shared" si="146"/>
        <v>5.8561287242048827</v>
      </c>
      <c r="GM67" s="79">
        <f t="shared" si="147"/>
        <v>2.1466586216868158</v>
      </c>
      <c r="GN67" s="84">
        <f t="shared" si="148"/>
        <v>1.5268774323246186</v>
      </c>
      <c r="GO67" s="79">
        <f t="shared" ref="GO67:GS95" si="206">GO$103/$AO67</f>
        <v>3.0666666666666669</v>
      </c>
      <c r="GP67" s="79">
        <f t="shared" si="206"/>
        <v>2.6666666666666665</v>
      </c>
      <c r="GQ67" s="79">
        <f t="shared" si="206"/>
        <v>3.7333333333333334</v>
      </c>
      <c r="GR67" s="79">
        <f t="shared" si="206"/>
        <v>1.36</v>
      </c>
      <c r="GS67" s="84">
        <f t="shared" si="206"/>
        <v>3.7333333333333334</v>
      </c>
      <c r="GT67" s="1">
        <f t="shared" ref="GT67:GT95" si="207">A67</f>
        <v>75</v>
      </c>
      <c r="GU67" s="1">
        <f t="shared" ref="GU67:GU95" si="208">E67</f>
        <v>35.210367208941825</v>
      </c>
      <c r="GV67" s="1">
        <f t="shared" ref="GV67:GV95" si="209">G67</f>
        <v>61.999999999999986</v>
      </c>
    </row>
    <row r="68" spans="1:204" ht="13.5" thickBot="1" x14ac:dyDescent="0.25">
      <c r="A68" s="1">
        <f t="shared" ref="A68:A95" si="210">A67+1</f>
        <v>76</v>
      </c>
      <c r="B68" s="132">
        <f t="shared" si="149"/>
        <v>35.679838771727717</v>
      </c>
      <c r="C68" s="5">
        <v>0</v>
      </c>
      <c r="D68" s="5">
        <v>62</v>
      </c>
      <c r="E68" s="5">
        <f t="shared" si="150"/>
        <v>35.679838771727717</v>
      </c>
      <c r="F68" s="5">
        <v>10</v>
      </c>
      <c r="G68" s="9">
        <f t="shared" si="151"/>
        <v>61.999999999999986</v>
      </c>
      <c r="H68" s="15">
        <v>0.01</v>
      </c>
      <c r="I68" s="18">
        <f t="shared" si="152"/>
        <v>2.809436123758088</v>
      </c>
      <c r="J68" s="18">
        <f t="shared" si="153"/>
        <v>2.5503816134187072</v>
      </c>
      <c r="K68" s="18">
        <f t="shared" si="154"/>
        <v>2.4606785359812218</v>
      </c>
      <c r="L68" s="18">
        <f t="shared" si="155"/>
        <v>1.7839919385863858</v>
      </c>
      <c r="M68" s="18">
        <f t="shared" si="156"/>
        <v>1.4271935508691087</v>
      </c>
      <c r="N68" s="18">
        <f t="shared" si="157"/>
        <v>1.1893279590575905</v>
      </c>
      <c r="O68" s="18">
        <f t="shared" si="158"/>
        <v>0.96431996680345178</v>
      </c>
      <c r="P68" s="18">
        <f t="shared" si="159"/>
        <v>0.89199596929319291</v>
      </c>
      <c r="Q68" s="18">
        <f t="shared" si="160"/>
        <v>0.79288530603839369</v>
      </c>
      <c r="R68" s="18">
        <f t="shared" si="161"/>
        <v>0.7591455057814408</v>
      </c>
      <c r="S68" s="18">
        <f t="shared" si="162"/>
        <v>0.71359677543455435</v>
      </c>
      <c r="T68" s="18">
        <f t="shared" si="163"/>
        <v>0.62596208371452133</v>
      </c>
      <c r="U68" s="18">
        <f t="shared" si="164"/>
        <v>0.47573118362303624</v>
      </c>
      <c r="V68" s="18">
        <f t="shared" si="165"/>
        <v>0.4682393539596813</v>
      </c>
      <c r="W68" s="18">
        <f t="shared" si="166"/>
        <v>0.41976280907914959</v>
      </c>
      <c r="X68" s="18">
        <f t="shared" si="167"/>
        <v>0.407304095567668</v>
      </c>
      <c r="Y68" s="18">
        <f t="shared" si="168"/>
        <v>0.4054527133150877</v>
      </c>
      <c r="Z68" s="18">
        <f t="shared" si="169"/>
        <v>0.39644265301919684</v>
      </c>
      <c r="AA68" s="18">
        <f t="shared" si="170"/>
        <v>0.35679838771727718</v>
      </c>
      <c r="AB68" s="18">
        <f t="shared" si="171"/>
        <v>0.33980798830216874</v>
      </c>
      <c r="AC68" s="18">
        <f t="shared" si="172"/>
        <v>0.29245769485022721</v>
      </c>
      <c r="AD68" s="18">
        <f t="shared" si="173"/>
        <v>0.28543871017382172</v>
      </c>
      <c r="AE68" s="18">
        <f t="shared" si="174"/>
        <v>0.27874874040412279</v>
      </c>
      <c r="AF68" s="18">
        <f t="shared" si="175"/>
        <v>0.23946200517938065</v>
      </c>
      <c r="AG68" s="18">
        <f t="shared" si="176"/>
        <v>0.23411967697984065</v>
      </c>
      <c r="AH68" s="16">
        <f t="shared" si="177"/>
        <v>3.4641983508666772</v>
      </c>
      <c r="AI68" s="16" t="str">
        <f t="shared" si="178"/>
        <v>NA F G</v>
      </c>
      <c r="AJ68" s="16">
        <f t="shared" si="179"/>
        <v>4.0829411009204284</v>
      </c>
      <c r="AK68" s="16">
        <f t="shared" si="180"/>
        <v>0.27573311145782903</v>
      </c>
      <c r="AL68" s="16" t="str">
        <f t="shared" si="181"/>
        <v>NA F G</v>
      </c>
      <c r="AM68" s="16">
        <f t="shared" si="182"/>
        <v>1.2281199999999988</v>
      </c>
      <c r="AN68" s="19">
        <f t="shared" si="183"/>
        <v>2.1300544681895115</v>
      </c>
      <c r="AO68" s="41">
        <f t="shared" si="184"/>
        <v>76</v>
      </c>
      <c r="AP68" s="19">
        <f t="shared" si="185"/>
        <v>2.1300544681895115</v>
      </c>
      <c r="AQ68" s="34">
        <f t="shared" si="128"/>
        <v>3.4296673713675099</v>
      </c>
      <c r="AR68" s="34">
        <f t="shared" si="128"/>
        <v>3.3567280396207968</v>
      </c>
      <c r="AS68" s="34">
        <f t="shared" si="128"/>
        <v>3.2494638675266967</v>
      </c>
      <c r="AT68" s="34">
        <f t="shared" si="128"/>
        <v>3.21073452090693</v>
      </c>
      <c r="AU68" s="34">
        <f t="shared" si="128"/>
        <v>3.1564205116915272</v>
      </c>
      <c r="AV68" s="34">
        <f t="shared" si="128"/>
        <v>3.0444181696277237</v>
      </c>
      <c r="AW68" s="34">
        <f t="shared" si="128"/>
        <v>2.8225436452211774</v>
      </c>
      <c r="AX68" s="34">
        <f t="shared" si="128"/>
        <v>2.8102169093054892</v>
      </c>
      <c r="AY68" s="34">
        <f t="shared" si="128"/>
        <v>2.7267948106025472</v>
      </c>
      <c r="AZ68" s="34">
        <f t="shared" si="128"/>
        <v>2.7042350739589915</v>
      </c>
      <c r="BA68" s="34">
        <f t="shared" si="128"/>
        <v>2.7008401751028206</v>
      </c>
      <c r="BB68" s="34">
        <f t="shared" si="128"/>
        <v>2.684156135484367</v>
      </c>
      <c r="BC68" s="34">
        <f t="shared" si="128"/>
        <v>2.6072994893998191</v>
      </c>
      <c r="BD68" s="34">
        <f t="shared" si="125"/>
        <v>2.5724582095456849</v>
      </c>
      <c r="BE68" s="34">
        <f t="shared" si="125"/>
        <v>2.4681903771479878</v>
      </c>
      <c r="BF68" s="34">
        <f t="shared" si="125"/>
        <v>2.4517129452626536</v>
      </c>
      <c r="BG68" s="34">
        <f t="shared" si="122"/>
        <v>2.4357324446105371</v>
      </c>
      <c r="BH68" s="34">
        <f t="shared" si="122"/>
        <v>2.3358111700588631</v>
      </c>
      <c r="BI68" s="34">
        <f t="shared" si="122"/>
        <v>2.3213247682287919</v>
      </c>
      <c r="BJ68" s="39">
        <f t="shared" si="119"/>
        <v>2.8954670836889878</v>
      </c>
      <c r="BK68" s="39">
        <f t="shared" si="119"/>
        <v>2.8641820120787376</v>
      </c>
      <c r="BL68" s="39">
        <f t="shared" si="119"/>
        <v>2.8175569680508676</v>
      </c>
      <c r="BM68" s="39">
        <f t="shared" si="119"/>
        <v>2.8005356518196325</v>
      </c>
      <c r="BN68" s="39">
        <f t="shared" si="119"/>
        <v>2.7764929533780474</v>
      </c>
      <c r="BO68" s="39">
        <f t="shared" si="119"/>
        <v>2.7262589452452981</v>
      </c>
      <c r="BP68" s="39">
        <f t="shared" si="119"/>
        <v>2.6239704287572989</v>
      </c>
      <c r="BQ68" s="39">
        <f t="shared" si="119"/>
        <v>2.6181729086158421</v>
      </c>
      <c r="BR68" s="39">
        <f t="shared" si="119"/>
        <v>2.5786025354207687</v>
      </c>
      <c r="BS68" s="39">
        <f t="shared" si="119"/>
        <v>2.5677990616399775</v>
      </c>
      <c r="BT68" s="39">
        <f t="shared" si="119"/>
        <v>2.5661694489620621</v>
      </c>
      <c r="BU68" s="39">
        <f t="shared" si="119"/>
        <v>2.5581460432429401</v>
      </c>
      <c r="BV68" s="39">
        <f t="shared" si="119"/>
        <v>2.5208627698801953</v>
      </c>
      <c r="BW68" s="39">
        <f t="shared" si="119"/>
        <v>2.503782254361234</v>
      </c>
      <c r="BX68" s="39">
        <f t="shared" si="119"/>
        <v>2.4519708018274602</v>
      </c>
      <c r="BY68" s="39">
        <f t="shared" si="119"/>
        <v>2.4436846846634754</v>
      </c>
      <c r="BZ68" s="39">
        <f t="shared" si="106"/>
        <v>2.4356221091010606</v>
      </c>
      <c r="CA68" s="39">
        <f t="shared" si="106"/>
        <v>2.3846045284495836</v>
      </c>
      <c r="CB68" s="39">
        <f t="shared" si="106"/>
        <v>2.377119164811349</v>
      </c>
      <c r="CC68" s="40">
        <f t="shared" si="129"/>
        <v>3.9047641286269434</v>
      </c>
      <c r="CD68" s="40">
        <f t="shared" si="129"/>
        <v>3.5482383850357713</v>
      </c>
      <c r="CE68" s="40">
        <f t="shared" si="129"/>
        <v>3.0703745241853282</v>
      </c>
      <c r="CF68" s="40">
        <f t="shared" si="129"/>
        <v>2.9107029434394112</v>
      </c>
      <c r="CG68" s="40">
        <f t="shared" si="129"/>
        <v>2.6977125022251096</v>
      </c>
      <c r="CH68" s="40">
        <f t="shared" si="129"/>
        <v>2.2967286006398364</v>
      </c>
      <c r="CI68" s="40">
        <f t="shared" si="129"/>
        <v>1.6395870050728707</v>
      </c>
      <c r="CJ68" s="40">
        <f t="shared" si="129"/>
        <v>1.6079338090471949</v>
      </c>
      <c r="CK68" s="40">
        <f t="shared" si="129"/>
        <v>1.4059722056714179</v>
      </c>
      <c r="CL68" s="40">
        <f t="shared" si="129"/>
        <v>1.3548978807761529</v>
      </c>
      <c r="CM68" s="40">
        <f t="shared" si="129"/>
        <v>1.3473382740587425</v>
      </c>
      <c r="CN68" s="40">
        <f t="shared" si="129"/>
        <v>1.3106610570265058</v>
      </c>
      <c r="CO68" s="40">
        <f t="shared" si="129"/>
        <v>1.1515815715211952</v>
      </c>
      <c r="CP68" s="40">
        <f t="shared" si="126"/>
        <v>1.0846052552071352</v>
      </c>
      <c r="CQ68" s="40">
        <f t="shared" si="126"/>
        <v>0.90205801796950325</v>
      </c>
      <c r="CR68" s="40">
        <f t="shared" si="126"/>
        <v>0.8755432036152353</v>
      </c>
      <c r="CS68" s="40">
        <f t="shared" si="123"/>
        <v>0.85040929507004137</v>
      </c>
      <c r="CT68" s="40">
        <f t="shared" si="123"/>
        <v>0.70566923896844203</v>
      </c>
      <c r="CU68" s="40">
        <f t="shared" si="123"/>
        <v>0.68638409066842743</v>
      </c>
      <c r="CV68" s="37">
        <f t="shared" si="186"/>
        <v>3.9629309084213644</v>
      </c>
      <c r="CW68" s="37">
        <f t="shared" si="187"/>
        <v>4.6223450253460605</v>
      </c>
      <c r="CX68" s="37">
        <f t="shared" si="188"/>
        <v>5.1709467494073689</v>
      </c>
      <c r="CY68" s="1">
        <f t="shared" si="121"/>
        <v>122.36997885104796</v>
      </c>
      <c r="CZ68" s="1">
        <f t="shared" si="121"/>
        <v>119.76751525420768</v>
      </c>
      <c r="DA68" s="1">
        <f t="shared" si="121"/>
        <v>115.94034688790732</v>
      </c>
      <c r="DB68" s="1">
        <f t="shared" si="121"/>
        <v>114.5584900447797</v>
      </c>
      <c r="DC68" s="1">
        <f t="shared" si="121"/>
        <v>112.620574952928</v>
      </c>
      <c r="DD68" s="1">
        <f t="shared" si="189"/>
        <v>108.62434944603558</v>
      </c>
      <c r="DE68" s="1">
        <f t="shared" si="189"/>
        <v>100.70790218765625</v>
      </c>
      <c r="DF68" s="1">
        <f t="shared" si="189"/>
        <v>100.26808623760283</v>
      </c>
      <c r="DG68" s="1">
        <f t="shared" si="189"/>
        <v>97.291599205882704</v>
      </c>
      <c r="DH68" s="1">
        <f t="shared" si="189"/>
        <v>96.48667143970799</v>
      </c>
      <c r="DI68" s="1">
        <f t="shared" si="189"/>
        <v>96.3655419958735</v>
      </c>
      <c r="DJ68" s="1">
        <f t="shared" si="189"/>
        <v>95.770258152225949</v>
      </c>
      <c r="DK68" s="1">
        <f t="shared" si="189"/>
        <v>93.028025411393543</v>
      </c>
      <c r="DL68" s="1">
        <f t="shared" si="189"/>
        <v>91.784894163597386</v>
      </c>
      <c r="DM68" s="1">
        <f t="shared" si="189"/>
        <v>88.064634714570033</v>
      </c>
      <c r="DN68" s="1">
        <f t="shared" si="189"/>
        <v>87.476722601529175</v>
      </c>
      <c r="DO68" s="1">
        <f t="shared" si="189"/>
        <v>86.906540914770176</v>
      </c>
      <c r="DP68" s="1">
        <f t="shared" si="189"/>
        <v>83.341365948900901</v>
      </c>
      <c r="DQ68" s="1">
        <f t="shared" si="132"/>
        <v>82.824493467221501</v>
      </c>
      <c r="DR68" s="1">
        <f t="shared" si="131"/>
        <v>103.30979871486772</v>
      </c>
      <c r="DS68" s="1">
        <f t="shared" si="131"/>
        <v>102.19355240385204</v>
      </c>
      <c r="DT68" s="1">
        <f t="shared" si="130"/>
        <v>100.52997835021294</v>
      </c>
      <c r="DU68" s="1">
        <f t="shared" si="130"/>
        <v>99.92266053139987</v>
      </c>
      <c r="DV68" s="1">
        <f t="shared" si="130"/>
        <v>99.064820927366853</v>
      </c>
      <c r="DW68" s="1">
        <f t="shared" si="130"/>
        <v>97.272479616332703</v>
      </c>
      <c r="DX68" s="1">
        <f t="shared" si="130"/>
        <v>93.622841839841669</v>
      </c>
      <c r="DY68" s="1">
        <f t="shared" si="130"/>
        <v>93.415987255918651</v>
      </c>
      <c r="DZ68" s="1">
        <f t="shared" si="130"/>
        <v>92.004122720181329</v>
      </c>
      <c r="EA68" s="1">
        <f t="shared" si="130"/>
        <v>91.618656517508114</v>
      </c>
      <c r="EB68" s="1">
        <f t="shared" si="130"/>
        <v>91.560512199899733</v>
      </c>
      <c r="EC68" s="1">
        <f t="shared" si="130"/>
        <v>91.274238377441307</v>
      </c>
      <c r="ED68" s="1">
        <f t="shared" si="130"/>
        <v>89.943977194976313</v>
      </c>
      <c r="EE68" s="1">
        <f t="shared" si="130"/>
        <v>89.334547155121783</v>
      </c>
      <c r="EF68" s="1">
        <f t="shared" si="130"/>
        <v>87.485922882187708</v>
      </c>
      <c r="EG68" s="1">
        <f t="shared" si="130"/>
        <v>87.190275557733088</v>
      </c>
      <c r="EH68" s="1">
        <f t="shared" si="127"/>
        <v>86.902604161581252</v>
      </c>
      <c r="EI68" s="1">
        <f t="shared" si="127"/>
        <v>85.082305109412943</v>
      </c>
      <c r="EJ68" s="1">
        <f t="shared" si="127"/>
        <v>84.815228541652971</v>
      </c>
      <c r="EK68" s="1">
        <f t="shared" si="127"/>
        <v>139.3213545510352</v>
      </c>
      <c r="EL68" s="1">
        <f t="shared" si="127"/>
        <v>126.60057350173184</v>
      </c>
      <c r="EM68" s="1">
        <f t="shared" si="127"/>
        <v>109.55046799175271</v>
      </c>
      <c r="EN68" s="1">
        <f t="shared" si="127"/>
        <v>103.85341173431149</v>
      </c>
      <c r="EO68" s="1">
        <f t="shared" si="127"/>
        <v>96.253947131866056</v>
      </c>
      <c r="EP68" s="1">
        <f t="shared" si="127"/>
        <v>81.946906173245182</v>
      </c>
      <c r="EQ68" s="1">
        <f t="shared" si="127"/>
        <v>58.500199993219937</v>
      </c>
      <c r="ER68" s="1">
        <f t="shared" si="127"/>
        <v>57.370819062413936</v>
      </c>
      <c r="ES68" s="1">
        <f t="shared" si="127"/>
        <v>50.164861615886593</v>
      </c>
      <c r="ET68" s="1">
        <f t="shared" si="124"/>
        <v>48.342537938248697</v>
      </c>
      <c r="EU68" s="1">
        <f t="shared" si="117"/>
        <v>48.072812389393825</v>
      </c>
      <c r="EV68" s="1">
        <f t="shared" si="115"/>
        <v>46.764175199087951</v>
      </c>
      <c r="EW68" s="1">
        <f t="shared" si="115"/>
        <v>41.088244804369076</v>
      </c>
      <c r="EX68" s="1">
        <f t="shared" si="115"/>
        <v>38.698540636759176</v>
      </c>
      <c r="EY68" s="1">
        <f t="shared" si="115"/>
        <v>32.185284643896139</v>
      </c>
      <c r="EZ68" s="1">
        <f t="shared" si="115"/>
        <v>31.239240342673568</v>
      </c>
      <c r="FA68" s="1">
        <f t="shared" si="115"/>
        <v>30.342466538077698</v>
      </c>
      <c r="FB68" s="1">
        <f t="shared" si="115"/>
        <v>25.17816467256181</v>
      </c>
      <c r="FC68" s="1">
        <f t="shared" si="115"/>
        <v>24.49007369052843</v>
      </c>
      <c r="FD68" s="1">
        <f t="shared" si="190"/>
        <v>141.39673587597073</v>
      </c>
      <c r="FE68" s="1">
        <f t="shared" si="190"/>
        <v>164.92452525164509</v>
      </c>
      <c r="FF68" s="1">
        <f t="shared" si="116"/>
        <v>184.49854631604444</v>
      </c>
      <c r="FG68" s="83">
        <f t="shared" si="133"/>
        <v>0.52388295855051548</v>
      </c>
      <c r="FH68" s="79">
        <f t="shared" si="134"/>
        <v>0.41076958250317774</v>
      </c>
      <c r="FI68" s="79">
        <f t="shared" si="135"/>
        <v>0.61647724849640617</v>
      </c>
      <c r="FJ68" s="84">
        <f t="shared" si="136"/>
        <v>0.44034055704685088</v>
      </c>
      <c r="FK68" s="80">
        <f t="shared" si="191"/>
        <v>0.65484499552271846</v>
      </c>
      <c r="FL68" s="83">
        <f t="shared" si="192"/>
        <v>1.201494593488126</v>
      </c>
      <c r="FM68" s="79">
        <f t="shared" si="192"/>
        <v>1.3206510820985187</v>
      </c>
      <c r="FN68" s="79"/>
      <c r="FO68" s="79">
        <f t="shared" si="193"/>
        <v>1.2037497802374968</v>
      </c>
      <c r="FP68" s="79">
        <f t="shared" si="137"/>
        <v>1.3072848048135275</v>
      </c>
      <c r="FQ68" s="79">
        <f t="shared" si="138"/>
        <v>1.151404800635867</v>
      </c>
      <c r="FR68" s="79">
        <f t="shared" si="139"/>
        <v>0.80430629812015053</v>
      </c>
      <c r="FS68" s="84">
        <f t="shared" si="194"/>
        <v>0.98266617624555952</v>
      </c>
      <c r="FT68" s="83">
        <f t="shared" si="195"/>
        <v>1.658261133161298</v>
      </c>
      <c r="FU68" s="79">
        <f t="shared" si="196"/>
        <v>1.5669501449643277</v>
      </c>
      <c r="FV68" s="79"/>
      <c r="FW68" s="79">
        <f t="shared" si="197"/>
        <v>2.1439470798941849</v>
      </c>
      <c r="FX68" s="79">
        <f t="shared" si="198"/>
        <v>1.3381007220697145</v>
      </c>
      <c r="FY68" s="79">
        <f t="shared" si="140"/>
        <v>1.6256418778527686</v>
      </c>
      <c r="FZ68" s="79">
        <f t="shared" si="199"/>
        <v>1.8733410108976003</v>
      </c>
      <c r="GA68" s="83">
        <f t="shared" si="200"/>
        <v>2.2725965678621707</v>
      </c>
      <c r="GB68" s="79">
        <f t="shared" si="141"/>
        <v>2.0901899811753095</v>
      </c>
      <c r="GC68" s="79">
        <f t="shared" si="142"/>
        <v>2.0460434559403238</v>
      </c>
      <c r="GD68" s="79">
        <f t="shared" si="143"/>
        <v>1.8105085553357898</v>
      </c>
      <c r="GE68" s="79">
        <f t="shared" si="201"/>
        <v>1.1568985143001298</v>
      </c>
      <c r="GF68" s="79">
        <f t="shared" si="202"/>
        <v>1.4023295567290608</v>
      </c>
      <c r="GG68" s="79">
        <f t="shared" si="203"/>
        <v>1.2611829543400503</v>
      </c>
      <c r="GH68" s="79">
        <f t="shared" si="204"/>
        <v>1.5662482580090404</v>
      </c>
      <c r="GI68" s="84">
        <f t="shared" si="205"/>
        <v>1.7858270076815663</v>
      </c>
      <c r="GJ68" s="79">
        <f t="shared" si="144"/>
        <v>2.911173282666017</v>
      </c>
      <c r="GK68" s="79">
        <f t="shared" si="145"/>
        <v>5.1352887183334621</v>
      </c>
      <c r="GL68" s="79">
        <f t="shared" si="146"/>
        <v>5.6858282294143239</v>
      </c>
      <c r="GM68" s="79">
        <f t="shared" si="147"/>
        <v>2.1145068250462717</v>
      </c>
      <c r="GN68" s="84">
        <f t="shared" si="148"/>
        <v>1.5067869397940317</v>
      </c>
      <c r="GO68" s="79">
        <f t="shared" si="206"/>
        <v>3.0263157894736841</v>
      </c>
      <c r="GP68" s="79">
        <f t="shared" si="206"/>
        <v>2.6315789473684212</v>
      </c>
      <c r="GQ68" s="79">
        <f t="shared" si="206"/>
        <v>3.6842105263157894</v>
      </c>
      <c r="GR68" s="79">
        <f t="shared" si="206"/>
        <v>1.3421052631578947</v>
      </c>
      <c r="GS68" s="84">
        <f t="shared" si="206"/>
        <v>3.6842105263157894</v>
      </c>
      <c r="GT68" s="1">
        <f t="shared" si="207"/>
        <v>76</v>
      </c>
      <c r="GU68" s="1">
        <f t="shared" si="208"/>
        <v>35.679838771727717</v>
      </c>
      <c r="GV68" s="1">
        <f t="shared" si="209"/>
        <v>61.999999999999986</v>
      </c>
    </row>
    <row r="69" spans="1:204" ht="13.5" thickBot="1" x14ac:dyDescent="0.25">
      <c r="A69" s="1">
        <f t="shared" si="210"/>
        <v>77</v>
      </c>
      <c r="B69" s="132">
        <f t="shared" si="149"/>
        <v>36.149310334513608</v>
      </c>
      <c r="C69" s="5">
        <v>0</v>
      </c>
      <c r="D69" s="5">
        <v>62</v>
      </c>
      <c r="E69" s="5">
        <f t="shared" si="150"/>
        <v>36.149310334513608</v>
      </c>
      <c r="F69" s="5">
        <v>10</v>
      </c>
      <c r="G69" s="9">
        <f t="shared" si="151"/>
        <v>61.999999999999986</v>
      </c>
      <c r="H69" s="15">
        <v>0.01</v>
      </c>
      <c r="I69" s="18">
        <f t="shared" si="152"/>
        <v>2.8464023885443788</v>
      </c>
      <c r="J69" s="18">
        <f t="shared" si="153"/>
        <v>2.5839392662268481</v>
      </c>
      <c r="K69" s="18">
        <f t="shared" si="154"/>
        <v>2.4930558851388693</v>
      </c>
      <c r="L69" s="18">
        <f t="shared" si="155"/>
        <v>1.8074655167256803</v>
      </c>
      <c r="M69" s="18">
        <f t="shared" si="156"/>
        <v>1.4459724133805443</v>
      </c>
      <c r="N69" s="18">
        <f t="shared" si="157"/>
        <v>1.2049770111504536</v>
      </c>
      <c r="O69" s="18">
        <f t="shared" si="158"/>
        <v>0.97700838741928675</v>
      </c>
      <c r="P69" s="18">
        <f t="shared" si="159"/>
        <v>0.90373275836284017</v>
      </c>
      <c r="Q69" s="18">
        <f t="shared" si="160"/>
        <v>0.80331800743363568</v>
      </c>
      <c r="R69" s="18">
        <f t="shared" si="161"/>
        <v>0.76913426243645977</v>
      </c>
      <c r="S69" s="18">
        <f t="shared" si="162"/>
        <v>0.72298620669027214</v>
      </c>
      <c r="T69" s="18">
        <f t="shared" si="163"/>
        <v>0.63419842692129136</v>
      </c>
      <c r="U69" s="18">
        <f t="shared" si="164"/>
        <v>0.48199080446018144</v>
      </c>
      <c r="V69" s="18">
        <f t="shared" si="165"/>
        <v>0.47440039809072976</v>
      </c>
      <c r="W69" s="18">
        <f t="shared" si="166"/>
        <v>0.42528600393545418</v>
      </c>
      <c r="X69" s="18">
        <f t="shared" si="167"/>
        <v>0.41266335998303205</v>
      </c>
      <c r="Y69" s="18">
        <f t="shared" si="168"/>
        <v>0.41078761743765463</v>
      </c>
      <c r="Z69" s="18">
        <f t="shared" si="169"/>
        <v>0.40165900371681784</v>
      </c>
      <c r="AA69" s="18">
        <f t="shared" si="170"/>
        <v>0.36149310334513607</v>
      </c>
      <c r="AB69" s="18">
        <f t="shared" si="171"/>
        <v>0.34427914604298676</v>
      </c>
      <c r="AC69" s="18">
        <f t="shared" si="172"/>
        <v>0.29630582241404596</v>
      </c>
      <c r="AD69" s="18">
        <f t="shared" si="173"/>
        <v>0.28919448267610887</v>
      </c>
      <c r="AE69" s="18">
        <f t="shared" si="174"/>
        <v>0.28241648698838756</v>
      </c>
      <c r="AF69" s="18">
        <f t="shared" si="175"/>
        <v>0.24261282103700407</v>
      </c>
      <c r="AG69" s="18">
        <f t="shared" si="176"/>
        <v>0.23720019904536488</v>
      </c>
      <c r="AH69" s="16">
        <f t="shared" si="177"/>
        <v>3.4641983508666772</v>
      </c>
      <c r="AI69" s="16" t="str">
        <f t="shared" si="178"/>
        <v>NA F G</v>
      </c>
      <c r="AJ69" s="16">
        <f t="shared" si="179"/>
        <v>4.0829411009204284</v>
      </c>
      <c r="AK69" s="16">
        <f t="shared" si="180"/>
        <v>0.27573311145782903</v>
      </c>
      <c r="AL69" s="16" t="str">
        <f t="shared" si="181"/>
        <v>NA F G</v>
      </c>
      <c r="AM69" s="16">
        <f t="shared" si="182"/>
        <v>1.2281199999999988</v>
      </c>
      <c r="AN69" s="19">
        <f t="shared" si="183"/>
        <v>2.1300544681895115</v>
      </c>
      <c r="AO69" s="41">
        <f t="shared" si="184"/>
        <v>77</v>
      </c>
      <c r="AP69" s="19">
        <f t="shared" si="185"/>
        <v>2.1300544681895115</v>
      </c>
      <c r="AQ69" s="34">
        <f t="shared" si="128"/>
        <v>3.4420515895373041</v>
      </c>
      <c r="AR69" s="34">
        <f t="shared" si="128"/>
        <v>3.3688488804715391</v>
      </c>
      <c r="AS69" s="34">
        <f t="shared" si="128"/>
        <v>3.2611973871695263</v>
      </c>
      <c r="AT69" s="34">
        <f t="shared" si="128"/>
        <v>3.2223281923877729</v>
      </c>
      <c r="AU69" s="34">
        <f t="shared" si="128"/>
        <v>3.1678180602056316</v>
      </c>
      <c r="AV69" s="34">
        <f t="shared" si="128"/>
        <v>3.0554112878314061</v>
      </c>
      <c r="AW69" s="34">
        <f t="shared" si="128"/>
        <v>2.8327355946177879</v>
      </c>
      <c r="AX69" s="34">
        <f t="shared" si="128"/>
        <v>2.8203643479754401</v>
      </c>
      <c r="AY69" s="34">
        <f t="shared" si="128"/>
        <v>2.7366410196316462</v>
      </c>
      <c r="AZ69" s="34">
        <f t="shared" si="128"/>
        <v>2.7139998218228536</v>
      </c>
      <c r="BA69" s="34">
        <f t="shared" si="128"/>
        <v>2.7105926642944715</v>
      </c>
      <c r="BB69" s="34">
        <f t="shared" si="128"/>
        <v>2.6938483801204338</v>
      </c>
      <c r="BC69" s="34">
        <f t="shared" si="128"/>
        <v>2.6167142116496467</v>
      </c>
      <c r="BD69" s="34">
        <f t="shared" si="125"/>
        <v>2.5817471230903792</v>
      </c>
      <c r="BE69" s="34">
        <f t="shared" si="125"/>
        <v>2.4771027889959623</v>
      </c>
      <c r="BF69" s="34">
        <f t="shared" si="125"/>
        <v>2.4605658585968508</v>
      </c>
      <c r="BG69" s="34">
        <f t="shared" si="122"/>
        <v>2.4445276538046214</v>
      </c>
      <c r="BH69" s="34">
        <f t="shared" si="122"/>
        <v>2.3442455725828362</v>
      </c>
      <c r="BI69" s="34">
        <f t="shared" si="122"/>
        <v>2.3297068616681424</v>
      </c>
      <c r="BJ69" s="39">
        <f t="shared" si="119"/>
        <v>2.9007461116509492</v>
      </c>
      <c r="BK69" s="39">
        <f t="shared" si="119"/>
        <v>2.8694040009644297</v>
      </c>
      <c r="BL69" s="39">
        <f t="shared" si="119"/>
        <v>2.8226939499570167</v>
      </c>
      <c r="BM69" s="39">
        <f t="shared" si="119"/>
        <v>2.805641600389281</v>
      </c>
      <c r="BN69" s="39">
        <f t="shared" si="119"/>
        <v>2.7815550671971407</v>
      </c>
      <c r="BO69" s="39">
        <f t="shared" si="119"/>
        <v>2.7312294722060684</v>
      </c>
      <c r="BP69" s="39">
        <f t="shared" si="119"/>
        <v>2.6287544628576351</v>
      </c>
      <c r="BQ69" s="39">
        <f t="shared" si="119"/>
        <v>2.6229463726526787</v>
      </c>
      <c r="BR69" s="39">
        <f t="shared" si="119"/>
        <v>2.5833038545840754</v>
      </c>
      <c r="BS69" s="39">
        <f t="shared" si="119"/>
        <v>2.5724806838637142</v>
      </c>
      <c r="BT69" s="39">
        <f t="shared" si="119"/>
        <v>2.5708481000689996</v>
      </c>
      <c r="BU69" s="39">
        <f t="shared" si="119"/>
        <v>2.562810066042279</v>
      </c>
      <c r="BV69" s="39">
        <f t="shared" si="119"/>
        <v>2.5254588176561938</v>
      </c>
      <c r="BW69" s="39">
        <f t="shared" si="119"/>
        <v>2.5083471608683379</v>
      </c>
      <c r="BX69" s="39">
        <f t="shared" si="119"/>
        <v>2.4564412454728659</v>
      </c>
      <c r="BY69" s="39">
        <f t="shared" si="119"/>
        <v>2.4481400210246544</v>
      </c>
      <c r="BZ69" s="39">
        <f t="shared" si="106"/>
        <v>2.4400627457400152</v>
      </c>
      <c r="CA69" s="39">
        <f t="shared" si="106"/>
        <v>2.3889521496174497</v>
      </c>
      <c r="CB69" s="39">
        <f t="shared" si="106"/>
        <v>2.3814531386322382</v>
      </c>
      <c r="CC69" s="40">
        <f t="shared" si="129"/>
        <v>3.9679574412813521</v>
      </c>
      <c r="CD69" s="40">
        <f t="shared" si="129"/>
        <v>3.6056618119705965</v>
      </c>
      <c r="CE69" s="40">
        <f t="shared" si="129"/>
        <v>3.1200643725043351</v>
      </c>
      <c r="CF69" s="40">
        <f t="shared" si="129"/>
        <v>2.9578087237349164</v>
      </c>
      <c r="CG69" s="40">
        <f t="shared" si="129"/>
        <v>2.7413713210395412</v>
      </c>
      <c r="CH69" s="40">
        <f t="shared" si="129"/>
        <v>2.3338980387317574</v>
      </c>
      <c r="CI69" s="40">
        <f t="shared" si="129"/>
        <v>1.6661214975089369</v>
      </c>
      <c r="CJ69" s="40">
        <f t="shared" si="129"/>
        <v>1.6339560374265678</v>
      </c>
      <c r="CK69" s="40">
        <f t="shared" si="129"/>
        <v>1.428725959355291</v>
      </c>
      <c r="CL69" s="40">
        <f t="shared" si="129"/>
        <v>1.3768250657671675</v>
      </c>
      <c r="CM69" s="40">
        <f t="shared" si="129"/>
        <v>1.3691431170656834</v>
      </c>
      <c r="CN69" s="40">
        <f t="shared" si="129"/>
        <v>1.3318723290092149</v>
      </c>
      <c r="CO69" s="40">
        <f t="shared" si="129"/>
        <v>1.1702183577390051</v>
      </c>
      <c r="CP69" s="40">
        <f t="shared" si="126"/>
        <v>1.1021581205636963</v>
      </c>
      <c r="CQ69" s="40">
        <f t="shared" si="126"/>
        <v>0.91665660382109149</v>
      </c>
      <c r="CR69" s="40">
        <f t="shared" si="126"/>
        <v>0.88971268314995811</v>
      </c>
      <c r="CS69" s="40">
        <f t="shared" si="123"/>
        <v>0.86417201637594321</v>
      </c>
      <c r="CT69" s="40">
        <f t="shared" si="123"/>
        <v>0.71708953873041792</v>
      </c>
      <c r="CU69" s="40">
        <f t="shared" si="123"/>
        <v>0.69749228645537098</v>
      </c>
      <c r="CV69" s="37">
        <f t="shared" si="186"/>
        <v>3.9629309084213644</v>
      </c>
      <c r="CW69" s="37">
        <f t="shared" si="187"/>
        <v>4.6223450253460605</v>
      </c>
      <c r="CX69" s="37">
        <f t="shared" si="188"/>
        <v>5.1709467494073689</v>
      </c>
      <c r="CY69" s="1">
        <f t="shared" si="121"/>
        <v>124.42779109758986</v>
      </c>
      <c r="CZ69" s="1">
        <f t="shared" si="121"/>
        <v>121.78156365024441</v>
      </c>
      <c r="DA69" s="1">
        <f t="shared" si="121"/>
        <v>117.89003641089613</v>
      </c>
      <c r="DB69" s="1">
        <f t="shared" si="121"/>
        <v>116.48494182627788</v>
      </c>
      <c r="DC69" s="1">
        <f t="shared" si="121"/>
        <v>114.51443814165029</v>
      </c>
      <c r="DD69" s="1">
        <f t="shared" si="189"/>
        <v>110.45101084339338</v>
      </c>
      <c r="DE69" s="1">
        <f t="shared" si="189"/>
        <v>102.40143810546135</v>
      </c>
      <c r="DF69" s="1">
        <f t="shared" si="189"/>
        <v>101.95422607136231</v>
      </c>
      <c r="DG69" s="1">
        <f t="shared" si="189"/>
        <v>98.927685492824125</v>
      </c>
      <c r="DH69" s="1">
        <f t="shared" si="189"/>
        <v>98.109221806888968</v>
      </c>
      <c r="DI69" s="1">
        <f t="shared" si="189"/>
        <v>97.986055412036919</v>
      </c>
      <c r="DJ69" s="1">
        <f t="shared" si="189"/>
        <v>97.380761087100339</v>
      </c>
      <c r="DK69" s="1">
        <f t="shared" si="189"/>
        <v>94.592414093655208</v>
      </c>
      <c r="DL69" s="1">
        <f t="shared" si="189"/>
        <v>93.328377957831819</v>
      </c>
      <c r="DM69" s="1">
        <f t="shared" si="189"/>
        <v>89.545557449904223</v>
      </c>
      <c r="DN69" s="1">
        <f t="shared" si="189"/>
        <v>88.947758820926495</v>
      </c>
      <c r="DO69" s="1">
        <f t="shared" si="189"/>
        <v>88.36798877868371</v>
      </c>
      <c r="DP69" s="1">
        <f t="shared" si="189"/>
        <v>84.742860703606496</v>
      </c>
      <c r="DQ69" s="1">
        <f t="shared" si="132"/>
        <v>84.21729633088745</v>
      </c>
      <c r="DR69" s="1">
        <f t="shared" si="131"/>
        <v>104.85997139170382</v>
      </c>
      <c r="DS69" s="1">
        <f t="shared" si="131"/>
        <v>103.72697570595815</v>
      </c>
      <c r="DT69" s="1">
        <f t="shared" si="130"/>
        <v>102.03843957635021</v>
      </c>
      <c r="DU69" s="1">
        <f t="shared" si="130"/>
        <v>101.42200889989353</v>
      </c>
      <c r="DV69" s="1">
        <f t="shared" si="130"/>
        <v>100.55129733664829</v>
      </c>
      <c r="DW69" s="1">
        <f t="shared" si="130"/>
        <v>98.732061785546975</v>
      </c>
      <c r="DX69" s="1">
        <f t="shared" si="130"/>
        <v>95.027660871078282</v>
      </c>
      <c r="DY69" s="1">
        <f t="shared" si="130"/>
        <v>94.817702415808455</v>
      </c>
      <c r="DZ69" s="1">
        <f t="shared" si="130"/>
        <v>93.38465272770496</v>
      </c>
      <c r="EA69" s="1">
        <f t="shared" si="130"/>
        <v>92.993402570531202</v>
      </c>
      <c r="EB69" s="1">
        <f t="shared" si="130"/>
        <v>92.934385792288964</v>
      </c>
      <c r="EC69" s="1">
        <f t="shared" si="130"/>
        <v>92.643816405777656</v>
      </c>
      <c r="ED69" s="1">
        <f t="shared" si="130"/>
        <v>91.293594536487561</v>
      </c>
      <c r="EE69" s="1">
        <f t="shared" si="130"/>
        <v>90.67501994492568</v>
      </c>
      <c r="EF69" s="1">
        <f t="shared" si="130"/>
        <v>88.798656901097743</v>
      </c>
      <c r="EG69" s="1">
        <f t="shared" si="130"/>
        <v>88.498573362362905</v>
      </c>
      <c r="EH69" s="1">
        <f t="shared" si="127"/>
        <v>88.206585431441184</v>
      </c>
      <c r="EI69" s="1">
        <f t="shared" si="127"/>
        <v>86.358972630824567</v>
      </c>
      <c r="EJ69" s="1">
        <f t="shared" si="127"/>
        <v>86.087888555518234</v>
      </c>
      <c r="EK69" s="1">
        <f t="shared" si="127"/>
        <v>143.43892493902214</v>
      </c>
      <c r="EL69" s="1">
        <f t="shared" si="127"/>
        <v>130.34218780222974</v>
      </c>
      <c r="EM69" s="1">
        <f t="shared" si="127"/>
        <v>112.78817526531867</v>
      </c>
      <c r="EN69" s="1">
        <f t="shared" si="127"/>
        <v>106.92274546442512</v>
      </c>
      <c r="EO69" s="1">
        <f t="shared" si="127"/>
        <v>99.098682626393909</v>
      </c>
      <c r="EP69" s="1">
        <f t="shared" si="127"/>
        <v>84.368804491226953</v>
      </c>
      <c r="EQ69" s="1">
        <f t="shared" si="127"/>
        <v>60.229143068455102</v>
      </c>
      <c r="ER69" s="1">
        <f t="shared" si="127"/>
        <v>59.066383869885129</v>
      </c>
      <c r="ES69" s="1">
        <f t="shared" si="127"/>
        <v>51.647458087710092</v>
      </c>
      <c r="ET69" s="1">
        <f t="shared" si="124"/>
        <v>49.771276578754446</v>
      </c>
      <c r="EU69" s="1">
        <f t="shared" si="117"/>
        <v>49.49357943117068</v>
      </c>
      <c r="EV69" s="1">
        <f t="shared" si="115"/>
        <v>48.146266147305518</v>
      </c>
      <c r="EW69" s="1">
        <f t="shared" si="115"/>
        <v>42.30258657305216</v>
      </c>
      <c r="EX69" s="1">
        <f t="shared" si="115"/>
        <v>39.842255937961326</v>
      </c>
      <c r="EY69" s="1">
        <f t="shared" si="115"/>
        <v>33.136504041709927</v>
      </c>
      <c r="EZ69" s="1">
        <f t="shared" si="115"/>
        <v>32.162499891740609</v>
      </c>
      <c r="FA69" s="1">
        <f t="shared" si="115"/>
        <v>31.239222402376345</v>
      </c>
      <c r="FB69" s="1">
        <f t="shared" si="115"/>
        <v>25.922292273199094</v>
      </c>
      <c r="FC69" s="1">
        <f t="shared" si="115"/>
        <v>25.213865119004669</v>
      </c>
      <c r="FD69" s="1">
        <f t="shared" si="190"/>
        <v>143.25721924275982</v>
      </c>
      <c r="FE69" s="1">
        <f t="shared" si="190"/>
        <v>167.09458479442992</v>
      </c>
      <c r="FF69" s="1">
        <f t="shared" si="116"/>
        <v>186.92615876757134</v>
      </c>
      <c r="FG69" s="83">
        <f t="shared" si="133"/>
        <v>0.51521887508210185</v>
      </c>
      <c r="FH69" s="79">
        <f t="shared" si="134"/>
        <v>0.39897799476003304</v>
      </c>
      <c r="FI69" s="79">
        <f t="shared" si="135"/>
        <v>0.60736370236601078</v>
      </c>
      <c r="FJ69" s="84">
        <f t="shared" si="136"/>
        <v>0.43383088618792082</v>
      </c>
      <c r="FK69" s="80">
        <f t="shared" si="191"/>
        <v>0.64634051506138435</v>
      </c>
      <c r="FL69" s="83">
        <f t="shared" si="192"/>
        <v>1.1816240302737187</v>
      </c>
      <c r="FM69" s="79">
        <f t="shared" si="192"/>
        <v>1.2988098845157405</v>
      </c>
      <c r="FN69" s="79"/>
      <c r="FO69" s="79">
        <f t="shared" si="193"/>
        <v>1.1838419202835895</v>
      </c>
      <c r="FP69" s="79">
        <f t="shared" si="137"/>
        <v>1.2697577722925171</v>
      </c>
      <c r="FQ69" s="79">
        <f t="shared" si="138"/>
        <v>1.1343832790939981</v>
      </c>
      <c r="FR69" s="79">
        <f t="shared" si="139"/>
        <v>0.79100451613364642</v>
      </c>
      <c r="FS69" s="84">
        <f t="shared" si="194"/>
        <v>0.96813916239413877</v>
      </c>
      <c r="FT69" s="83">
        <f t="shared" si="195"/>
        <v>1.6308364715348018</v>
      </c>
      <c r="FU69" s="79">
        <f t="shared" si="196"/>
        <v>1.5410356031277761</v>
      </c>
      <c r="FV69" s="79"/>
      <c r="FW69" s="79">
        <f t="shared" si="197"/>
        <v>2.0824027465597279</v>
      </c>
      <c r="FX69" s="79">
        <f t="shared" si="198"/>
        <v>1.3183192253681884</v>
      </c>
      <c r="FY69" s="79">
        <f t="shared" si="140"/>
        <v>1.5987566801390756</v>
      </c>
      <c r="FZ69" s="79">
        <f t="shared" si="199"/>
        <v>1.8456469155154636</v>
      </c>
      <c r="GA69" s="83">
        <f t="shared" si="200"/>
        <v>2.2350119012250529</v>
      </c>
      <c r="GB69" s="79">
        <f t="shared" si="141"/>
        <v>2.0592901501414924</v>
      </c>
      <c r="GC69" s="79">
        <f t="shared" si="142"/>
        <v>2.0157962546591981</v>
      </c>
      <c r="GD69" s="79">
        <f t="shared" si="143"/>
        <v>1.7869954572145457</v>
      </c>
      <c r="GE69" s="79">
        <f t="shared" si="201"/>
        <v>1.1377654901603238</v>
      </c>
      <c r="GF69" s="79">
        <f t="shared" si="202"/>
        <v>1.3815985481858613</v>
      </c>
      <c r="GG69" s="79">
        <f t="shared" si="203"/>
        <v>1.2448039549330365</v>
      </c>
      <c r="GH69" s="79">
        <f t="shared" si="204"/>
        <v>1.5403453241224454</v>
      </c>
      <c r="GI69" s="84">
        <f t="shared" si="205"/>
        <v>1.7594266549433151</v>
      </c>
      <c r="GJ69" s="79">
        <f t="shared" si="144"/>
        <v>2.8630277037721732</v>
      </c>
      <c r="GK69" s="79">
        <f t="shared" si="145"/>
        <v>4.9878746689785736</v>
      </c>
      <c r="GL69" s="79">
        <f t="shared" si="146"/>
        <v>5.5226103444603671</v>
      </c>
      <c r="GM69" s="79">
        <f t="shared" si="147"/>
        <v>2.0832475116813485</v>
      </c>
      <c r="GN69" s="84">
        <f t="shared" si="148"/>
        <v>1.487218278238265</v>
      </c>
      <c r="GO69" s="79">
        <f t="shared" si="206"/>
        <v>2.9870129870129869</v>
      </c>
      <c r="GP69" s="79">
        <f t="shared" si="206"/>
        <v>2.5974025974025974</v>
      </c>
      <c r="GQ69" s="79">
        <f t="shared" si="206"/>
        <v>3.6363636363636362</v>
      </c>
      <c r="GR69" s="79">
        <f t="shared" si="206"/>
        <v>1.3246753246753247</v>
      </c>
      <c r="GS69" s="84">
        <f t="shared" si="206"/>
        <v>3.6363636363636362</v>
      </c>
      <c r="GT69" s="1">
        <f t="shared" si="207"/>
        <v>77</v>
      </c>
      <c r="GU69" s="1">
        <f t="shared" si="208"/>
        <v>36.149310334513608</v>
      </c>
      <c r="GV69" s="1">
        <f t="shared" si="209"/>
        <v>61.999999999999986</v>
      </c>
    </row>
    <row r="70" spans="1:204" ht="13.5" thickBot="1" x14ac:dyDescent="0.25">
      <c r="A70" s="1">
        <f t="shared" si="210"/>
        <v>78</v>
      </c>
      <c r="B70" s="132">
        <f t="shared" si="149"/>
        <v>36.618781897299499</v>
      </c>
      <c r="C70" s="5">
        <v>0</v>
      </c>
      <c r="D70" s="5">
        <v>62</v>
      </c>
      <c r="E70" s="5">
        <f t="shared" si="150"/>
        <v>36.618781897299499</v>
      </c>
      <c r="F70" s="5">
        <v>10</v>
      </c>
      <c r="G70" s="9">
        <f t="shared" si="151"/>
        <v>61.999999999999986</v>
      </c>
      <c r="H70" s="15">
        <v>0.01</v>
      </c>
      <c r="I70" s="18">
        <f t="shared" si="152"/>
        <v>2.8833686533306695</v>
      </c>
      <c r="J70" s="18">
        <f t="shared" si="153"/>
        <v>2.617496919034989</v>
      </c>
      <c r="K70" s="18">
        <f t="shared" si="154"/>
        <v>2.5254332342965173</v>
      </c>
      <c r="L70" s="18">
        <f t="shared" si="155"/>
        <v>1.8309390948649749</v>
      </c>
      <c r="M70" s="18">
        <f t="shared" si="156"/>
        <v>1.4647512758919801</v>
      </c>
      <c r="N70" s="18">
        <f t="shared" si="157"/>
        <v>1.2206260632433166</v>
      </c>
      <c r="O70" s="18">
        <f t="shared" si="158"/>
        <v>0.98969680803512161</v>
      </c>
      <c r="P70" s="18">
        <f t="shared" si="159"/>
        <v>0.91546954743248743</v>
      </c>
      <c r="Q70" s="18">
        <f t="shared" si="160"/>
        <v>0.81375070882887779</v>
      </c>
      <c r="R70" s="18">
        <f t="shared" si="161"/>
        <v>0.77912301909147874</v>
      </c>
      <c r="S70" s="18">
        <f t="shared" si="162"/>
        <v>0.73237563794599003</v>
      </c>
      <c r="T70" s="18">
        <f t="shared" si="163"/>
        <v>0.64243477012806138</v>
      </c>
      <c r="U70" s="18">
        <f t="shared" si="164"/>
        <v>0.48825042529732665</v>
      </c>
      <c r="V70" s="18">
        <f t="shared" si="165"/>
        <v>0.48056144222177816</v>
      </c>
      <c r="W70" s="18">
        <f t="shared" si="166"/>
        <v>0.43080919879175883</v>
      </c>
      <c r="X70" s="18">
        <f t="shared" si="167"/>
        <v>0.41802262439839616</v>
      </c>
      <c r="Y70" s="18">
        <f t="shared" si="168"/>
        <v>0.41612252156022156</v>
      </c>
      <c r="Z70" s="18">
        <f t="shared" si="169"/>
        <v>0.40687535441443889</v>
      </c>
      <c r="AA70" s="18">
        <f t="shared" si="170"/>
        <v>0.36618781897299502</v>
      </c>
      <c r="AB70" s="18">
        <f t="shared" si="171"/>
        <v>0.34875030378380473</v>
      </c>
      <c r="AC70" s="18">
        <f t="shared" si="172"/>
        <v>0.30015394997786476</v>
      </c>
      <c r="AD70" s="18">
        <f t="shared" si="173"/>
        <v>0.29295025517839601</v>
      </c>
      <c r="AE70" s="18">
        <f t="shared" si="174"/>
        <v>0.28608423357265234</v>
      </c>
      <c r="AF70" s="18">
        <f t="shared" si="175"/>
        <v>0.24576363689462752</v>
      </c>
      <c r="AG70" s="18">
        <f t="shared" si="176"/>
        <v>0.24028072111088908</v>
      </c>
      <c r="AH70" s="16">
        <f t="shared" si="177"/>
        <v>3.4641983508666772</v>
      </c>
      <c r="AI70" s="16" t="str">
        <f t="shared" si="178"/>
        <v>NA F G</v>
      </c>
      <c r="AJ70" s="16">
        <f t="shared" si="179"/>
        <v>4.0829411009204284</v>
      </c>
      <c r="AK70" s="16">
        <f t="shared" si="180"/>
        <v>0.27573311145782903</v>
      </c>
      <c r="AL70" s="16" t="str">
        <f t="shared" si="181"/>
        <v>NA F G</v>
      </c>
      <c r="AM70" s="16">
        <f t="shared" si="182"/>
        <v>1.2281199999999988</v>
      </c>
      <c r="AN70" s="19">
        <f t="shared" si="183"/>
        <v>2.1300544681895115</v>
      </c>
      <c r="AO70" s="41">
        <f t="shared" si="184"/>
        <v>78</v>
      </c>
      <c r="AP70" s="19">
        <f t="shared" si="185"/>
        <v>2.1300544681895115</v>
      </c>
      <c r="AQ70" s="34">
        <f t="shared" si="128"/>
        <v>3.4543198626730449</v>
      </c>
      <c r="AR70" s="34">
        <f t="shared" si="128"/>
        <v>3.3808562421114079</v>
      </c>
      <c r="AS70" s="34">
        <f t="shared" si="128"/>
        <v>3.2728210538272187</v>
      </c>
      <c r="AT70" s="34">
        <f t="shared" si="128"/>
        <v>3.2338133201869543</v>
      </c>
      <c r="AU70" s="34">
        <f t="shared" si="128"/>
        <v>3.1791089012043745</v>
      </c>
      <c r="AV70" s="34">
        <f t="shared" si="128"/>
        <v>3.0663014849263837</v>
      </c>
      <c r="AW70" s="34">
        <f t="shared" si="128"/>
        <v>2.8428321237057723</v>
      </c>
      <c r="AX70" s="34">
        <f t="shared" si="128"/>
        <v>2.8304167830605049</v>
      </c>
      <c r="AY70" s="34">
        <f t="shared" si="128"/>
        <v>2.7463950452846513</v>
      </c>
      <c r="AZ70" s="34">
        <f t="shared" si="128"/>
        <v>2.7236731489762538</v>
      </c>
      <c r="BA70" s="34">
        <f t="shared" si="128"/>
        <v>2.7202538475452922</v>
      </c>
      <c r="BB70" s="34">
        <f t="shared" si="128"/>
        <v>2.7034498828445792</v>
      </c>
      <c r="BC70" s="34">
        <f t="shared" si="128"/>
        <v>2.6260407902414009</v>
      </c>
      <c r="BD70" s="34">
        <f t="shared" si="125"/>
        <v>2.5909490708385658</v>
      </c>
      <c r="BE70" s="34">
        <f t="shared" si="125"/>
        <v>2.4859317599774209</v>
      </c>
      <c r="BF70" s="34">
        <f t="shared" si="125"/>
        <v>2.4693358881087568</v>
      </c>
      <c r="BG70" s="34">
        <f t="shared" si="122"/>
        <v>2.4532405194211355</v>
      </c>
      <c r="BH70" s="34">
        <f t="shared" si="122"/>
        <v>2.3526010095173433</v>
      </c>
      <c r="BI70" s="34">
        <f t="shared" si="122"/>
        <v>2.3380104792525014</v>
      </c>
      <c r="BJ70" s="39">
        <f t="shared" si="119"/>
        <v>2.9059664604035103</v>
      </c>
      <c r="BK70" s="39">
        <f t="shared" si="119"/>
        <v>2.8745679446604546</v>
      </c>
      <c r="BL70" s="39">
        <f t="shared" si="119"/>
        <v>2.827773831571383</v>
      </c>
      <c r="BM70" s="39">
        <f t="shared" si="119"/>
        <v>2.810690793619222</v>
      </c>
      <c r="BN70" s="39">
        <f t="shared" si="119"/>
        <v>2.7865609129231421</v>
      </c>
      <c r="BO70" s="39">
        <f t="shared" si="119"/>
        <v>2.73614474911049</v>
      </c>
      <c r="BP70" s="39">
        <f t="shared" si="119"/>
        <v>2.6334853198691643</v>
      </c>
      <c r="BQ70" s="39">
        <f t="shared" si="119"/>
        <v>2.627666777092597</v>
      </c>
      <c r="BR70" s="39">
        <f t="shared" si="119"/>
        <v>2.587952916079185</v>
      </c>
      <c r="BS70" s="39">
        <f t="shared" si="119"/>
        <v>2.5771102673612347</v>
      </c>
      <c r="BT70" s="39">
        <f t="shared" si="119"/>
        <v>2.5754747454752676</v>
      </c>
      <c r="BU70" s="39">
        <f t="shared" si="119"/>
        <v>2.5674222457423839</v>
      </c>
      <c r="BV70" s="39">
        <f t="shared" si="119"/>
        <v>2.5300037779115718</v>
      </c>
      <c r="BW70" s="39">
        <f t="shared" si="119"/>
        <v>2.5128613260066226</v>
      </c>
      <c r="BX70" s="39">
        <f t="shared" si="119"/>
        <v>2.4608619977545079</v>
      </c>
      <c r="BY70" s="39">
        <f t="shared" si="119"/>
        <v>2.4525458339475845</v>
      </c>
      <c r="BZ70" s="39">
        <f t="shared" si="106"/>
        <v>2.4444540223359681</v>
      </c>
      <c r="CA70" s="39">
        <f t="shared" si="106"/>
        <v>2.3932514446588504</v>
      </c>
      <c r="CB70" s="39">
        <f t="shared" si="106"/>
        <v>2.3857389380241973</v>
      </c>
      <c r="CC70" s="40">
        <f t="shared" si="129"/>
        <v>4.0313382525536667</v>
      </c>
      <c r="CD70" s="40">
        <f t="shared" si="129"/>
        <v>3.663255617901767</v>
      </c>
      <c r="CE70" s="40">
        <f t="shared" si="129"/>
        <v>3.1699016537951632</v>
      </c>
      <c r="CF70" s="40">
        <f t="shared" si="129"/>
        <v>3.0050542699064282</v>
      </c>
      <c r="CG70" s="40">
        <f t="shared" si="129"/>
        <v>2.7851596783738475</v>
      </c>
      <c r="CH70" s="40">
        <f t="shared" si="129"/>
        <v>2.3711777609340996</v>
      </c>
      <c r="CI70" s="40">
        <f t="shared" si="129"/>
        <v>1.6927347194885201</v>
      </c>
      <c r="CJ70" s="40">
        <f t="shared" si="129"/>
        <v>1.6600554754290957</v>
      </c>
      <c r="CK70" s="40">
        <f t="shared" si="129"/>
        <v>1.451547224887946</v>
      </c>
      <c r="CL70" s="40">
        <f t="shared" si="129"/>
        <v>1.3988173101245573</v>
      </c>
      <c r="CM70" s="40">
        <f t="shared" si="129"/>
        <v>1.391012656442473</v>
      </c>
      <c r="CN70" s="40">
        <f t="shared" si="129"/>
        <v>1.3531465361984161</v>
      </c>
      <c r="CO70" s="40">
        <f t="shared" si="129"/>
        <v>1.1889104404986688</v>
      </c>
      <c r="CP70" s="40">
        <f t="shared" si="126"/>
        <v>1.1197630663992892</v>
      </c>
      <c r="CQ70" s="40">
        <f t="shared" si="126"/>
        <v>0.93129850461465047</v>
      </c>
      <c r="CR70" s="40">
        <f t="shared" si="126"/>
        <v>0.9039242044406457</v>
      </c>
      <c r="CS70" s="40">
        <f t="shared" si="123"/>
        <v>0.87797557256001657</v>
      </c>
      <c r="CT70" s="40">
        <f t="shared" si="123"/>
        <v>0.72854372325537775</v>
      </c>
      <c r="CU70" s="40">
        <f t="shared" si="123"/>
        <v>0.70863344097275582</v>
      </c>
      <c r="CV70" s="37">
        <f t="shared" si="186"/>
        <v>3.9629309084213644</v>
      </c>
      <c r="CW70" s="37">
        <f t="shared" si="187"/>
        <v>4.6223450253460605</v>
      </c>
      <c r="CX70" s="37">
        <f t="shared" si="188"/>
        <v>5.1709467494073689</v>
      </c>
      <c r="CY70" s="1">
        <f t="shared" si="121"/>
        <v>126.49298565473379</v>
      </c>
      <c r="CZ70" s="1">
        <f t="shared" si="121"/>
        <v>123.80283735600123</v>
      </c>
      <c r="DA70" s="1">
        <f t="shared" si="121"/>
        <v>119.84672035898882</v>
      </c>
      <c r="DB70" s="1">
        <f t="shared" si="121"/>
        <v>118.41830466850803</v>
      </c>
      <c r="DC70" s="1">
        <f t="shared" si="121"/>
        <v>116.41509548096646</v>
      </c>
      <c r="DD70" s="1">
        <f t="shared" si="189"/>
        <v>112.28422530788482</v>
      </c>
      <c r="DE70" s="1">
        <f t="shared" si="189"/>
        <v>104.10104950861843</v>
      </c>
      <c r="DF70" s="1">
        <f t="shared" si="189"/>
        <v>103.6464148573487</v>
      </c>
      <c r="DG70" s="1">
        <f t="shared" si="189"/>
        <v>100.56964116710263</v>
      </c>
      <c r="DH70" s="1">
        <f t="shared" si="189"/>
        <v>99.737593001892364</v>
      </c>
      <c r="DI70" s="1">
        <f t="shared" si="189"/>
        <v>99.612382348550852</v>
      </c>
      <c r="DJ70" s="1">
        <f t="shared" si="189"/>
        <v>98.997041630165526</v>
      </c>
      <c r="DK70" s="1">
        <f t="shared" si="189"/>
        <v>96.16241495126188</v>
      </c>
      <c r="DL70" s="1">
        <f t="shared" si="189"/>
        <v>94.877398932048237</v>
      </c>
      <c r="DM70" s="1">
        <f t="shared" si="189"/>
        <v>91.031792930183059</v>
      </c>
      <c r="DN70" s="1">
        <f t="shared" si="189"/>
        <v>90.42407231782893</v>
      </c>
      <c r="DO70" s="1">
        <f t="shared" si="189"/>
        <v>89.834679522300291</v>
      </c>
      <c r="DP70" s="1">
        <f t="shared" si="189"/>
        <v>86.14938325888221</v>
      </c>
      <c r="DQ70" s="1">
        <f t="shared" si="132"/>
        <v>85.61509581334802</v>
      </c>
      <c r="DR70" s="1">
        <f t="shared" si="131"/>
        <v>106.41295201438356</v>
      </c>
      <c r="DS70" s="1">
        <f t="shared" si="131"/>
        <v>105.26317661448968</v>
      </c>
      <c r="DT70" s="1">
        <f t="shared" si="130"/>
        <v>103.54963319320341</v>
      </c>
      <c r="DU70" s="1">
        <f t="shared" si="130"/>
        <v>102.92407315228994</v>
      </c>
      <c r="DV70" s="1">
        <f t="shared" si="130"/>
        <v>102.04046631387232</v>
      </c>
      <c r="DW70" s="1">
        <f t="shared" si="130"/>
        <v>100.19428780711829</v>
      </c>
      <c r="DX70" s="1">
        <f t="shared" si="130"/>
        <v>96.435024558028942</v>
      </c>
      <c r="DY70" s="1">
        <f t="shared" si="130"/>
        <v>96.221956609133713</v>
      </c>
      <c r="DZ70" s="1">
        <f t="shared" si="130"/>
        <v>94.767683394383909</v>
      </c>
      <c r="EA70" s="1">
        <f t="shared" si="130"/>
        <v>94.370638805792254</v>
      </c>
      <c r="EB70" s="1">
        <f t="shared" si="130"/>
        <v>94.310747986561765</v>
      </c>
      <c r="EC70" s="1">
        <f t="shared" si="130"/>
        <v>94.015875255115233</v>
      </c>
      <c r="ED70" s="1">
        <f t="shared" si="130"/>
        <v>92.645656542687604</v>
      </c>
      <c r="EE70" s="1">
        <f t="shared" si="130"/>
        <v>92.017920835195326</v>
      </c>
      <c r="EF70" s="1">
        <f t="shared" si="130"/>
        <v>90.113768775125052</v>
      </c>
      <c r="EG70" s="1">
        <f t="shared" si="130"/>
        <v>89.809240986457112</v>
      </c>
      <c r="EH70" s="1">
        <f t="shared" si="127"/>
        <v>89.512928701897295</v>
      </c>
      <c r="EI70" s="1">
        <f t="shared" si="127"/>
        <v>87.63795267735938</v>
      </c>
      <c r="EJ70" s="1">
        <f t="shared" si="127"/>
        <v>87.362853835403016</v>
      </c>
      <c r="EK70" s="1">
        <f t="shared" si="127"/>
        <v>147.62269622450322</v>
      </c>
      <c r="EL70" s="1">
        <f t="shared" si="127"/>
        <v>134.14395850600192</v>
      </c>
      <c r="EM70" s="1">
        <f t="shared" si="127"/>
        <v>116.07793729621406</v>
      </c>
      <c r="EN70" s="1">
        <f t="shared" si="127"/>
        <v>110.04142689925207</v>
      </c>
      <c r="EO70" s="1">
        <f t="shared" si="127"/>
        <v>101.98915481152474</v>
      </c>
      <c r="EP70" s="1">
        <f t="shared" si="127"/>
        <v>86.829641267372764</v>
      </c>
      <c r="EQ70" s="1">
        <f t="shared" si="127"/>
        <v>61.985883502936566</v>
      </c>
      <c r="ER70" s="1">
        <f t="shared" si="127"/>
        <v>60.789209392155882</v>
      </c>
      <c r="ES70" s="1">
        <f t="shared" si="127"/>
        <v>53.153891241802043</v>
      </c>
      <c r="ET70" s="1">
        <f t="shared" si="124"/>
        <v>51.222985993618323</v>
      </c>
      <c r="EU70" s="1">
        <f t="shared" si="117"/>
        <v>50.937189082650114</v>
      </c>
      <c r="EV70" s="1">
        <f t="shared" si="115"/>
        <v>49.550577884136082</v>
      </c>
      <c r="EW70" s="1">
        <f t="shared" si="115"/>
        <v>43.536452116043023</v>
      </c>
      <c r="EX70" s="1">
        <f t="shared" si="115"/>
        <v>41.004359505126871</v>
      </c>
      <c r="EY70" s="1">
        <f t="shared" si="115"/>
        <v>34.10301682176506</v>
      </c>
      <c r="EZ70" s="1">
        <f t="shared" si="115"/>
        <v>33.100603294101965</v>
      </c>
      <c r="FA70" s="1">
        <f t="shared" si="115"/>
        <v>32.150396002731895</v>
      </c>
      <c r="FB70" s="1">
        <f t="shared" si="115"/>
        <v>26.678383704535204</v>
      </c>
      <c r="FC70" s="1">
        <f t="shared" si="115"/>
        <v>25.949293420114206</v>
      </c>
      <c r="FD70" s="1">
        <f t="shared" si="190"/>
        <v>145.11770260954893</v>
      </c>
      <c r="FE70" s="1">
        <f t="shared" si="190"/>
        <v>169.26464433721472</v>
      </c>
      <c r="FF70" s="1">
        <f t="shared" si="116"/>
        <v>189.35377121909823</v>
      </c>
      <c r="FG70" s="83">
        <f t="shared" si="133"/>
        <v>0.5068071263116074</v>
      </c>
      <c r="FH70" s="79">
        <f t="shared" si="134"/>
        <v>0.38767056900026164</v>
      </c>
      <c r="FI70" s="79">
        <f t="shared" si="135"/>
        <v>0.5984998935641842</v>
      </c>
      <c r="FJ70" s="84">
        <f t="shared" si="136"/>
        <v>0.42749959899950823</v>
      </c>
      <c r="FK70" s="80">
        <f t="shared" si="191"/>
        <v>0.63805409820162307</v>
      </c>
      <c r="FL70" s="83">
        <f t="shared" si="192"/>
        <v>1.1623321817709678</v>
      </c>
      <c r="FM70" s="79">
        <f t="shared" si="192"/>
        <v>1.2776047948391629</v>
      </c>
      <c r="FN70" s="79"/>
      <c r="FO70" s="79">
        <f t="shared" si="193"/>
        <v>1.1645138612798929</v>
      </c>
      <c r="FP70" s="79">
        <f t="shared" si="137"/>
        <v>1.2337715977875154</v>
      </c>
      <c r="FQ70" s="79">
        <f t="shared" si="138"/>
        <v>1.1178281961104271</v>
      </c>
      <c r="FR70" s="79">
        <f t="shared" si="139"/>
        <v>0.77809013821031736</v>
      </c>
      <c r="FS70" s="84">
        <f t="shared" si="194"/>
        <v>0.95401023042867372</v>
      </c>
      <c r="FT70" s="83">
        <f t="shared" si="195"/>
        <v>1.604210531865716</v>
      </c>
      <c r="FU70" s="79">
        <f t="shared" si="196"/>
        <v>1.515875802183309</v>
      </c>
      <c r="FV70" s="79"/>
      <c r="FW70" s="79">
        <f t="shared" si="197"/>
        <v>2.0233854203715254</v>
      </c>
      <c r="FX70" s="79">
        <f t="shared" si="198"/>
        <v>1.2990797984681033</v>
      </c>
      <c r="FY70" s="79">
        <f t="shared" si="140"/>
        <v>1.572654492915565</v>
      </c>
      <c r="FZ70" s="79">
        <f t="shared" si="199"/>
        <v>1.8187117178553445</v>
      </c>
      <c r="GA70" s="83">
        <f t="shared" si="200"/>
        <v>2.1985218587956599</v>
      </c>
      <c r="GB70" s="79">
        <f t="shared" si="141"/>
        <v>2.0292370631900778</v>
      </c>
      <c r="GC70" s="79">
        <f t="shared" si="142"/>
        <v>1.9863779135315784</v>
      </c>
      <c r="GD70" s="79">
        <f t="shared" si="143"/>
        <v>1.7640852590451281</v>
      </c>
      <c r="GE70" s="79">
        <f t="shared" si="201"/>
        <v>1.1191897004797886</v>
      </c>
      <c r="GF70" s="79">
        <f t="shared" si="202"/>
        <v>1.3614356287945721</v>
      </c>
      <c r="GG70" s="79">
        <f t="shared" si="203"/>
        <v>1.2288449298697925</v>
      </c>
      <c r="GH70" s="79">
        <f t="shared" si="204"/>
        <v>1.5151967930554129</v>
      </c>
      <c r="GI70" s="84">
        <f t="shared" si="205"/>
        <v>1.7337497476643602</v>
      </c>
      <c r="GJ70" s="79">
        <f t="shared" si="144"/>
        <v>2.8162843274483551</v>
      </c>
      <c r="GK70" s="79">
        <f t="shared" si="145"/>
        <v>4.8465134328722037</v>
      </c>
      <c r="GL70" s="79">
        <f t="shared" si="146"/>
        <v>5.3660941774279234</v>
      </c>
      <c r="GM70" s="79">
        <f t="shared" si="147"/>
        <v>2.0528447932467579</v>
      </c>
      <c r="GN70" s="84">
        <f t="shared" si="148"/>
        <v>1.4681513772352104</v>
      </c>
      <c r="GO70" s="79">
        <f t="shared" si="206"/>
        <v>2.9487179487179489</v>
      </c>
      <c r="GP70" s="79">
        <f t="shared" si="206"/>
        <v>2.5641025641025643</v>
      </c>
      <c r="GQ70" s="79">
        <f t="shared" si="206"/>
        <v>3.5897435897435899</v>
      </c>
      <c r="GR70" s="79">
        <f t="shared" si="206"/>
        <v>1.3076923076923077</v>
      </c>
      <c r="GS70" s="84">
        <f t="shared" si="206"/>
        <v>3.5897435897435899</v>
      </c>
      <c r="GT70" s="1">
        <f t="shared" si="207"/>
        <v>78</v>
      </c>
      <c r="GU70" s="1">
        <f t="shared" si="208"/>
        <v>36.618781897299499</v>
      </c>
      <c r="GV70" s="1">
        <f t="shared" si="209"/>
        <v>61.999999999999986</v>
      </c>
    </row>
    <row r="71" spans="1:204" ht="13.5" thickBot="1" x14ac:dyDescent="0.25">
      <c r="A71" s="1">
        <f t="shared" si="210"/>
        <v>79</v>
      </c>
      <c r="B71" s="132">
        <f t="shared" si="149"/>
        <v>37.08825346008539</v>
      </c>
      <c r="C71" s="5">
        <v>0</v>
      </c>
      <c r="D71" s="5">
        <v>62</v>
      </c>
      <c r="E71" s="5">
        <f t="shared" si="150"/>
        <v>37.08825346008539</v>
      </c>
      <c r="F71" s="5">
        <v>10</v>
      </c>
      <c r="G71" s="9">
        <f t="shared" si="151"/>
        <v>61.999999999999986</v>
      </c>
      <c r="H71" s="15">
        <v>0.01</v>
      </c>
      <c r="I71" s="18">
        <f t="shared" si="152"/>
        <v>2.9203349181169602</v>
      </c>
      <c r="J71" s="18">
        <f t="shared" si="153"/>
        <v>2.65105457184313</v>
      </c>
      <c r="K71" s="18">
        <f t="shared" si="154"/>
        <v>2.5578105834541649</v>
      </c>
      <c r="L71" s="18">
        <f t="shared" si="155"/>
        <v>1.8544126730042696</v>
      </c>
      <c r="M71" s="18">
        <f t="shared" si="156"/>
        <v>1.4835301384034156</v>
      </c>
      <c r="N71" s="18">
        <f t="shared" si="157"/>
        <v>1.2362751153361797</v>
      </c>
      <c r="O71" s="18">
        <f t="shared" si="158"/>
        <v>1.0023852286509565</v>
      </c>
      <c r="P71" s="18">
        <f t="shared" si="159"/>
        <v>0.9272063365021348</v>
      </c>
      <c r="Q71" s="18">
        <f t="shared" si="160"/>
        <v>0.82418341022411978</v>
      </c>
      <c r="R71" s="18">
        <f t="shared" si="161"/>
        <v>0.78911177574649771</v>
      </c>
      <c r="S71" s="18">
        <f t="shared" si="162"/>
        <v>0.74176506920170782</v>
      </c>
      <c r="T71" s="18">
        <f t="shared" si="163"/>
        <v>0.65067111333483141</v>
      </c>
      <c r="U71" s="18">
        <f t="shared" si="164"/>
        <v>0.49451004613447186</v>
      </c>
      <c r="V71" s="18">
        <f t="shared" si="165"/>
        <v>0.48672248635282661</v>
      </c>
      <c r="W71" s="18">
        <f t="shared" si="166"/>
        <v>0.43633239364806342</v>
      </c>
      <c r="X71" s="18">
        <f t="shared" si="167"/>
        <v>0.42338188881376021</v>
      </c>
      <c r="Y71" s="18">
        <f t="shared" si="168"/>
        <v>0.42145742568278854</v>
      </c>
      <c r="Z71" s="18">
        <f t="shared" si="169"/>
        <v>0.41209170511205989</v>
      </c>
      <c r="AA71" s="18">
        <f t="shared" si="170"/>
        <v>0.37088253460085391</v>
      </c>
      <c r="AB71" s="18">
        <f t="shared" si="171"/>
        <v>0.35322146152462275</v>
      </c>
      <c r="AC71" s="18">
        <f t="shared" si="172"/>
        <v>0.30400207754168351</v>
      </c>
      <c r="AD71" s="18">
        <f t="shared" si="173"/>
        <v>0.2967060276806831</v>
      </c>
      <c r="AE71" s="18">
        <f t="shared" si="174"/>
        <v>0.28975198015691711</v>
      </c>
      <c r="AF71" s="18">
        <f t="shared" si="175"/>
        <v>0.24891445275225094</v>
      </c>
      <c r="AG71" s="18">
        <f t="shared" si="176"/>
        <v>0.24336124317641331</v>
      </c>
      <c r="AH71" s="16">
        <f t="shared" si="177"/>
        <v>3.4641983508666772</v>
      </c>
      <c r="AI71" s="16" t="str">
        <f t="shared" si="178"/>
        <v>NA F G</v>
      </c>
      <c r="AJ71" s="16">
        <f t="shared" si="179"/>
        <v>4.0829411009204284</v>
      </c>
      <c r="AK71" s="16">
        <f t="shared" si="180"/>
        <v>0.27573311145782903</v>
      </c>
      <c r="AL71" s="16" t="str">
        <f t="shared" si="181"/>
        <v>NA F G</v>
      </c>
      <c r="AM71" s="16">
        <f t="shared" si="182"/>
        <v>1.2281199999999988</v>
      </c>
      <c r="AN71" s="19">
        <f t="shared" si="183"/>
        <v>2.1300544681895115</v>
      </c>
      <c r="AO71" s="41">
        <f t="shared" si="184"/>
        <v>79</v>
      </c>
      <c r="AP71" s="19">
        <f t="shared" si="185"/>
        <v>2.1300544681895115</v>
      </c>
      <c r="AQ71" s="34">
        <f t="shared" si="128"/>
        <v>3.4664747421309778</v>
      </c>
      <c r="AR71" s="34">
        <f t="shared" si="128"/>
        <v>3.3927526216365123</v>
      </c>
      <c r="AS71" s="34">
        <f t="shared" si="128"/>
        <v>3.2843372848012296</v>
      </c>
      <c r="AT71" s="34">
        <f t="shared" si="128"/>
        <v>3.2451922927948691</v>
      </c>
      <c r="AU71" s="34">
        <f t="shared" si="128"/>
        <v>3.1902953827735367</v>
      </c>
      <c r="AV71" s="34">
        <f t="shared" si="128"/>
        <v>3.0770910256790232</v>
      </c>
      <c r="AW71" s="34">
        <f t="shared" si="128"/>
        <v>2.8528353321973121</v>
      </c>
      <c r="AX71" s="34">
        <f t="shared" si="128"/>
        <v>2.8403763051029109</v>
      </c>
      <c r="AY71" s="34">
        <f t="shared" ref="AY71:BI95" si="211">$AH71*W71^$AK71</f>
        <v>2.7560589160454407</v>
      </c>
      <c r="AZ71" s="34">
        <f t="shared" si="211"/>
        <v>2.7332570671207068</v>
      </c>
      <c r="BA71" s="34">
        <f t="shared" si="211"/>
        <v>2.7298257340313072</v>
      </c>
      <c r="BB71" s="34">
        <f t="shared" si="211"/>
        <v>2.7129626404214386</v>
      </c>
      <c r="BC71" s="34">
        <f t="shared" si="211"/>
        <v>2.6352811647654617</v>
      </c>
      <c r="BD71" s="34">
        <f t="shared" si="125"/>
        <v>2.6000659664619259</v>
      </c>
      <c r="BE71" s="34">
        <f t="shared" si="125"/>
        <v>2.4946791261983914</v>
      </c>
      <c r="BF71" s="34">
        <f t="shared" si="125"/>
        <v>2.4780248576467097</v>
      </c>
      <c r="BG71" s="34">
        <f t="shared" si="122"/>
        <v>2.4618728534203984</v>
      </c>
      <c r="BH71" s="34">
        <f t="shared" si="122"/>
        <v>2.3608792184904885</v>
      </c>
      <c r="BI71" s="34">
        <f t="shared" si="122"/>
        <v>2.3462373478334295</v>
      </c>
      <c r="BJ71" s="39">
        <f t="shared" si="119"/>
        <v>2.9111295220940785</v>
      </c>
      <c r="BK71" s="39">
        <f t="shared" si="119"/>
        <v>2.8796752202722833</v>
      </c>
      <c r="BL71" s="39">
        <f t="shared" si="119"/>
        <v>2.8327979675820063</v>
      </c>
      <c r="BM71" s="39">
        <f t="shared" si="119"/>
        <v>2.8156845780136064</v>
      </c>
      <c r="BN71" s="39">
        <f t="shared" si="119"/>
        <v>2.7915118255004154</v>
      </c>
      <c r="BO71" s="39">
        <f t="shared" si="119"/>
        <v>2.7410060867502986</v>
      </c>
      <c r="BP71" s="39">
        <f t="shared" si="119"/>
        <v>2.6381642614030594</v>
      </c>
      <c r="BQ71" s="39">
        <f t="shared" si="119"/>
        <v>2.6323353807593097</v>
      </c>
      <c r="BR71" s="39">
        <f t="shared" si="119"/>
        <v>2.5925509597042811</v>
      </c>
      <c r="BS71" s="39">
        <f t="shared" si="119"/>
        <v>2.5816890467363875</v>
      </c>
      <c r="BT71" s="39">
        <f t="shared" si="119"/>
        <v>2.5800506190011929</v>
      </c>
      <c r="BU71" s="39">
        <f t="shared" si="119"/>
        <v>2.5719838123059096</v>
      </c>
      <c r="BV71" s="39">
        <f t="shared" si="119"/>
        <v>2.5344988626830989</v>
      </c>
      <c r="BW71" s="39">
        <f t="shared" si="119"/>
        <v>2.5173259536005048</v>
      </c>
      <c r="BX71" s="39">
        <f t="shared" si="119"/>
        <v>2.465234237585733</v>
      </c>
      <c r="BY71" s="39">
        <f t="shared" si="119"/>
        <v>2.4569032983616292</v>
      </c>
      <c r="BZ71" s="39">
        <f t="shared" si="106"/>
        <v>2.4487971099417778</v>
      </c>
      <c r="CA71" s="39">
        <f t="shared" si="106"/>
        <v>2.3975035600972712</v>
      </c>
      <c r="CB71" s="39">
        <f t="shared" si="106"/>
        <v>2.3899777059117313</v>
      </c>
      <c r="CC71" s="40">
        <f t="shared" si="129"/>
        <v>4.0949047041582665</v>
      </c>
      <c r="CD71" s="40">
        <f t="shared" si="129"/>
        <v>3.7210181142150258</v>
      </c>
      <c r="CE71" s="40">
        <f t="shared" si="129"/>
        <v>3.2198849068599902</v>
      </c>
      <c r="CF71" s="40">
        <f t="shared" si="129"/>
        <v>3.0524381967441716</v>
      </c>
      <c r="CG71" s="40">
        <f t="shared" si="129"/>
        <v>2.8290762903808608</v>
      </c>
      <c r="CH71" s="40">
        <f t="shared" si="129"/>
        <v>2.4085666742287954</v>
      </c>
      <c r="CI71" s="40">
        <f t="shared" si="129"/>
        <v>1.719425890728649</v>
      </c>
      <c r="CJ71" s="40">
        <f t="shared" si="129"/>
        <v>1.6862313578356314</v>
      </c>
      <c r="CK71" s="40">
        <f t="shared" ref="CK71:CU95" si="212">$AJ71*W71^$AM71</f>
        <v>1.4744353331641942</v>
      </c>
      <c r="CL71" s="40">
        <f t="shared" si="212"/>
        <v>1.420873969049514</v>
      </c>
      <c r="CM71" s="40">
        <f t="shared" si="212"/>
        <v>1.4129462509879382</v>
      </c>
      <c r="CN71" s="40">
        <f t="shared" si="212"/>
        <v>1.3744830548477012</v>
      </c>
      <c r="CO71" s="40">
        <f t="shared" si="212"/>
        <v>1.2076572717600467</v>
      </c>
      <c r="CP71" s="40">
        <f t="shared" si="126"/>
        <v>1.1374195765479478</v>
      </c>
      <c r="CQ71" s="40">
        <f t="shared" si="126"/>
        <v>0.94598329105883516</v>
      </c>
      <c r="CR71" s="40">
        <f t="shared" si="126"/>
        <v>0.91817735081440999</v>
      </c>
      <c r="CS71" s="40">
        <f t="shared" si="123"/>
        <v>0.89181955891065434</v>
      </c>
      <c r="CT71" s="40">
        <f t="shared" si="123"/>
        <v>0.74003145671381709</v>
      </c>
      <c r="CU71" s="40">
        <f t="shared" si="123"/>
        <v>0.71980722756892179</v>
      </c>
      <c r="CV71" s="37">
        <f t="shared" si="186"/>
        <v>3.9629309084213644</v>
      </c>
      <c r="CW71" s="37">
        <f t="shared" si="187"/>
        <v>4.6223450253460605</v>
      </c>
      <c r="CX71" s="37">
        <f t="shared" si="188"/>
        <v>5.1709467494073689</v>
      </c>
      <c r="CY71" s="1">
        <f t="shared" si="121"/>
        <v>128.56549384913785</v>
      </c>
      <c r="CZ71" s="1">
        <f t="shared" si="121"/>
        <v>125.83126915862415</v>
      </c>
      <c r="DA71" s="1">
        <f t="shared" si="121"/>
        <v>121.81033366711665</v>
      </c>
      <c r="DB71" s="1">
        <f t="shared" si="121"/>
        <v>120.35851428189174</v>
      </c>
      <c r="DC71" s="1">
        <f t="shared" si="121"/>
        <v>118.32248376884507</v>
      </c>
      <c r="DD71" s="1">
        <f t="shared" si="189"/>
        <v>114.12393188013773</v>
      </c>
      <c r="DE71" s="1">
        <f t="shared" si="189"/>
        <v>105.80667988042082</v>
      </c>
      <c r="DF71" s="1">
        <f t="shared" si="189"/>
        <v>105.3445963256776</v>
      </c>
      <c r="DG71" s="1">
        <f t="shared" si="189"/>
        <v>102.2174116292215</v>
      </c>
      <c r="DH71" s="1">
        <f t="shared" si="189"/>
        <v>101.37173087694239</v>
      </c>
      <c r="DI71" s="1">
        <f t="shared" si="189"/>
        <v>101.24446872561677</v>
      </c>
      <c r="DJ71" s="1">
        <f t="shared" si="189"/>
        <v>100.61904603569282</v>
      </c>
      <c r="DK71" s="1">
        <f t="shared" si="189"/>
        <v>97.737975777410497</v>
      </c>
      <c r="DL71" s="1">
        <f t="shared" si="189"/>
        <v>96.431905577081793</v>
      </c>
      <c r="DM71" s="1">
        <f t="shared" si="189"/>
        <v>92.523291734030281</v>
      </c>
      <c r="DN71" s="1">
        <f t="shared" si="189"/>
        <v>91.905614000793179</v>
      </c>
      <c r="DO71" s="1">
        <f t="shared" si="189"/>
        <v>91.306564374159379</v>
      </c>
      <c r="DP71" s="1">
        <f t="shared" si="189"/>
        <v>87.560886844023557</v>
      </c>
      <c r="DQ71" s="1">
        <f t="shared" si="132"/>
        <v>87.017845433964766</v>
      </c>
      <c r="DR71" s="1">
        <f t="shared" si="131"/>
        <v>107.96870957056244</v>
      </c>
      <c r="DS71" s="1">
        <f t="shared" si="131"/>
        <v>106.80212445218567</v>
      </c>
      <c r="DT71" s="1">
        <f t="shared" si="130"/>
        <v>105.0635290228962</v>
      </c>
      <c r="DU71" s="1">
        <f t="shared" si="130"/>
        <v>104.42882329302221</v>
      </c>
      <c r="DV71" s="1">
        <f t="shared" si="130"/>
        <v>103.53229812098506</v>
      </c>
      <c r="DW71" s="1">
        <f t="shared" ref="DW71:EJ89" si="213">$E71*BO71</f>
        <v>101.65912848103187</v>
      </c>
      <c r="DX71" s="1">
        <f t="shared" si="213"/>
        <v>97.844904796255634</v>
      </c>
      <c r="DY71" s="1">
        <f t="shared" si="213"/>
        <v>97.628721793551662</v>
      </c>
      <c r="DZ71" s="1">
        <f t="shared" si="213"/>
        <v>96.153187101699999</v>
      </c>
      <c r="EA71" s="1">
        <f t="shared" si="213"/>
        <v>95.750337720485376</v>
      </c>
      <c r="EB71" s="1">
        <f t="shared" si="213"/>
        <v>95.689571297366442</v>
      </c>
      <c r="EC71" s="1">
        <f t="shared" si="213"/>
        <v>95.390387526038268</v>
      </c>
      <c r="ED71" s="1">
        <f t="shared" si="213"/>
        <v>94.000136213488929</v>
      </c>
      <c r="EE71" s="1">
        <f t="shared" si="213"/>
        <v>93.363223008786676</v>
      </c>
      <c r="EF71" s="1">
        <f t="shared" si="213"/>
        <v>91.431232242060034</v>
      </c>
      <c r="EG71" s="1">
        <f t="shared" si="213"/>
        <v>91.12225225655591</v>
      </c>
      <c r="EH71" s="1">
        <f t="shared" si="127"/>
        <v>90.821607885845239</v>
      </c>
      <c r="EI71" s="1">
        <f t="shared" si="127"/>
        <v>88.919219708344656</v>
      </c>
      <c r="EJ71" s="1">
        <f t="shared" si="127"/>
        <v>88.640098920807716</v>
      </c>
      <c r="EK71" s="1">
        <f t="shared" si="127"/>
        <v>151.87286356271775</v>
      </c>
      <c r="EL71" s="1">
        <f t="shared" si="127"/>
        <v>138.00606294957583</v>
      </c>
      <c r="EM71" s="1">
        <f t="shared" si="127"/>
        <v>119.41990753792676</v>
      </c>
      <c r="EN71" s="1">
        <f t="shared" si="127"/>
        <v>113.20960151209383</v>
      </c>
      <c r="EO71" s="1">
        <f t="shared" si="127"/>
        <v>104.9254985155635</v>
      </c>
      <c r="EP71" s="1">
        <f t="shared" si="127"/>
        <v>89.329531289312484</v>
      </c>
      <c r="EQ71" s="1">
        <f t="shared" si="127"/>
        <v>63.770503241177224</v>
      </c>
      <c r="ER71" s="1">
        <f t="shared" si="127"/>
        <v>62.539375991751839</v>
      </c>
      <c r="ES71" s="1">
        <f t="shared" si="127"/>
        <v>54.684231346899082</v>
      </c>
      <c r="ET71" s="1">
        <f t="shared" si="124"/>
        <v>52.697733898945899</v>
      </c>
      <c r="EU71" s="1">
        <f t="shared" si="117"/>
        <v>52.403708682118079</v>
      </c>
      <c r="EV71" s="1">
        <f t="shared" si="115"/>
        <v>50.977175914783992</v>
      </c>
      <c r="EW71" s="1">
        <f t="shared" si="115"/>
        <v>44.78989898795183</v>
      </c>
      <c r="EX71" s="1">
        <f t="shared" si="115"/>
        <v>42.184905545473285</v>
      </c>
      <c r="EY71" s="1">
        <f t="shared" si="115"/>
        <v>35.08486806779581</v>
      </c>
      <c r="EZ71" s="1">
        <f t="shared" si="115"/>
        <v>34.05359430831458</v>
      </c>
      <c r="FA71" s="1">
        <f t="shared" si="115"/>
        <v>33.076029841539899</v>
      </c>
      <c r="FB71" s="1">
        <f t="shared" si="115"/>
        <v>27.446474235038259</v>
      </c>
      <c r="FC71" s="1">
        <f t="shared" si="115"/>
        <v>26.696392898477537</v>
      </c>
      <c r="FD71" s="1">
        <f t="shared" si="190"/>
        <v>146.97818597633801</v>
      </c>
      <c r="FE71" s="1">
        <f t="shared" si="190"/>
        <v>171.43470387999952</v>
      </c>
      <c r="FF71" s="1">
        <f t="shared" si="116"/>
        <v>191.78138367062516</v>
      </c>
      <c r="FG71" s="83">
        <f t="shared" si="133"/>
        <v>0.49863726758189475</v>
      </c>
      <c r="FH71" s="79">
        <f t="shared" si="134"/>
        <v>0.37682159472203891</v>
      </c>
      <c r="FI71" s="79">
        <f t="shared" si="135"/>
        <v>0.58987590671199175</v>
      </c>
      <c r="FJ71" s="84">
        <f t="shared" si="136"/>
        <v>0.4213396130734724</v>
      </c>
      <c r="FK71" s="80">
        <f t="shared" si="191"/>
        <v>0.62997746404717214</v>
      </c>
      <c r="FL71" s="83">
        <f t="shared" si="192"/>
        <v>1.1435950937762169</v>
      </c>
      <c r="FM71" s="79">
        <f t="shared" si="192"/>
        <v>1.2570094832416268</v>
      </c>
      <c r="FN71" s="79"/>
      <c r="FO71" s="79">
        <f t="shared" si="193"/>
        <v>1.1457416040610799</v>
      </c>
      <c r="FP71" s="79">
        <f t="shared" si="137"/>
        <v>1.1992444569624674</v>
      </c>
      <c r="FQ71" s="79">
        <f t="shared" si="138"/>
        <v>1.1017210325671598</v>
      </c>
      <c r="FR71" s="79">
        <f t="shared" si="139"/>
        <v>0.7655471288915171</v>
      </c>
      <c r="FS71" s="84">
        <f t="shared" si="194"/>
        <v>0.94026357521194803</v>
      </c>
      <c r="FT71" s="83">
        <f t="shared" si="195"/>
        <v>1.5783502533936216</v>
      </c>
      <c r="FU71" s="79">
        <f t="shared" si="196"/>
        <v>1.4914395018381299</v>
      </c>
      <c r="FV71" s="79"/>
      <c r="FW71" s="79">
        <f t="shared" si="197"/>
        <v>1.9667609094184464</v>
      </c>
      <c r="FX71" s="79">
        <f t="shared" si="198"/>
        <v>1.2803609194467216</v>
      </c>
      <c r="FY71" s="79">
        <f t="shared" si="140"/>
        <v>1.547302905752072</v>
      </c>
      <c r="FZ71" s="79">
        <f t="shared" si="199"/>
        <v>1.7925052872254104</v>
      </c>
      <c r="GA71" s="83">
        <f t="shared" si="200"/>
        <v>2.1630811318049701</v>
      </c>
      <c r="GB71" s="79">
        <f t="shared" si="141"/>
        <v>1.9999971018448608</v>
      </c>
      <c r="GC71" s="79">
        <f t="shared" si="142"/>
        <v>1.957755524131028</v>
      </c>
      <c r="GD71" s="79">
        <f t="shared" si="143"/>
        <v>1.7417550658926584</v>
      </c>
      <c r="GE71" s="79">
        <f t="shared" si="201"/>
        <v>1.1011480801671187</v>
      </c>
      <c r="GF71" s="79">
        <f t="shared" si="202"/>
        <v>1.3418182435801642</v>
      </c>
      <c r="GG71" s="79">
        <f t="shared" si="203"/>
        <v>1.2132899307575167</v>
      </c>
      <c r="GH71" s="79">
        <f t="shared" si="204"/>
        <v>1.4907714385086712</v>
      </c>
      <c r="GI71" s="84">
        <f t="shared" si="205"/>
        <v>1.7087675627222569</v>
      </c>
      <c r="GJ71" s="79">
        <f t="shared" si="144"/>
        <v>2.770885113618418</v>
      </c>
      <c r="GK71" s="79">
        <f t="shared" si="145"/>
        <v>4.7108835868720655</v>
      </c>
      <c r="GL71" s="79">
        <f t="shared" si="146"/>
        <v>5.2159238463254933</v>
      </c>
      <c r="GM71" s="79">
        <f t="shared" si="147"/>
        <v>2.0232646601558013</v>
      </c>
      <c r="GN71" s="84">
        <f t="shared" si="148"/>
        <v>1.4495671825866632</v>
      </c>
      <c r="GO71" s="79">
        <f t="shared" si="206"/>
        <v>2.9113924050632911</v>
      </c>
      <c r="GP71" s="79">
        <f t="shared" si="206"/>
        <v>2.5316455696202533</v>
      </c>
      <c r="GQ71" s="79">
        <f t="shared" si="206"/>
        <v>3.5443037974683542</v>
      </c>
      <c r="GR71" s="79">
        <f t="shared" si="206"/>
        <v>1.2911392405063291</v>
      </c>
      <c r="GS71" s="84">
        <f t="shared" si="206"/>
        <v>3.5443037974683542</v>
      </c>
      <c r="GT71" s="1">
        <f t="shared" si="207"/>
        <v>79</v>
      </c>
      <c r="GU71" s="1">
        <f t="shared" si="208"/>
        <v>37.08825346008539</v>
      </c>
      <c r="GV71" s="1">
        <f t="shared" si="209"/>
        <v>61.999999999999986</v>
      </c>
    </row>
    <row r="72" spans="1:204" ht="13.5" thickBot="1" x14ac:dyDescent="0.25">
      <c r="A72" s="1">
        <f t="shared" si="210"/>
        <v>80</v>
      </c>
      <c r="B72" s="132">
        <f t="shared" si="149"/>
        <v>37.557725022871281</v>
      </c>
      <c r="C72" s="5">
        <v>0</v>
      </c>
      <c r="D72" s="5">
        <v>62</v>
      </c>
      <c r="E72" s="5">
        <f t="shared" si="150"/>
        <v>37.557725022871281</v>
      </c>
      <c r="F72" s="5">
        <v>10</v>
      </c>
      <c r="G72" s="9">
        <f t="shared" si="151"/>
        <v>61.999999999999986</v>
      </c>
      <c r="H72" s="15">
        <v>0.01</v>
      </c>
      <c r="I72" s="18">
        <f t="shared" si="152"/>
        <v>2.9573011829032505</v>
      </c>
      <c r="J72" s="18">
        <f t="shared" si="153"/>
        <v>2.6846122246512709</v>
      </c>
      <c r="K72" s="18">
        <f t="shared" si="154"/>
        <v>2.5901879326118125</v>
      </c>
      <c r="L72" s="18">
        <f t="shared" si="155"/>
        <v>1.8778862511435641</v>
      </c>
      <c r="M72" s="18">
        <f t="shared" si="156"/>
        <v>1.5023090009148512</v>
      </c>
      <c r="N72" s="18">
        <f t="shared" si="157"/>
        <v>1.2519241674290427</v>
      </c>
      <c r="O72" s="18">
        <f t="shared" si="158"/>
        <v>1.0150736492667913</v>
      </c>
      <c r="P72" s="18">
        <f t="shared" si="159"/>
        <v>0.93894312557178206</v>
      </c>
      <c r="Q72" s="18">
        <f t="shared" si="160"/>
        <v>0.83461611161936178</v>
      </c>
      <c r="R72" s="18">
        <f t="shared" si="161"/>
        <v>0.79910053240151657</v>
      </c>
      <c r="S72" s="18">
        <f t="shared" si="162"/>
        <v>0.7511545004574256</v>
      </c>
      <c r="T72" s="18">
        <f t="shared" si="163"/>
        <v>0.65890745654160143</v>
      </c>
      <c r="U72" s="18">
        <f t="shared" si="164"/>
        <v>0.50076966697161707</v>
      </c>
      <c r="V72" s="18">
        <f t="shared" si="165"/>
        <v>0.49288353048387507</v>
      </c>
      <c r="W72" s="18">
        <f t="shared" si="166"/>
        <v>0.44185558850436801</v>
      </c>
      <c r="X72" s="18">
        <f t="shared" si="167"/>
        <v>0.42874115322912426</v>
      </c>
      <c r="Y72" s="18">
        <f t="shared" si="168"/>
        <v>0.42679232980535547</v>
      </c>
      <c r="Z72" s="18">
        <f t="shared" si="169"/>
        <v>0.41730805580968089</v>
      </c>
      <c r="AA72" s="18">
        <f t="shared" si="170"/>
        <v>0.3755772502287128</v>
      </c>
      <c r="AB72" s="18">
        <f t="shared" si="171"/>
        <v>0.35769261926544077</v>
      </c>
      <c r="AC72" s="18">
        <f t="shared" si="172"/>
        <v>0.30785020510550232</v>
      </c>
      <c r="AD72" s="18">
        <f t="shared" si="173"/>
        <v>0.30046180018297025</v>
      </c>
      <c r="AE72" s="18">
        <f t="shared" si="174"/>
        <v>0.29341972674118189</v>
      </c>
      <c r="AF72" s="18">
        <f t="shared" si="175"/>
        <v>0.25206526860987438</v>
      </c>
      <c r="AG72" s="18">
        <f t="shared" si="176"/>
        <v>0.24644176524193753</v>
      </c>
      <c r="AH72" s="16">
        <f t="shared" si="177"/>
        <v>3.4641983508666772</v>
      </c>
      <c r="AI72" s="16" t="str">
        <f t="shared" si="178"/>
        <v>NA F G</v>
      </c>
      <c r="AJ72" s="16">
        <f t="shared" si="179"/>
        <v>4.0829411009204284</v>
      </c>
      <c r="AK72" s="16">
        <f t="shared" si="180"/>
        <v>0.27573311145782903</v>
      </c>
      <c r="AL72" s="16" t="str">
        <f t="shared" si="181"/>
        <v>NA F G</v>
      </c>
      <c r="AM72" s="16">
        <f t="shared" si="182"/>
        <v>1.2281199999999988</v>
      </c>
      <c r="AN72" s="19">
        <f t="shared" si="183"/>
        <v>2.1300544681895115</v>
      </c>
      <c r="AO72" s="41">
        <f t="shared" si="184"/>
        <v>80</v>
      </c>
      <c r="AP72" s="19">
        <f t="shared" si="185"/>
        <v>2.1300544681895115</v>
      </c>
      <c r="AQ72" s="34">
        <f t="shared" ref="AQ72:AX95" si="214">$AH72*O72^$AK72</f>
        <v>3.4785186916812467</v>
      </c>
      <c r="AR72" s="34">
        <f t="shared" si="214"/>
        <v>3.4045404304195683</v>
      </c>
      <c r="AS72" s="34">
        <f t="shared" si="214"/>
        <v>3.2957484144089113</v>
      </c>
      <c r="AT72" s="34">
        <f t="shared" si="214"/>
        <v>3.2564674167068688</v>
      </c>
      <c r="AU72" s="34">
        <f t="shared" si="214"/>
        <v>3.2013797723909145</v>
      </c>
      <c r="AV72" s="34">
        <f t="shared" si="214"/>
        <v>3.0877820971079992</v>
      </c>
      <c r="AW72" s="34">
        <f t="shared" si="214"/>
        <v>2.8627472477230795</v>
      </c>
      <c r="AX72" s="34">
        <f t="shared" si="214"/>
        <v>2.8502449328781729</v>
      </c>
      <c r="AY72" s="34">
        <f t="shared" si="211"/>
        <v>2.7656345907615973</v>
      </c>
      <c r="AZ72" s="34">
        <f t="shared" si="211"/>
        <v>2.7427535188975574</v>
      </c>
      <c r="BA72" s="34">
        <f t="shared" si="211"/>
        <v>2.7393102639550673</v>
      </c>
      <c r="BB72" s="34">
        <f t="shared" si="211"/>
        <v>2.7223885810682509</v>
      </c>
      <c r="BC72" s="34">
        <f t="shared" si="211"/>
        <v>2.6444372082275578</v>
      </c>
      <c r="BD72" s="34">
        <f t="shared" si="125"/>
        <v>2.6090996579372567</v>
      </c>
      <c r="BE72" s="34">
        <f t="shared" si="125"/>
        <v>2.5033466607327903</v>
      </c>
      <c r="BF72" s="34">
        <f t="shared" si="125"/>
        <v>2.4866345284477327</v>
      </c>
      <c r="BG72" s="34">
        <f t="shared" si="122"/>
        <v>2.4704264055595222</v>
      </c>
      <c r="BH72" s="34">
        <f t="shared" si="122"/>
        <v>2.3690818774789393</v>
      </c>
      <c r="BI72" s="34">
        <f t="shared" si="122"/>
        <v>2.3543891349809947</v>
      </c>
      <c r="BJ72" s="39">
        <f t="shared" si="119"/>
        <v>2.9162366387294187</v>
      </c>
      <c r="BK72" s="39">
        <f t="shared" si="119"/>
        <v>2.884727155306507</v>
      </c>
      <c r="BL72" s="39">
        <f t="shared" si="119"/>
        <v>2.8377676638854501</v>
      </c>
      <c r="BM72" s="39">
        <f t="shared" si="119"/>
        <v>2.8206242515798658</v>
      </c>
      <c r="BN72" s="39">
        <f t="shared" si="119"/>
        <v>2.7964090917929538</v>
      </c>
      <c r="BO72" s="39">
        <f t="shared" si="119"/>
        <v>2.7458147487067555</v>
      </c>
      <c r="BP72" s="39">
        <f t="shared" si="119"/>
        <v>2.6427925036313478</v>
      </c>
      <c r="BQ72" s="39">
        <f t="shared" si="119"/>
        <v>2.6369533971377774</v>
      </c>
      <c r="BR72" s="39">
        <f t="shared" si="119"/>
        <v>2.5970991806040331</v>
      </c>
      <c r="BS72" s="39">
        <f t="shared" si="119"/>
        <v>2.5862182121265893</v>
      </c>
      <c r="BT72" s="39">
        <f t="shared" si="119"/>
        <v>2.5845769100288911</v>
      </c>
      <c r="BU72" s="39">
        <f t="shared" si="119"/>
        <v>2.5764959513962395</v>
      </c>
      <c r="BV72" s="39">
        <f t="shared" si="119"/>
        <v>2.5389452403539035</v>
      </c>
      <c r="BW72" s="39">
        <f t="shared" si="119"/>
        <v>2.5217422041165447</v>
      </c>
      <c r="BX72" s="39">
        <f t="shared" si="119"/>
        <v>2.4695591014192488</v>
      </c>
      <c r="BY72" s="39">
        <f t="shared" si="119"/>
        <v>2.461213546879002</v>
      </c>
      <c r="BZ72" s="39">
        <f t="shared" si="106"/>
        <v>2.4530931374327709</v>
      </c>
      <c r="CA72" s="39">
        <f t="shared" si="106"/>
        <v>2.4017096011621337</v>
      </c>
      <c r="CB72" s="39">
        <f t="shared" si="106"/>
        <v>2.3941705440549046</v>
      </c>
      <c r="CC72" s="40">
        <f t="shared" ref="CC72:CJ95" si="215">$AJ72*O72^$AM72</f>
        <v>4.1586549795525114</v>
      </c>
      <c r="CD72" s="40">
        <f t="shared" si="215"/>
        <v>3.7789476502277437</v>
      </c>
      <c r="CE72" s="40">
        <f t="shared" si="215"/>
        <v>3.2700127033241309</v>
      </c>
      <c r="CF72" s="40">
        <f t="shared" si="215"/>
        <v>3.0999591501545769</v>
      </c>
      <c r="CG72" s="40">
        <f t="shared" si="215"/>
        <v>2.8731199020526943</v>
      </c>
      <c r="CH72" s="40">
        <f t="shared" si="215"/>
        <v>2.4460637101504283</v>
      </c>
      <c r="CI72" s="40">
        <f t="shared" si="215"/>
        <v>1.7461942484739801</v>
      </c>
      <c r="CJ72" s="40">
        <f t="shared" si="215"/>
        <v>1.7124829366162739</v>
      </c>
      <c r="CK72" s="40">
        <f t="shared" si="212"/>
        <v>1.4973896301090717</v>
      </c>
      <c r="CL72" s="40">
        <f t="shared" si="212"/>
        <v>1.4429944122274567</v>
      </c>
      <c r="CM72" s="40">
        <f t="shared" si="212"/>
        <v>1.4349432739043149</v>
      </c>
      <c r="CN72" s="40">
        <f t="shared" si="212"/>
        <v>1.3958812752219836</v>
      </c>
      <c r="CO72" s="40">
        <f t="shared" si="212"/>
        <v>1.2264583157937174</v>
      </c>
      <c r="CP72" s="40">
        <f t="shared" si="126"/>
        <v>1.1551271464384278</v>
      </c>
      <c r="CQ72" s="40">
        <f t="shared" si="126"/>
        <v>0.96071054350554419</v>
      </c>
      <c r="CR72" s="40">
        <f t="shared" si="126"/>
        <v>0.93247171495815606</v>
      </c>
      <c r="CS72" s="40">
        <f t="shared" si="123"/>
        <v>0.90570357980735439</v>
      </c>
      <c r="CT72" s="40">
        <f t="shared" si="123"/>
        <v>0.75155241082002699</v>
      </c>
      <c r="CU72" s="40">
        <f t="shared" si="123"/>
        <v>0.73101332692983967</v>
      </c>
      <c r="CV72" s="37">
        <f t="shared" si="186"/>
        <v>3.9629309084213644</v>
      </c>
      <c r="CW72" s="37">
        <f t="shared" si="187"/>
        <v>4.6223450253460605</v>
      </c>
      <c r="CX72" s="37">
        <f t="shared" si="188"/>
        <v>5.1709467494073689</v>
      </c>
      <c r="CY72" s="1">
        <f t="shared" si="121"/>
        <v>130.64524850908222</v>
      </c>
      <c r="CZ72" s="1">
        <f t="shared" si="121"/>
        <v>127.86679331494598</v>
      </c>
      <c r="DA72" s="1">
        <f t="shared" si="121"/>
        <v>123.78081269293392</v>
      </c>
      <c r="DB72" s="1">
        <f t="shared" si="121"/>
        <v>122.30550778261657</v>
      </c>
      <c r="DC72" s="1">
        <f t="shared" si="121"/>
        <v>120.23654118524021</v>
      </c>
      <c r="DD72" s="1">
        <f t="shared" si="189"/>
        <v>115.97007093372706</v>
      </c>
      <c r="DE72" s="1">
        <f t="shared" si="189"/>
        <v>107.518273939965</v>
      </c>
      <c r="DF72" s="1">
        <f t="shared" si="189"/>
        <v>107.04871543687064</v>
      </c>
      <c r="DG72" s="1">
        <f t="shared" si="189"/>
        <v>103.87094347356522</v>
      </c>
      <c r="DH72" s="1">
        <f t="shared" si="189"/>
        <v>103.01158246826705</v>
      </c>
      <c r="DI72" s="1">
        <f t="shared" si="189"/>
        <v>102.88226164595336</v>
      </c>
      <c r="DJ72" s="1">
        <f t="shared" si="189"/>
        <v>102.24672173316608</v>
      </c>
      <c r="DK72" s="1">
        <f t="shared" si="189"/>
        <v>99.319045506860022</v>
      </c>
      <c r="DL72" s="1">
        <f t="shared" si="189"/>
        <v>97.991847510075004</v>
      </c>
      <c r="DM72" s="1">
        <f t="shared" si="189"/>
        <v>94.020005520725178</v>
      </c>
      <c r="DN72" s="1">
        <f t="shared" si="189"/>
        <v>93.392335851817137</v>
      </c>
      <c r="DO72" s="1">
        <f t="shared" si="189"/>
        <v>92.783595629244829</v>
      </c>
      <c r="DP72" s="1">
        <f t="shared" si="189"/>
        <v>88.977325711021635</v>
      </c>
      <c r="DQ72" s="1">
        <f t="shared" si="132"/>
        <v>88.425499728451967</v>
      </c>
      <c r="DR72" s="1">
        <f t="shared" si="131"/>
        <v>109.52721377902192</v>
      </c>
      <c r="DS72" s="1">
        <f t="shared" si="131"/>
        <v>108.34378926501149</v>
      </c>
      <c r="DT72" s="1">
        <f t="shared" si="131"/>
        <v>106.58009759900555</v>
      </c>
      <c r="DU72" s="1">
        <f t="shared" si="131"/>
        <v>105.93623003367871</v>
      </c>
      <c r="DV72" s="1">
        <f t="shared" si="131"/>
        <v>105.02676372101698</v>
      </c>
      <c r="DW72" s="1">
        <f t="shared" si="213"/>
        <v>103.12655529567273</v>
      </c>
      <c r="DX72" s="1">
        <f t="shared" si="213"/>
        <v>99.257274143891706</v>
      </c>
      <c r="DY72" s="1">
        <f t="shared" si="213"/>
        <v>99.037970587826933</v>
      </c>
      <c r="DZ72" s="1">
        <f t="shared" si="213"/>
        <v>97.541136882250598</v>
      </c>
      <c r="EA72" s="1">
        <f t="shared" si="213"/>
        <v>97.132472460192233</v>
      </c>
      <c r="EB72" s="1">
        <f t="shared" si="213"/>
        <v>97.070828887327423</v>
      </c>
      <c r="EC72" s="1">
        <f t="shared" si="213"/>
        <v>96.767326465081098</v>
      </c>
      <c r="ED72" s="1">
        <f t="shared" si="213"/>
        <v>95.357007185339739</v>
      </c>
      <c r="EE72" s="1">
        <f t="shared" si="213"/>
        <v>94.710900280778532</v>
      </c>
      <c r="EF72" s="1">
        <f t="shared" si="213"/>
        <v>92.751021658833238</v>
      </c>
      <c r="EG72" s="1">
        <f t="shared" si="213"/>
        <v>92.437581616247272</v>
      </c>
      <c r="EH72" s="1">
        <f t="shared" si="127"/>
        <v>92.1325975111926</v>
      </c>
      <c r="EI72" s="1">
        <f t="shared" si="127"/>
        <v>90.202748785237276</v>
      </c>
      <c r="EJ72" s="1">
        <f t="shared" si="127"/>
        <v>89.919598951472238</v>
      </c>
      <c r="EK72" s="1">
        <f t="shared" ref="EK72:ES95" si="216">$E72*CC72</f>
        <v>156.1896201870276</v>
      </c>
      <c r="EL72" s="1">
        <f t="shared" si="216"/>
        <v>141.92867672307915</v>
      </c>
      <c r="EM72" s="1">
        <f t="shared" si="216"/>
        <v>122.81423793274368</v>
      </c>
      <c r="EN72" s="1">
        <f t="shared" si="216"/>
        <v>116.42741334363934</v>
      </c>
      <c r="EO72" s="1">
        <f t="shared" si="216"/>
        <v>107.90784723903396</v>
      </c>
      <c r="EP72" s="1">
        <f t="shared" si="216"/>
        <v>91.868588214254103</v>
      </c>
      <c r="EQ72" s="1">
        <f t="shared" si="216"/>
        <v>65.583083420705108</v>
      </c>
      <c r="ER72" s="1">
        <f t="shared" si="216"/>
        <v>64.316963239793125</v>
      </c>
      <c r="ES72" s="1">
        <f t="shared" si="216"/>
        <v>56.238547979735451</v>
      </c>
      <c r="ET72" s="1">
        <f t="shared" si="124"/>
        <v>54.195587343978588</v>
      </c>
      <c r="EU72" s="1">
        <f t="shared" si="117"/>
        <v>53.893204904716924</v>
      </c>
      <c r="EV72" s="1">
        <f t="shared" si="115"/>
        <v>52.426125099362167</v>
      </c>
      <c r="EW72" s="1">
        <f t="shared" si="115"/>
        <v>46.06298417659427</v>
      </c>
      <c r="EX72" s="1">
        <f t="shared" si="115"/>
        <v>43.383947732388442</v>
      </c>
      <c r="EY72" s="1">
        <f t="shared" si="115"/>
        <v>36.082102419554445</v>
      </c>
      <c r="EZ72" s="1">
        <f t="shared" si="115"/>
        <v>35.021516262003637</v>
      </c>
      <c r="FA72" s="1">
        <f t="shared" si="115"/>
        <v>34.016166002634769</v>
      </c>
      <c r="FB72" s="1">
        <f t="shared" si="115"/>
        <v>28.226598785854566</v>
      </c>
      <c r="FC72" s="1">
        <f t="shared" si="115"/>
        <v>27.455197520885225</v>
      </c>
      <c r="FD72" s="1">
        <f t="shared" si="190"/>
        <v>148.83866934312709</v>
      </c>
      <c r="FE72" s="1">
        <f t="shared" si="190"/>
        <v>173.60476342278432</v>
      </c>
      <c r="FF72" s="1">
        <f t="shared" si="116"/>
        <v>194.20899612215206</v>
      </c>
      <c r="FG72" s="83">
        <f t="shared" si="133"/>
        <v>0.49069941149673241</v>
      </c>
      <c r="FH72" s="79">
        <f t="shared" si="134"/>
        <v>0.36640702867564257</v>
      </c>
      <c r="FI72" s="79">
        <f t="shared" si="135"/>
        <v>0.58148233901899538</v>
      </c>
      <c r="FJ72" s="84">
        <f t="shared" si="136"/>
        <v>0.41534421213603451</v>
      </c>
      <c r="FK72" s="80">
        <f t="shared" si="191"/>
        <v>0.62210274574658253</v>
      </c>
      <c r="FL72" s="83">
        <f t="shared" si="192"/>
        <v>1.1253900901307512</v>
      </c>
      <c r="FM72" s="79">
        <f t="shared" si="192"/>
        <v>1.2369990246891727</v>
      </c>
      <c r="FN72" s="79"/>
      <c r="FO72" s="79">
        <f t="shared" si="193"/>
        <v>1.1275024299056375</v>
      </c>
      <c r="FP72" s="79">
        <f t="shared" si="137"/>
        <v>1.1660998315541933</v>
      </c>
      <c r="FQ72" s="79">
        <f t="shared" si="138"/>
        <v>1.0860442267162549</v>
      </c>
      <c r="FR72" s="79">
        <f t="shared" si="139"/>
        <v>0.75336030826934575</v>
      </c>
      <c r="FS72" s="84">
        <f t="shared" si="194"/>
        <v>0.92688420867400656</v>
      </c>
      <c r="FT72" s="83">
        <f t="shared" si="195"/>
        <v>1.5532243392713672</v>
      </c>
      <c r="FU72" s="79">
        <f t="shared" si="196"/>
        <v>1.4676971285840628</v>
      </c>
      <c r="FV72" s="79"/>
      <c r="FW72" s="79">
        <f t="shared" si="197"/>
        <v>1.9124037237488769</v>
      </c>
      <c r="FX72" s="79">
        <f t="shared" si="198"/>
        <v>1.2621421789852805</v>
      </c>
      <c r="FY72" s="79">
        <f t="shared" si="140"/>
        <v>1.5226712374341873</v>
      </c>
      <c r="FZ72" s="79">
        <f t="shared" si="199"/>
        <v>1.7669990505793927</v>
      </c>
      <c r="GA72" s="83">
        <f t="shared" si="200"/>
        <v>2.1286468288735745</v>
      </c>
      <c r="GB72" s="79">
        <f t="shared" si="141"/>
        <v>1.9715383855807846</v>
      </c>
      <c r="GC72" s="79">
        <f t="shared" si="142"/>
        <v>1.9298978792753034</v>
      </c>
      <c r="GD72" s="79">
        <f t="shared" si="143"/>
        <v>1.7199831275690001</v>
      </c>
      <c r="GE72" s="79">
        <f t="shared" si="201"/>
        <v>1.0836187947384401</v>
      </c>
      <c r="GF72" s="79">
        <f t="shared" si="202"/>
        <v>1.3227250035765739</v>
      </c>
      <c r="GG72" s="79">
        <f t="shared" si="203"/>
        <v>1.1981238066230477</v>
      </c>
      <c r="GH72" s="79">
        <f t="shared" si="204"/>
        <v>1.4670397002209612</v>
      </c>
      <c r="GI72" s="84">
        <f t="shared" si="205"/>
        <v>1.6844528618739842</v>
      </c>
      <c r="GJ72" s="79">
        <f t="shared" si="144"/>
        <v>2.7267751188579279</v>
      </c>
      <c r="GK72" s="79">
        <f t="shared" si="145"/>
        <v>4.5806845512022702</v>
      </c>
      <c r="GL72" s="79">
        <f t="shared" si="146"/>
        <v>5.0717665470852502</v>
      </c>
      <c r="GM72" s="79">
        <f t="shared" si="147"/>
        <v>1.9944748609918956</v>
      </c>
      <c r="GN72" s="84">
        <f t="shared" si="148"/>
        <v>1.43144759280433</v>
      </c>
      <c r="GO72" s="79">
        <f t="shared" si="206"/>
        <v>2.875</v>
      </c>
      <c r="GP72" s="79">
        <f t="shared" si="206"/>
        <v>2.5</v>
      </c>
      <c r="GQ72" s="79">
        <f t="shared" si="206"/>
        <v>3.5</v>
      </c>
      <c r="GR72" s="79">
        <f t="shared" si="206"/>
        <v>1.2749999999999999</v>
      </c>
      <c r="GS72" s="84">
        <f t="shared" si="206"/>
        <v>3.5</v>
      </c>
      <c r="GT72" s="1">
        <f t="shared" si="207"/>
        <v>80</v>
      </c>
      <c r="GU72" s="1">
        <f t="shared" si="208"/>
        <v>37.557725022871281</v>
      </c>
      <c r="GV72" s="1">
        <f t="shared" si="209"/>
        <v>61.999999999999986</v>
      </c>
    </row>
    <row r="73" spans="1:204" ht="13.5" thickBot="1" x14ac:dyDescent="0.25">
      <c r="A73" s="1">
        <f t="shared" si="210"/>
        <v>81</v>
      </c>
      <c r="B73" s="132">
        <f t="shared" si="149"/>
        <v>38.027196585657173</v>
      </c>
      <c r="C73" s="5">
        <v>0</v>
      </c>
      <c r="D73" s="5">
        <v>62</v>
      </c>
      <c r="E73" s="5">
        <f t="shared" si="150"/>
        <v>38.027196585657173</v>
      </c>
      <c r="F73" s="5">
        <v>10</v>
      </c>
      <c r="G73" s="9">
        <f t="shared" si="151"/>
        <v>61.999999999999986</v>
      </c>
      <c r="H73" s="15">
        <v>0.01</v>
      </c>
      <c r="I73" s="18">
        <f t="shared" si="152"/>
        <v>2.9942674476895412</v>
      </c>
      <c r="J73" s="18">
        <f t="shared" si="153"/>
        <v>2.7181698774594119</v>
      </c>
      <c r="K73" s="18">
        <f t="shared" si="154"/>
        <v>2.62256528176946</v>
      </c>
      <c r="L73" s="18">
        <f t="shared" si="155"/>
        <v>1.9013598292828586</v>
      </c>
      <c r="M73" s="18">
        <f t="shared" si="156"/>
        <v>1.521087863426287</v>
      </c>
      <c r="N73" s="18">
        <f t="shared" si="157"/>
        <v>1.2675732195219058</v>
      </c>
      <c r="O73" s="18">
        <f t="shared" si="158"/>
        <v>1.0277620698826262</v>
      </c>
      <c r="P73" s="18">
        <f t="shared" si="159"/>
        <v>0.95067991464142931</v>
      </c>
      <c r="Q73" s="18">
        <f t="shared" si="160"/>
        <v>0.84504881301460388</v>
      </c>
      <c r="R73" s="18">
        <f t="shared" si="161"/>
        <v>0.80908928905653554</v>
      </c>
      <c r="S73" s="18">
        <f t="shared" si="162"/>
        <v>0.7605439317131435</v>
      </c>
      <c r="T73" s="18">
        <f t="shared" si="163"/>
        <v>0.66714379974837146</v>
      </c>
      <c r="U73" s="18">
        <f t="shared" si="164"/>
        <v>0.50702928780876233</v>
      </c>
      <c r="V73" s="18">
        <f t="shared" si="165"/>
        <v>0.49904457461492352</v>
      </c>
      <c r="W73" s="18">
        <f t="shared" si="166"/>
        <v>0.4473787833606726</v>
      </c>
      <c r="X73" s="18">
        <f t="shared" si="167"/>
        <v>0.43410041764448831</v>
      </c>
      <c r="Y73" s="18">
        <f t="shared" si="168"/>
        <v>0.43212723392792241</v>
      </c>
      <c r="Z73" s="18">
        <f t="shared" si="169"/>
        <v>0.42252440650730194</v>
      </c>
      <c r="AA73" s="18">
        <f t="shared" si="170"/>
        <v>0.38027196585657175</v>
      </c>
      <c r="AB73" s="18">
        <f t="shared" si="171"/>
        <v>0.36216377700625879</v>
      </c>
      <c r="AC73" s="18">
        <f t="shared" si="172"/>
        <v>0.31169833266932107</v>
      </c>
      <c r="AD73" s="18">
        <f t="shared" si="173"/>
        <v>0.3042175726852574</v>
      </c>
      <c r="AE73" s="18">
        <f t="shared" si="174"/>
        <v>0.29708747332544666</v>
      </c>
      <c r="AF73" s="18">
        <f t="shared" si="175"/>
        <v>0.25521608446749783</v>
      </c>
      <c r="AG73" s="18">
        <f t="shared" si="176"/>
        <v>0.24952228730746176</v>
      </c>
      <c r="AH73" s="16">
        <f t="shared" si="177"/>
        <v>3.4641983508666772</v>
      </c>
      <c r="AI73" s="16" t="str">
        <f t="shared" si="178"/>
        <v>NA F G</v>
      </c>
      <c r="AJ73" s="16">
        <f t="shared" si="179"/>
        <v>4.0829411009204284</v>
      </c>
      <c r="AK73" s="16">
        <f t="shared" si="180"/>
        <v>0.27573311145782903</v>
      </c>
      <c r="AL73" s="16" t="str">
        <f t="shared" si="181"/>
        <v>NA F G</v>
      </c>
      <c r="AM73" s="16">
        <f t="shared" si="182"/>
        <v>1.2281199999999988</v>
      </c>
      <c r="AN73" s="19">
        <f t="shared" si="183"/>
        <v>2.1300544681895115</v>
      </c>
      <c r="AO73" s="41">
        <f t="shared" si="184"/>
        <v>81</v>
      </c>
      <c r="AP73" s="19">
        <f t="shared" si="185"/>
        <v>2.1300544681895115</v>
      </c>
      <c r="AQ73" s="34">
        <f t="shared" si="214"/>
        <v>3.490454091567265</v>
      </c>
      <c r="AR73" s="34">
        <f t="shared" si="214"/>
        <v>3.4162219980829396</v>
      </c>
      <c r="AS73" s="34">
        <f t="shared" si="214"/>
        <v>3.307056697829597</v>
      </c>
      <c r="AT73" s="34">
        <f t="shared" si="214"/>
        <v>3.2676409202235051</v>
      </c>
      <c r="AU73" s="34">
        <f t="shared" si="214"/>
        <v>3.2123642606622798</v>
      </c>
      <c r="AV73" s="34">
        <f t="shared" si="214"/>
        <v>3.0983768120876847</v>
      </c>
      <c r="AW73" s="34">
        <f t="shared" si="214"/>
        <v>2.8725698291730182</v>
      </c>
      <c r="AX73" s="34">
        <f t="shared" si="214"/>
        <v>2.8600246167212853</v>
      </c>
      <c r="AY73" s="34">
        <f t="shared" si="211"/>
        <v>2.7751239618718588</v>
      </c>
      <c r="AZ73" s="34">
        <f t="shared" si="211"/>
        <v>2.7521643810887291</v>
      </c>
      <c r="BA73" s="34">
        <f t="shared" si="211"/>
        <v>2.7487093117423815</v>
      </c>
      <c r="BB73" s="34">
        <f t="shared" si="211"/>
        <v>2.7317295676318376</v>
      </c>
      <c r="BC73" s="34">
        <f t="shared" si="211"/>
        <v>2.6535107301347831</v>
      </c>
      <c r="BD73" s="34">
        <f t="shared" si="125"/>
        <v>2.6180519305912533</v>
      </c>
      <c r="BE73" s="34">
        <f t="shared" si="125"/>
        <v>2.5119360765437873</v>
      </c>
      <c r="BF73" s="34">
        <f t="shared" si="125"/>
        <v>2.4951666020393972</v>
      </c>
      <c r="BG73" s="34">
        <f t="shared" si="122"/>
        <v>2.4789028662753565</v>
      </c>
      <c r="BH73" s="34">
        <f t="shared" si="122"/>
        <v>2.3772106075726001</v>
      </c>
      <c r="BI73" s="34">
        <f t="shared" si="122"/>
        <v>2.3624674517313102</v>
      </c>
      <c r="BJ73" s="39">
        <f t="shared" si="119"/>
        <v>2.9212891045825824</v>
      </c>
      <c r="BK73" s="39">
        <f t="shared" si="119"/>
        <v>2.8897250300517578</v>
      </c>
      <c r="BL73" s="39">
        <f t="shared" si="119"/>
        <v>2.8426841799289631</v>
      </c>
      <c r="BM73" s="39">
        <f t="shared" si="119"/>
        <v>2.8255110661567242</v>
      </c>
      <c r="BN73" s="39">
        <f t="shared" si="119"/>
        <v>2.8012539528924001</v>
      </c>
      <c r="BO73" s="39">
        <f t="shared" si="119"/>
        <v>2.750571953616916</v>
      </c>
      <c r="BP73" s="39">
        <f t="shared" si="119"/>
        <v>2.6473712194681438</v>
      </c>
      <c r="BQ73" s="39">
        <f t="shared" si="119"/>
        <v>2.6415219965506247</v>
      </c>
      <c r="BR73" s="39">
        <f t="shared" si="119"/>
        <v>2.601598731413119</v>
      </c>
      <c r="BS73" s="39">
        <f t="shared" si="119"/>
        <v>2.5906989113373684</v>
      </c>
      <c r="BT73" s="39">
        <f t="shared" si="119"/>
        <v>2.5890547656354532</v>
      </c>
      <c r="BU73" s="39">
        <f t="shared" si="119"/>
        <v>2.5809598065040049</v>
      </c>
      <c r="BV73" s="39">
        <f t="shared" si="119"/>
        <v>2.5433440377490046</v>
      </c>
      <c r="BW73" s="39">
        <f t="shared" si="119"/>
        <v>2.526111196744774</v>
      </c>
      <c r="BX73" s="39">
        <f t="shared" si="119"/>
        <v>2.4738376852853805</v>
      </c>
      <c r="BY73" s="39">
        <f t="shared" si="119"/>
        <v>2.4654776718261355</v>
      </c>
      <c r="BZ73" s="39">
        <f t="shared" si="106"/>
        <v>2.4573431935314107</v>
      </c>
      <c r="CA73" s="39">
        <f t="shared" si="106"/>
        <v>2.4058706337710558</v>
      </c>
      <c r="CB73" s="39">
        <f t="shared" si="106"/>
        <v>2.3983185150253807</v>
      </c>
      <c r="CC73" s="40">
        <f t="shared" si="215"/>
        <v>4.2225873024881917</v>
      </c>
      <c r="CD73" s="40">
        <f t="shared" si="215"/>
        <v>3.8370426118726235</v>
      </c>
      <c r="CE73" s="40">
        <f t="shared" si="215"/>
        <v>3.3202836464970109</v>
      </c>
      <c r="CF73" s="40">
        <f t="shared" si="215"/>
        <v>3.1476158060804855</v>
      </c>
      <c r="CG73" s="40">
        <f t="shared" si="215"/>
        <v>2.9172892862199591</v>
      </c>
      <c r="CH73" s="40">
        <f t="shared" si="215"/>
        <v>2.4836678239342107</v>
      </c>
      <c r="CI73" s="40">
        <f t="shared" si="215"/>
        <v>1.7730390468885582</v>
      </c>
      <c r="CJ73" s="40">
        <f t="shared" si="215"/>
        <v>1.7388094803338716</v>
      </c>
      <c r="CK73" s="40">
        <f t="shared" si="212"/>
        <v>1.5204094761562599</v>
      </c>
      <c r="CL73" s="40">
        <f t="shared" si="212"/>
        <v>1.4651780233253975</v>
      </c>
      <c r="CM73" s="40">
        <f t="shared" si="212"/>
        <v>1.4570031122974254</v>
      </c>
      <c r="CN73" s="40">
        <f t="shared" si="212"/>
        <v>1.4173406011112797</v>
      </c>
      <c r="CO73" s="40">
        <f t="shared" si="212"/>
        <v>1.2453130487537747</v>
      </c>
      <c r="CP73" s="40">
        <f t="shared" si="126"/>
        <v>1.1728852826918514</v>
      </c>
      <c r="CQ73" s="40">
        <f t="shared" si="126"/>
        <v>0.97547985161528261</v>
      </c>
      <c r="CR73" s="40">
        <f t="shared" si="126"/>
        <v>0.94680689859378153</v>
      </c>
      <c r="CS73" s="40">
        <f t="shared" si="123"/>
        <v>0.91962724840524224</v>
      </c>
      <c r="CT73" s="40">
        <f t="shared" si="123"/>
        <v>0.76310626457031006</v>
      </c>
      <c r="CU73" s="40">
        <f t="shared" si="123"/>
        <v>0.74225142682448231</v>
      </c>
      <c r="CV73" s="37">
        <f t="shared" si="186"/>
        <v>3.9629309084213644</v>
      </c>
      <c r="CW73" s="37">
        <f t="shared" si="187"/>
        <v>4.6223450253460605</v>
      </c>
      <c r="CX73" s="37">
        <f t="shared" si="188"/>
        <v>5.1709467494073689</v>
      </c>
      <c r="CY73" s="1">
        <f t="shared" si="121"/>
        <v>132.73218391323982</v>
      </c>
      <c r="CZ73" s="1">
        <f t="shared" si="121"/>
        <v>129.90934550134648</v>
      </c>
      <c r="DA73" s="1">
        <f t="shared" si="121"/>
        <v>125.75809516828033</v>
      </c>
      <c r="DB73" s="1">
        <f t="shared" si="121"/>
        <v>124.25922364467694</v>
      </c>
      <c r="DC73" s="1">
        <f t="shared" si="121"/>
        <v>122.15720724494378</v>
      </c>
      <c r="DD73" s="1">
        <f t="shared" si="189"/>
        <v>117.82258412970016</v>
      </c>
      <c r="DE73" s="1">
        <f t="shared" si="189"/>
        <v>109.23577759999</v>
      </c>
      <c r="DF73" s="1">
        <f t="shared" si="189"/>
        <v>108.75871833987912</v>
      </c>
      <c r="DG73" s="1">
        <f t="shared" si="189"/>
        <v>105.53018444766896</v>
      </c>
      <c r="DH73" s="1">
        <f t="shared" si="189"/>
        <v>104.65709595570461</v>
      </c>
      <c r="DI73" s="1">
        <f t="shared" si="189"/>
        <v>104.52570935445397</v>
      </c>
      <c r="DJ73" s="1">
        <f t="shared" si="189"/>
        <v>103.88001728718815</v>
      </c>
      <c r="DK73" s="1">
        <f t="shared" si="189"/>
        <v>100.90557417698609</v>
      </c>
      <c r="DL73" s="1">
        <f t="shared" si="189"/>
        <v>99.557175436052873</v>
      </c>
      <c r="DM73" s="1">
        <f t="shared" si="189"/>
        <v>95.521886993334974</v>
      </c>
      <c r="DN73" s="1">
        <f t="shared" si="189"/>
        <v>94.884190889718369</v>
      </c>
      <c r="DO73" s="1">
        <f t="shared" si="189"/>
        <v>94.265726612602009</v>
      </c>
      <c r="DP73" s="1">
        <f t="shared" si="189"/>
        <v>90.398655099672794</v>
      </c>
      <c r="DQ73" s="1">
        <f t="shared" si="132"/>
        <v>89.838014214203085</v>
      </c>
      <c r="DR73" s="1">
        <f t="shared" si="131"/>
        <v>111.08843506350027</v>
      </c>
      <c r="DS73" s="1">
        <f t="shared" si="131"/>
        <v>109.88814179627228</v>
      </c>
      <c r="DT73" s="1">
        <f t="shared" si="131"/>
        <v>108.09931014109632</v>
      </c>
      <c r="DU73" s="1">
        <f t="shared" si="131"/>
        <v>107.44626476769155</v>
      </c>
      <c r="DV73" s="1">
        <f t="shared" si="131"/>
        <v>106.52383475298853</v>
      </c>
      <c r="DW73" s="1">
        <f t="shared" si="213"/>
        <v>104.59654040318557</v>
      </c>
      <c r="DX73" s="1">
        <f t="shared" si="213"/>
        <v>100.67210579792606</v>
      </c>
      <c r="DY73" s="1">
        <f t="shared" si="213"/>
        <v>100.44967624816823</v>
      </c>
      <c r="DZ73" s="1">
        <f t="shared" si="213"/>
        <v>98.931506396442998</v>
      </c>
      <c r="EA73" s="1">
        <f t="shared" si="213"/>
        <v>98.517016795674124</v>
      </c>
      <c r="EB73" s="1">
        <f t="shared" si="213"/>
        <v>98.454494543851936</v>
      </c>
      <c r="EC73" s="1">
        <f t="shared" si="213"/>
        <v>98.146665941607495</v>
      </c>
      <c r="ED73" s="1">
        <f t="shared" si="213"/>
        <v>96.716243708440473</v>
      </c>
      <c r="EE73" s="1">
        <f t="shared" si="213"/>
        <v>96.060927075843225</v>
      </c>
      <c r="EF73" s="1">
        <f t="shared" si="213"/>
        <v>94.073111979354266</v>
      </c>
      <c r="EG73" s="1">
        <f t="shared" si="213"/>
        <v>93.755204104080818</v>
      </c>
      <c r="EH73" s="1">
        <f t="shared" si="213"/>
        <v>93.445872698845548</v>
      </c>
      <c r="EI73" s="1">
        <f t="shared" si="213"/>
        <v>91.488515550071554</v>
      </c>
      <c r="EJ73" s="1">
        <f t="shared" si="213"/>
        <v>91.201329645891533</v>
      </c>
      <c r="EK73" s="1">
        <f t="shared" si="216"/>
        <v>160.5731574518183</v>
      </c>
      <c r="EL73" s="1">
        <f t="shared" si="216"/>
        <v>145.9119737092237</v>
      </c>
      <c r="EM73" s="1">
        <f t="shared" si="216"/>
        <v>126.26107894548448</v>
      </c>
      <c r="EN73" s="1">
        <f t="shared" si="216"/>
        <v>119.69500503394438</v>
      </c>
      <c r="EO73" s="1">
        <f t="shared" si="216"/>
        <v>110.93633318431787</v>
      </c>
      <c r="EP73" s="1">
        <f t="shared" si="216"/>
        <v>94.446924594217592</v>
      </c>
      <c r="EQ73" s="1">
        <f t="shared" si="216"/>
        <v>67.423704390077432</v>
      </c>
      <c r="ER73" s="1">
        <f t="shared" si="216"/>
        <v>66.12204993366052</v>
      </c>
      <c r="ES73" s="1">
        <f t="shared" si="216"/>
        <v>57.816910040490136</v>
      </c>
      <c r="ET73" s="1">
        <f t="shared" si="124"/>
        <v>55.716612725979481</v>
      </c>
      <c r="EU73" s="1">
        <f t="shared" si="117"/>
        <v>55.405743777248532</v>
      </c>
      <c r="EV73" s="1">
        <f t="shared" si="115"/>
        <v>53.897489667292142</v>
      </c>
      <c r="EW73" s="1">
        <f t="shared" si="115"/>
        <v>47.355764115643865</v>
      </c>
      <c r="EX73" s="1">
        <f t="shared" si="115"/>
        <v>44.601539217347124</v>
      </c>
      <c r="EY73" s="1">
        <f t="shared" si="115"/>
        <v>37.094764082722037</v>
      </c>
      <c r="EZ73" s="1">
        <f t="shared" si="115"/>
        <v>36.004412061482107</v>
      </c>
      <c r="FA73" s="1">
        <f t="shared" si="115"/>
        <v>34.97084616063313</v>
      </c>
      <c r="FB73" s="1">
        <f t="shared" si="115"/>
        <v>29.018791938561694</v>
      </c>
      <c r="FC73" s="1">
        <f t="shared" si="115"/>
        <v>28.225740923839119</v>
      </c>
      <c r="FD73" s="1">
        <f t="shared" si="190"/>
        <v>150.69915270991618</v>
      </c>
      <c r="FE73" s="1">
        <f t="shared" si="190"/>
        <v>175.77482296556911</v>
      </c>
      <c r="FF73" s="1">
        <f t="shared" si="116"/>
        <v>196.63660857367896</v>
      </c>
      <c r="FG73" s="83">
        <f t="shared" si="133"/>
        <v>0.48298419168748702</v>
      </c>
      <c r="FH73" s="79">
        <f t="shared" si="134"/>
        <v>0.35640436764705274</v>
      </c>
      <c r="FI73" s="79">
        <f t="shared" si="135"/>
        <v>0.57331026778848615</v>
      </c>
      <c r="FJ73" s="84">
        <f t="shared" si="136"/>
        <v>0.40950702283724749</v>
      </c>
      <c r="FK73" s="80">
        <f t="shared" si="191"/>
        <v>0.61442246493489638</v>
      </c>
      <c r="FL73" s="83">
        <f t="shared" si="192"/>
        <v>1.1076956896218504</v>
      </c>
      <c r="FM73" s="79">
        <f t="shared" si="192"/>
        <v>1.2175498076008768</v>
      </c>
      <c r="FN73" s="79"/>
      <c r="FO73" s="79">
        <f t="shared" si="193"/>
        <v>1.1097748172809421</v>
      </c>
      <c r="FP73" s="79">
        <f t="shared" si="137"/>
        <v>1.1342661045029097</v>
      </c>
      <c r="FQ73" s="79">
        <f t="shared" si="138"/>
        <v>1.0707811134888066</v>
      </c>
      <c r="FR73" s="79">
        <f t="shared" si="139"/>
        <v>0.74151529635842872</v>
      </c>
      <c r="FS73" s="84">
        <f t="shared" si="194"/>
        <v>0.91385790801542255</v>
      </c>
      <c r="FT73" s="83">
        <f t="shared" si="195"/>
        <v>1.5288031418747852</v>
      </c>
      <c r="FU73" s="79">
        <f t="shared" si="196"/>
        <v>1.4446206673226056</v>
      </c>
      <c r="FV73" s="79"/>
      <c r="FW73" s="79">
        <f t="shared" si="197"/>
        <v>1.860196411384772</v>
      </c>
      <c r="FX73" s="79">
        <f t="shared" si="198"/>
        <v>1.2444042098371568</v>
      </c>
      <c r="FY73" s="79">
        <f t="shared" si="140"/>
        <v>1.498730423529016</v>
      </c>
      <c r="FZ73" s="79">
        <f t="shared" si="199"/>
        <v>1.7421658937720195</v>
      </c>
      <c r="GA73" s="83">
        <f t="shared" si="200"/>
        <v>2.0951783188321231</v>
      </c>
      <c r="GB73" s="79">
        <f t="shared" si="141"/>
        <v>1.9438306616491676</v>
      </c>
      <c r="GC73" s="79">
        <f t="shared" si="142"/>
        <v>1.9027753651785666</v>
      </c>
      <c r="GD73" s="79">
        <f t="shared" si="143"/>
        <v>1.6987487679693829</v>
      </c>
      <c r="GE73" s="79">
        <f t="shared" si="201"/>
        <v>1.0665811603028581</v>
      </c>
      <c r="GF73" s="79">
        <f t="shared" si="202"/>
        <v>1.3041356119093404</v>
      </c>
      <c r="GG73" s="79">
        <f t="shared" si="203"/>
        <v>1.18333215468943</v>
      </c>
      <c r="GH73" s="79">
        <f t="shared" si="204"/>
        <v>1.4439735756426368</v>
      </c>
      <c r="GI73" s="84">
        <f t="shared" si="205"/>
        <v>1.6607797976242729</v>
      </c>
      <c r="GJ73" s="79">
        <f t="shared" si="144"/>
        <v>2.6839022950487439</v>
      </c>
      <c r="GK73" s="79">
        <f t="shared" si="145"/>
        <v>4.4556349990411546</v>
      </c>
      <c r="GL73" s="79">
        <f t="shared" si="146"/>
        <v>4.9333107926473527</v>
      </c>
      <c r="GM73" s="79">
        <f t="shared" si="147"/>
        <v>1.9664447910520531</v>
      </c>
      <c r="GN73" s="84">
        <f t="shared" si="148"/>
        <v>1.4137754003005727</v>
      </c>
      <c r="GO73" s="79">
        <f t="shared" si="206"/>
        <v>2.8395061728395063</v>
      </c>
      <c r="GP73" s="79">
        <f t="shared" si="206"/>
        <v>2.4691358024691357</v>
      </c>
      <c r="GQ73" s="79">
        <f t="shared" si="206"/>
        <v>3.4567901234567899</v>
      </c>
      <c r="GR73" s="79">
        <f t="shared" si="206"/>
        <v>1.2592592592592593</v>
      </c>
      <c r="GS73" s="84">
        <f t="shared" si="206"/>
        <v>3.4567901234567899</v>
      </c>
      <c r="GT73" s="1">
        <f t="shared" si="207"/>
        <v>81</v>
      </c>
      <c r="GU73" s="1">
        <f t="shared" si="208"/>
        <v>38.027196585657173</v>
      </c>
      <c r="GV73" s="1">
        <f t="shared" si="209"/>
        <v>61.999999999999986</v>
      </c>
    </row>
    <row r="74" spans="1:204" ht="13.5" thickBot="1" x14ac:dyDescent="0.25">
      <c r="A74" s="1">
        <f t="shared" si="210"/>
        <v>82</v>
      </c>
      <c r="B74" s="132">
        <f t="shared" si="149"/>
        <v>38.496668148443064</v>
      </c>
      <c r="C74" s="5">
        <v>0</v>
      </c>
      <c r="D74" s="5">
        <v>62</v>
      </c>
      <c r="E74" s="5">
        <f t="shared" si="150"/>
        <v>38.496668148443064</v>
      </c>
      <c r="F74" s="5">
        <v>10</v>
      </c>
      <c r="G74" s="9">
        <f t="shared" si="151"/>
        <v>61.999999999999986</v>
      </c>
      <c r="H74" s="15">
        <v>0.01</v>
      </c>
      <c r="I74" s="18">
        <f t="shared" si="152"/>
        <v>3.031233712475832</v>
      </c>
      <c r="J74" s="18">
        <f t="shared" si="153"/>
        <v>2.7517275302675528</v>
      </c>
      <c r="K74" s="18">
        <f t="shared" si="154"/>
        <v>2.654942630927108</v>
      </c>
      <c r="L74" s="18">
        <f t="shared" si="155"/>
        <v>1.9248334074221531</v>
      </c>
      <c r="M74" s="18">
        <f t="shared" si="156"/>
        <v>1.5398667259377226</v>
      </c>
      <c r="N74" s="18">
        <f t="shared" si="157"/>
        <v>1.2832222716147688</v>
      </c>
      <c r="O74" s="18">
        <f t="shared" si="158"/>
        <v>1.0404504904984613</v>
      </c>
      <c r="P74" s="18">
        <f t="shared" si="159"/>
        <v>0.96241670371107657</v>
      </c>
      <c r="Q74" s="18">
        <f t="shared" si="160"/>
        <v>0.85548151440984588</v>
      </c>
      <c r="R74" s="18">
        <f t="shared" si="161"/>
        <v>0.81907804571155451</v>
      </c>
      <c r="S74" s="18">
        <f t="shared" si="162"/>
        <v>0.76993336296886128</v>
      </c>
      <c r="T74" s="18">
        <f t="shared" si="163"/>
        <v>0.67538014295514148</v>
      </c>
      <c r="U74" s="18">
        <f t="shared" si="164"/>
        <v>0.51328890864590748</v>
      </c>
      <c r="V74" s="18">
        <f t="shared" si="165"/>
        <v>0.50520561874597192</v>
      </c>
      <c r="W74" s="18">
        <f t="shared" si="166"/>
        <v>0.4529019782169772</v>
      </c>
      <c r="X74" s="18">
        <f t="shared" si="167"/>
        <v>0.43945968205985236</v>
      </c>
      <c r="Y74" s="18">
        <f t="shared" si="168"/>
        <v>0.43746213805048934</v>
      </c>
      <c r="Z74" s="18">
        <f t="shared" si="169"/>
        <v>0.42774075720492294</v>
      </c>
      <c r="AA74" s="18">
        <f t="shared" si="170"/>
        <v>0.38496668148443064</v>
      </c>
      <c r="AB74" s="18">
        <f t="shared" si="171"/>
        <v>0.36663493474707681</v>
      </c>
      <c r="AC74" s="18">
        <f t="shared" si="172"/>
        <v>0.31554646023313987</v>
      </c>
      <c r="AD74" s="18">
        <f t="shared" si="173"/>
        <v>0.30797334518754449</v>
      </c>
      <c r="AE74" s="18">
        <f t="shared" si="174"/>
        <v>0.30075521990971144</v>
      </c>
      <c r="AF74" s="18">
        <f t="shared" si="175"/>
        <v>0.25836690032512122</v>
      </c>
      <c r="AG74" s="18">
        <f t="shared" si="176"/>
        <v>0.25260280937298596</v>
      </c>
      <c r="AH74" s="16">
        <f t="shared" si="177"/>
        <v>3.4641983508666772</v>
      </c>
      <c r="AI74" s="16" t="str">
        <f t="shared" si="178"/>
        <v>NA F G</v>
      </c>
      <c r="AJ74" s="16">
        <f t="shared" si="179"/>
        <v>4.0829411009204284</v>
      </c>
      <c r="AK74" s="16">
        <f t="shared" si="180"/>
        <v>0.27573311145782903</v>
      </c>
      <c r="AL74" s="16" t="str">
        <f t="shared" si="181"/>
        <v>NA F G</v>
      </c>
      <c r="AM74" s="16">
        <f t="shared" si="182"/>
        <v>1.2281199999999988</v>
      </c>
      <c r="AN74" s="19">
        <f t="shared" si="183"/>
        <v>2.1300544681895115</v>
      </c>
      <c r="AO74" s="41">
        <f t="shared" si="184"/>
        <v>82</v>
      </c>
      <c r="AP74" s="19">
        <f t="shared" si="185"/>
        <v>2.1300544681895115</v>
      </c>
      <c r="AQ74" s="34">
        <f t="shared" si="214"/>
        <v>3.5022832423293657</v>
      </c>
      <c r="AR74" s="34">
        <f t="shared" si="214"/>
        <v>3.4277995762409659</v>
      </c>
      <c r="AS74" s="34">
        <f t="shared" si="214"/>
        <v>3.3182643147273372</v>
      </c>
      <c r="AT74" s="34">
        <f t="shared" si="214"/>
        <v>3.2787149570300951</v>
      </c>
      <c r="AU74" s="34">
        <f t="shared" si="214"/>
        <v>3.223250964840386</v>
      </c>
      <c r="AV74" s="34">
        <f t="shared" si="214"/>
        <v>3.108877212742295</v>
      </c>
      <c r="AW74" s="34">
        <f t="shared" si="214"/>
        <v>2.8823049698431218</v>
      </c>
      <c r="AX74" s="34">
        <f t="shared" si="214"/>
        <v>2.8697172416597558</v>
      </c>
      <c r="AY74" s="34">
        <f t="shared" si="211"/>
        <v>2.7845288584461492</v>
      </c>
      <c r="AZ74" s="34">
        <f t="shared" si="211"/>
        <v>2.7614914676316036</v>
      </c>
      <c r="BA74" s="34">
        <f t="shared" si="211"/>
        <v>2.7580246890534141</v>
      </c>
      <c r="BB74" s="34">
        <f t="shared" si="211"/>
        <v>2.7409874005811008</v>
      </c>
      <c r="BC74" s="34">
        <f t="shared" si="211"/>
        <v>2.6625034794024058</v>
      </c>
      <c r="BD74" s="34">
        <f t="shared" si="125"/>
        <v>2.6269245099684722</v>
      </c>
      <c r="BE74" s="34">
        <f t="shared" si="125"/>
        <v>2.5204490292355244</v>
      </c>
      <c r="BF74" s="34">
        <f t="shared" si="125"/>
        <v>2.5036227229731711</v>
      </c>
      <c r="BG74" s="34">
        <f t="shared" si="122"/>
        <v>2.487303869400026</v>
      </c>
      <c r="BH74" s="34">
        <f t="shared" si="122"/>
        <v>2.3852669755787499</v>
      </c>
      <c r="BI74" s="34">
        <f t="shared" si="122"/>
        <v>2.3704738551745179</v>
      </c>
      <c r="BJ74" s="39">
        <f t="shared" si="119"/>
        <v>2.9262881684561459</v>
      </c>
      <c r="BK74" s="39">
        <f t="shared" si="119"/>
        <v>2.8946700798174936</v>
      </c>
      <c r="BL74" s="39">
        <f t="shared" si="119"/>
        <v>2.8475487309128216</v>
      </c>
      <c r="BM74" s="39">
        <f t="shared" si="119"/>
        <v>2.8303462296032382</v>
      </c>
      <c r="BN74" s="39">
        <f t="shared" si="119"/>
        <v>2.8060476062882973</v>
      </c>
      <c r="BO74" s="39">
        <f t="shared" si="119"/>
        <v>2.7552788773046104</v>
      </c>
      <c r="BP74" s="39">
        <f t="shared" si="119"/>
        <v>2.6519015406206767</v>
      </c>
      <c r="BQ74" s="39">
        <f t="shared" si="119"/>
        <v>2.6460423082046352</v>
      </c>
      <c r="BR74" s="39">
        <f t="shared" si="119"/>
        <v>2.6060507242717903</v>
      </c>
      <c r="BS74" s="39">
        <f t="shared" si="119"/>
        <v>2.5951322518494839</v>
      </c>
      <c r="BT74" s="39">
        <f t="shared" si="119"/>
        <v>2.5934852925987935</v>
      </c>
      <c r="BU74" s="39">
        <f t="shared" si="119"/>
        <v>2.5853764809466586</v>
      </c>
      <c r="BV74" s="39">
        <f t="shared" si="119"/>
        <v>2.5476963421057386</v>
      </c>
      <c r="BW74" s="39">
        <f t="shared" si="119"/>
        <v>2.5304340113557759</v>
      </c>
      <c r="BX74" s="39">
        <f t="shared" si="119"/>
        <v>2.4780710467086546</v>
      </c>
      <c r="BY74" s="39">
        <f t="shared" si="119"/>
        <v>2.4696967271537882</v>
      </c>
      <c r="BZ74" s="39">
        <f t="shared" si="106"/>
        <v>2.4615483287111024</v>
      </c>
      <c r="CA74" s="39">
        <f t="shared" si="106"/>
        <v>2.4099876863937779</v>
      </c>
      <c r="CB74" s="39">
        <f t="shared" si="106"/>
        <v>2.4024226440644934</v>
      </c>
      <c r="CC74" s="40">
        <f t="shared" si="215"/>
        <v>4.2866999356305229</v>
      </c>
      <c r="CD74" s="40">
        <f t="shared" si="215"/>
        <v>3.8953014204427907</v>
      </c>
      <c r="CE74" s="40">
        <f t="shared" si="215"/>
        <v>3.3706963702862631</v>
      </c>
      <c r="CF74" s="40">
        <f t="shared" si="215"/>
        <v>3.195406869471721</v>
      </c>
      <c r="CG74" s="40">
        <f t="shared" si="215"/>
        <v>2.9615832425976665</v>
      </c>
      <c r="CH74" s="40">
        <f t="shared" si="215"/>
        <v>2.5213779937036964</v>
      </c>
      <c r="CI74" s="40">
        <f t="shared" si="215"/>
        <v>1.7999595564759403</v>
      </c>
      <c r="CJ74" s="40">
        <f t="shared" si="215"/>
        <v>1.7652102735753425</v>
      </c>
      <c r="CK74" s="40">
        <f t="shared" si="212"/>
        <v>1.5434942457508378</v>
      </c>
      <c r="CL74" s="40">
        <f t="shared" si="212"/>
        <v>1.4874241995127586</v>
      </c>
      <c r="CM74" s="40">
        <f t="shared" si="212"/>
        <v>1.4791251667001644</v>
      </c>
      <c r="CN74" s="40">
        <f t="shared" si="212"/>
        <v>1.4388604493671657</v>
      </c>
      <c r="CO74" s="40">
        <f t="shared" si="212"/>
        <v>1.2642209582705446</v>
      </c>
      <c r="CP74" s="40">
        <f t="shared" si="126"/>
        <v>1.1906935027381134</v>
      </c>
      <c r="CQ74" s="40">
        <f t="shared" si="126"/>
        <v>0.99029081403813035</v>
      </c>
      <c r="CR74" s="40">
        <f t="shared" si="126"/>
        <v>0.96118251216852058</v>
      </c>
      <c r="CS74" s="40">
        <f t="shared" si="123"/>
        <v>0.93359018633430635</v>
      </c>
      <c r="CT74" s="40">
        <f t="shared" si="123"/>
        <v>0.77469270399340506</v>
      </c>
      <c r="CU74" s="40">
        <f t="shared" si="123"/>
        <v>0.75352122186207182</v>
      </c>
      <c r="CV74" s="37">
        <f t="shared" si="186"/>
        <v>3.9629309084213644</v>
      </c>
      <c r="CW74" s="37">
        <f t="shared" si="187"/>
        <v>4.6223450253460605</v>
      </c>
      <c r="CX74" s="37">
        <f t="shared" si="188"/>
        <v>5.1709467494073689</v>
      </c>
      <c r="CY74" s="1">
        <f t="shared" si="121"/>
        <v>134.82623574180678</v>
      </c>
      <c r="CZ74" s="1">
        <f t="shared" si="121"/>
        <v>131.95886276592222</v>
      </c>
      <c r="DA74" s="1">
        <f t="shared" si="121"/>
        <v>127.74212015287912</v>
      </c>
      <c r="DB74" s="1">
        <f t="shared" si="121"/>
        <v>126.21960165412433</v>
      </c>
      <c r="DC74" s="1">
        <f t="shared" si="121"/>
        <v>124.08442275260926</v>
      </c>
      <c r="DD74" s="1">
        <f t="shared" si="189"/>
        <v>119.68141437319676</v>
      </c>
      <c r="DE74" s="1">
        <f t="shared" si="189"/>
        <v>110.95913792665885</v>
      </c>
      <c r="DF74" s="1">
        <f t="shared" si="189"/>
        <v>110.47455233204101</v>
      </c>
      <c r="DG74" s="1">
        <f t="shared" si="189"/>
        <v>107.1950834133644</v>
      </c>
      <c r="DH74" s="1">
        <f t="shared" si="189"/>
        <v>106.30822062417084</v>
      </c>
      <c r="DI74" s="1">
        <f t="shared" si="189"/>
        <v>106.17476119970215</v>
      </c>
      <c r="DJ74" s="1">
        <f t="shared" si="189"/>
        <v>105.51888235923421</v>
      </c>
      <c r="DK74" s="1">
        <f t="shared" si="189"/>
        <v>102.49751289062942</v>
      </c>
      <c r="DL74" s="1">
        <f t="shared" si="189"/>
        <v>101.12784111126768</v>
      </c>
      <c r="DM74" s="1">
        <f t="shared" si="189"/>
        <v>97.028889863545459</v>
      </c>
      <c r="DN74" s="1">
        <f t="shared" si="189"/>
        <v>96.381133135199562</v>
      </c>
      <c r="DO74" s="1">
        <f t="shared" si="189"/>
        <v>95.752911644631169</v>
      </c>
      <c r="DP74" s="1">
        <f t="shared" si="189"/>
        <v>91.824831204295577</v>
      </c>
      <c r="DQ74" s="1">
        <f t="shared" si="132"/>
        <v>91.255345357213898</v>
      </c>
      <c r="DR74" s="1">
        <f t="shared" si="131"/>
        <v>112.6523445277715</v>
      </c>
      <c r="DS74" s="1">
        <f t="shared" si="131"/>
        <v>111.43515346196125</v>
      </c>
      <c r="DT74" s="1">
        <f t="shared" si="131"/>
        <v>109.62113853047109</v>
      </c>
      <c r="DU74" s="1">
        <f t="shared" si="131"/>
        <v>108.9588995462329</v>
      </c>
      <c r="DV74" s="1">
        <f t="shared" si="131"/>
        <v>108.0234835080136</v>
      </c>
      <c r="DW74" s="1">
        <f t="shared" si="213"/>
        <v>106.06905659601036</v>
      </c>
      <c r="DX74" s="1">
        <f t="shared" si="213"/>
        <v>102.08937357161909</v>
      </c>
      <c r="DY74" s="1">
        <f t="shared" si="213"/>
        <v>101.86381264569414</v>
      </c>
      <c r="DZ74" s="1">
        <f t="shared" si="213"/>
        <v>100.32426991030081</v>
      </c>
      <c r="EA74" s="1">
        <f t="shared" si="213"/>
        <v>99.903945100771352</v>
      </c>
      <c r="EB74" s="1">
        <f t="shared" si="213"/>
        <v>99.840542657043514</v>
      </c>
      <c r="EC74" s="1">
        <f t="shared" si="213"/>
        <v>99.528380425793046</v>
      </c>
      <c r="ED74" s="1">
        <f t="shared" si="213"/>
        <v>98.077820625046883</v>
      </c>
      <c r="EE74" s="1">
        <f t="shared" si="213"/>
        <v>97.413278406696918</v>
      </c>
      <c r="EF74" s="1">
        <f t="shared" si="213"/>
        <v>95.397478733408022</v>
      </c>
      <c r="EG74" s="1">
        <f t="shared" si="213"/>
        <v>95.075095332535312</v>
      </c>
      <c r="EH74" s="1">
        <f t="shared" si="213"/>
        <v>94.761409141745958</v>
      </c>
      <c r="EI74" s="1">
        <f t="shared" si="213"/>
        <v>92.776496204935341</v>
      </c>
      <c r="EJ74" s="1">
        <f t="shared" si="213"/>
        <v>92.48526728085595</v>
      </c>
      <c r="EK74" s="1">
        <f t="shared" si="216"/>
        <v>165.0236648739205</v>
      </c>
      <c r="EL74" s="1">
        <f t="shared" si="216"/>
        <v>149.95612612094502</v>
      </c>
      <c r="EM74" s="1">
        <f t="shared" si="216"/>
        <v>129.76057959607184</v>
      </c>
      <c r="EN74" s="1">
        <f t="shared" si="216"/>
        <v>123.01251785330817</v>
      </c>
      <c r="EO74" s="1">
        <f t="shared" si="216"/>
        <v>114.01108728427231</v>
      </c>
      <c r="EP74" s="1">
        <f t="shared" si="216"/>
        <v>97.06465190039836</v>
      </c>
      <c r="EQ74" s="1">
        <f t="shared" si="216"/>
        <v>69.29244572627303</v>
      </c>
      <c r="ER74" s="1">
        <f t="shared" si="216"/>
        <v>67.954714114052351</v>
      </c>
      <c r="ES74" s="1">
        <f t="shared" si="216"/>
        <v>59.419385767701428</v>
      </c>
      <c r="ET74" s="1">
        <f t="shared" si="124"/>
        <v>57.260875804606236</v>
      </c>
      <c r="EU74" s="1">
        <f t="shared" si="117"/>
        <v>56.941390692466754</v>
      </c>
      <c r="EV74" s="1">
        <f t="shared" si="115"/>
        <v>55.39133323120744</v>
      </c>
      <c r="EW74" s="1">
        <f t="shared" si="115"/>
        <v>48.668294696847845</v>
      </c>
      <c r="EX74" s="1">
        <f t="shared" si="115"/>
        <v>45.83773264141643</v>
      </c>
      <c r="EY74" s="1">
        <f t="shared" si="115"/>
        <v>38.122896838477445</v>
      </c>
      <c r="EZ74" s="1">
        <f t="shared" si="115"/>
        <v>37.002324201038377</v>
      </c>
      <c r="FA74" s="1">
        <f t="shared" si="115"/>
        <v>35.940111589954917</v>
      </c>
      <c r="FB74" s="1">
        <f t="shared" si="115"/>
        <v>29.823087942654148</v>
      </c>
      <c r="FC74" s="1">
        <f t="shared" si="115"/>
        <v>29.008056420833519</v>
      </c>
      <c r="FD74" s="1">
        <f t="shared" si="190"/>
        <v>152.55963607670529</v>
      </c>
      <c r="FE74" s="1">
        <f t="shared" si="190"/>
        <v>177.94488250835394</v>
      </c>
      <c r="FF74" s="1">
        <f t="shared" si="116"/>
        <v>199.06422102520585</v>
      </c>
      <c r="FG74" s="83">
        <f t="shared" si="133"/>
        <v>0.47548272934814734</v>
      </c>
      <c r="FH74" s="79">
        <f t="shared" si="134"/>
        <v>0.34679253237061108</v>
      </c>
      <c r="FI74" s="79">
        <f t="shared" si="135"/>
        <v>0.56535122035350593</v>
      </c>
      <c r="FJ74" s="84">
        <f t="shared" si="136"/>
        <v>0.40382199327674134</v>
      </c>
      <c r="FK74" s="80">
        <f t="shared" si="191"/>
        <v>0.60692950804544632</v>
      </c>
      <c r="FL74" s="83">
        <f t="shared" si="192"/>
        <v>1.0904915292328414</v>
      </c>
      <c r="FM74" s="79">
        <f t="shared" si="192"/>
        <v>1.1986394494873382</v>
      </c>
      <c r="FN74" s="79"/>
      <c r="FO74" s="79">
        <f t="shared" si="193"/>
        <v>1.0925383649492533</v>
      </c>
      <c r="FP74" s="79">
        <f t="shared" si="137"/>
        <v>1.1036761905012673</v>
      </c>
      <c r="FQ74" s="79">
        <f t="shared" si="138"/>
        <v>1.0559158683439513</v>
      </c>
      <c r="FR74" s="79">
        <f t="shared" si="139"/>
        <v>0.72999846171785254</v>
      </c>
      <c r="FS74" s="84">
        <f t="shared" si="194"/>
        <v>0.90117116778524398</v>
      </c>
      <c r="FT74" s="83">
        <f t="shared" si="195"/>
        <v>1.5050585568750787</v>
      </c>
      <c r="FU74" s="79">
        <f t="shared" si="196"/>
        <v>1.4221835612701486</v>
      </c>
      <c r="FV74" s="79"/>
      <c r="FW74" s="79">
        <f t="shared" si="197"/>
        <v>1.8100289524220783</v>
      </c>
      <c r="FX74" s="79">
        <f t="shared" si="198"/>
        <v>1.227128621572205</v>
      </c>
      <c r="FY74" s="79">
        <f t="shared" si="140"/>
        <v>1.4754529125412441</v>
      </c>
      <c r="FZ74" s="79">
        <f t="shared" si="199"/>
        <v>1.717980070201087</v>
      </c>
      <c r="GA74" s="83">
        <f t="shared" si="200"/>
        <v>2.0626370855507452</v>
      </c>
      <c r="GB74" s="79">
        <f t="shared" si="141"/>
        <v>1.9168452031446241</v>
      </c>
      <c r="GC74" s="79">
        <f t="shared" si="142"/>
        <v>1.8763598616712134</v>
      </c>
      <c r="GD74" s="79">
        <f t="shared" si="143"/>
        <v>1.6780323195795122</v>
      </c>
      <c r="GE74" s="79">
        <f t="shared" si="201"/>
        <v>1.0500155696612534</v>
      </c>
      <c r="GF74" s="79">
        <f t="shared" si="202"/>
        <v>1.2860307954076708</v>
      </c>
      <c r="GG74" s="79">
        <f t="shared" si="203"/>
        <v>1.1689012747541929</v>
      </c>
      <c r="GH74" s="79">
        <f t="shared" si="204"/>
        <v>1.4215465198857191</v>
      </c>
      <c r="GI74" s="84">
        <f t="shared" si="205"/>
        <v>1.637723826135506</v>
      </c>
      <c r="GJ74" s="79">
        <f t="shared" si="144"/>
        <v>2.6422173034169623</v>
      </c>
      <c r="GK74" s="79">
        <f t="shared" si="145"/>
        <v>4.3354714052404653</v>
      </c>
      <c r="GL74" s="79">
        <f t="shared" si="146"/>
        <v>4.8002648060914952</v>
      </c>
      <c r="GM74" s="79">
        <f t="shared" si="147"/>
        <v>1.9391453892279304</v>
      </c>
      <c r="GN74" s="84">
        <f t="shared" si="148"/>
        <v>1.3965342368822731</v>
      </c>
      <c r="GO74" s="79">
        <f t="shared" si="206"/>
        <v>2.8048780487804876</v>
      </c>
      <c r="GP74" s="79">
        <f t="shared" si="206"/>
        <v>2.4390243902439024</v>
      </c>
      <c r="GQ74" s="79">
        <f t="shared" si="206"/>
        <v>3.4146341463414633</v>
      </c>
      <c r="GR74" s="79">
        <f t="shared" si="206"/>
        <v>1.2439024390243902</v>
      </c>
      <c r="GS74" s="84">
        <f t="shared" si="206"/>
        <v>3.4146341463414633</v>
      </c>
      <c r="GT74" s="1">
        <f t="shared" si="207"/>
        <v>82</v>
      </c>
      <c r="GU74" s="1">
        <f t="shared" si="208"/>
        <v>38.496668148443064</v>
      </c>
      <c r="GV74" s="1">
        <f t="shared" si="209"/>
        <v>61.999999999999986</v>
      </c>
    </row>
    <row r="75" spans="1:204" ht="13.5" thickBot="1" x14ac:dyDescent="0.25">
      <c r="A75" s="1">
        <f t="shared" si="210"/>
        <v>83</v>
      </c>
      <c r="B75" s="132">
        <f t="shared" si="149"/>
        <v>38.966139711228955</v>
      </c>
      <c r="C75" s="5">
        <v>0</v>
      </c>
      <c r="D75" s="5">
        <v>62</v>
      </c>
      <c r="E75" s="5">
        <f t="shared" si="150"/>
        <v>38.966139711228955</v>
      </c>
      <c r="F75" s="5">
        <v>10</v>
      </c>
      <c r="G75" s="9">
        <f t="shared" si="151"/>
        <v>61.999999999999986</v>
      </c>
      <c r="H75" s="15">
        <v>0.01</v>
      </c>
      <c r="I75" s="18">
        <f t="shared" si="152"/>
        <v>3.0681999772621227</v>
      </c>
      <c r="J75" s="18">
        <f t="shared" si="153"/>
        <v>2.7852851830756937</v>
      </c>
      <c r="K75" s="18">
        <f t="shared" si="154"/>
        <v>2.6873199800847556</v>
      </c>
      <c r="L75" s="18">
        <f t="shared" si="155"/>
        <v>1.9483069855614477</v>
      </c>
      <c r="M75" s="18">
        <f t="shared" si="156"/>
        <v>1.5586455884491581</v>
      </c>
      <c r="N75" s="18">
        <f t="shared" si="157"/>
        <v>1.2988713237076319</v>
      </c>
      <c r="O75" s="18">
        <f t="shared" si="158"/>
        <v>1.0531389111142961</v>
      </c>
      <c r="P75" s="18">
        <f t="shared" si="159"/>
        <v>0.97415349278072383</v>
      </c>
      <c r="Q75" s="18">
        <f t="shared" si="160"/>
        <v>0.86591421580508787</v>
      </c>
      <c r="R75" s="18">
        <f t="shared" si="161"/>
        <v>0.82906680236657349</v>
      </c>
      <c r="S75" s="18">
        <f t="shared" si="162"/>
        <v>0.77932279422457906</v>
      </c>
      <c r="T75" s="18">
        <f t="shared" si="163"/>
        <v>0.68361648616191151</v>
      </c>
      <c r="U75" s="18">
        <f t="shared" si="164"/>
        <v>0.51954852948305275</v>
      </c>
      <c r="V75" s="18">
        <f t="shared" si="165"/>
        <v>0.51136666287702037</v>
      </c>
      <c r="W75" s="18">
        <f t="shared" si="166"/>
        <v>0.45842517307328184</v>
      </c>
      <c r="X75" s="18">
        <f t="shared" si="167"/>
        <v>0.44481894647521641</v>
      </c>
      <c r="Y75" s="18">
        <f t="shared" si="168"/>
        <v>0.44279704217305632</v>
      </c>
      <c r="Z75" s="18">
        <f t="shared" si="169"/>
        <v>0.43295710790254394</v>
      </c>
      <c r="AA75" s="18">
        <f t="shared" si="170"/>
        <v>0.38966139711228953</v>
      </c>
      <c r="AB75" s="18">
        <f t="shared" si="171"/>
        <v>0.37110609248789483</v>
      </c>
      <c r="AC75" s="18">
        <f t="shared" si="172"/>
        <v>0.31939458779695867</v>
      </c>
      <c r="AD75" s="18">
        <f t="shared" si="173"/>
        <v>0.31172911768983164</v>
      </c>
      <c r="AE75" s="18">
        <f t="shared" si="174"/>
        <v>0.30442296649397621</v>
      </c>
      <c r="AF75" s="18">
        <f t="shared" si="175"/>
        <v>0.26151771618274466</v>
      </c>
      <c r="AG75" s="18">
        <f t="shared" si="176"/>
        <v>0.25568333143851019</v>
      </c>
      <c r="AH75" s="16">
        <f t="shared" si="177"/>
        <v>3.4641983508666772</v>
      </c>
      <c r="AI75" s="16" t="str">
        <f t="shared" si="178"/>
        <v>NA F G</v>
      </c>
      <c r="AJ75" s="16">
        <f t="shared" si="179"/>
        <v>4.0829411009204284</v>
      </c>
      <c r="AK75" s="16">
        <f t="shared" si="180"/>
        <v>0.27573311145782903</v>
      </c>
      <c r="AL75" s="16" t="str">
        <f t="shared" si="181"/>
        <v>NA F G</v>
      </c>
      <c r="AM75" s="16">
        <f t="shared" si="182"/>
        <v>1.2281199999999988</v>
      </c>
      <c r="AN75" s="19">
        <f t="shared" si="183"/>
        <v>2.1300544681895115</v>
      </c>
      <c r="AO75" s="41">
        <f t="shared" si="184"/>
        <v>83</v>
      </c>
      <c r="AP75" s="19">
        <f t="shared" si="185"/>
        <v>2.1300544681895115</v>
      </c>
      <c r="AQ75" s="34">
        <f t="shared" si="214"/>
        <v>3.5140083684090966</v>
      </c>
      <c r="AR75" s="34">
        <f t="shared" si="214"/>
        <v>3.4392753420276145</v>
      </c>
      <c r="AS75" s="34">
        <f t="shared" si="214"/>
        <v>3.329373372665831</v>
      </c>
      <c r="AT75" s="34">
        <f t="shared" si="214"/>
        <v>3.2896916095709416</v>
      </c>
      <c r="AU75" s="34">
        <f t="shared" si="214"/>
        <v>3.2340419321421154</v>
      </c>
      <c r="AV75" s="34">
        <f t="shared" si="214"/>
        <v>3.1192852736453198</v>
      </c>
      <c r="AW75" s="34">
        <f t="shared" si="214"/>
        <v>2.8919545004016989</v>
      </c>
      <c r="AX75" s="34">
        <f t="shared" si="214"/>
        <v>2.8793246303669187</v>
      </c>
      <c r="AY75" s="34">
        <f t="shared" si="211"/>
        <v>2.7938510490512178</v>
      </c>
      <c r="AZ75" s="34">
        <f t="shared" si="211"/>
        <v>2.7707365324609543</v>
      </c>
      <c r="BA75" s="34">
        <f t="shared" si="211"/>
        <v>2.7672581476210474</v>
      </c>
      <c r="BB75" s="34">
        <f t="shared" si="211"/>
        <v>2.750163820827852</v>
      </c>
      <c r="BC75" s="34">
        <f t="shared" si="211"/>
        <v>2.6714171470939299</v>
      </c>
      <c r="BD75" s="34">
        <f t="shared" si="125"/>
        <v>2.6357190645347761</v>
      </c>
      <c r="BE75" s="34">
        <f t="shared" si="125"/>
        <v>2.5288871196469866</v>
      </c>
      <c r="BF75" s="34">
        <f t="shared" si="125"/>
        <v>2.5120044814009725</v>
      </c>
      <c r="BG75" s="34">
        <f t="shared" si="122"/>
        <v>2.4956309947206843</v>
      </c>
      <c r="BH75" s="34">
        <f t="shared" si="122"/>
        <v>2.3932524964767912</v>
      </c>
      <c r="BI75" s="34">
        <f t="shared" si="122"/>
        <v>2.378409850894311</v>
      </c>
      <c r="BJ75" s="39">
        <f t="shared" si="119"/>
        <v>2.931235035811985</v>
      </c>
      <c r="BK75" s="39">
        <f t="shared" si="119"/>
        <v>2.8995634970407638</v>
      </c>
      <c r="BL75" s="39">
        <f t="shared" si="119"/>
        <v>2.8523624898627977</v>
      </c>
      <c r="BM75" s="39">
        <f t="shared" si="119"/>
        <v>2.8351309078587414</v>
      </c>
      <c r="BN75" s="39">
        <f t="shared" si="119"/>
        <v>2.810791207910349</v>
      </c>
      <c r="BO75" s="39">
        <f t="shared" si="119"/>
        <v>2.7599366547857542</v>
      </c>
      <c r="BP75" s="39">
        <f t="shared" si="119"/>
        <v>2.6563845595193651</v>
      </c>
      <c r="BQ75" s="39">
        <f t="shared" si="119"/>
        <v>2.6505154221165621</v>
      </c>
      <c r="BR75" s="39">
        <f t="shared" si="119"/>
        <v>2.6104562327225742</v>
      </c>
      <c r="BS75" s="39">
        <f t="shared" si="119"/>
        <v>2.5995193027076815</v>
      </c>
      <c r="BT75" s="39">
        <f t="shared" si="119"/>
        <v>2.5978695592852068</v>
      </c>
      <c r="BU75" s="39">
        <f t="shared" si="119"/>
        <v>2.5897470397501334</v>
      </c>
      <c r="BV75" s="39">
        <f t="shared" si="119"/>
        <v>2.552003202927994</v>
      </c>
      <c r="BW75" s="39">
        <f t="shared" si="119"/>
        <v>2.5347116903423563</v>
      </c>
      <c r="BX75" s="39">
        <f t="shared" si="119"/>
        <v>2.4822602065113548</v>
      </c>
      <c r="BY75" s="39">
        <f t="shared" ref="BY75:BY95" si="217">IF($G75&lt;=40,  $AI75*AD75^$AL75,    IF($G75&lt;=55,  0.04753*$G75^0.953*AD75^(0.02047164*$G75^0.46471),    IF($G75&lt;=75, 0.0001675*$G75^2.3655*AD75^(0.02047164*$G75^0.46471),    "ERR NO AP&gt;75")))</f>
        <v>2.4738717302345088</v>
      </c>
      <c r="BZ75" s="39">
        <f t="shared" si="106"/>
        <v>2.4657095569877239</v>
      </c>
      <c r="CA75" s="39">
        <f t="shared" si="106"/>
        <v>2.4140617518061696</v>
      </c>
      <c r="CB75" s="39">
        <f t="shared" si="106"/>
        <v>2.406483920831751</v>
      </c>
      <c r="CC75" s="40">
        <f t="shared" si="215"/>
        <v>4.3509911792407658</v>
      </c>
      <c r="CD75" s="40">
        <f t="shared" si="215"/>
        <v>3.9537225313946998</v>
      </c>
      <c r="CE75" s="40">
        <f t="shared" si="215"/>
        <v>3.4212495381618586</v>
      </c>
      <c r="CF75" s="40">
        <f t="shared" si="215"/>
        <v>3.2433310733030845</v>
      </c>
      <c r="CG75" s="40">
        <f t="shared" si="215"/>
        <v>3.0060005968750776</v>
      </c>
      <c r="CH75" s="40">
        <f t="shared" si="215"/>
        <v>2.5591932196959184</v>
      </c>
      <c r="CI75" s="40">
        <f t="shared" si="215"/>
        <v>1.826955063526041</v>
      </c>
      <c r="CJ75" s="40">
        <f t="shared" si="215"/>
        <v>1.7916846164091949</v>
      </c>
      <c r="CK75" s="40">
        <f t="shared" si="212"/>
        <v>1.5666433268749353</v>
      </c>
      <c r="CL75" s="40">
        <f t="shared" si="212"/>
        <v>1.5097323510042575</v>
      </c>
      <c r="CM75" s="40">
        <f t="shared" si="212"/>
        <v>1.5013088506179366</v>
      </c>
      <c r="CN75" s="40">
        <f t="shared" si="212"/>
        <v>1.4604402494605917</v>
      </c>
      <c r="CO75" s="40">
        <f t="shared" si="212"/>
        <v>1.2831815430620692</v>
      </c>
      <c r="CP75" s="40">
        <f t="shared" si="126"/>
        <v>1.2085513344499588</v>
      </c>
      <c r="CQ75" s="40">
        <f t="shared" si="126"/>
        <v>1.0051430381094069</v>
      </c>
      <c r="CR75" s="40">
        <f t="shared" si="126"/>
        <v>0.97559817455955788</v>
      </c>
      <c r="CS75" s="40">
        <f t="shared" si="123"/>
        <v>0.94759202341248805</v>
      </c>
      <c r="CT75" s="40">
        <f t="shared" si="123"/>
        <v>0.78631142191241243</v>
      </c>
      <c r="CU75" s="40">
        <f t="shared" si="123"/>
        <v>0.76482241326050726</v>
      </c>
      <c r="CV75" s="37">
        <f t="shared" si="186"/>
        <v>3.9629309084213644</v>
      </c>
      <c r="CW75" s="37">
        <f t="shared" si="187"/>
        <v>4.6223450253460605</v>
      </c>
      <c r="CX75" s="37">
        <f t="shared" si="188"/>
        <v>5.1709467494073689</v>
      </c>
      <c r="CY75" s="1">
        <f t="shared" si="121"/>
        <v>136.92734102985656</v>
      </c>
      <c r="CZ75" s="1">
        <f t="shared" si="121"/>
        <v>134.01528348283279</v>
      </c>
      <c r="DA75" s="1">
        <f t="shared" si="121"/>
        <v>129.73282799014231</v>
      </c>
      <c r="DB75" s="1">
        <f t="shared" si="121"/>
        <v>128.18658286539898</v>
      </c>
      <c r="DC75" s="1">
        <f t="shared" si="121"/>
        <v>126.0181297598225</v>
      </c>
      <c r="DD75" s="1">
        <f t="shared" si="189"/>
        <v>121.54650577204258</v>
      </c>
      <c r="DE75" s="1">
        <f t="shared" si="189"/>
        <v>112.68830310116994</v>
      </c>
      <c r="DF75" s="1">
        <f t="shared" si="189"/>
        <v>112.19616582086002</v>
      </c>
      <c r="DG75" s="1">
        <f t="shared" si="189"/>
        <v>108.86559030969333</v>
      </c>
      <c r="DH75" s="1">
        <f t="shared" si="189"/>
        <v>107.96490682687961</v>
      </c>
      <c r="DI75" s="1">
        <f t="shared" si="189"/>
        <v>107.82936759723837</v>
      </c>
      <c r="DJ75" s="1">
        <f t="shared" si="189"/>
        <v>107.16326767114532</v>
      </c>
      <c r="DK75" s="1">
        <f t="shared" si="189"/>
        <v>104.09481378063474</v>
      </c>
      <c r="DL75" s="1">
        <f t="shared" si="189"/>
        <v>102.70379730821178</v>
      </c>
      <c r="DM75" s="1">
        <f t="shared" si="189"/>
        <v>98.540968818091855</v>
      </c>
      <c r="DN75" s="1">
        <f t="shared" si="189"/>
        <v>97.883117577503526</v>
      </c>
      <c r="DO75" s="1">
        <f t="shared" si="189"/>
        <v>97.245106007959478</v>
      </c>
      <c r="DP75" s="1">
        <f t="shared" si="189"/>
        <v>93.255811141962127</v>
      </c>
      <c r="DQ75" s="1">
        <f t="shared" si="132"/>
        <v>92.677450540510947</v>
      </c>
      <c r="DR75" s="1">
        <f t="shared" si="131"/>
        <v>114.21891393189901</v>
      </c>
      <c r="DS75" s="1">
        <f t="shared" si="131"/>
        <v>112.98479632727</v>
      </c>
      <c r="DT75" s="1">
        <f t="shared" si="131"/>
        <v>111.14555528706266</v>
      </c>
      <c r="DU75" s="1">
        <f t="shared" si="131"/>
        <v>110.4741070552471</v>
      </c>
      <c r="DV75" s="1">
        <f t="shared" si="131"/>
        <v>109.52568290652866</v>
      </c>
      <c r="DW75" s="1">
        <f t="shared" si="213"/>
        <v>107.54407728452358</v>
      </c>
      <c r="DX75" s="1">
        <f t="shared" si="213"/>
        <v>103.50905187298297</v>
      </c>
      <c r="DY75" s="1">
        <f t="shared" si="213"/>
        <v>103.28035424496095</v>
      </c>
      <c r="DZ75" s="1">
        <f t="shared" si="213"/>
        <v>101.71940227431624</v>
      </c>
      <c r="EA75" s="1">
        <f t="shared" si="213"/>
        <v>101.29323233134399</v>
      </c>
      <c r="EB75" s="1">
        <f t="shared" si="213"/>
        <v>101.22894819865616</v>
      </c>
      <c r="EC75" s="1">
        <f t="shared" si="213"/>
        <v>100.9124449676453</v>
      </c>
      <c r="ED75" s="1">
        <f t="shared" si="213"/>
        <v>99.441713348795986</v>
      </c>
      <c r="EE75" s="1">
        <f t="shared" si="213"/>
        <v>98.767929853565562</v>
      </c>
      <c r="EF75" s="1">
        <f t="shared" si="213"/>
        <v>96.724098006545489</v>
      </c>
      <c r="EG75" s="1">
        <f t="shared" si="213"/>
        <v>96.397231467977576</v>
      </c>
      <c r="EH75" s="1">
        <f t="shared" si="213"/>
        <v>96.079183084896101</v>
      </c>
      <c r="EI75" s="1">
        <f t="shared" si="213"/>
        <v>94.066667492413316</v>
      </c>
      <c r="EJ75" s="1">
        <f t="shared" si="213"/>
        <v>93.771388671956046</v>
      </c>
      <c r="EK75" s="1">
        <f t="shared" si="216"/>
        <v>169.54133017262052</v>
      </c>
      <c r="EL75" s="1">
        <f t="shared" si="216"/>
        <v>154.06130453775967</v>
      </c>
      <c r="EM75" s="1">
        <f t="shared" si="216"/>
        <v>133.31288749099252</v>
      </c>
      <c r="EN75" s="1">
        <f t="shared" si="216"/>
        <v>126.38009173209815</v>
      </c>
      <c r="EO75" s="1">
        <f t="shared" si="216"/>
        <v>117.1322392298719</v>
      </c>
      <c r="EP75" s="1">
        <f t="shared" si="216"/>
        <v>99.721880546701016</v>
      </c>
      <c r="EQ75" s="1">
        <f t="shared" si="216"/>
        <v>71.189386251492877</v>
      </c>
      <c r="ER75" s="1">
        <f t="shared" si="216"/>
        <v>69.815033081460342</v>
      </c>
      <c r="ES75" s="1">
        <f t="shared" si="216"/>
        <v>61.046042752673266</v>
      </c>
      <c r="ET75" s="1">
        <f t="shared" si="124"/>
        <v>58.82844171579405</v>
      </c>
      <c r="EU75" s="1">
        <f t="shared" si="117"/>
        <v>58.500210422883079</v>
      </c>
      <c r="EV75" s="1">
        <f t="shared" si="115"/>
        <v>56.907718800383485</v>
      </c>
      <c r="EW75" s="1">
        <f t="shared" si="115"/>
        <v>50.000631281826941</v>
      </c>
      <c r="EX75" s="1">
        <f t="shared" si="115"/>
        <v>47.092580146369286</v>
      </c>
      <c r="EY75" s="1">
        <f t="shared" si="115"/>
        <v>39.166544052740278</v>
      </c>
      <c r="EZ75" s="1">
        <f t="shared" si="115"/>
        <v>38.015294771907669</v>
      </c>
      <c r="FA75" s="1">
        <f t="shared" si="115"/>
        <v>36.924003173537152</v>
      </c>
      <c r="FB75" s="1">
        <f t="shared" si="115"/>
        <v>30.639520722774158</v>
      </c>
      <c r="FC75" s="1">
        <f t="shared" si="115"/>
        <v>29.802177009388213</v>
      </c>
      <c r="FD75" s="1">
        <f t="shared" si="190"/>
        <v>154.42011944349437</v>
      </c>
      <c r="FE75" s="1">
        <f t="shared" si="190"/>
        <v>180.11494205113874</v>
      </c>
      <c r="FF75" s="1">
        <f t="shared" si="116"/>
        <v>201.49183347673275</v>
      </c>
      <c r="FG75" s="83">
        <f t="shared" si="133"/>
        <v>0.46818660229641473</v>
      </c>
      <c r="FH75" s="79">
        <f t="shared" si="134"/>
        <v>0.33755176147572746</v>
      </c>
      <c r="FI75" s="79">
        <f t="shared" si="135"/>
        <v>0.5575971462347481</v>
      </c>
      <c r="FJ75" s="84">
        <f t="shared" si="136"/>
        <v>0.39828337311652584</v>
      </c>
      <c r="FK75" s="80">
        <f t="shared" si="191"/>
        <v>0.59961710433405535</v>
      </c>
      <c r="FL75" s="83">
        <f t="shared" si="192"/>
        <v>1.0737582931865426</v>
      </c>
      <c r="FM75" s="79">
        <f t="shared" si="192"/>
        <v>1.1802467189571086</v>
      </c>
      <c r="FN75" s="79"/>
      <c r="FO75" s="79">
        <f t="shared" si="193"/>
        <v>1.0757737208779743</v>
      </c>
      <c r="FP75" s="79">
        <f t="shared" si="137"/>
        <v>1.0742671984770076</v>
      </c>
      <c r="FQ75" s="79">
        <f t="shared" si="138"/>
        <v>1.0414334552677189</v>
      </c>
      <c r="FR75" s="79">
        <f t="shared" si="139"/>
        <v>0.71879687395132186</v>
      </c>
      <c r="FS75" s="84">
        <f t="shared" si="194"/>
        <v>0.88881115550062384</v>
      </c>
      <c r="FT75" s="83">
        <f t="shared" si="195"/>
        <v>1.4819639253070462</v>
      </c>
      <c r="FU75" s="79">
        <f t="shared" si="196"/>
        <v>1.4003606194187423</v>
      </c>
      <c r="FV75" s="79"/>
      <c r="FW75" s="79">
        <f t="shared" si="197"/>
        <v>1.7617982055022923</v>
      </c>
      <c r="FX75" s="79">
        <f t="shared" si="198"/>
        <v>1.2102979401438174</v>
      </c>
      <c r="FY75" s="79">
        <f t="shared" si="140"/>
        <v>1.4528125699077525</v>
      </c>
      <c r="FZ75" s="79">
        <f t="shared" si="199"/>
        <v>1.6944171162013444</v>
      </c>
      <c r="GA75" s="83">
        <f t="shared" si="200"/>
        <v>2.0309865937265204</v>
      </c>
      <c r="GB75" s="79">
        <f t="shared" si="141"/>
        <v>1.8905547146053499</v>
      </c>
      <c r="GC75" s="79">
        <f t="shared" si="142"/>
        <v>1.8506246497939609</v>
      </c>
      <c r="GD75" s="79">
        <f t="shared" si="143"/>
        <v>1.6578150627171084</v>
      </c>
      <c r="GE75" s="79">
        <f t="shared" si="201"/>
        <v>1.0339034239834313</v>
      </c>
      <c r="GF75" s="79">
        <f t="shared" si="202"/>
        <v>1.2683922412707207</v>
      </c>
      <c r="GG75" s="79">
        <f t="shared" si="203"/>
        <v>1.1548181268655882</v>
      </c>
      <c r="GH75" s="79">
        <f t="shared" si="204"/>
        <v>1.3997333532261154</v>
      </c>
      <c r="GI75" s="84">
        <f t="shared" si="205"/>
        <v>1.6152616265740198</v>
      </c>
      <c r="GJ75" s="79">
        <f t="shared" si="144"/>
        <v>2.6016733426080285</v>
      </c>
      <c r="GK75" s="79">
        <f t="shared" si="145"/>
        <v>4.2199467204864938</v>
      </c>
      <c r="GL75" s="79">
        <f t="shared" si="146"/>
        <v>4.672355052658685</v>
      </c>
      <c r="GM75" s="79">
        <f t="shared" si="147"/>
        <v>1.9125490425078884</v>
      </c>
      <c r="GN75" s="84">
        <f t="shared" si="148"/>
        <v>1.3797085231848962</v>
      </c>
      <c r="GO75" s="79">
        <f t="shared" si="206"/>
        <v>2.7710843373493974</v>
      </c>
      <c r="GP75" s="79">
        <f t="shared" si="206"/>
        <v>2.4096385542168677</v>
      </c>
      <c r="GQ75" s="79">
        <f t="shared" si="206"/>
        <v>3.3734939759036147</v>
      </c>
      <c r="GR75" s="79">
        <f t="shared" si="206"/>
        <v>1.2289156626506024</v>
      </c>
      <c r="GS75" s="84">
        <f t="shared" si="206"/>
        <v>3.3734939759036147</v>
      </c>
      <c r="GT75" s="1">
        <f t="shared" si="207"/>
        <v>83</v>
      </c>
      <c r="GU75" s="1">
        <f t="shared" si="208"/>
        <v>38.966139711228955</v>
      </c>
      <c r="GV75" s="1">
        <f t="shared" si="209"/>
        <v>61.999999999999986</v>
      </c>
    </row>
    <row r="76" spans="1:204" ht="13.5" thickBot="1" x14ac:dyDescent="0.25">
      <c r="A76" s="1">
        <f t="shared" si="210"/>
        <v>84</v>
      </c>
      <c r="B76" s="132">
        <f t="shared" si="149"/>
        <v>39.435611274014846</v>
      </c>
      <c r="C76" s="5">
        <v>0</v>
      </c>
      <c r="D76" s="5">
        <v>62</v>
      </c>
      <c r="E76" s="5">
        <f t="shared" si="150"/>
        <v>39.435611274014846</v>
      </c>
      <c r="F76" s="5">
        <v>10</v>
      </c>
      <c r="G76" s="9">
        <f t="shared" si="151"/>
        <v>61.999999999999986</v>
      </c>
      <c r="H76" s="15">
        <v>0.01</v>
      </c>
      <c r="I76" s="18">
        <f t="shared" si="152"/>
        <v>3.1051662420484134</v>
      </c>
      <c r="J76" s="18">
        <f t="shared" si="153"/>
        <v>2.8188428358838347</v>
      </c>
      <c r="K76" s="18">
        <f t="shared" si="154"/>
        <v>2.7196973292424031</v>
      </c>
      <c r="L76" s="18">
        <f t="shared" si="155"/>
        <v>1.9717805637007424</v>
      </c>
      <c r="M76" s="18">
        <f t="shared" si="156"/>
        <v>1.5774244509605939</v>
      </c>
      <c r="N76" s="18">
        <f t="shared" si="157"/>
        <v>1.3145203758004949</v>
      </c>
      <c r="O76" s="18">
        <f t="shared" si="158"/>
        <v>1.065827331730131</v>
      </c>
      <c r="P76" s="18">
        <f t="shared" si="159"/>
        <v>0.9858902818503712</v>
      </c>
      <c r="Q76" s="18">
        <f t="shared" si="160"/>
        <v>0.87634691720032987</v>
      </c>
      <c r="R76" s="18">
        <f t="shared" si="161"/>
        <v>0.83905555902159246</v>
      </c>
      <c r="S76" s="18">
        <f t="shared" si="162"/>
        <v>0.78871222548029696</v>
      </c>
      <c r="T76" s="18">
        <f t="shared" si="163"/>
        <v>0.69185282936868153</v>
      </c>
      <c r="U76" s="18">
        <f t="shared" si="164"/>
        <v>0.5258081503201979</v>
      </c>
      <c r="V76" s="18">
        <f t="shared" si="165"/>
        <v>0.51752770700806883</v>
      </c>
      <c r="W76" s="18">
        <f t="shared" si="166"/>
        <v>0.46394836792958644</v>
      </c>
      <c r="X76" s="18">
        <f t="shared" si="167"/>
        <v>0.45017821089058047</v>
      </c>
      <c r="Y76" s="18">
        <f t="shared" si="168"/>
        <v>0.44813194629562325</v>
      </c>
      <c r="Z76" s="18">
        <f t="shared" si="169"/>
        <v>0.43817345860016493</v>
      </c>
      <c r="AA76" s="18">
        <f t="shared" si="170"/>
        <v>0.39435611274014848</v>
      </c>
      <c r="AB76" s="18">
        <f t="shared" si="171"/>
        <v>0.3755772502287128</v>
      </c>
      <c r="AC76" s="18">
        <f t="shared" si="172"/>
        <v>0.32324271536077742</v>
      </c>
      <c r="AD76" s="18">
        <f t="shared" si="173"/>
        <v>0.31548489019211878</v>
      </c>
      <c r="AE76" s="18">
        <f t="shared" si="174"/>
        <v>0.30809071307824099</v>
      </c>
      <c r="AF76" s="18">
        <f t="shared" si="175"/>
        <v>0.26466853204036811</v>
      </c>
      <c r="AG76" s="18">
        <f t="shared" si="176"/>
        <v>0.25876385350403441</v>
      </c>
      <c r="AH76" s="16">
        <f t="shared" si="177"/>
        <v>3.4641983508666772</v>
      </c>
      <c r="AI76" s="16" t="str">
        <f t="shared" si="178"/>
        <v>NA F G</v>
      </c>
      <c r="AJ76" s="16">
        <f t="shared" si="179"/>
        <v>4.0829411009204284</v>
      </c>
      <c r="AK76" s="16">
        <f t="shared" si="180"/>
        <v>0.27573311145782903</v>
      </c>
      <c r="AL76" s="16" t="str">
        <f t="shared" si="181"/>
        <v>NA F G</v>
      </c>
      <c r="AM76" s="16">
        <f t="shared" si="182"/>
        <v>1.2281199999999988</v>
      </c>
      <c r="AN76" s="19">
        <f t="shared" si="183"/>
        <v>2.1300544681895115</v>
      </c>
      <c r="AO76" s="41">
        <f t="shared" si="184"/>
        <v>84</v>
      </c>
      <c r="AP76" s="19">
        <f t="shared" si="185"/>
        <v>2.1300544681895115</v>
      </c>
      <c r="AQ76" s="34">
        <f t="shared" si="214"/>
        <v>3.525631621549254</v>
      </c>
      <c r="AR76" s="34">
        <f t="shared" si="214"/>
        <v>3.4506514014241909</v>
      </c>
      <c r="AS76" s="34">
        <f t="shared" si="214"/>
        <v>3.3403859103297959</v>
      </c>
      <c r="AT76" s="34">
        <f t="shared" si="214"/>
        <v>3.3005728922323163</v>
      </c>
      <c r="AU76" s="34">
        <f t="shared" si="214"/>
        <v>3.244739142877612</v>
      </c>
      <c r="AV76" s="34">
        <f t="shared" si="214"/>
        <v>3.1296029048376321</v>
      </c>
      <c r="AW76" s="34">
        <f t="shared" si="214"/>
        <v>2.9015201916875175</v>
      </c>
      <c r="AX76" s="34">
        <f t="shared" si="214"/>
        <v>2.8888485459478588</v>
      </c>
      <c r="AY76" s="34">
        <f t="shared" si="211"/>
        <v>2.8030922444538682</v>
      </c>
      <c r="AZ76" s="34">
        <f t="shared" si="211"/>
        <v>2.779901272189806</v>
      </c>
      <c r="BA76" s="34">
        <f t="shared" si="211"/>
        <v>2.776411381928376</v>
      </c>
      <c r="BB76" s="34">
        <f t="shared" si="211"/>
        <v>2.7592605123877694</v>
      </c>
      <c r="BC76" s="34">
        <f t="shared" si="211"/>
        <v>2.6802533690058565</v>
      </c>
      <c r="BD76" s="34">
        <f t="shared" si="125"/>
        <v>2.6444372082275578</v>
      </c>
      <c r="BE76" s="34">
        <f t="shared" si="125"/>
        <v>2.5372518962988555</v>
      </c>
      <c r="BF76" s="34">
        <f t="shared" si="125"/>
        <v>2.5203134155056892</v>
      </c>
      <c r="BG76" s="34">
        <f t="shared" si="122"/>
        <v>2.5038857703941968</v>
      </c>
      <c r="BH76" s="34">
        <f t="shared" si="122"/>
        <v>2.4011686357338693</v>
      </c>
      <c r="BI76" s="34">
        <f t="shared" si="122"/>
        <v>2.3862768952691953</v>
      </c>
      <c r="BJ76" s="39">
        <f t="shared" ref="BJ76:BX92" si="218">IF($G76&lt;=40,  $AI76*O76^$AL76,    IF($G76&lt;=55,  0.04753*$G76^0.953*O76^(0.02047164*$G76^0.46471),    IF($G76&lt;=75, 0.0001675*$G76^2.3655*O76^(0.02047164*$G76^0.46471),    "ERR NO AP&gt;75")))</f>
        <v>2.9361308707769611</v>
      </c>
      <c r="BK76" s="39">
        <f t="shared" si="218"/>
        <v>2.9044064332702182</v>
      </c>
      <c r="BL76" s="39">
        <f t="shared" si="218"/>
        <v>2.8571265895818732</v>
      </c>
      <c r="BM76" s="39">
        <f t="shared" si="218"/>
        <v>2.8398662268827697</v>
      </c>
      <c r="BN76" s="39">
        <f t="shared" si="218"/>
        <v>2.8154858740516886</v>
      </c>
      <c r="BO76" s="39">
        <f t="shared" si="218"/>
        <v>2.7645463821568228</v>
      </c>
      <c r="BP76" s="39">
        <f t="shared" si="218"/>
        <v>2.6608213311354336</v>
      </c>
      <c r="BQ76" s="39">
        <f t="shared" si="218"/>
        <v>2.654942390926728</v>
      </c>
      <c r="BR76" s="39">
        <f t="shared" si="218"/>
        <v>2.614816293496466</v>
      </c>
      <c r="BS76" s="39">
        <f t="shared" si="218"/>
        <v>2.603861096299406</v>
      </c>
      <c r="BT76" s="39">
        <f t="shared" si="218"/>
        <v>2.6022085974269475</v>
      </c>
      <c r="BU76" s="39">
        <f t="shared" si="218"/>
        <v>2.5940725114208618</v>
      </c>
      <c r="BV76" s="39">
        <f t="shared" si="218"/>
        <v>2.5562656337324094</v>
      </c>
      <c r="BW76" s="39">
        <f t="shared" si="218"/>
        <v>2.5389452403539035</v>
      </c>
      <c r="BX76" s="39">
        <f t="shared" si="218"/>
        <v>2.4864061505120003</v>
      </c>
      <c r="BY76" s="39">
        <f t="shared" si="217"/>
        <v>2.4780036635553699</v>
      </c>
      <c r="BZ76" s="39">
        <f t="shared" si="106"/>
        <v>2.4698278576067771</v>
      </c>
      <c r="CA76" s="39">
        <f t="shared" si="106"/>
        <v>2.4180937887420373</v>
      </c>
      <c r="CB76" s="39">
        <f t="shared" si="106"/>
        <v>2.41050330105146</v>
      </c>
      <c r="CC76" s="40">
        <f t="shared" si="215"/>
        <v>4.4154593699188087</v>
      </c>
      <c r="CD76" s="40">
        <f t="shared" si="215"/>
        <v>4.0123044332055207</v>
      </c>
      <c r="CE76" s="40">
        <f t="shared" si="215"/>
        <v>3.4719418421673729</v>
      </c>
      <c r="CF76" s="40">
        <f t="shared" si="215"/>
        <v>3.2913871776370422</v>
      </c>
      <c r="CG76" s="40">
        <f t="shared" si="215"/>
        <v>3.050540199846985</v>
      </c>
      <c r="CH76" s="40">
        <f t="shared" si="215"/>
        <v>2.5971125235217878</v>
      </c>
      <c r="CI76" s="40">
        <f t="shared" si="215"/>
        <v>1.8540248695871426</v>
      </c>
      <c r="CJ76" s="40">
        <f t="shared" si="215"/>
        <v>1.8182318238677353</v>
      </c>
      <c r="CK76" s="40">
        <f t="shared" si="212"/>
        <v>1.5898561205949817</v>
      </c>
      <c r="CL76" s="40">
        <f t="shared" si="212"/>
        <v>1.532101900623601</v>
      </c>
      <c r="CM76" s="40">
        <f t="shared" si="212"/>
        <v>1.5235535900947834</v>
      </c>
      <c r="CN76" s="40">
        <f t="shared" si="212"/>
        <v>1.482079443059817</v>
      </c>
      <c r="CO76" s="40">
        <f t="shared" si="212"/>
        <v>1.302194312563272</v>
      </c>
      <c r="CP76" s="40">
        <f t="shared" si="126"/>
        <v>1.2264583157937174</v>
      </c>
      <c r="CQ76" s="40">
        <f t="shared" si="126"/>
        <v>1.0200361395591899</v>
      </c>
      <c r="CR76" s="40">
        <f t="shared" si="126"/>
        <v>0.99005351279208254</v>
      </c>
      <c r="CS76" s="40">
        <f t="shared" si="123"/>
        <v>0.96163239737183226</v>
      </c>
      <c r="CT76" s="40">
        <f t="shared" si="123"/>
        <v>0.79796211771755043</v>
      </c>
      <c r="CU76" s="40">
        <f t="shared" si="123"/>
        <v>0.77615470862533564</v>
      </c>
      <c r="CV76" s="37">
        <f t="shared" si="186"/>
        <v>3.9629309084213644</v>
      </c>
      <c r="CW76" s="37">
        <f t="shared" si="187"/>
        <v>4.6223450253460605</v>
      </c>
      <c r="CX76" s="37">
        <f t="shared" si="188"/>
        <v>5.1709467494073689</v>
      </c>
      <c r="CY76" s="1">
        <f t="shared" si="121"/>
        <v>139.03543812279099</v>
      </c>
      <c r="CZ76" s="1">
        <f t="shared" si="121"/>
        <v>136.07854730869894</v>
      </c>
      <c r="DA76" s="1">
        <f t="shared" si="121"/>
        <v>131.73016026496205</v>
      </c>
      <c r="DB76" s="1">
        <f t="shared" si="121"/>
        <v>130.16010955962452</v>
      </c>
      <c r="DC76" s="1">
        <f t="shared" si="121"/>
        <v>127.95827152410162</v>
      </c>
      <c r="DD76" s="1">
        <f t="shared" si="189"/>
        <v>123.41780359720454</v>
      </c>
      <c r="DE76" s="1">
        <f t="shared" si="189"/>
        <v>114.42322238309399</v>
      </c>
      <c r="DF76" s="1">
        <f t="shared" si="189"/>
        <v>113.92350828750277</v>
      </c>
      <c r="DG76" s="1">
        <f t="shared" si="189"/>
        <v>110.54165611748854</v>
      </c>
      <c r="DH76" s="1">
        <f t="shared" si="189"/>
        <v>109.62710595021653</v>
      </c>
      <c r="DI76" s="1">
        <f t="shared" si="189"/>
        <v>109.4894799944778</v>
      </c>
      <c r="DJ76" s="1">
        <f t="shared" si="189"/>
        <v>108.8131249702631</v>
      </c>
      <c r="DK76" s="1">
        <f t="shared" si="189"/>
        <v>105.69742997598362</v>
      </c>
      <c r="DL76" s="1">
        <f t="shared" si="189"/>
        <v>104.28499778220302</v>
      </c>
      <c r="DM76" s="1">
        <f t="shared" si="189"/>
        <v>100.05807948669869</v>
      </c>
      <c r="DN76" s="1">
        <f t="shared" si="189"/>
        <v>99.390100142567022</v>
      </c>
      <c r="DO76" s="1">
        <f t="shared" si="189"/>
        <v>98.742265915802733</v>
      </c>
      <c r="DP76" s="1">
        <f t="shared" si="189"/>
        <v>94.691552922157427</v>
      </c>
      <c r="DQ76" s="1">
        <f t="shared" si="132"/>
        <v>94.104288033999026</v>
      </c>
      <c r="DR76" s="1">
        <f t="shared" si="131"/>
        <v>115.78811566959496</v>
      </c>
      <c r="DS76" s="1">
        <f t="shared" si="131"/>
        <v>114.53704308419226</v>
      </c>
      <c r="DT76" s="1">
        <f t="shared" si="131"/>
        <v>112.67253354740251</v>
      </c>
      <c r="DU76" s="1">
        <f t="shared" si="131"/>
        <v>111.99186059355216</v>
      </c>
      <c r="DV76" s="1">
        <f t="shared" si="131"/>
        <v>111.03040647658231</v>
      </c>
      <c r="DW76" s="1">
        <f t="shared" si="213"/>
        <v>109.02157647572055</v>
      </c>
      <c r="DX76" s="1">
        <f t="shared" si="213"/>
        <v>104.9311156842637</v>
      </c>
      <c r="DY76" s="1">
        <f t="shared" si="213"/>
        <v>104.69927608349001</v>
      </c>
      <c r="DZ76" s="1">
        <f t="shared" si="213"/>
        <v>103.11687890328695</v>
      </c>
      <c r="EA76" s="1">
        <f t="shared" si="213"/>
        <v>102.68485400519351</v>
      </c>
      <c r="EB76" s="1">
        <f t="shared" si="213"/>
        <v>102.61968670202849</v>
      </c>
      <c r="EC76" s="1">
        <f t="shared" si="213"/>
        <v>102.29883517700054</v>
      </c>
      <c r="ED76" s="1">
        <f t="shared" si="213"/>
        <v>100.80789784499451</v>
      </c>
      <c r="EE76" s="1">
        <f t="shared" si="213"/>
        <v>100.12485754460673</v>
      </c>
      <c r="EF76" s="1">
        <f t="shared" si="213"/>
        <v>98.052946420910899</v>
      </c>
      <c r="EG76" s="1">
        <f t="shared" si="213"/>
        <v>97.721589211554232</v>
      </c>
      <c r="EH76" s="1">
        <f t="shared" si="213"/>
        <v>97.399171306313761</v>
      </c>
      <c r="EI76" s="1">
        <f t="shared" si="213"/>
        <v>95.359006676940766</v>
      </c>
      <c r="EJ76" s="1">
        <f t="shared" si="213"/>
        <v>95.059671154994959</v>
      </c>
      <c r="EK76" s="1">
        <f t="shared" si="216"/>
        <v>174.12633930832467</v>
      </c>
      <c r="EL76" s="1">
        <f t="shared" si="216"/>
        <v>158.22767794089938</v>
      </c>
      <c r="EM76" s="1">
        <f t="shared" si="216"/>
        <v>136.91814885369953</v>
      </c>
      <c r="EN76" s="1">
        <f t="shared" si="216"/>
        <v>129.79786528957123</v>
      </c>
      <c r="EO76" s="1">
        <f t="shared" si="216"/>
        <v>120.29991749692127</v>
      </c>
      <c r="EP76" s="1">
        <f t="shared" si="216"/>
        <v>102.41871991248097</v>
      </c>
      <c r="EQ76" s="1">
        <f t="shared" si="216"/>
        <v>73.114604049394629</v>
      </c>
      <c r="ER76" s="1">
        <f t="shared" si="216"/>
        <v>71.703083412091033</v>
      </c>
      <c r="ES76" s="1">
        <f t="shared" si="216"/>
        <v>62.696947953396965</v>
      </c>
      <c r="ET76" s="1">
        <f t="shared" si="124"/>
        <v>60.41937498517165</v>
      </c>
      <c r="EU76" s="1">
        <f t="shared" si="117"/>
        <v>60.082267134107632</v>
      </c>
      <c r="EV76" s="1">
        <f t="shared" si="115"/>
        <v>58.446708793715359</v>
      </c>
      <c r="EW76" s="1">
        <f t="shared" si="115"/>
        <v>51.352828713478182</v>
      </c>
      <c r="EX76" s="1">
        <f t="shared" si="115"/>
        <v>48.366133385423986</v>
      </c>
      <c r="EY76" s="1">
        <f t="shared" si="115"/>
        <v>40.225748685102971</v>
      </c>
      <c r="EZ76" s="1">
        <f t="shared" si="115"/>
        <v>39.043365470941453</v>
      </c>
      <c r="FA76" s="1">
        <f t="shared" si="115"/>
        <v>37.922561411254556</v>
      </c>
      <c r="FB76" s="1">
        <f t="shared" si="115"/>
        <v>31.468123885698994</v>
      </c>
      <c r="FC76" s="1">
        <f t="shared" si="115"/>
        <v>30.608135377844995</v>
      </c>
      <c r="FD76" s="1">
        <f t="shared" si="190"/>
        <v>156.28060281028345</v>
      </c>
      <c r="FE76" s="1">
        <f t="shared" si="190"/>
        <v>182.28500159392354</v>
      </c>
      <c r="FF76" s="1">
        <f t="shared" si="116"/>
        <v>203.91944592825965</v>
      </c>
      <c r="FG76" s="83">
        <f t="shared" si="133"/>
        <v>0.4610878163424319</v>
      </c>
      <c r="FH76" s="79">
        <f t="shared" si="134"/>
        <v>0.32866351449203146</v>
      </c>
      <c r="FI76" s="79">
        <f t="shared" si="135"/>
        <v>0.55004039133165727</v>
      </c>
      <c r="FJ76" s="84">
        <f t="shared" si="136"/>
        <v>0.39288569514607441</v>
      </c>
      <c r="FK76" s="80">
        <f t="shared" si="191"/>
        <v>0.59247880547293574</v>
      </c>
      <c r="FL76" s="83">
        <f t="shared" si="192"/>
        <v>1.057477647281132</v>
      </c>
      <c r="FM76" s="79">
        <f t="shared" si="192"/>
        <v>1.162351463540418</v>
      </c>
      <c r="FN76" s="79"/>
      <c r="FO76" s="79">
        <f t="shared" si="193"/>
        <v>1.0594625164522706</v>
      </c>
      <c r="FP76" s="79">
        <f t="shared" si="137"/>
        <v>1.0459801229043522</v>
      </c>
      <c r="FQ76" s="79">
        <f t="shared" si="138"/>
        <v>1.0273195785693188</v>
      </c>
      <c r="FR76" s="79">
        <f t="shared" si="139"/>
        <v>0.70789825975017928</v>
      </c>
      <c r="FS76" s="84">
        <f t="shared" si="194"/>
        <v>0.8767656705073712</v>
      </c>
      <c r="FT76" s="83">
        <f t="shared" si="195"/>
        <v>1.4594939429417277</v>
      </c>
      <c r="FU76" s="79">
        <f t="shared" si="196"/>
        <v>1.3791279308990765</v>
      </c>
      <c r="FV76" s="79"/>
      <c r="FW76" s="79">
        <f t="shared" si="197"/>
        <v>1.7154074015631378</v>
      </c>
      <c r="FX76" s="79">
        <f t="shared" si="198"/>
        <v>1.1938955518691614</v>
      </c>
      <c r="FY76" s="79">
        <f t="shared" si="140"/>
        <v>1.4307845891529734</v>
      </c>
      <c r="FZ76" s="79">
        <f t="shared" si="199"/>
        <v>1.6714537726168261</v>
      </c>
      <c r="GA76" s="83">
        <f t="shared" si="200"/>
        <v>2.000192164681442</v>
      </c>
      <c r="GB76" s="79">
        <f t="shared" si="141"/>
        <v>1.8649332445070412</v>
      </c>
      <c r="GC76" s="79">
        <f t="shared" si="142"/>
        <v>1.8255443261399662</v>
      </c>
      <c r="GD76" s="79">
        <f t="shared" si="143"/>
        <v>1.6380791691133334</v>
      </c>
      <c r="GE76" s="79">
        <f t="shared" si="201"/>
        <v>1.018227069581257</v>
      </c>
      <c r="GF76" s="79">
        <f t="shared" si="202"/>
        <v>1.2512025383588812</v>
      </c>
      <c r="GG76" s="79">
        <f t="shared" si="203"/>
        <v>1.1410702920219502</v>
      </c>
      <c r="GH76" s="79">
        <f t="shared" si="204"/>
        <v>1.3785101755049551</v>
      </c>
      <c r="GI76" s="84">
        <f t="shared" si="205"/>
        <v>1.5933710263462186</v>
      </c>
      <c r="GJ76" s="79">
        <f t="shared" si="144"/>
        <v>2.5622259895851736</v>
      </c>
      <c r="GK76" s="79">
        <f t="shared" si="145"/>
        <v>4.1088291587065084</v>
      </c>
      <c r="GL76" s="79">
        <f t="shared" si="146"/>
        <v>4.5493248971590035</v>
      </c>
      <c r="GM76" s="79">
        <f t="shared" si="147"/>
        <v>1.8866294974528846</v>
      </c>
      <c r="GN76" s="84">
        <f t="shared" si="148"/>
        <v>1.3632834217184095</v>
      </c>
      <c r="GO76" s="79">
        <f t="shared" si="206"/>
        <v>2.7380952380952381</v>
      </c>
      <c r="GP76" s="79">
        <f t="shared" si="206"/>
        <v>2.3809523809523809</v>
      </c>
      <c r="GQ76" s="79">
        <f t="shared" si="206"/>
        <v>3.3333333333333335</v>
      </c>
      <c r="GR76" s="79">
        <f t="shared" si="206"/>
        <v>1.2142857142857142</v>
      </c>
      <c r="GS76" s="84">
        <f t="shared" si="206"/>
        <v>3.3333333333333335</v>
      </c>
      <c r="GT76" s="1">
        <f t="shared" si="207"/>
        <v>84</v>
      </c>
      <c r="GU76" s="1">
        <f t="shared" si="208"/>
        <v>39.435611274014846</v>
      </c>
      <c r="GV76" s="1">
        <f t="shared" si="209"/>
        <v>61.999999999999986</v>
      </c>
    </row>
    <row r="77" spans="1:204" ht="13.5" thickBot="1" x14ac:dyDescent="0.25">
      <c r="A77" s="1">
        <f t="shared" si="210"/>
        <v>85</v>
      </c>
      <c r="B77" s="132">
        <f t="shared" si="149"/>
        <v>39.905082836800737</v>
      </c>
      <c r="C77" s="5">
        <v>0</v>
      </c>
      <c r="D77" s="5">
        <v>62</v>
      </c>
      <c r="E77" s="5">
        <f t="shared" si="150"/>
        <v>39.905082836800737</v>
      </c>
      <c r="F77" s="5">
        <v>10</v>
      </c>
      <c r="G77" s="9">
        <f t="shared" si="151"/>
        <v>61.999999999999986</v>
      </c>
      <c r="H77" s="15">
        <v>0.01</v>
      </c>
      <c r="I77" s="18">
        <f t="shared" si="152"/>
        <v>3.1421325068347037</v>
      </c>
      <c r="J77" s="18">
        <f t="shared" si="153"/>
        <v>2.8524004886919756</v>
      </c>
      <c r="K77" s="18">
        <f t="shared" si="154"/>
        <v>2.7520746784000507</v>
      </c>
      <c r="L77" s="18">
        <f t="shared" si="155"/>
        <v>1.9952541418400369</v>
      </c>
      <c r="M77" s="18">
        <f t="shared" si="156"/>
        <v>1.5962033134720295</v>
      </c>
      <c r="N77" s="18">
        <f t="shared" si="157"/>
        <v>1.330169427893358</v>
      </c>
      <c r="O77" s="18">
        <f t="shared" si="158"/>
        <v>1.0785157523459659</v>
      </c>
      <c r="P77" s="18">
        <f t="shared" si="159"/>
        <v>0.99762707092001845</v>
      </c>
      <c r="Q77" s="18">
        <f t="shared" si="160"/>
        <v>0.88677961859557197</v>
      </c>
      <c r="R77" s="18">
        <f t="shared" si="161"/>
        <v>0.84904431567661143</v>
      </c>
      <c r="S77" s="18">
        <f t="shared" si="162"/>
        <v>0.79810165673601474</v>
      </c>
      <c r="T77" s="18">
        <f t="shared" si="163"/>
        <v>0.70008917257545156</v>
      </c>
      <c r="U77" s="18">
        <f t="shared" si="164"/>
        <v>0.53206777115734316</v>
      </c>
      <c r="V77" s="18">
        <f t="shared" si="165"/>
        <v>0.52368875113911728</v>
      </c>
      <c r="W77" s="18">
        <f t="shared" si="166"/>
        <v>0.46947156278589103</v>
      </c>
      <c r="X77" s="18">
        <f t="shared" si="167"/>
        <v>0.45553747530594452</v>
      </c>
      <c r="Y77" s="18">
        <f t="shared" si="168"/>
        <v>0.45346685041819018</v>
      </c>
      <c r="Z77" s="18">
        <f t="shared" si="169"/>
        <v>0.44338980929778599</v>
      </c>
      <c r="AA77" s="18">
        <f t="shared" si="170"/>
        <v>0.39905082836800737</v>
      </c>
      <c r="AB77" s="18">
        <f t="shared" si="171"/>
        <v>0.38004840796953082</v>
      </c>
      <c r="AC77" s="18">
        <f t="shared" si="172"/>
        <v>0.32709084292459623</v>
      </c>
      <c r="AD77" s="18">
        <f t="shared" si="173"/>
        <v>0.31924066269440587</v>
      </c>
      <c r="AE77" s="18">
        <f t="shared" si="174"/>
        <v>0.31175845966250576</v>
      </c>
      <c r="AF77" s="18">
        <f t="shared" si="175"/>
        <v>0.2678193478979915</v>
      </c>
      <c r="AG77" s="18">
        <f t="shared" si="176"/>
        <v>0.26184437556955864</v>
      </c>
      <c r="AH77" s="16">
        <f t="shared" si="177"/>
        <v>3.4641983508666772</v>
      </c>
      <c r="AI77" s="16" t="str">
        <f t="shared" si="178"/>
        <v>NA F G</v>
      </c>
      <c r="AJ77" s="16">
        <f t="shared" si="179"/>
        <v>4.0829411009204284</v>
      </c>
      <c r="AK77" s="16">
        <f t="shared" si="180"/>
        <v>0.27573311145782903</v>
      </c>
      <c r="AL77" s="16" t="str">
        <f t="shared" si="181"/>
        <v>NA F G</v>
      </c>
      <c r="AM77" s="16">
        <f t="shared" si="182"/>
        <v>1.2281199999999988</v>
      </c>
      <c r="AN77" s="19">
        <f t="shared" si="183"/>
        <v>2.1300544681895115</v>
      </c>
      <c r="AO77" s="41">
        <f t="shared" si="184"/>
        <v>85</v>
      </c>
      <c r="AP77" s="19">
        <f t="shared" si="185"/>
        <v>2.1300544681895115</v>
      </c>
      <c r="AQ77" s="34">
        <f t="shared" si="214"/>
        <v>3.5371550840034782</v>
      </c>
      <c r="AR77" s="34">
        <f t="shared" si="214"/>
        <v>3.4619297924006855</v>
      </c>
      <c r="AS77" s="34">
        <f t="shared" si="214"/>
        <v>3.3513039005659366</v>
      </c>
      <c r="AT77" s="34">
        <f t="shared" si="214"/>
        <v>3.3113607543471777</v>
      </c>
      <c r="AU77" s="34">
        <f t="shared" si="214"/>
        <v>3.2553445134041761</v>
      </c>
      <c r="AV77" s="34">
        <f t="shared" si="214"/>
        <v>3.1398319546765596</v>
      </c>
      <c r="AW77" s="34">
        <f t="shared" si="214"/>
        <v>2.9110037573512471</v>
      </c>
      <c r="AX77" s="34">
        <f t="shared" si="214"/>
        <v>2.8982906945693139</v>
      </c>
      <c r="AY77" s="34">
        <f t="shared" si="211"/>
        <v>2.8122541001727859</v>
      </c>
      <c r="AZ77" s="34">
        <f t="shared" si="211"/>
        <v>2.7889873286401539</v>
      </c>
      <c r="BA77" s="34">
        <f t="shared" si="211"/>
        <v>2.7854860317362515</v>
      </c>
      <c r="BB77" s="34">
        <f t="shared" si="211"/>
        <v>2.768279104892323</v>
      </c>
      <c r="BC77" s="34">
        <f t="shared" si="211"/>
        <v>2.6890137281076885</v>
      </c>
      <c r="BD77" s="34">
        <f t="shared" si="125"/>
        <v>2.6530805028631361</v>
      </c>
      <c r="BE77" s="34">
        <f t="shared" si="125"/>
        <v>2.5455448577033315</v>
      </c>
      <c r="BF77" s="34">
        <f t="shared" si="125"/>
        <v>2.5285510137955791</v>
      </c>
      <c r="BG77" s="34">
        <f t="shared" si="122"/>
        <v>2.5120696752265808</v>
      </c>
      <c r="BH77" s="34">
        <f t="shared" si="122"/>
        <v>2.4090168114908082</v>
      </c>
      <c r="BI77" s="34">
        <f t="shared" si="122"/>
        <v>2.3940763976448669</v>
      </c>
      <c r="BJ77" s="39">
        <f t="shared" si="218"/>
        <v>2.9409767980331227</v>
      </c>
      <c r="BK77" s="39">
        <f t="shared" si="218"/>
        <v>2.9092000010358916</v>
      </c>
      <c r="BL77" s="39">
        <f t="shared" si="218"/>
        <v>2.8618421244895851</v>
      </c>
      <c r="BM77" s="39">
        <f t="shared" si="218"/>
        <v>2.8445532744832955</v>
      </c>
      <c r="BN77" s="39">
        <f t="shared" si="218"/>
        <v>2.8201326831814173</v>
      </c>
      <c r="BO77" s="39">
        <f t="shared" si="218"/>
        <v>2.7691091183745962</v>
      </c>
      <c r="BP77" s="39">
        <f t="shared" si="218"/>
        <v>2.6652128746938835</v>
      </c>
      <c r="BQ77" s="39">
        <f t="shared" si="218"/>
        <v>2.659324231608212</v>
      </c>
      <c r="BR77" s="39">
        <f t="shared" si="218"/>
        <v>2.6191319081962829</v>
      </c>
      <c r="BS77" s="39">
        <f t="shared" si="218"/>
        <v>2.6081586300310948</v>
      </c>
      <c r="BT77" s="39">
        <f t="shared" si="218"/>
        <v>2.6065034037974661</v>
      </c>
      <c r="BU77" s="39">
        <f t="shared" si="218"/>
        <v>2.5983538896157743</v>
      </c>
      <c r="BV77" s="39">
        <f t="shared" si="218"/>
        <v>2.560484613694026</v>
      </c>
      <c r="BW77" s="39">
        <f t="shared" si="218"/>
        <v>2.5431356339309028</v>
      </c>
      <c r="BX77" s="39">
        <f t="shared" si="218"/>
        <v>2.4905098311260274</v>
      </c>
      <c r="BY77" s="39">
        <f t="shared" si="217"/>
        <v>2.4820934763132438</v>
      </c>
      <c r="BZ77" s="39">
        <f t="shared" si="106"/>
        <v>2.4739041766334005</v>
      </c>
      <c r="CA77" s="39">
        <f t="shared" si="106"/>
        <v>2.4220847234498346</v>
      </c>
      <c r="CB77" s="39">
        <f t="shared" si="106"/>
        <v>2.4144817080645447</v>
      </c>
      <c r="CC77" s="40">
        <f t="shared" si="215"/>
        <v>4.480102879402291</v>
      </c>
      <c r="CD77" s="40">
        <f t="shared" si="215"/>
        <v>4.0710456462819096</v>
      </c>
      <c r="CE77" s="40">
        <f t="shared" si="215"/>
        <v>3.5227720019757229</v>
      </c>
      <c r="CF77" s="40">
        <f t="shared" si="215"/>
        <v>3.3395739687285673</v>
      </c>
      <c r="CG77" s="40">
        <f t="shared" si="215"/>
        <v>3.0952009265840492</v>
      </c>
      <c r="CH77" s="40">
        <f t="shared" si="215"/>
        <v>2.6351349474597625</v>
      </c>
      <c r="CI77" s="40">
        <f t="shared" si="215"/>
        <v>1.8811682909616607</v>
      </c>
      <c r="CJ77" s="40">
        <f t="shared" si="215"/>
        <v>1.8448512254525644</v>
      </c>
      <c r="CK77" s="40">
        <f t="shared" si="212"/>
        <v>1.6131320406293095</v>
      </c>
      <c r="CL77" s="40">
        <f t="shared" si="212"/>
        <v>1.5545322833867981</v>
      </c>
      <c r="CM77" s="40">
        <f t="shared" si="212"/>
        <v>1.5458588232990238</v>
      </c>
      <c r="CN77" s="40">
        <f t="shared" si="212"/>
        <v>1.5037774836273321</v>
      </c>
      <c r="CO77" s="40">
        <f t="shared" si="212"/>
        <v>1.3212587865717982</v>
      </c>
      <c r="CP77" s="40">
        <f t="shared" si="126"/>
        <v>1.2444139944957426</v>
      </c>
      <c r="CQ77" s="40">
        <f t="shared" si="126"/>
        <v>1.0349697422348956</v>
      </c>
      <c r="CR77" s="40">
        <f t="shared" si="126"/>
        <v>1.0045481617700227</v>
      </c>
      <c r="CS77" s="40">
        <f t="shared" si="123"/>
        <v>0.97571095359695126</v>
      </c>
      <c r="CT77" s="40">
        <f t="shared" si="123"/>
        <v>0.80964449714913422</v>
      </c>
      <c r="CU77" s="40">
        <f t="shared" si="123"/>
        <v>0.78751782173865936</v>
      </c>
      <c r="CV77" s="37">
        <f t="shared" si="186"/>
        <v>3.9629309084213644</v>
      </c>
      <c r="CW77" s="37">
        <f t="shared" si="187"/>
        <v>4.6223450253460605</v>
      </c>
      <c r="CX77" s="37">
        <f t="shared" si="188"/>
        <v>5.1709467494073689</v>
      </c>
      <c r="CY77" s="1">
        <f t="shared" si="121"/>
        <v>141.15046663376967</v>
      </c>
      <c r="CZ77" s="1">
        <f t="shared" si="121"/>
        <v>138.14859514093774</v>
      </c>
      <c r="DA77" s="1">
        <f t="shared" si="121"/>
        <v>133.73405976337713</v>
      </c>
      <c r="DB77" s="1">
        <f t="shared" si="121"/>
        <v>132.14012520475509</v>
      </c>
      <c r="DC77" s="1">
        <f t="shared" si="121"/>
        <v>129.90479246971844</v>
      </c>
      <c r="DD77" s="1">
        <f t="shared" si="189"/>
        <v>125.29525424500208</v>
      </c>
      <c r="DE77" s="1">
        <f t="shared" si="189"/>
        <v>116.16384607533971</v>
      </c>
      <c r="DF77" s="1">
        <f t="shared" si="189"/>
        <v>115.65653025191722</v>
      </c>
      <c r="DG77" s="1">
        <f t="shared" si="189"/>
        <v>112.22323282552753</v>
      </c>
      <c r="DH77" s="1">
        <f t="shared" si="189"/>
        <v>111.29477038017293</v>
      </c>
      <c r="DI77" s="1">
        <f t="shared" si="189"/>
        <v>111.15505083718648</v>
      </c>
      <c r="DJ77" s="1">
        <f t="shared" si="189"/>
        <v>110.46840699611275</v>
      </c>
      <c r="DK77" s="1">
        <f t="shared" si="189"/>
        <v>107.30531556943168</v>
      </c>
      <c r="DL77" s="1">
        <f t="shared" si="189"/>
        <v>105.8713972394544</v>
      </c>
      <c r="DM77" s="1">
        <f t="shared" si="189"/>
        <v>101.58017841144358</v>
      </c>
      <c r="DN77" s="1">
        <f t="shared" si="189"/>
        <v>100.90203766258907</v>
      </c>
      <c r="DO77" s="1">
        <f t="shared" si="189"/>
        <v>100.24434848173183</v>
      </c>
      <c r="DP77" s="1">
        <f t="shared" si="189"/>
        <v>96.132015417786292</v>
      </c>
      <c r="DQ77" s="1">
        <f t="shared" si="132"/>
        <v>95.535816965647911</v>
      </c>
      <c r="DR77" s="1">
        <f t="shared" si="131"/>
        <v>117.35992274662075</v>
      </c>
      <c r="DS77" s="1">
        <f t="shared" si="131"/>
        <v>116.09186703015804</v>
      </c>
      <c r="DT77" s="1">
        <f t="shared" si="131"/>
        <v>114.2020470436027</v>
      </c>
      <c r="DU77" s="1">
        <f t="shared" si="131"/>
        <v>113.51213405194869</v>
      </c>
      <c r="DV77" s="1">
        <f t="shared" si="131"/>
        <v>112.53762833312359</v>
      </c>
      <c r="DW77" s="1">
        <f t="shared" si="213"/>
        <v>110.50152875287851</v>
      </c>
      <c r="DX77" s="1">
        <f t="shared" si="213"/>
        <v>106.35554054236724</v>
      </c>
      <c r="DY77" s="1">
        <f t="shared" si="213"/>
        <v>106.12055375223717</v>
      </c>
      <c r="DZ77" s="1">
        <f t="shared" si="213"/>
        <v>104.51667575708065</v>
      </c>
      <c r="EA77" s="1">
        <f t="shared" si="213"/>
        <v>104.07878618290756</v>
      </c>
      <c r="EB77" s="1">
        <f t="shared" si="213"/>
        <v>104.01273424294097</v>
      </c>
      <c r="EC77" s="1">
        <f t="shared" si="213"/>
        <v>103.68752720444087</v>
      </c>
      <c r="ED77" s="1">
        <f t="shared" si="213"/>
        <v>102.17635061181385</v>
      </c>
      <c r="EE77" s="1">
        <f t="shared" si="213"/>
        <v>101.48403813723243</v>
      </c>
      <c r="EF77" s="1">
        <f t="shared" si="213"/>
        <v>99.384001116950742</v>
      </c>
      <c r="EG77" s="1">
        <f t="shared" si="213"/>
        <v>99.048145780962699</v>
      </c>
      <c r="EH77" s="1">
        <f t="shared" si="213"/>
        <v>98.721351098863167</v>
      </c>
      <c r="EI77" s="1">
        <f t="shared" si="213"/>
        <v>96.653491527015262</v>
      </c>
      <c r="EJ77" s="1">
        <f t="shared" si="213"/>
        <v>96.350092568255789</v>
      </c>
      <c r="EK77" s="1">
        <f t="shared" si="216"/>
        <v>178.77887651993794</v>
      </c>
      <c r="EL77" s="1">
        <f t="shared" si="216"/>
        <v>162.45541374727659</v>
      </c>
      <c r="EM77" s="1">
        <f t="shared" si="216"/>
        <v>140.5765085540036</v>
      </c>
      <c r="EN77" s="1">
        <f t="shared" si="216"/>
        <v>133.26597586173688</v>
      </c>
      <c r="EO77" s="1">
        <f t="shared" si="216"/>
        <v>123.51424937187888</v>
      </c>
      <c r="EP77" s="1">
        <f t="shared" si="216"/>
        <v>105.15527836453037</v>
      </c>
      <c r="EQ77" s="1">
        <f t="shared" si="216"/>
        <v>75.06817648078794</v>
      </c>
      <c r="ER77" s="1">
        <f t="shared" si="216"/>
        <v>73.618940973257935</v>
      </c>
      <c r="ES77" s="1">
        <f t="shared" si="216"/>
        <v>64.372167708010011</v>
      </c>
      <c r="ET77" s="1">
        <f t="shared" si="124"/>
        <v>62.033739541031174</v>
      </c>
      <c r="EU77" s="1">
        <f t="shared" si="117"/>
        <v>61.687624397746859</v>
      </c>
      <c r="EV77" s="1">
        <f t="shared" si="115"/>
        <v>60.008365052264452</v>
      </c>
      <c r="EW77" s="1">
        <f t="shared" si="115"/>
        <v>52.724941326998433</v>
      </c>
      <c r="EX77" s="1">
        <f t="shared" si="115"/>
        <v>49.658443533626709</v>
      </c>
      <c r="EY77" s="1">
        <f t="shared" si="115"/>
        <v>41.300553297465818</v>
      </c>
      <c r="EZ77" s="1">
        <f t="shared" si="115"/>
        <v>40.086577608988662</v>
      </c>
      <c r="FA77" s="1">
        <f t="shared" si="115"/>
        <v>38.935826428060182</v>
      </c>
      <c r="FB77" s="1">
        <f t="shared" si="115"/>
        <v>32.308930727096083</v>
      </c>
      <c r="FC77" s="1">
        <f t="shared" si="115"/>
        <v>31.42596391193808</v>
      </c>
      <c r="FD77" s="1">
        <f t="shared" si="190"/>
        <v>158.14108617707254</v>
      </c>
      <c r="FE77" s="1">
        <f t="shared" si="190"/>
        <v>184.45506113670834</v>
      </c>
      <c r="FF77" s="1">
        <f t="shared" si="116"/>
        <v>206.34705837978655</v>
      </c>
      <c r="FG77" s="83">
        <f t="shared" si="133"/>
        <v>0.45417877876794455</v>
      </c>
      <c r="FH77" s="79">
        <f t="shared" si="134"/>
        <v>0.3201103830425045</v>
      </c>
      <c r="FI77" s="79">
        <f t="shared" si="135"/>
        <v>0.54267367397609367</v>
      </c>
      <c r="FJ77" s="84">
        <f t="shared" si="136"/>
        <v>0.38762375817781253</v>
      </c>
      <c r="FK77" s="80">
        <f t="shared" si="191"/>
        <v>0.58550846658501887</v>
      </c>
      <c r="FL77" s="83">
        <f t="shared" si="192"/>
        <v>1.041632178066175</v>
      </c>
      <c r="FM77" s="79">
        <f t="shared" si="192"/>
        <v>1.1449345428330684</v>
      </c>
      <c r="FN77" s="79"/>
      <c r="FO77" s="79">
        <f t="shared" si="193"/>
        <v>1.0435873055369307</v>
      </c>
      <c r="FP77" s="79">
        <f t="shared" si="137"/>
        <v>1.0187595611738525</v>
      </c>
      <c r="FQ77" s="79">
        <f t="shared" si="138"/>
        <v>1.0135606381561708</v>
      </c>
      <c r="FR77" s="79">
        <f t="shared" si="139"/>
        <v>0.69729096217653042</v>
      </c>
      <c r="FS77" s="84">
        <f t="shared" si="194"/>
        <v>0.86502310580943698</v>
      </c>
      <c r="FT77" s="83">
        <f t="shared" si="195"/>
        <v>1.4376245763392663</v>
      </c>
      <c r="FU77" s="79">
        <f t="shared" si="196"/>
        <v>1.3584627856558322</v>
      </c>
      <c r="FV77" s="79"/>
      <c r="FW77" s="79">
        <f t="shared" si="197"/>
        <v>1.6707656803251181</v>
      </c>
      <c r="FX77" s="79">
        <f t="shared" si="198"/>
        <v>1.177905651452227</v>
      </c>
      <c r="FY77" s="79">
        <f t="shared" si="140"/>
        <v>1.4093454095930564</v>
      </c>
      <c r="FZ77" s="79">
        <f t="shared" si="199"/>
        <v>1.6490679120331178</v>
      </c>
      <c r="GA77" s="83">
        <f t="shared" si="200"/>
        <v>1.9702208613154124</v>
      </c>
      <c r="GB77" s="79">
        <f t="shared" si="141"/>
        <v>1.8399561040719246</v>
      </c>
      <c r="GC77" s="79">
        <f t="shared" si="142"/>
        <v>1.8010947233786718</v>
      </c>
      <c r="GD77" s="79">
        <f t="shared" si="143"/>
        <v>1.6188076494767061</v>
      </c>
      <c r="GE77" s="79">
        <f t="shared" si="201"/>
        <v>1.0029697393422978</v>
      </c>
      <c r="GF77" s="79">
        <f t="shared" si="202"/>
        <v>1.234445122721934</v>
      </c>
      <c r="GG77" s="79">
        <f t="shared" si="203"/>
        <v>1.1276459356452215</v>
      </c>
      <c r="GH77" s="79">
        <f t="shared" si="204"/>
        <v>1.3578542868394792</v>
      </c>
      <c r="GI77" s="84">
        <f t="shared" si="205"/>
        <v>1.5720309317302228</v>
      </c>
      <c r="GJ77" s="79">
        <f t="shared" si="144"/>
        <v>2.5238330522553678</v>
      </c>
      <c r="GK77" s="79">
        <f t="shared" si="145"/>
        <v>4.0019010868382878</v>
      </c>
      <c r="GL77" s="79">
        <f t="shared" si="146"/>
        <v>4.4309333747165267</v>
      </c>
      <c r="GM77" s="79">
        <f t="shared" si="147"/>
        <v>1.8613617780609386</v>
      </c>
      <c r="GN77" s="84">
        <f t="shared" si="148"/>
        <v>1.3472447932276046</v>
      </c>
      <c r="GO77" s="79">
        <f t="shared" si="206"/>
        <v>2.7058823529411766</v>
      </c>
      <c r="GP77" s="79">
        <f t="shared" si="206"/>
        <v>2.3529411764705883</v>
      </c>
      <c r="GQ77" s="79">
        <f t="shared" si="206"/>
        <v>3.2941176470588234</v>
      </c>
      <c r="GR77" s="79">
        <f t="shared" si="206"/>
        <v>1.2</v>
      </c>
      <c r="GS77" s="84">
        <f t="shared" si="206"/>
        <v>3.2941176470588234</v>
      </c>
      <c r="GT77" s="1">
        <f t="shared" si="207"/>
        <v>85</v>
      </c>
      <c r="GU77" s="1">
        <f t="shared" si="208"/>
        <v>39.905082836800737</v>
      </c>
      <c r="GV77" s="1">
        <f t="shared" si="209"/>
        <v>61.999999999999986</v>
      </c>
    </row>
    <row r="78" spans="1:204" ht="13.5" thickBot="1" x14ac:dyDescent="0.25">
      <c r="A78" s="1">
        <f t="shared" si="210"/>
        <v>86</v>
      </c>
      <c r="B78" s="132">
        <f t="shared" si="149"/>
        <v>40.374554399586629</v>
      </c>
      <c r="C78" s="5">
        <v>0</v>
      </c>
      <c r="D78" s="5">
        <v>62</v>
      </c>
      <c r="E78" s="5">
        <f t="shared" si="150"/>
        <v>40.374554399586629</v>
      </c>
      <c r="F78" s="5">
        <v>10</v>
      </c>
      <c r="G78" s="9">
        <f t="shared" si="151"/>
        <v>61.999999999999986</v>
      </c>
      <c r="H78" s="15">
        <v>0.01</v>
      </c>
      <c r="I78" s="18">
        <f t="shared" si="152"/>
        <v>3.1790987716209944</v>
      </c>
      <c r="J78" s="18">
        <f t="shared" si="153"/>
        <v>2.8859581415001165</v>
      </c>
      <c r="K78" s="18">
        <f t="shared" si="154"/>
        <v>2.7844520275576987</v>
      </c>
      <c r="L78" s="18">
        <f t="shared" si="155"/>
        <v>2.0187277199793314</v>
      </c>
      <c r="M78" s="18">
        <f t="shared" si="156"/>
        <v>1.6149821759834651</v>
      </c>
      <c r="N78" s="18">
        <f t="shared" si="157"/>
        <v>1.345818479986221</v>
      </c>
      <c r="O78" s="18">
        <f t="shared" si="158"/>
        <v>1.0912041729618007</v>
      </c>
      <c r="P78" s="18">
        <f t="shared" si="159"/>
        <v>1.0093638599896657</v>
      </c>
      <c r="Q78" s="18">
        <f t="shared" si="160"/>
        <v>0.89721231999081397</v>
      </c>
      <c r="R78" s="18">
        <f t="shared" si="161"/>
        <v>0.8590330723316304</v>
      </c>
      <c r="S78" s="18">
        <f t="shared" si="162"/>
        <v>0.80749108799173253</v>
      </c>
      <c r="T78" s="18">
        <f t="shared" si="163"/>
        <v>0.70832551578222158</v>
      </c>
      <c r="U78" s="18">
        <f t="shared" si="164"/>
        <v>0.53832739199448842</v>
      </c>
      <c r="V78" s="18">
        <f t="shared" si="165"/>
        <v>0.52984979527016574</v>
      </c>
      <c r="W78" s="18">
        <f t="shared" si="166"/>
        <v>0.47499475764219562</v>
      </c>
      <c r="X78" s="18">
        <f t="shared" si="167"/>
        <v>0.46089673972130857</v>
      </c>
      <c r="Y78" s="18">
        <f t="shared" si="168"/>
        <v>0.45880175454075717</v>
      </c>
      <c r="Z78" s="18">
        <f t="shared" si="169"/>
        <v>0.44860615999540698</v>
      </c>
      <c r="AA78" s="18">
        <f t="shared" si="170"/>
        <v>0.40374554399586626</v>
      </c>
      <c r="AB78" s="18">
        <f t="shared" si="171"/>
        <v>0.38451956571034884</v>
      </c>
      <c r="AC78" s="18">
        <f t="shared" si="172"/>
        <v>0.33093897048841497</v>
      </c>
      <c r="AD78" s="18">
        <f t="shared" si="173"/>
        <v>0.32299643519669302</v>
      </c>
      <c r="AE78" s="18">
        <f t="shared" si="174"/>
        <v>0.31542620624677054</v>
      </c>
      <c r="AF78" s="18">
        <f t="shared" si="175"/>
        <v>0.27097016375561495</v>
      </c>
      <c r="AG78" s="18">
        <f t="shared" si="176"/>
        <v>0.26492489763508287</v>
      </c>
      <c r="AH78" s="16">
        <f t="shared" si="177"/>
        <v>3.4641983508666772</v>
      </c>
      <c r="AI78" s="16" t="str">
        <f t="shared" si="178"/>
        <v>NA F G</v>
      </c>
      <c r="AJ78" s="16">
        <f t="shared" si="179"/>
        <v>4.0829411009204284</v>
      </c>
      <c r="AK78" s="16">
        <f t="shared" si="180"/>
        <v>0.27573311145782903</v>
      </c>
      <c r="AL78" s="16" t="str">
        <f t="shared" si="181"/>
        <v>NA F G</v>
      </c>
      <c r="AM78" s="16">
        <f t="shared" si="182"/>
        <v>1.2281199999999988</v>
      </c>
      <c r="AN78" s="19">
        <f t="shared" si="183"/>
        <v>2.1300544681895115</v>
      </c>
      <c r="AO78" s="41">
        <f t="shared" si="184"/>
        <v>86</v>
      </c>
      <c r="AP78" s="19">
        <f t="shared" si="185"/>
        <v>2.1300544681895115</v>
      </c>
      <c r="AQ78" s="34">
        <f t="shared" si="214"/>
        <v>3.5485807715682145</v>
      </c>
      <c r="AR78" s="34">
        <f t="shared" si="214"/>
        <v>3.473112487883252</v>
      </c>
      <c r="AS78" s="34">
        <f t="shared" si="214"/>
        <v>3.3621292532555933</v>
      </c>
      <c r="AT78" s="34">
        <f t="shared" si="214"/>
        <v>3.3220570830335854</v>
      </c>
      <c r="AU78" s="34">
        <f t="shared" si="214"/>
        <v>3.2658598989166587</v>
      </c>
      <c r="AV78" s="34">
        <f t="shared" si="214"/>
        <v>3.1499742125272685</v>
      </c>
      <c r="AW78" s="34">
        <f t="shared" si="214"/>
        <v>2.9204068563506906</v>
      </c>
      <c r="AX78" s="34">
        <f t="shared" si="214"/>
        <v>2.9076527279440141</v>
      </c>
      <c r="AY78" s="34">
        <f t="shared" si="211"/>
        <v>2.8213382188891347</v>
      </c>
      <c r="AZ78" s="34">
        <f t="shared" si="211"/>
        <v>2.7979962912336127</v>
      </c>
      <c r="BA78" s="34">
        <f t="shared" si="211"/>
        <v>2.7944836844709271</v>
      </c>
      <c r="BB78" s="34">
        <f t="shared" si="211"/>
        <v>2.7772211759616776</v>
      </c>
      <c r="BC78" s="34">
        <f t="shared" si="211"/>
        <v>2.6976997568468839</v>
      </c>
      <c r="BD78" s="34">
        <f t="shared" si="125"/>
        <v>2.6616504604109115</v>
      </c>
      <c r="BE78" s="34">
        <f t="shared" si="125"/>
        <v>2.5537674545461084</v>
      </c>
      <c r="BF78" s="34">
        <f t="shared" si="125"/>
        <v>2.5367187172716803</v>
      </c>
      <c r="BG78" s="34">
        <f t="shared" si="122"/>
        <v>2.5201841408262911</v>
      </c>
      <c r="BH78" s="34">
        <f t="shared" si="122"/>
        <v>2.4167983966270579</v>
      </c>
      <c r="BI78" s="34">
        <f t="shared" si="122"/>
        <v>2.4018097223863535</v>
      </c>
      <c r="BJ78" s="39">
        <f t="shared" si="218"/>
        <v>2.945773904600363</v>
      </c>
      <c r="BK78" s="39">
        <f t="shared" si="218"/>
        <v>2.9139452756125963</v>
      </c>
      <c r="BL78" s="39">
        <f t="shared" si="218"/>
        <v>2.8665101523567125</v>
      </c>
      <c r="BM78" s="39">
        <f t="shared" si="218"/>
        <v>2.8491931020409336</v>
      </c>
      <c r="BN78" s="39">
        <f t="shared" si="218"/>
        <v>2.8247326776540107</v>
      </c>
      <c r="BO78" s="39">
        <f t="shared" si="218"/>
        <v>2.7736258869346351</v>
      </c>
      <c r="BP78" s="39">
        <f t="shared" si="218"/>
        <v>2.669560175288991</v>
      </c>
      <c r="BQ78" s="39">
        <f t="shared" si="218"/>
        <v>2.663661927078778</v>
      </c>
      <c r="BR78" s="39">
        <f t="shared" si="218"/>
        <v>2.6234040448842295</v>
      </c>
      <c r="BS78" s="39">
        <f t="shared" si="218"/>
        <v>2.6124128679090992</v>
      </c>
      <c r="BT78" s="39">
        <f t="shared" si="218"/>
        <v>2.6107549417913236</v>
      </c>
      <c r="BU78" s="39">
        <f t="shared" si="218"/>
        <v>2.6025921347172747</v>
      </c>
      <c r="BV78" s="39">
        <f t="shared" si="218"/>
        <v>2.5646610891983155</v>
      </c>
      <c r="BW78" s="39">
        <f t="shared" si="218"/>
        <v>2.5472838110464355</v>
      </c>
      <c r="BX78" s="39">
        <f t="shared" si="218"/>
        <v>2.4945721688753975</v>
      </c>
      <c r="BY78" s="39">
        <f t="shared" si="217"/>
        <v>2.4861420859193073</v>
      </c>
      <c r="BZ78" s="39">
        <f t="shared" si="106"/>
        <v>2.4779394284519078</v>
      </c>
      <c r="CA78" s="39">
        <f t="shared" si="106"/>
        <v>2.4260354511607924</v>
      </c>
      <c r="CB78" s="39">
        <f t="shared" si="106"/>
        <v>2.4184200342920699</v>
      </c>
      <c r="CC78" s="40">
        <f t="shared" si="215"/>
        <v>4.5449201134190984</v>
      </c>
      <c r="CD78" s="40">
        <f t="shared" si="215"/>
        <v>4.1299447219172807</v>
      </c>
      <c r="CE78" s="40">
        <f t="shared" si="215"/>
        <v>3.5737387639868619</v>
      </c>
      <c r="CF78" s="40">
        <f t="shared" si="215"/>
        <v>3.387890258169759</v>
      </c>
      <c r="CG78" s="40">
        <f t="shared" si="215"/>
        <v>3.1399816756400174</v>
      </c>
      <c r="CH78" s="40">
        <f t="shared" si="215"/>
        <v>2.6732595537808908</v>
      </c>
      <c r="CI78" s="40">
        <f t="shared" si="215"/>
        <v>1.9083846582243089</v>
      </c>
      <c r="CJ78" s="40">
        <f t="shared" si="215"/>
        <v>1.8715421646620463</v>
      </c>
      <c r="CK78" s="40">
        <f t="shared" si="212"/>
        <v>1.6364705129349788</v>
      </c>
      <c r="CL78" s="40">
        <f t="shared" si="212"/>
        <v>1.5770229461039911</v>
      </c>
      <c r="CM78" s="40">
        <f t="shared" si="212"/>
        <v>1.5682240001273038</v>
      </c>
      <c r="CN78" s="40">
        <f t="shared" si="212"/>
        <v>1.5255338360346862</v>
      </c>
      <c r="CO78" s="40">
        <f t="shared" si="212"/>
        <v>1.340374494909597</v>
      </c>
      <c r="CP78" s="40">
        <f t="shared" si="126"/>
        <v>1.2624179277236733</v>
      </c>
      <c r="CQ78" s="40">
        <f t="shared" si="126"/>
        <v>1.0499434778361869</v>
      </c>
      <c r="CR78" s="40">
        <f t="shared" si="126"/>
        <v>1.0190817640187479</v>
      </c>
      <c r="CS78" s="40">
        <f t="shared" si="123"/>
        <v>0.98982734487511181</v>
      </c>
      <c r="CT78" s="40">
        <f t="shared" si="123"/>
        <v>0.82135827209019929</v>
      </c>
      <c r="CU78" s="40">
        <f t="shared" si="123"/>
        <v>0.7989114723574261</v>
      </c>
      <c r="CV78" s="37">
        <f t="shared" si="186"/>
        <v>3.9629309084213644</v>
      </c>
      <c r="CW78" s="37">
        <f t="shared" si="187"/>
        <v>4.6223450253460605</v>
      </c>
      <c r="CX78" s="37">
        <f t="shared" si="188"/>
        <v>5.1709467494073689</v>
      </c>
      <c r="CY78" s="1">
        <f t="shared" si="121"/>
        <v>143.27236740300796</v>
      </c>
      <c r="CZ78" s="1">
        <f t="shared" si="121"/>
        <v>140.22536907792602</v>
      </c>
      <c r="DA78" s="1">
        <f t="shared" si="121"/>
        <v>135.74447043400951</v>
      </c>
      <c r="DB78" s="1">
        <f t="shared" si="121"/>
        <v>134.12657441747157</v>
      </c>
      <c r="DC78" s="1">
        <f t="shared" si="121"/>
        <v>131.85763815023913</v>
      </c>
      <c r="DD78" s="1">
        <f t="shared" si="189"/>
        <v>127.17880520097725</v>
      </c>
      <c r="DE78" s="1">
        <f t="shared" si="189"/>
        <v>117.91012549065672</v>
      </c>
      <c r="DF78" s="1">
        <f t="shared" si="189"/>
        <v>117.39518323948205</v>
      </c>
      <c r="DG78" s="1">
        <f t="shared" si="189"/>
        <v>113.91027339817222</v>
      </c>
      <c r="DH78" s="1">
        <f t="shared" si="189"/>
        <v>112.96785347025313</v>
      </c>
      <c r="DI78" s="1">
        <f t="shared" si="189"/>
        <v>112.82603353742873</v>
      </c>
      <c r="DJ78" s="1">
        <f t="shared" si="189"/>
        <v>112.1290674485487</v>
      </c>
      <c r="DK78" s="1">
        <f t="shared" si="189"/>
        <v>108.91842558656613</v>
      </c>
      <c r="DL78" s="1">
        <f t="shared" si="189"/>
        <v>107.46295130654514</v>
      </c>
      <c r="DM78" s="1">
        <f t="shared" si="189"/>
        <v>103.10722301746573</v>
      </c>
      <c r="DN78" s="1">
        <f t="shared" si="189"/>
        <v>102.41888784693506</v>
      </c>
      <c r="DO78" s="1">
        <f t="shared" si="189"/>
        <v>101.75131169076657</v>
      </c>
      <c r="DP78" s="1">
        <f t="shared" si="189"/>
        <v>97.577158337452886</v>
      </c>
      <c r="DQ78" s="1">
        <f t="shared" si="132"/>
        <v>96.971997293943886</v>
      </c>
      <c r="DR78" s="1">
        <f t="shared" si="131"/>
        <v>118.93430876017007</v>
      </c>
      <c r="DS78" s="1">
        <f t="shared" si="131"/>
        <v>117.64924204763922</v>
      </c>
      <c r="DT78" s="1">
        <f t="shared" si="131"/>
        <v>115.73407008329345</v>
      </c>
      <c r="DU78" s="1">
        <f t="shared" si="131"/>
        <v>115.03490189327864</v>
      </c>
      <c r="DV78" s="1">
        <f t="shared" si="131"/>
        <v>114.04732315823186</v>
      </c>
      <c r="DW78" s="1">
        <f t="shared" si="213"/>
        <v>111.98390925614413</v>
      </c>
      <c r="DX78" s="1">
        <f t="shared" si="213"/>
        <v>107.78230252017538</v>
      </c>
      <c r="DY78" s="1">
        <f t="shared" si="213"/>
        <v>107.54416337694987</v>
      </c>
      <c r="DZ78" s="1">
        <f t="shared" si="213"/>
        <v>105.91876932227393</v>
      </c>
      <c r="EA78" s="1">
        <f t="shared" si="213"/>
        <v>105.47500544957605</v>
      </c>
      <c r="EB78" s="1">
        <f t="shared" si="213"/>
        <v>105.40806742134342</v>
      </c>
      <c r="EC78" s="1">
        <f t="shared" si="213"/>
        <v>105.0784977230789</v>
      </c>
      <c r="ED78" s="1">
        <f t="shared" si="213"/>
        <v>103.54704866234049</v>
      </c>
      <c r="EE78" s="1">
        <f t="shared" si="213"/>
        <v>102.84544880028066</v>
      </c>
      <c r="EF78" s="1">
        <f t="shared" si="213"/>
        <v>100.71723973595454</v>
      </c>
      <c r="EG78" s="1">
        <f t="shared" si="213"/>
        <v>100.37687889305084</v>
      </c>
      <c r="EH78" s="1">
        <f t="shared" si="213"/>
        <v>100.04570025291216</v>
      </c>
      <c r="EI78" s="1">
        <f t="shared" si="213"/>
        <v>97.950100298217109</v>
      </c>
      <c r="EJ78" s="1">
        <f t="shared" si="213"/>
        <v>97.642631235575337</v>
      </c>
      <c r="EK78" s="1">
        <f t="shared" si="216"/>
        <v>183.49912436101482</v>
      </c>
      <c r="EL78" s="1">
        <f t="shared" si="216"/>
        <v>166.74467784233491</v>
      </c>
      <c r="EM78" s="1">
        <f t="shared" si="216"/>
        <v>144.28811013649903</v>
      </c>
      <c r="EN78" s="1">
        <f t="shared" si="216"/>
        <v>136.78455952830453</v>
      </c>
      <c r="EO78" s="1">
        <f t="shared" si="216"/>
        <v>126.77536097683306</v>
      </c>
      <c r="EP78" s="1">
        <f t="shared" si="216"/>
        <v>107.93166327834125</v>
      </c>
      <c r="EQ78" s="1">
        <f t="shared" si="216"/>
        <v>77.050180198813891</v>
      </c>
      <c r="ER78" s="1">
        <f t="shared" si="216"/>
        <v>75.562680938267903</v>
      </c>
      <c r="ES78" s="1">
        <f t="shared" si="216"/>
        <v>66.071767747812729</v>
      </c>
      <c r="ET78" s="1">
        <f t="shared" si="124"/>
        <v>63.671598726871956</v>
      </c>
      <c r="EU78" s="1">
        <f t="shared" si="117"/>
        <v>63.316345203877177</v>
      </c>
      <c r="EV78" s="1">
        <f t="shared" si="115"/>
        <v>61.592748851392507</v>
      </c>
      <c r="EW78" s="1">
        <f t="shared" si="115"/>
        <v>54.117022960545974</v>
      </c>
      <c r="EX78" s="1">
        <f t="shared" si="115"/>
        <v>50.969561297892866</v>
      </c>
      <c r="EY78" s="1">
        <f t="shared" si="115"/>
        <v>42.391000062388308</v>
      </c>
      <c r="EZ78" s="1">
        <f t="shared" si="115"/>
        <v>41.144972119001643</v>
      </c>
      <c r="FA78" s="1">
        <f t="shared" si="115"/>
        <v>39.963837981858596</v>
      </c>
      <c r="FB78" s="1">
        <f t="shared" si="115"/>
        <v>33.161974238056224</v>
      </c>
      <c r="FC78" s="1">
        <f t="shared" si="115"/>
        <v>32.255694701148748</v>
      </c>
      <c r="FD78" s="1">
        <f t="shared" si="190"/>
        <v>160.00156954386162</v>
      </c>
      <c r="FE78" s="1">
        <f t="shared" si="190"/>
        <v>186.62512067949316</v>
      </c>
      <c r="FF78" s="1">
        <f t="shared" si="116"/>
        <v>208.77467083131347</v>
      </c>
      <c r="FG78" s="83">
        <f t="shared" si="133"/>
        <v>0.44745227373764396</v>
      </c>
      <c r="FH78" s="79">
        <f t="shared" si="134"/>
        <v>0.31187600944685762</v>
      </c>
      <c r="FI78" s="79">
        <f t="shared" si="135"/>
        <v>0.53549006269406885</v>
      </c>
      <c r="FJ78" s="84">
        <f t="shared" si="136"/>
        <v>0.38249261116265504</v>
      </c>
      <c r="FK78" s="80">
        <f t="shared" si="191"/>
        <v>0.57870022860147208</v>
      </c>
      <c r="FL78" s="83">
        <f t="shared" si="192"/>
        <v>1.0262053364499906</v>
      </c>
      <c r="FM78" s="79">
        <f t="shared" si="192"/>
        <v>1.1279777665111468</v>
      </c>
      <c r="FN78" s="79"/>
      <c r="FO78" s="79">
        <f t="shared" si="193"/>
        <v>1.0281315079778848</v>
      </c>
      <c r="FP78" s="79">
        <f t="shared" si="137"/>
        <v>0.9925534545455369</v>
      </c>
      <c r="FQ78" s="79">
        <f t="shared" si="138"/>
        <v>1.0001436879991308</v>
      </c>
      <c r="FR78" s="79">
        <f t="shared" si="139"/>
        <v>0.68696390291280363</v>
      </c>
      <c r="FS78" s="84">
        <f t="shared" si="194"/>
        <v>0.85357241262106875</v>
      </c>
      <c r="FT78" s="83">
        <f t="shared" si="195"/>
        <v>1.4163329850177557</v>
      </c>
      <c r="FU78" s="79">
        <f t="shared" si="196"/>
        <v>1.3383436009022465</v>
      </c>
      <c r="FV78" s="79"/>
      <c r="FW78" s="79">
        <f t="shared" si="197"/>
        <v>1.6277876654546806</v>
      </c>
      <c r="FX78" s="79">
        <f t="shared" si="198"/>
        <v>1.162313193714346</v>
      </c>
      <c r="FY78" s="79">
        <f t="shared" si="140"/>
        <v>1.3884726400357137</v>
      </c>
      <c r="FZ78" s="79">
        <f t="shared" si="199"/>
        <v>1.6272384712000842</v>
      </c>
      <c r="GA78" s="83">
        <f t="shared" si="200"/>
        <v>1.9410413814410066</v>
      </c>
      <c r="GB78" s="79">
        <f t="shared" si="141"/>
        <v>1.8155997918690521</v>
      </c>
      <c r="GC78" s="79">
        <f t="shared" si="142"/>
        <v>1.7772528364486115</v>
      </c>
      <c r="GD78" s="79">
        <f t="shared" si="143"/>
        <v>1.599984304715349</v>
      </c>
      <c r="GE78" s="79">
        <f t="shared" si="201"/>
        <v>0.98811549843032376</v>
      </c>
      <c r="GF78" s="79">
        <f t="shared" si="202"/>
        <v>1.2181042270126345</v>
      </c>
      <c r="GG78" s="79">
        <f t="shared" si="203"/>
        <v>1.1145337736028351</v>
      </c>
      <c r="GH78" s="79">
        <f t="shared" si="204"/>
        <v>1.3377441141105422</v>
      </c>
      <c r="GI78" s="84">
        <f t="shared" si="205"/>
        <v>1.5512212634554969</v>
      </c>
      <c r="GJ78" s="79">
        <f t="shared" si="144"/>
        <v>2.4864544328322258</v>
      </c>
      <c r="GK78" s="79">
        <f t="shared" si="145"/>
        <v>3.8989580072397847</v>
      </c>
      <c r="GL78" s="79">
        <f t="shared" si="146"/>
        <v>4.3169540640860689</v>
      </c>
      <c r="GM78" s="79">
        <f t="shared" si="147"/>
        <v>1.8367221094902508</v>
      </c>
      <c r="GN78" s="84">
        <f t="shared" si="148"/>
        <v>1.3315791560970509</v>
      </c>
      <c r="GO78" s="79">
        <f t="shared" si="206"/>
        <v>2.6744186046511627</v>
      </c>
      <c r="GP78" s="79">
        <f t="shared" si="206"/>
        <v>2.3255813953488373</v>
      </c>
      <c r="GQ78" s="79">
        <f t="shared" si="206"/>
        <v>3.2558139534883721</v>
      </c>
      <c r="GR78" s="79">
        <f t="shared" si="206"/>
        <v>1.1860465116279071</v>
      </c>
      <c r="GS78" s="84">
        <f t="shared" si="206"/>
        <v>3.2558139534883721</v>
      </c>
      <c r="GT78" s="1">
        <f t="shared" si="207"/>
        <v>86</v>
      </c>
      <c r="GU78" s="1">
        <f t="shared" si="208"/>
        <v>40.374554399586629</v>
      </c>
      <c r="GV78" s="1">
        <f t="shared" si="209"/>
        <v>61.999999999999986</v>
      </c>
    </row>
    <row r="79" spans="1:204" ht="13.5" thickBot="1" x14ac:dyDescent="0.25">
      <c r="A79" s="1">
        <f t="shared" si="210"/>
        <v>87</v>
      </c>
      <c r="B79" s="132">
        <f t="shared" si="149"/>
        <v>40.84402596237252</v>
      </c>
      <c r="C79" s="5">
        <v>0</v>
      </c>
      <c r="D79" s="5">
        <v>62</v>
      </c>
      <c r="E79" s="5">
        <f t="shared" si="150"/>
        <v>40.84402596237252</v>
      </c>
      <c r="F79" s="5">
        <v>10</v>
      </c>
      <c r="G79" s="9">
        <f t="shared" si="151"/>
        <v>61.999999999999986</v>
      </c>
      <c r="H79" s="15">
        <v>0.01</v>
      </c>
      <c r="I79" s="18">
        <f t="shared" si="152"/>
        <v>3.2160650364072851</v>
      </c>
      <c r="J79" s="18">
        <f t="shared" si="153"/>
        <v>2.9195157943082575</v>
      </c>
      <c r="K79" s="18">
        <f t="shared" si="154"/>
        <v>2.8168293767153463</v>
      </c>
      <c r="L79" s="18">
        <f t="shared" si="155"/>
        <v>2.0422012981186262</v>
      </c>
      <c r="M79" s="18">
        <f t="shared" si="156"/>
        <v>1.6337610384949008</v>
      </c>
      <c r="N79" s="18">
        <f t="shared" si="157"/>
        <v>1.3614675320790839</v>
      </c>
      <c r="O79" s="18">
        <f t="shared" si="158"/>
        <v>1.1038925935776356</v>
      </c>
      <c r="P79" s="18">
        <f t="shared" si="159"/>
        <v>1.0211006490593131</v>
      </c>
      <c r="Q79" s="18">
        <f t="shared" si="160"/>
        <v>0.90764502138605596</v>
      </c>
      <c r="R79" s="18">
        <f t="shared" si="161"/>
        <v>0.86902182898664937</v>
      </c>
      <c r="S79" s="18">
        <f t="shared" si="162"/>
        <v>0.81688051924745042</v>
      </c>
      <c r="T79" s="18">
        <f t="shared" si="163"/>
        <v>0.71656185898899161</v>
      </c>
      <c r="U79" s="18">
        <f t="shared" si="164"/>
        <v>0.54458701283163358</v>
      </c>
      <c r="V79" s="18">
        <f t="shared" si="165"/>
        <v>0.53601083940121419</v>
      </c>
      <c r="W79" s="18">
        <f t="shared" si="166"/>
        <v>0.48051795249850021</v>
      </c>
      <c r="X79" s="18">
        <f t="shared" si="167"/>
        <v>0.46625600413667262</v>
      </c>
      <c r="Y79" s="18">
        <f t="shared" si="168"/>
        <v>0.4641366586633241</v>
      </c>
      <c r="Z79" s="18">
        <f t="shared" si="169"/>
        <v>0.45382251069302798</v>
      </c>
      <c r="AA79" s="18">
        <f t="shared" si="170"/>
        <v>0.40844025962372521</v>
      </c>
      <c r="AB79" s="18">
        <f t="shared" si="171"/>
        <v>0.38899072345116686</v>
      </c>
      <c r="AC79" s="18">
        <f t="shared" si="172"/>
        <v>0.33478709805223378</v>
      </c>
      <c r="AD79" s="18">
        <f t="shared" si="173"/>
        <v>0.32675220769898017</v>
      </c>
      <c r="AE79" s="18">
        <f t="shared" si="174"/>
        <v>0.31909395283103531</v>
      </c>
      <c r="AF79" s="18">
        <f t="shared" si="175"/>
        <v>0.27412097961323839</v>
      </c>
      <c r="AG79" s="18">
        <f t="shared" si="176"/>
        <v>0.26800541970060709</v>
      </c>
      <c r="AH79" s="16">
        <f t="shared" si="177"/>
        <v>3.4641983508666772</v>
      </c>
      <c r="AI79" s="16" t="str">
        <f t="shared" si="178"/>
        <v>NA F G</v>
      </c>
      <c r="AJ79" s="16">
        <f t="shared" si="179"/>
        <v>4.0829411009204284</v>
      </c>
      <c r="AK79" s="16">
        <f t="shared" si="180"/>
        <v>0.27573311145782903</v>
      </c>
      <c r="AL79" s="16" t="str">
        <f t="shared" si="181"/>
        <v>NA F G</v>
      </c>
      <c r="AM79" s="16">
        <f t="shared" si="182"/>
        <v>1.2281199999999988</v>
      </c>
      <c r="AN79" s="19">
        <f t="shared" si="183"/>
        <v>2.1300544681895115</v>
      </c>
      <c r="AO79" s="41">
        <f t="shared" si="184"/>
        <v>87</v>
      </c>
      <c r="AP79" s="19">
        <f t="shared" si="185"/>
        <v>2.1300544681895115</v>
      </c>
      <c r="AQ79" s="34">
        <f t="shared" si="214"/>
        <v>3.5599106364488007</v>
      </c>
      <c r="AR79" s="34">
        <f t="shared" si="214"/>
        <v>3.4842013985593381</v>
      </c>
      <c r="AS79" s="34">
        <f t="shared" si="214"/>
        <v>3.3728638180302362</v>
      </c>
      <c r="AT79" s="34">
        <f t="shared" si="214"/>
        <v>3.332663705877831</v>
      </c>
      <c r="AU79" s="34">
        <f t="shared" si="214"/>
        <v>3.2762870960852042</v>
      </c>
      <c r="AV79" s="34">
        <f t="shared" si="214"/>
        <v>3.1600314113069077</v>
      </c>
      <c r="AW79" s="34">
        <f t="shared" si="214"/>
        <v>2.9297310953095144</v>
      </c>
      <c r="AX79" s="34">
        <f t="shared" si="214"/>
        <v>2.9169362456791097</v>
      </c>
      <c r="AY79" s="34">
        <f t="shared" si="211"/>
        <v>2.830346152725264</v>
      </c>
      <c r="AZ79" s="34">
        <f t="shared" si="211"/>
        <v>2.8069296992512776</v>
      </c>
      <c r="BA79" s="34">
        <f t="shared" si="211"/>
        <v>2.8034058774810826</v>
      </c>
      <c r="BB79" s="34">
        <f t="shared" si="211"/>
        <v>2.7860882534477684</v>
      </c>
      <c r="BC79" s="34">
        <f t="shared" si="211"/>
        <v>2.7063129393277094</v>
      </c>
      <c r="BD79" s="34">
        <f t="shared" si="125"/>
        <v>2.6701485451431015</v>
      </c>
      <c r="BE79" s="34">
        <f t="shared" si="125"/>
        <v>2.5619210917489781</v>
      </c>
      <c r="BF79" s="34">
        <f t="shared" si="125"/>
        <v>2.5448179214766453</v>
      </c>
      <c r="BG79" s="34">
        <f t="shared" si="122"/>
        <v>2.5282305536396983</v>
      </c>
      <c r="BH79" s="34">
        <f t="shared" si="122"/>
        <v>2.4245147207126725</v>
      </c>
      <c r="BI79" s="34">
        <f t="shared" si="122"/>
        <v>2.4094781908178864</v>
      </c>
      <c r="BJ79" s="39">
        <f t="shared" si="218"/>
        <v>2.9505232415188094</v>
      </c>
      <c r="BK79" s="39">
        <f t="shared" si="218"/>
        <v>2.918643296684134</v>
      </c>
      <c r="BL79" s="39">
        <f t="shared" si="218"/>
        <v>2.8711316959423989</v>
      </c>
      <c r="BM79" s="39">
        <f t="shared" si="218"/>
        <v>2.8537867261361751</v>
      </c>
      <c r="BN79" s="39">
        <f t="shared" si="218"/>
        <v>2.8292868653225804</v>
      </c>
      <c r="BO79" s="39">
        <f t="shared" si="218"/>
        <v>2.7780976774553556</v>
      </c>
      <c r="BP79" s="39">
        <f t="shared" si="218"/>
        <v>2.6738641854089513</v>
      </c>
      <c r="BQ79" s="39">
        <f t="shared" si="218"/>
        <v>2.6679564277221508</v>
      </c>
      <c r="BR79" s="39">
        <f t="shared" si="218"/>
        <v>2.6276336395801807</v>
      </c>
      <c r="BS79" s="39">
        <f t="shared" si="218"/>
        <v>2.6166247420316888</v>
      </c>
      <c r="BT79" s="39">
        <f t="shared" si="218"/>
        <v>2.6149641429152459</v>
      </c>
      <c r="BU79" s="39">
        <f t="shared" si="218"/>
        <v>2.6067881753196334</v>
      </c>
      <c r="BV79" s="39">
        <f t="shared" si="218"/>
        <v>2.5687959753059055</v>
      </c>
      <c r="BW79" s="39">
        <f t="shared" si="218"/>
        <v>2.5513906805609863</v>
      </c>
      <c r="BX79" s="39">
        <f t="shared" si="218"/>
        <v>2.4985940538132967</v>
      </c>
      <c r="BY79" s="39">
        <f t="shared" si="217"/>
        <v>2.4901503794189273</v>
      </c>
      <c r="BZ79" s="39">
        <f t="shared" si="106"/>
        <v>2.4819344971809918</v>
      </c>
      <c r="CA79" s="39">
        <f t="shared" si="106"/>
        <v>2.4299468374744753</v>
      </c>
      <c r="CB79" s="39">
        <f t="shared" si="106"/>
        <v>2.4223191426164519</v>
      </c>
      <c r="CC79" s="40">
        <f t="shared" si="215"/>
        <v>4.6099095105902492</v>
      </c>
      <c r="CD79" s="40">
        <f t="shared" si="215"/>
        <v>4.1890002412948624</v>
      </c>
      <c r="CE79" s="40">
        <f t="shared" si="215"/>
        <v>3.6248409004651108</v>
      </c>
      <c r="CF79" s="40">
        <f t="shared" si="215"/>
        <v>3.4363348820720332</v>
      </c>
      <c r="CG79" s="40">
        <f t="shared" si="215"/>
        <v>3.1848813682937553</v>
      </c>
      <c r="CH79" s="40">
        <f t="shared" si="215"/>
        <v>2.7114854241035138</v>
      </c>
      <c r="CI79" s="40">
        <f t="shared" si="215"/>
        <v>1.9356733157614308</v>
      </c>
      <c r="CJ79" s="40">
        <f t="shared" si="215"/>
        <v>1.8983039985395349</v>
      </c>
      <c r="CK79" s="40">
        <f t="shared" si="212"/>
        <v>1.6598709753127434</v>
      </c>
      <c r="CL79" s="40">
        <f t="shared" si="212"/>
        <v>1.5995733469987765</v>
      </c>
      <c r="CM79" s="40">
        <f t="shared" si="212"/>
        <v>1.5906485818260421</v>
      </c>
      <c r="CN79" s="40">
        <f t="shared" si="212"/>
        <v>1.5473479761942377</v>
      </c>
      <c r="CO79" s="40">
        <f t="shared" si="212"/>
        <v>1.3595409770993645</v>
      </c>
      <c r="CP79" s="40">
        <f t="shared" si="126"/>
        <v>1.2804696817816992</v>
      </c>
      <c r="CQ79" s="40">
        <f t="shared" si="126"/>
        <v>1.0649569856615255</v>
      </c>
      <c r="CR79" s="40">
        <f t="shared" si="126"/>
        <v>1.033653969439069</v>
      </c>
      <c r="CS79" s="40">
        <f t="shared" si="123"/>
        <v>1.003981231157298</v>
      </c>
      <c r="CT79" s="40">
        <f t="shared" si="123"/>
        <v>0.83310316036822984</v>
      </c>
      <c r="CU79" s="40">
        <f t="shared" si="123"/>
        <v>0.81033538602057897</v>
      </c>
      <c r="CV79" s="37">
        <f t="shared" si="186"/>
        <v>3.9629309084213644</v>
      </c>
      <c r="CW79" s="37">
        <f t="shared" si="187"/>
        <v>4.6223450253460605</v>
      </c>
      <c r="CX79" s="37">
        <f t="shared" si="188"/>
        <v>5.1709467494073689</v>
      </c>
      <c r="CY79" s="1">
        <f t="shared" si="121"/>
        <v>145.4010824588409</v>
      </c>
      <c r="CZ79" s="1">
        <f t="shared" si="121"/>
        <v>142.30881238089225</v>
      </c>
      <c r="DA79" s="1">
        <f t="shared" si="121"/>
        <v>137.76133735117386</v>
      </c>
      <c r="DB79" s="1">
        <f t="shared" si="121"/>
        <v>136.11940292673074</v>
      </c>
      <c r="DC79" s="1">
        <f t="shared" si="121"/>
        <v>133.81675521269014</v>
      </c>
      <c r="DD79" s="1">
        <f t="shared" si="189"/>
        <v>129.06840500533201</v>
      </c>
      <c r="DE79" s="1">
        <f t="shared" si="189"/>
        <v>119.66201291959189</v>
      </c>
      <c r="DF79" s="1">
        <f t="shared" si="189"/>
        <v>119.13941974910298</v>
      </c>
      <c r="DG79" s="1">
        <f t="shared" si="189"/>
        <v>115.60273174441186</v>
      </c>
      <c r="DH79" s="1">
        <f t="shared" si="189"/>
        <v>114.64630951077366</v>
      </c>
      <c r="DI79" s="1">
        <f t="shared" si="189"/>
        <v>114.50238244290506</v>
      </c>
      <c r="DJ79" s="1">
        <f t="shared" si="189"/>
        <v>113.79506095728176</v>
      </c>
      <c r="DK79" s="1">
        <f t="shared" si="189"/>
        <v>110.53671595620565</v>
      </c>
      <c r="DL79" s="1">
        <f t="shared" si="189"/>
        <v>109.05961650121606</v>
      </c>
      <c r="DM79" s="1">
        <f t="shared" si="189"/>
        <v>104.63917158494502</v>
      </c>
      <c r="DN79" s="1">
        <f t="shared" si="189"/>
        <v>103.94060925430297</v>
      </c>
      <c r="DO79" s="1">
        <f t="shared" si="189"/>
        <v>103.26311437172329</v>
      </c>
      <c r="DP79" s="1">
        <f t="shared" si="189"/>
        <v>99.026942198942749</v>
      </c>
      <c r="DQ79" s="1">
        <f t="shared" si="132"/>
        <v>98.412789781536119</v>
      </c>
      <c r="DR79" s="1">
        <f t="shared" si="131"/>
        <v>120.51124787917777</v>
      </c>
      <c r="DS79" s="1">
        <f t="shared" si="131"/>
        <v>119.20914258467128</v>
      </c>
      <c r="DT79" s="1">
        <f t="shared" si="131"/>
        <v>117.26857753046198</v>
      </c>
      <c r="DU79" s="1">
        <f t="shared" si="131"/>
        <v>116.56013913338002</v>
      </c>
      <c r="DV79" s="1">
        <f t="shared" si="131"/>
        <v>115.55946618223504</v>
      </c>
      <c r="DW79" s="1">
        <f t="shared" si="213"/>
        <v>113.46869366399335</v>
      </c>
      <c r="DX79" s="1">
        <f t="shared" si="213"/>
        <v>109.21137820870126</v>
      </c>
      <c r="DY79" s="1">
        <f t="shared" si="213"/>
        <v>108.97008160036216</v>
      </c>
      <c r="DZ79" s="1">
        <f t="shared" si="213"/>
        <v>107.3231365946163</v>
      </c>
      <c r="EA79" s="1">
        <f t="shared" si="213"/>
        <v>106.8734888973286</v>
      </c>
      <c r="EB79" s="1">
        <f t="shared" si="213"/>
        <v>106.8056633439035</v>
      </c>
      <c r="EC79" s="1">
        <f t="shared" si="213"/>
        <v>106.47172391116079</v>
      </c>
      <c r="ED79" s="1">
        <f t="shared" si="213"/>
        <v>104.91996950743244</v>
      </c>
      <c r="EE79" s="1">
        <f t="shared" si="213"/>
        <v>104.20906719698822</v>
      </c>
      <c r="EF79" s="1">
        <f t="shared" si="213"/>
        <v>102.0526404033799</v>
      </c>
      <c r="EG79" s="1">
        <f t="shared" si="213"/>
        <v>101.70776674719845</v>
      </c>
      <c r="EH79" s="1">
        <f t="shared" si="213"/>
        <v>101.37219703976841</v>
      </c>
      <c r="EI79" s="1">
        <f t="shared" si="213"/>
        <v>99.248811716992464</v>
      </c>
      <c r="EJ79" s="1">
        <f t="shared" si="213"/>
        <v>98.9372659501783</v>
      </c>
      <c r="EK79" s="1">
        <f t="shared" si="216"/>
        <v>188.28726373473614</v>
      </c>
      <c r="EL79" s="1">
        <f t="shared" si="216"/>
        <v>171.09563461183211</v>
      </c>
      <c r="EM79" s="1">
        <f t="shared" si="216"/>
        <v>148.05309584806676</v>
      </c>
      <c r="EN79" s="1">
        <f t="shared" si="216"/>
        <v>140.35375113875642</v>
      </c>
      <c r="EO79" s="1">
        <f t="shared" si="216"/>
        <v>130.08337729366667</v>
      </c>
      <c r="EP79" s="1">
        <f t="shared" si="216"/>
        <v>110.74798105867858</v>
      </c>
      <c r="EQ79" s="1">
        <f t="shared" si="216"/>
        <v>79.060691163631574</v>
      </c>
      <c r="ER79" s="1">
        <f t="shared" si="216"/>
        <v>77.534377800824331</v>
      </c>
      <c r="ES79" s="1">
        <f t="shared" si="216"/>
        <v>67.795813209862288</v>
      </c>
      <c r="ET79" s="1">
        <f t="shared" si="124"/>
        <v>65.333015313537132</v>
      </c>
      <c r="EU79" s="1">
        <f t="shared" si="117"/>
        <v>64.968491973113885</v>
      </c>
      <c r="EV79" s="1">
        <f t="shared" si="115"/>
        <v>63.199920912502023</v>
      </c>
      <c r="EW79" s="1">
        <f t="shared" si="115"/>
        <v>55.529126965555747</v>
      </c>
      <c r="EX79" s="1">
        <f t="shared" si="115"/>
        <v>52.299536926722602</v>
      </c>
      <c r="EY79" s="1">
        <f t="shared" si="115"/>
        <v>43.497130771169324</v>
      </c>
      <c r="EZ79" s="1">
        <f t="shared" si="115"/>
        <v>42.218589563878744</v>
      </c>
      <c r="FA79" s="1">
        <f t="shared" si="115"/>
        <v>41.006635471123403</v>
      </c>
      <c r="FB79" s="1">
        <f t="shared" si="115"/>
        <v>34.02728711141458</v>
      </c>
      <c r="FC79" s="1">
        <f t="shared" si="115"/>
        <v>33.097359544853688</v>
      </c>
      <c r="FD79" s="1">
        <f t="shared" si="190"/>
        <v>161.86205291065073</v>
      </c>
      <c r="FE79" s="1">
        <f t="shared" si="190"/>
        <v>188.79518022227796</v>
      </c>
      <c r="FF79" s="1">
        <f t="shared" si="116"/>
        <v>211.20228328284037</v>
      </c>
      <c r="FG79" s="83">
        <f t="shared" si="133"/>
        <v>0.44090143948136101</v>
      </c>
      <c r="FH79" s="79">
        <f t="shared" si="134"/>
        <v>0.30394501203932506</v>
      </c>
      <c r="FI79" s="79">
        <f t="shared" si="135"/>
        <v>0.52848295553550073</v>
      </c>
      <c r="FJ79" s="84">
        <f t="shared" si="136"/>
        <v>0.37748753842555649</v>
      </c>
      <c r="FK79" s="80">
        <f t="shared" si="191"/>
        <v>0.57204850183593792</v>
      </c>
      <c r="FL79" s="83">
        <f t="shared" si="192"/>
        <v>1.011181385368364</v>
      </c>
      <c r="FM79" s="79">
        <f t="shared" si="192"/>
        <v>1.1114638368098546</v>
      </c>
      <c r="FN79" s="79"/>
      <c r="FO79" s="79">
        <f t="shared" si="193"/>
        <v>1.0130793571726922</v>
      </c>
      <c r="FP79" s="79">
        <f t="shared" si="137"/>
        <v>0.96731285047086057</v>
      </c>
      <c r="FQ79" s="79">
        <f t="shared" si="138"/>
        <v>0.98705639752633012</v>
      </c>
      <c r="FR79" s="79">
        <f t="shared" si="139"/>
        <v>0.67690654723006183</v>
      </c>
      <c r="FS79" s="84">
        <f t="shared" si="194"/>
        <v>0.84240306741839133</v>
      </c>
      <c r="FT79" s="83">
        <f t="shared" si="195"/>
        <v>1.3955974492274115</v>
      </c>
      <c r="FU79" s="79">
        <f t="shared" si="196"/>
        <v>1.3187498528713493</v>
      </c>
      <c r="FV79" s="79"/>
      <c r="FW79" s="79">
        <f t="shared" si="197"/>
        <v>1.5863930747722115</v>
      </c>
      <c r="FX79" s="79">
        <f t="shared" si="198"/>
        <v>1.1471038487281866</v>
      </c>
      <c r="FY79" s="79">
        <f t="shared" si="140"/>
        <v>1.3681449879751262</v>
      </c>
      <c r="FZ79" s="79">
        <f t="shared" si="199"/>
        <v>1.6059453882194614</v>
      </c>
      <c r="GA79" s="83">
        <f t="shared" si="200"/>
        <v>1.9126239588001686</v>
      </c>
      <c r="GB79" s="79">
        <f t="shared" si="141"/>
        <v>1.7918419237310419</v>
      </c>
      <c r="GC79" s="79">
        <f t="shared" si="142"/>
        <v>1.7539967539543608</v>
      </c>
      <c r="GD79" s="79">
        <f t="shared" si="143"/>
        <v>1.5815936805232182</v>
      </c>
      <c r="GE79" s="79">
        <f t="shared" si="201"/>
        <v>0.97364919389640869</v>
      </c>
      <c r="GF79" s="79">
        <f t="shared" si="202"/>
        <v>1.2021648334671398</v>
      </c>
      <c r="GG79" s="79">
        <f t="shared" si="203"/>
        <v>1.1017230405729175</v>
      </c>
      <c r="GH79" s="79">
        <f t="shared" si="204"/>
        <v>1.3181591427444239</v>
      </c>
      <c r="GI79" s="84">
        <f t="shared" si="205"/>
        <v>1.5309228968247568</v>
      </c>
      <c r="GJ79" s="79">
        <f t="shared" si="144"/>
        <v>2.4500520010393898</v>
      </c>
      <c r="GK79" s="79">
        <f t="shared" si="145"/>
        <v>3.7998076240399303</v>
      </c>
      <c r="GL79" s="79">
        <f t="shared" si="146"/>
        <v>4.2071740539101414</v>
      </c>
      <c r="GM79" s="79">
        <f t="shared" si="147"/>
        <v>1.8126878471606016</v>
      </c>
      <c r="GN79" s="84">
        <f t="shared" si="148"/>
        <v>1.3162736485557056</v>
      </c>
      <c r="GO79" s="79">
        <f t="shared" si="206"/>
        <v>2.6436781609195403</v>
      </c>
      <c r="GP79" s="79">
        <f t="shared" si="206"/>
        <v>2.2988505747126435</v>
      </c>
      <c r="GQ79" s="79">
        <f t="shared" si="206"/>
        <v>3.2183908045977012</v>
      </c>
      <c r="GR79" s="79">
        <f t="shared" si="206"/>
        <v>1.1724137931034482</v>
      </c>
      <c r="GS79" s="84">
        <f t="shared" si="206"/>
        <v>3.2183908045977012</v>
      </c>
      <c r="GT79" s="1">
        <f t="shared" si="207"/>
        <v>87</v>
      </c>
      <c r="GU79" s="1">
        <f t="shared" si="208"/>
        <v>40.84402596237252</v>
      </c>
      <c r="GV79" s="1">
        <f t="shared" si="209"/>
        <v>61.999999999999986</v>
      </c>
    </row>
    <row r="80" spans="1:204" ht="13.5" thickBot="1" x14ac:dyDescent="0.25">
      <c r="A80" s="1">
        <f t="shared" si="210"/>
        <v>88</v>
      </c>
      <c r="B80" s="132">
        <f t="shared" si="149"/>
        <v>41.313497525158411</v>
      </c>
      <c r="C80" s="5">
        <v>0</v>
      </c>
      <c r="D80" s="5">
        <v>62</v>
      </c>
      <c r="E80" s="5">
        <f t="shared" si="150"/>
        <v>41.313497525158411</v>
      </c>
      <c r="F80" s="5">
        <v>10</v>
      </c>
      <c r="G80" s="9">
        <f t="shared" si="151"/>
        <v>61.999999999999986</v>
      </c>
      <c r="H80" s="15">
        <v>0.01</v>
      </c>
      <c r="I80" s="18">
        <f t="shared" si="152"/>
        <v>3.2530313011935759</v>
      </c>
      <c r="J80" s="18">
        <f t="shared" si="153"/>
        <v>2.953073447116398</v>
      </c>
      <c r="K80" s="18">
        <f t="shared" si="154"/>
        <v>2.8492067258729938</v>
      </c>
      <c r="L80" s="18">
        <f t="shared" si="155"/>
        <v>2.0656748762579205</v>
      </c>
      <c r="M80" s="18">
        <f t="shared" si="156"/>
        <v>1.6525399010063364</v>
      </c>
      <c r="N80" s="18">
        <f t="shared" si="157"/>
        <v>1.377116584171947</v>
      </c>
      <c r="O80" s="18">
        <f t="shared" si="158"/>
        <v>1.1165810141934707</v>
      </c>
      <c r="P80" s="18">
        <f t="shared" si="159"/>
        <v>1.0328374381289602</v>
      </c>
      <c r="Q80" s="18">
        <f t="shared" si="160"/>
        <v>0.91807772278129807</v>
      </c>
      <c r="R80" s="18">
        <f t="shared" si="161"/>
        <v>0.87901058564166834</v>
      </c>
      <c r="S80" s="18">
        <f t="shared" si="162"/>
        <v>0.8262699505031682</v>
      </c>
      <c r="T80" s="18">
        <f t="shared" si="163"/>
        <v>0.72479820219576163</v>
      </c>
      <c r="U80" s="18">
        <f t="shared" si="164"/>
        <v>0.55084663366877884</v>
      </c>
      <c r="V80" s="18">
        <f t="shared" si="165"/>
        <v>0.54217188353226264</v>
      </c>
      <c r="W80" s="18">
        <f t="shared" si="166"/>
        <v>0.48604114735480486</v>
      </c>
      <c r="X80" s="18">
        <f t="shared" si="167"/>
        <v>0.47161526855203667</v>
      </c>
      <c r="Y80" s="18">
        <f t="shared" si="168"/>
        <v>0.46947156278589103</v>
      </c>
      <c r="Z80" s="18">
        <f t="shared" si="169"/>
        <v>0.45903886139064903</v>
      </c>
      <c r="AA80" s="18">
        <f t="shared" si="170"/>
        <v>0.4131349752515841</v>
      </c>
      <c r="AB80" s="18">
        <f t="shared" si="171"/>
        <v>0.39346188119198489</v>
      </c>
      <c r="AC80" s="18">
        <f t="shared" si="172"/>
        <v>0.33863522561605253</v>
      </c>
      <c r="AD80" s="18">
        <f t="shared" si="173"/>
        <v>0.33050798020126726</v>
      </c>
      <c r="AE80" s="18">
        <f t="shared" si="174"/>
        <v>0.32276169941530009</v>
      </c>
      <c r="AF80" s="18">
        <f t="shared" si="175"/>
        <v>0.27727179547086184</v>
      </c>
      <c r="AG80" s="18">
        <f t="shared" si="176"/>
        <v>0.27108594176613132</v>
      </c>
      <c r="AH80" s="16">
        <f t="shared" si="177"/>
        <v>3.4641983508666772</v>
      </c>
      <c r="AI80" s="16" t="str">
        <f t="shared" si="178"/>
        <v>NA F G</v>
      </c>
      <c r="AJ80" s="16">
        <f t="shared" si="179"/>
        <v>4.0829411009204284</v>
      </c>
      <c r="AK80" s="16">
        <f t="shared" si="180"/>
        <v>0.27573311145782903</v>
      </c>
      <c r="AL80" s="16" t="str">
        <f t="shared" si="181"/>
        <v>NA F G</v>
      </c>
      <c r="AM80" s="16">
        <f t="shared" si="182"/>
        <v>1.2281199999999988</v>
      </c>
      <c r="AN80" s="19">
        <f t="shared" si="183"/>
        <v>2.1300544681895115</v>
      </c>
      <c r="AO80" s="41">
        <f t="shared" si="184"/>
        <v>88</v>
      </c>
      <c r="AP80" s="19">
        <f t="shared" si="185"/>
        <v>2.1300544681895115</v>
      </c>
      <c r="AQ80" s="34">
        <f t="shared" si="214"/>
        <v>3.5711465699705514</v>
      </c>
      <c r="AR80" s="34">
        <f t="shared" si="214"/>
        <v>3.4951983755311122</v>
      </c>
      <c r="AS80" s="34">
        <f t="shared" si="214"/>
        <v>3.3835093868401072</v>
      </c>
      <c r="AT80" s="34">
        <f t="shared" si="214"/>
        <v>3.3431823934724583</v>
      </c>
      <c r="AU80" s="34">
        <f t="shared" si="214"/>
        <v>3.2866278455503384</v>
      </c>
      <c r="AV80" s="34">
        <f t="shared" si="214"/>
        <v>3.1700052298911592</v>
      </c>
      <c r="AW80" s="34">
        <f t="shared" si="214"/>
        <v>2.9389780307484172</v>
      </c>
      <c r="AX80" s="34">
        <f t="shared" si="214"/>
        <v>2.9261427974975929</v>
      </c>
      <c r="AY80" s="34">
        <f t="shared" si="211"/>
        <v>2.8392794054001933</v>
      </c>
      <c r="AZ80" s="34">
        <f t="shared" si="211"/>
        <v>2.8157890439713675</v>
      </c>
      <c r="BA80" s="34">
        <f t="shared" si="211"/>
        <v>2.8122541001727859</v>
      </c>
      <c r="BB80" s="34">
        <f t="shared" si="211"/>
        <v>2.7948818175560799</v>
      </c>
      <c r="BC80" s="34">
        <f t="shared" si="211"/>
        <v>2.7148547133722607</v>
      </c>
      <c r="BD80" s="34">
        <f t="shared" si="125"/>
        <v>2.6785761756682192</v>
      </c>
      <c r="BE80" s="34">
        <f t="shared" si="125"/>
        <v>2.570007130420886</v>
      </c>
      <c r="BF80" s="34">
        <f t="shared" si="125"/>
        <v>2.5528499784327705</v>
      </c>
      <c r="BG80" s="34">
        <f t="shared" si="122"/>
        <v>2.536210256876489</v>
      </c>
      <c r="BH80" s="34">
        <f t="shared" si="122"/>
        <v>2.432167071854725</v>
      </c>
      <c r="BI80" s="34">
        <f t="shared" si="122"/>
        <v>2.4170830830578627</v>
      </c>
      <c r="BJ80" s="39">
        <f t="shared" si="218"/>
        <v>2.9552258254376791</v>
      </c>
      <c r="BK80" s="39">
        <f t="shared" si="218"/>
        <v>2.9232950699149862</v>
      </c>
      <c r="BL80" s="39">
        <f t="shared" si="218"/>
        <v>2.8757077445402559</v>
      </c>
      <c r="BM80" s="39">
        <f t="shared" si="218"/>
        <v>2.8583351300861479</v>
      </c>
      <c r="BN80" s="39">
        <f t="shared" si="218"/>
        <v>2.8337962210624408</v>
      </c>
      <c r="BO80" s="39">
        <f t="shared" si="218"/>
        <v>2.7825254471740331</v>
      </c>
      <c r="BP80" s="39">
        <f t="shared" si="218"/>
        <v>2.6781258263757488</v>
      </c>
      <c r="BQ80" s="39">
        <f t="shared" si="218"/>
        <v>2.6722086528247031</v>
      </c>
      <c r="BR80" s="39">
        <f t="shared" si="218"/>
        <v>2.6318215976766606</v>
      </c>
      <c r="BS80" s="39">
        <f t="shared" si="218"/>
        <v>2.6207951539980967</v>
      </c>
      <c r="BT80" s="39">
        <f t="shared" si="218"/>
        <v>2.6191319081962829</v>
      </c>
      <c r="BU80" s="39">
        <f t="shared" si="218"/>
        <v>2.6109429096327399</v>
      </c>
      <c r="BV80" s="39">
        <f t="shared" si="218"/>
        <v>2.5728901571358755</v>
      </c>
      <c r="BW80" s="39">
        <f t="shared" si="218"/>
        <v>2.5554571215963686</v>
      </c>
      <c r="BX80" s="39">
        <f t="shared" si="218"/>
        <v>2.5025763468696285</v>
      </c>
      <c r="BY80" s="39">
        <f t="shared" si="217"/>
        <v>2.4941192148326059</v>
      </c>
      <c r="BZ80" s="39">
        <f t="shared" si="106"/>
        <v>2.4858902380102434</v>
      </c>
      <c r="CA80" s="39">
        <f t="shared" si="106"/>
        <v>2.4338197196673073</v>
      </c>
      <c r="CB80" s="39">
        <f t="shared" si="106"/>
        <v>2.4261798676858719</v>
      </c>
      <c r="CC80" s="40">
        <f t="shared" si="215"/>
        <v>4.6750695413804335</v>
      </c>
      <c r="CD80" s="40">
        <f t="shared" si="215"/>
        <v>4.2482108145340565</v>
      </c>
      <c r="CE80" s="40">
        <f t="shared" si="215"/>
        <v>3.6760772087139433</v>
      </c>
      <c r="CF80" s="40">
        <f t="shared" si="215"/>
        <v>3.4849067002838243</v>
      </c>
      <c r="CG80" s="40">
        <f t="shared" si="215"/>
        <v>3.2298989478241897</v>
      </c>
      <c r="CH80" s="40">
        <f t="shared" si="215"/>
        <v>2.7498116587759811</v>
      </c>
      <c r="CI80" s="40">
        <f t="shared" si="215"/>
        <v>1.9630336213303361</v>
      </c>
      <c r="CJ80" s="40">
        <f t="shared" si="215"/>
        <v>1.9251360972412142</v>
      </c>
      <c r="CK80" s="40">
        <f t="shared" si="212"/>
        <v>1.6833328770291749</v>
      </c>
      <c r="CL80" s="40">
        <f t="shared" si="212"/>
        <v>1.6221829553440501</v>
      </c>
      <c r="CM80" s="40">
        <f t="shared" si="212"/>
        <v>1.6131320406293095</v>
      </c>
      <c r="CN80" s="40">
        <f t="shared" si="212"/>
        <v>1.5692193907068919</v>
      </c>
      <c r="CO80" s="40">
        <f t="shared" si="212"/>
        <v>1.3787577820550363</v>
      </c>
      <c r="CP80" s="40">
        <f t="shared" si="126"/>
        <v>1.2985688318190522</v>
      </c>
      <c r="CQ80" s="40">
        <f t="shared" si="126"/>
        <v>1.0800099123657294</v>
      </c>
      <c r="CR80" s="40">
        <f t="shared" si="126"/>
        <v>1.048264435071923</v>
      </c>
      <c r="CS80" s="40">
        <f t="shared" si="123"/>
        <v>1.0181722793296513</v>
      </c>
      <c r="CT80" s="40">
        <f t="shared" si="123"/>
        <v>0.84487888556550017</v>
      </c>
      <c r="CU80" s="40">
        <f t="shared" si="123"/>
        <v>0.82178929386457822</v>
      </c>
      <c r="CV80" s="37">
        <f t="shared" si="186"/>
        <v>3.9629309084213644</v>
      </c>
      <c r="CW80" s="37">
        <f t="shared" si="187"/>
        <v>4.6223450253460605</v>
      </c>
      <c r="CX80" s="37">
        <f t="shared" si="188"/>
        <v>5.1709467494073689</v>
      </c>
      <c r="CY80" s="1">
        <f t="shared" si="121"/>
        <v>147.53655498045632</v>
      </c>
      <c r="CZ80" s="1">
        <f t="shared" si="121"/>
        <v>144.3988694374423</v>
      </c>
      <c r="DA80" s="1">
        <f t="shared" si="121"/>
        <v>139.78460667956901</v>
      </c>
      <c r="DB80" s="1">
        <f t="shared" si="121"/>
        <v>138.11855753887758</v>
      </c>
      <c r="DC80" s="1">
        <f t="shared" si="121"/>
        <v>135.78209136326063</v>
      </c>
      <c r="DD80" s="1">
        <f t="shared" si="189"/>
        <v>130.96400321984763</v>
      </c>
      <c r="DE80" s="1">
        <f t="shared" si="189"/>
        <v>121.41946159981967</v>
      </c>
      <c r="DF80" s="1">
        <f t="shared" si="189"/>
        <v>120.88919322267691</v>
      </c>
      <c r="DG80" s="1">
        <f t="shared" si="189"/>
        <v>117.30056268823414</v>
      </c>
      <c r="DH80" s="1">
        <f t="shared" si="189"/>
        <v>116.33009369947926</v>
      </c>
      <c r="DI80" s="1">
        <f t="shared" si="189"/>
        <v>116.18405280760498</v>
      </c>
      <c r="DJ80" s="1">
        <f t="shared" si="189"/>
        <v>115.46634305271334</v>
      </c>
      <c r="DK80" s="1">
        <f t="shared" si="189"/>
        <v>112.16014348206954</v>
      </c>
      <c r="DL80" s="1">
        <f t="shared" si="189"/>
        <v>110.66135020441725</v>
      </c>
      <c r="DM80" s="1">
        <f t="shared" si="189"/>
        <v>106.17598322228274</v>
      </c>
      <c r="DN80" s="1">
        <f t="shared" si="189"/>
        <v>105.46716126608297</v>
      </c>
      <c r="DO80" s="1">
        <f t="shared" si="189"/>
        <v>104.7797161707482</v>
      </c>
      <c r="DP80" s="1">
        <f t="shared" si="189"/>
        <v>100.48132830384196</v>
      </c>
      <c r="DQ80" s="1">
        <f t="shared" si="132"/>
        <v>99.858155970013271</v>
      </c>
      <c r="DR80" s="1">
        <f t="shared" si="131"/>
        <v>122.09071482550378</v>
      </c>
      <c r="DS80" s="1">
        <f t="shared" si="131"/>
        <v>120.77154363624057</v>
      </c>
      <c r="DT80" s="1">
        <f t="shared" si="131"/>
        <v>118.80554478714274</v>
      </c>
      <c r="DU80" s="1">
        <f t="shared" si="131"/>
        <v>118.08782132288742</v>
      </c>
      <c r="DV80" s="1">
        <f t="shared" si="131"/>
        <v>117.07403316566641</v>
      </c>
      <c r="DW80" s="1">
        <f t="shared" si="213"/>
        <v>114.95585817551472</v>
      </c>
      <c r="DX80" s="1">
        <f t="shared" si="213"/>
        <v>110.64274470003733</v>
      </c>
      <c r="DY80" s="1">
        <f t="shared" si="213"/>
        <v>110.39828556518026</v>
      </c>
      <c r="DZ80" s="1">
        <f t="shared" si="213"/>
        <v>108.72975506227317</v>
      </c>
      <c r="EA80" s="1">
        <f t="shared" si="213"/>
        <v>108.27421410864753</v>
      </c>
      <c r="EB80" s="1">
        <f t="shared" si="213"/>
        <v>108.20549960733057</v>
      </c>
      <c r="EC80" s="1">
        <f t="shared" si="213"/>
        <v>107.8671834354421</v>
      </c>
      <c r="ED80" s="1">
        <f t="shared" si="213"/>
        <v>106.29509113933743</v>
      </c>
      <c r="EE80" s="1">
        <f t="shared" si="213"/>
        <v>105.57487146872</v>
      </c>
      <c r="EF80" s="1">
        <f t="shared" si="213"/>
        <v>103.39018171291838</v>
      </c>
      <c r="EG80" s="1">
        <f t="shared" si="213"/>
        <v>103.04078800943691</v>
      </c>
      <c r="EH80" s="1">
        <f t="shared" si="213"/>
        <v>102.70082019585165</v>
      </c>
      <c r="EI80" s="1">
        <f t="shared" si="213"/>
        <v>100.54960496515703</v>
      </c>
      <c r="EJ80" s="1">
        <f t="shared" si="213"/>
        <v>100.23397595922943</v>
      </c>
      <c r="EK80" s="1">
        <f t="shared" si="216"/>
        <v>193.14347392776401</v>
      </c>
      <c r="EL80" s="1">
        <f t="shared" si="216"/>
        <v>175.50844697260393</v>
      </c>
      <c r="EM80" s="1">
        <f t="shared" si="216"/>
        <v>151.87160666449475</v>
      </c>
      <c r="EN80" s="1">
        <f t="shared" si="216"/>
        <v>143.97368433758373</v>
      </c>
      <c r="EO80" s="1">
        <f t="shared" si="216"/>
        <v>133.43842218744641</v>
      </c>
      <c r="EP80" s="1">
        <f t="shared" si="216"/>
        <v>113.60433715949324</v>
      </c>
      <c r="EQ80" s="1">
        <f t="shared" si="216"/>
        <v>81.099784656633588</v>
      </c>
      <c r="ER80" s="1">
        <f t="shared" si="216"/>
        <v>79.53410538896803</v>
      </c>
      <c r="ES80" s="1">
        <f t="shared" si="216"/>
        <v>69.544368649162607</v>
      </c>
      <c r="ET80" s="1">
        <f t="shared" si="124"/>
        <v>67.018051510960575</v>
      </c>
      <c r="EU80" s="1">
        <f t="shared" si="117"/>
        <v>66.64412656829272</v>
      </c>
      <c r="EV80" s="1">
        <f t="shared" si="115"/>
        <v>64.829941414399769</v>
      </c>
      <c r="EW80" s="1">
        <f t="shared" si="115"/>
        <v>56.961306216723642</v>
      </c>
      <c r="EX80" s="1">
        <f t="shared" si="115"/>
        <v>53.648420219604262</v>
      </c>
      <c r="EY80" s="1">
        <f t="shared" si="115"/>
        <v>44.618986841668111</v>
      </c>
      <c r="EZ80" s="1">
        <f t="shared" si="115"/>
        <v>43.307470144055472</v>
      </c>
      <c r="FA80" s="1">
        <f t="shared" si="115"/>
        <v>42.064257942270444</v>
      </c>
      <c r="FB80" s="1">
        <f t="shared" si="115"/>
        <v>34.904901747868891</v>
      </c>
      <c r="FC80" s="1">
        <f t="shared" si="115"/>
        <v>33.950989958275933</v>
      </c>
      <c r="FD80" s="1">
        <f t="shared" si="190"/>
        <v>163.72253627743981</v>
      </c>
      <c r="FE80" s="1">
        <f t="shared" si="190"/>
        <v>190.96523976506276</v>
      </c>
      <c r="FF80" s="1">
        <f t="shared" si="116"/>
        <v>213.62989573436727</v>
      </c>
      <c r="FG80" s="83">
        <f t="shared" si="133"/>
        <v>0.43451974710093455</v>
      </c>
      <c r="FH80" s="79">
        <f t="shared" si="134"/>
        <v>0.29630291657749552</v>
      </c>
      <c r="FI80" s="79">
        <f t="shared" si="135"/>
        <v>0.52164606084487652</v>
      </c>
      <c r="FJ80" s="84">
        <f t="shared" si="136"/>
        <v>0.37260404593028135</v>
      </c>
      <c r="FK80" s="80">
        <f t="shared" si="191"/>
        <v>0.56554795067871133</v>
      </c>
      <c r="FL80" s="83">
        <f t="shared" si="192"/>
        <v>0.99654535117935084</v>
      </c>
      <c r="FM80" s="79">
        <f t="shared" si="192"/>
        <v>1.0953762950979642</v>
      </c>
      <c r="FN80" s="79"/>
      <c r="FO80" s="79">
        <f t="shared" si="193"/>
        <v>0.99841585137411437</v>
      </c>
      <c r="FP80" s="79">
        <f t="shared" si="137"/>
        <v>0.94299168429953895</v>
      </c>
      <c r="FQ80" s="79">
        <f t="shared" si="138"/>
        <v>0.97428701570822329</v>
      </c>
      <c r="FR80" s="79">
        <f t="shared" si="139"/>
        <v>0.6671088714506398</v>
      </c>
      <c r="FS80" s="84">
        <f t="shared" si="194"/>
        <v>0.83150504128779956</v>
      </c>
      <c r="FT80" s="83">
        <f t="shared" si="195"/>
        <v>1.3753973028673685</v>
      </c>
      <c r="FU80" s="79">
        <f t="shared" si="196"/>
        <v>1.299662013426649</v>
      </c>
      <c r="FV80" s="79"/>
      <c r="FW80" s="79">
        <f t="shared" si="197"/>
        <v>1.5465063622512438</v>
      </c>
      <c r="FX80" s="79">
        <f t="shared" si="198"/>
        <v>1.1322639600793325</v>
      </c>
      <c r="FY80" s="79">
        <f t="shared" si="140"/>
        <v>1.3483421938283211</v>
      </c>
      <c r="FZ80" s="79">
        <f t="shared" si="199"/>
        <v>1.5851695441110654</v>
      </c>
      <c r="GA80" s="83">
        <f t="shared" si="200"/>
        <v>1.884940271128716</v>
      </c>
      <c r="GB80" s="79">
        <f t="shared" si="141"/>
        <v>1.7686611675562638</v>
      </c>
      <c r="GC80" s="79">
        <f t="shared" si="142"/>
        <v>1.7313055943457574</v>
      </c>
      <c r="GD80" s="79">
        <f t="shared" si="143"/>
        <v>1.5636210250627274</v>
      </c>
      <c r="GE80" s="79">
        <f t="shared" si="201"/>
        <v>0.9595564078778237</v>
      </c>
      <c r="GF80" s="79">
        <f t="shared" si="202"/>
        <v>1.1866126301631403</v>
      </c>
      <c r="GG80" s="79">
        <f t="shared" si="203"/>
        <v>1.0892034605664069</v>
      </c>
      <c r="GH80" s="79">
        <f t="shared" si="204"/>
        <v>1.2990798533519083</v>
      </c>
      <c r="GI80" s="84">
        <f t="shared" si="205"/>
        <v>1.5111176060099369</v>
      </c>
      <c r="GJ80" s="79">
        <f t="shared" si="144"/>
        <v>2.4145894763420928</v>
      </c>
      <c r="GK80" s="79">
        <f t="shared" si="145"/>
        <v>3.7042689856373259</v>
      </c>
      <c r="GL80" s="79">
        <f t="shared" si="146"/>
        <v>4.1013929932873934</v>
      </c>
      <c r="GM80" s="79">
        <f t="shared" si="147"/>
        <v>1.7892374107970419</v>
      </c>
      <c r="GN80" s="84">
        <f t="shared" si="148"/>
        <v>1.3013159934584817</v>
      </c>
      <c r="GO80" s="79">
        <f t="shared" si="206"/>
        <v>2.6136363636363638</v>
      </c>
      <c r="GP80" s="79">
        <f t="shared" si="206"/>
        <v>2.2727272727272729</v>
      </c>
      <c r="GQ80" s="79">
        <f t="shared" si="206"/>
        <v>3.1818181818181817</v>
      </c>
      <c r="GR80" s="79">
        <f t="shared" si="206"/>
        <v>1.1590909090909092</v>
      </c>
      <c r="GS80" s="84">
        <f t="shared" si="206"/>
        <v>3.1818181818181817</v>
      </c>
      <c r="GT80" s="1">
        <f t="shared" si="207"/>
        <v>88</v>
      </c>
      <c r="GU80" s="1">
        <f t="shared" si="208"/>
        <v>41.313497525158411</v>
      </c>
      <c r="GV80" s="1">
        <f t="shared" si="209"/>
        <v>61.999999999999986</v>
      </c>
    </row>
    <row r="81" spans="1:204" ht="13.5" thickBot="1" x14ac:dyDescent="0.25">
      <c r="A81" s="1">
        <f t="shared" si="210"/>
        <v>89</v>
      </c>
      <c r="B81" s="132">
        <f t="shared" si="149"/>
        <v>41.782969087944302</v>
      </c>
      <c r="C81" s="5">
        <v>0</v>
      </c>
      <c r="D81" s="5">
        <v>62</v>
      </c>
      <c r="E81" s="5">
        <f t="shared" si="150"/>
        <v>41.782969087944302</v>
      </c>
      <c r="F81" s="5">
        <v>10</v>
      </c>
      <c r="G81" s="9">
        <f t="shared" si="151"/>
        <v>61.999999999999986</v>
      </c>
      <c r="H81" s="15">
        <v>0.01</v>
      </c>
      <c r="I81" s="18">
        <f t="shared" si="152"/>
        <v>3.2899975659798666</v>
      </c>
      <c r="J81" s="18">
        <f t="shared" si="153"/>
        <v>2.9866310999245389</v>
      </c>
      <c r="K81" s="18">
        <f t="shared" si="154"/>
        <v>2.8815840750306414</v>
      </c>
      <c r="L81" s="18">
        <f t="shared" si="155"/>
        <v>2.0891484543972152</v>
      </c>
      <c r="M81" s="18">
        <f t="shared" si="156"/>
        <v>1.671318763517772</v>
      </c>
      <c r="N81" s="18">
        <f t="shared" si="157"/>
        <v>1.39276563626481</v>
      </c>
      <c r="O81" s="18">
        <f t="shared" si="158"/>
        <v>1.1292694348093055</v>
      </c>
      <c r="P81" s="18">
        <f t="shared" si="159"/>
        <v>1.0445742271986076</v>
      </c>
      <c r="Q81" s="18">
        <f t="shared" si="160"/>
        <v>0.92851042417654006</v>
      </c>
      <c r="R81" s="18">
        <f t="shared" si="161"/>
        <v>0.88899934229668731</v>
      </c>
      <c r="S81" s="18">
        <f t="shared" si="162"/>
        <v>0.83565938175888599</v>
      </c>
      <c r="T81" s="18">
        <f t="shared" si="163"/>
        <v>0.73303454540253166</v>
      </c>
      <c r="U81" s="18">
        <f t="shared" si="164"/>
        <v>0.55710625450592399</v>
      </c>
      <c r="V81" s="18">
        <f t="shared" si="165"/>
        <v>0.54833292766331099</v>
      </c>
      <c r="W81" s="18">
        <f t="shared" si="166"/>
        <v>0.49156434221110945</v>
      </c>
      <c r="X81" s="18">
        <f t="shared" si="167"/>
        <v>0.47697453296740072</v>
      </c>
      <c r="Y81" s="18">
        <f t="shared" si="168"/>
        <v>0.47480646690845796</v>
      </c>
      <c r="Z81" s="18">
        <f t="shared" si="169"/>
        <v>0.46425521208827003</v>
      </c>
      <c r="AA81" s="18">
        <f t="shared" si="170"/>
        <v>0.41782969087944299</v>
      </c>
      <c r="AB81" s="18">
        <f t="shared" si="171"/>
        <v>0.39793303893280285</v>
      </c>
      <c r="AC81" s="18">
        <f t="shared" si="172"/>
        <v>0.34248335317987133</v>
      </c>
      <c r="AD81" s="18">
        <f t="shared" si="173"/>
        <v>0.33426375270355441</v>
      </c>
      <c r="AE81" s="18">
        <f t="shared" si="174"/>
        <v>0.32642944599956486</v>
      </c>
      <c r="AF81" s="18">
        <f t="shared" si="175"/>
        <v>0.28042261132848523</v>
      </c>
      <c r="AG81" s="18">
        <f t="shared" si="176"/>
        <v>0.27416646383165549</v>
      </c>
      <c r="AH81" s="16">
        <f t="shared" si="177"/>
        <v>3.4641983508666772</v>
      </c>
      <c r="AI81" s="16" t="str">
        <f t="shared" si="178"/>
        <v>NA F G</v>
      </c>
      <c r="AJ81" s="16">
        <f t="shared" si="179"/>
        <v>4.0829411009204284</v>
      </c>
      <c r="AK81" s="16">
        <f t="shared" si="180"/>
        <v>0.27573311145782903</v>
      </c>
      <c r="AL81" s="16" t="str">
        <f t="shared" si="181"/>
        <v>NA F G</v>
      </c>
      <c r="AM81" s="16">
        <f t="shared" si="182"/>
        <v>1.2281199999999988</v>
      </c>
      <c r="AN81" s="19">
        <f t="shared" si="183"/>
        <v>2.1300544681895115</v>
      </c>
      <c r="AO81" s="41">
        <f t="shared" si="184"/>
        <v>89</v>
      </c>
      <c r="AP81" s="19">
        <f t="shared" si="185"/>
        <v>2.1300544681895115</v>
      </c>
      <c r="AQ81" s="34">
        <f t="shared" si="214"/>
        <v>3.5822904051448847</v>
      </c>
      <c r="AR81" s="34">
        <f t="shared" si="214"/>
        <v>3.5061052128270234</v>
      </c>
      <c r="AS81" s="34">
        <f t="shared" si="214"/>
        <v>3.3940676963855108</v>
      </c>
      <c r="AT81" s="34">
        <f t="shared" si="214"/>
        <v>3.3536148618185835</v>
      </c>
      <c r="AU81" s="34">
        <f t="shared" si="214"/>
        <v>3.2968838342846483</v>
      </c>
      <c r="AV81" s="34">
        <f t="shared" si="214"/>
        <v>3.1798972953921205</v>
      </c>
      <c r="AW81" s="34">
        <f t="shared" si="214"/>
        <v>2.9481491711969925</v>
      </c>
      <c r="AX81" s="34">
        <f t="shared" si="214"/>
        <v>2.9352738853409424</v>
      </c>
      <c r="AY81" s="34">
        <f t="shared" si="211"/>
        <v>2.8481394342698345</v>
      </c>
      <c r="AZ81" s="34">
        <f t="shared" si="211"/>
        <v>2.8245757706925758</v>
      </c>
      <c r="BA81" s="34">
        <f t="shared" si="211"/>
        <v>2.8210297960303015</v>
      </c>
      <c r="BB81" s="34">
        <f t="shared" si="211"/>
        <v>2.803603302853964</v>
      </c>
      <c r="BC81" s="34">
        <f t="shared" si="211"/>
        <v>2.7233264724712809</v>
      </c>
      <c r="BD81" s="34">
        <f t="shared" si="125"/>
        <v>2.6869347268558252</v>
      </c>
      <c r="BE81" s="34">
        <f t="shared" si="125"/>
        <v>2.5780268897046694</v>
      </c>
      <c r="BF81" s="34">
        <f t="shared" si="125"/>
        <v>2.5608161984764046</v>
      </c>
      <c r="BG81" s="34">
        <f t="shared" si="125"/>
        <v>2.5441245523321134</v>
      </c>
      <c r="BH81" s="34">
        <f t="shared" si="125"/>
        <v>2.4397566984449925</v>
      </c>
      <c r="BI81" s="34">
        <f t="shared" si="125"/>
        <v>2.4246256397556936</v>
      </c>
      <c r="BJ81" s="39">
        <f t="shared" si="218"/>
        <v>2.9598826401167919</v>
      </c>
      <c r="BK81" s="39">
        <f t="shared" si="218"/>
        <v>2.9279015684356002</v>
      </c>
      <c r="BL81" s="39">
        <f t="shared" si="218"/>
        <v>2.8802392554394713</v>
      </c>
      <c r="BM81" s="39">
        <f t="shared" si="218"/>
        <v>2.8628392653969033</v>
      </c>
      <c r="BN81" s="39">
        <f t="shared" si="218"/>
        <v>2.8382616882109302</v>
      </c>
      <c r="BO81" s="39">
        <f t="shared" si="218"/>
        <v>2.7869101223605686</v>
      </c>
      <c r="BP81" s="39">
        <f t="shared" si="218"/>
        <v>2.6823459897058832</v>
      </c>
      <c r="BQ81" s="39">
        <f t="shared" si="218"/>
        <v>2.6764194919331779</v>
      </c>
      <c r="BR81" s="39">
        <f t="shared" si="218"/>
        <v>2.6359687952760362</v>
      </c>
      <c r="BS81" s="39">
        <f t="shared" si="218"/>
        <v>2.6249249762401177</v>
      </c>
      <c r="BT81" s="39">
        <f t="shared" si="218"/>
        <v>2.6232591095125528</v>
      </c>
      <c r="BU81" s="39">
        <f t="shared" si="218"/>
        <v>2.6150572068086939</v>
      </c>
      <c r="BV81" s="39">
        <f t="shared" si="218"/>
        <v>2.5769444911730117</v>
      </c>
      <c r="BW81" s="39">
        <f t="shared" si="218"/>
        <v>2.5594839848341149</v>
      </c>
      <c r="BX81" s="39">
        <f t="shared" si="218"/>
        <v>2.5065198811225402</v>
      </c>
      <c r="BY81" s="39">
        <f t="shared" si="217"/>
        <v>2.4980494224232124</v>
      </c>
      <c r="BZ81" s="39">
        <f t="shared" si="106"/>
        <v>2.4898074784632009</v>
      </c>
      <c r="CA81" s="39">
        <f t="shared" si="106"/>
        <v>2.4376549079291667</v>
      </c>
      <c r="CB81" s="39">
        <f t="shared" si="106"/>
        <v>2.4300030171469915</v>
      </c>
      <c r="CC81" s="40">
        <f t="shared" si="215"/>
        <v>4.7403987070935747</v>
      </c>
      <c r="CD81" s="40">
        <f t="shared" si="215"/>
        <v>4.3075750797777141</v>
      </c>
      <c r="CE81" s="40">
        <f t="shared" si="215"/>
        <v>3.7274465102861858</v>
      </c>
      <c r="CF81" s="40">
        <f t="shared" si="215"/>
        <v>3.5336045956418585</v>
      </c>
      <c r="CG81" s="40">
        <f t="shared" si="215"/>
        <v>3.2750333788163761</v>
      </c>
      <c r="CH81" s="40">
        <f t="shared" si="215"/>
        <v>2.7882373762858554</v>
      </c>
      <c r="CI81" s="40">
        <f t="shared" si="215"/>
        <v>1.9904649456375441</v>
      </c>
      <c r="CJ81" s="40">
        <f t="shared" si="215"/>
        <v>1.9520378436224843</v>
      </c>
      <c r="CK81" s="40">
        <f t="shared" si="212"/>
        <v>1.7068556784550006</v>
      </c>
      <c r="CL81" s="40">
        <f t="shared" si="212"/>
        <v>1.6448512511134883</v>
      </c>
      <c r="CM81" s="40">
        <f t="shared" si="212"/>
        <v>1.6356738594122517</v>
      </c>
      <c r="CN81" s="40">
        <f t="shared" si="212"/>
        <v>1.5911475765249565</v>
      </c>
      <c r="CO81" s="40">
        <f t="shared" si="212"/>
        <v>1.398024467785568</v>
      </c>
      <c r="CP81" s="40">
        <f t="shared" si="126"/>
        <v>1.3167149615510123</v>
      </c>
      <c r="CQ81" s="40">
        <f t="shared" si="126"/>
        <v>1.0951019117279339</v>
      </c>
      <c r="CR81" s="40">
        <f t="shared" si="126"/>
        <v>1.0629128248731547</v>
      </c>
      <c r="CS81" s="40">
        <f t="shared" si="126"/>
        <v>1.0324001629947173</v>
      </c>
      <c r="CT81" s="40">
        <f t="shared" si="126"/>
        <v>0.85668517683755341</v>
      </c>
      <c r="CU81" s="40">
        <f t="shared" si="126"/>
        <v>0.83327293244684231</v>
      </c>
      <c r="CV81" s="37">
        <f t="shared" si="186"/>
        <v>3.9629309084213644</v>
      </c>
      <c r="CW81" s="37">
        <f t="shared" si="187"/>
        <v>4.6223450253460605</v>
      </c>
      <c r="CX81" s="37">
        <f t="shared" si="188"/>
        <v>5.1709467494073689</v>
      </c>
      <c r="CY81" s="1">
        <f t="shared" si="121"/>
        <v>149.67872926220818</v>
      </c>
      <c r="CZ81" s="1">
        <f t="shared" si="121"/>
        <v>146.4954857266319</v>
      </c>
      <c r="DA81" s="1">
        <f t="shared" si="121"/>
        <v>141.81422564046613</v>
      </c>
      <c r="DB81" s="1">
        <f t="shared" si="121"/>
        <v>140.12398610423648</v>
      </c>
      <c r="DC81" s="1">
        <f t="shared" si="121"/>
        <v>137.75359533445874</v>
      </c>
      <c r="DD81" s="1">
        <f t="shared" si="189"/>
        <v>132.86555039620666</v>
      </c>
      <c r="DE81" s="1">
        <f t="shared" si="189"/>
        <v>123.18242568677255</v>
      </c>
      <c r="DF81" s="1">
        <f t="shared" si="189"/>
        <v>122.64445801585076</v>
      </c>
      <c r="DG81" s="1">
        <f t="shared" si="189"/>
        <v>119.00372194025167</v>
      </c>
      <c r="DH81" s="1">
        <f t="shared" si="189"/>
        <v>118.01916211340435</v>
      </c>
      <c r="DI81" s="1">
        <f t="shared" si="189"/>
        <v>117.8710007637039</v>
      </c>
      <c r="DJ81" s="1">
        <f t="shared" si="189"/>
        <v>117.14287013800572</v>
      </c>
      <c r="DK81" s="1">
        <f t="shared" si="189"/>
        <v>113.78866581564793</v>
      </c>
      <c r="DL81" s="1">
        <f t="shared" si="189"/>
        <v>112.26811063354101</v>
      </c>
      <c r="DM81" s="1">
        <f t="shared" si="189"/>
        <v>107.71761784041939</v>
      </c>
      <c r="DN81" s="1">
        <f t="shared" si="189"/>
        <v>106.99850406084666</v>
      </c>
      <c r="DO81" s="1">
        <f t="shared" si="189"/>
        <v>106.30107752597283</v>
      </c>
      <c r="DP81" s="1">
        <f t="shared" si="189"/>
        <v>101.94027871323217</v>
      </c>
      <c r="DQ81" s="1">
        <f t="shared" si="132"/>
        <v>101.30805815574932</v>
      </c>
      <c r="DR81" s="1">
        <f t="shared" si="131"/>
        <v>123.67268485594289</v>
      </c>
      <c r="DS81" s="1">
        <f t="shared" si="131"/>
        <v>122.33642072648833</v>
      </c>
      <c r="DT81" s="1">
        <f t="shared" si="131"/>
        <v>120.34494777591114</v>
      </c>
      <c r="DU81" s="1">
        <f t="shared" si="131"/>
        <v>119.61792452983198</v>
      </c>
      <c r="DV81" s="1">
        <f t="shared" si="131"/>
        <v>118.5910003820139</v>
      </c>
      <c r="DW81" s="1">
        <f t="shared" si="213"/>
        <v>116.44537949347071</v>
      </c>
      <c r="DX81" s="1">
        <f t="shared" si="213"/>
        <v>112.07637957105229</v>
      </c>
      <c r="DY81" s="1">
        <f t="shared" si="213"/>
        <v>111.82875289781556</v>
      </c>
      <c r="DZ81" s="1">
        <f t="shared" si="213"/>
        <v>110.1386026898044</v>
      </c>
      <c r="EA81" s="1">
        <f t="shared" si="213"/>
        <v>109.67715914041376</v>
      </c>
      <c r="EB81" s="1">
        <f t="shared" si="213"/>
        <v>109.60755428243129</v>
      </c>
      <c r="EC81" s="1">
        <f t="shared" si="213"/>
        <v>109.26485443529363</v>
      </c>
      <c r="ED81" s="1">
        <f t="shared" si="213"/>
        <v>107.6723920160303</v>
      </c>
      <c r="EE81" s="1">
        <f t="shared" si="213"/>
        <v>106.94284021941232</v>
      </c>
      <c r="EF81" s="1">
        <f t="shared" si="213"/>
        <v>104.72984271126093</v>
      </c>
      <c r="EG81" s="1">
        <f t="shared" si="213"/>
        <v>104.3759217972662</v>
      </c>
      <c r="EH81" s="1">
        <f t="shared" si="213"/>
        <v>104.03154890756048</v>
      </c>
      <c r="EI81" s="1">
        <f t="shared" si="213"/>
        <v>101.85245966508009</v>
      </c>
      <c r="EJ81" s="1">
        <f t="shared" si="213"/>
        <v>101.53274094906413</v>
      </c>
      <c r="EK81" s="1">
        <f t="shared" si="216"/>
        <v>198.06793264302198</v>
      </c>
      <c r="EL81" s="1">
        <f t="shared" si="216"/>
        <v>179.98327640235144</v>
      </c>
      <c r="EM81" s="1">
        <f t="shared" si="216"/>
        <v>155.74378231625357</v>
      </c>
      <c r="EN81" s="1">
        <f t="shared" si="216"/>
        <v>147.64449158872171</v>
      </c>
      <c r="EO81" s="1">
        <f t="shared" si="216"/>
        <v>136.84061842907042</v>
      </c>
      <c r="EP81" s="1">
        <f t="shared" si="216"/>
        <v>116.50083610320283</v>
      </c>
      <c r="EQ81" s="1">
        <f t="shared" si="216"/>
        <v>83.167535294210239</v>
      </c>
      <c r="ER81" s="1">
        <f t="shared" si="216"/>
        <v>81.561936878575722</v>
      </c>
      <c r="ES81" s="1">
        <f t="shared" si="216"/>
        <v>71.317498050467492</v>
      </c>
      <c r="ET81" s="1">
        <f t="shared" si="124"/>
        <v>68.72676897954139</v>
      </c>
      <c r="EU81" s="1">
        <f t="shared" si="117"/>
        <v>68.343310305780662</v>
      </c>
      <c r="EV81" s="1">
        <f t="shared" si="115"/>
        <v>66.482870004299755</v>
      </c>
      <c r="EW81" s="1">
        <f t="shared" si="115"/>
        <v>58.413613121674175</v>
      </c>
      <c r="EX81" s="1">
        <f t="shared" si="115"/>
        <v>55.016260536119717</v>
      </c>
      <c r="EY81" s="1">
        <f t="shared" si="115"/>
        <v>45.756609325876973</v>
      </c>
      <c r="EZ81" s="1">
        <f t="shared" si="115"/>
        <v>44.411653704854579</v>
      </c>
      <c r="FA81" s="1">
        <f t="shared" si="115"/>
        <v>43.136744096796932</v>
      </c>
      <c r="FB81" s="1">
        <f t="shared" si="115"/>
        <v>35.794850261903591</v>
      </c>
      <c r="FC81" s="1">
        <f t="shared" si="115"/>
        <v>34.816617178247114</v>
      </c>
      <c r="FD81" s="1">
        <f t="shared" si="190"/>
        <v>165.5830196442289</v>
      </c>
      <c r="FE81" s="1">
        <f t="shared" si="190"/>
        <v>193.13529930784756</v>
      </c>
      <c r="FF81" s="1">
        <f t="shared" si="116"/>
        <v>216.05750818589416</v>
      </c>
      <c r="FG81" s="83">
        <f t="shared" si="133"/>
        <v>0.42830098086914536</v>
      </c>
      <c r="FH81" s="79">
        <f t="shared" si="134"/>
        <v>0.28893609318298774</v>
      </c>
      <c r="FI81" s="79">
        <f t="shared" si="135"/>
        <v>0.51497337935733156</v>
      </c>
      <c r="FJ81" s="84">
        <f t="shared" si="136"/>
        <v>0.36783784849089796</v>
      </c>
      <c r="FK81" s="80">
        <f t="shared" si="191"/>
        <v>0.55919347932277075</v>
      </c>
      <c r="FL81" s="83">
        <f t="shared" si="192"/>
        <v>0.98228297848004709</v>
      </c>
      <c r="FM81" s="79">
        <f t="shared" si="192"/>
        <v>1.0796994722136055</v>
      </c>
      <c r="FN81" s="79"/>
      <c r="FO81" s="79">
        <f t="shared" si="193"/>
        <v>0.98412670842207661</v>
      </c>
      <c r="FP81" s="79">
        <f t="shared" si="137"/>
        <v>0.91954657859162026</v>
      </c>
      <c r="FQ81" s="79">
        <f t="shared" si="138"/>
        <v>0.96182433761813646</v>
      </c>
      <c r="FR81" s="79">
        <f t="shared" si="139"/>
        <v>0.65756133270151917</v>
      </c>
      <c r="FS81" s="84">
        <f t="shared" si="194"/>
        <v>0.8208687713870646</v>
      </c>
      <c r="FT81" s="83">
        <f t="shared" si="195"/>
        <v>1.3557128711253543</v>
      </c>
      <c r="FU81" s="79">
        <f t="shared" si="196"/>
        <v>1.2810614911356342</v>
      </c>
      <c r="FV81" s="79"/>
      <c r="FW81" s="79">
        <f t="shared" si="197"/>
        <v>1.5080563888902572</v>
      </c>
      <c r="FX81" s="79">
        <f t="shared" si="198"/>
        <v>1.1177805060047461</v>
      </c>
      <c r="FY81" s="79">
        <f t="shared" si="140"/>
        <v>1.3290449698015188</v>
      </c>
      <c r="FZ81" s="79">
        <f t="shared" si="199"/>
        <v>1.5648927084066446</v>
      </c>
      <c r="GA81" s="83">
        <f t="shared" si="200"/>
        <v>1.8579633546934031</v>
      </c>
      <c r="GB81" s="79">
        <f t="shared" si="141"/>
        <v>1.7460371826049013</v>
      </c>
      <c r="GC81" s="79">
        <f t="shared" si="142"/>
        <v>1.7091594464960775</v>
      </c>
      <c r="GD81" s="79">
        <f t="shared" si="143"/>
        <v>1.5460522495002249</v>
      </c>
      <c r="GE81" s="79">
        <f t="shared" si="201"/>
        <v>0.94582341409187831</v>
      </c>
      <c r="GF81" s="79">
        <f t="shared" si="202"/>
        <v>1.1714339702929739</v>
      </c>
      <c r="GG81" s="79">
        <f t="shared" si="203"/>
        <v>1.0769652194364474</v>
      </c>
      <c r="GH81" s="79">
        <f t="shared" si="204"/>
        <v>1.2804876628281805</v>
      </c>
      <c r="GI81" s="84">
        <f t="shared" si="205"/>
        <v>1.4917880121876534</v>
      </c>
      <c r="GJ81" s="79">
        <f t="shared" si="144"/>
        <v>2.380032318469997</v>
      </c>
      <c r="GK81" s="79">
        <f t="shared" si="145"/>
        <v>3.6121716963559845</v>
      </c>
      <c r="GL81" s="79">
        <f t="shared" si="146"/>
        <v>3.9994222189122537</v>
      </c>
      <c r="GM81" s="79">
        <f t="shared" si="147"/>
        <v>1.766350223019737</v>
      </c>
      <c r="GN81" s="84">
        <f t="shared" si="148"/>
        <v>1.2866944654420942</v>
      </c>
      <c r="GO81" s="79">
        <f t="shared" si="206"/>
        <v>2.5842696629213484</v>
      </c>
      <c r="GP81" s="79">
        <f t="shared" si="206"/>
        <v>2.2471910112359552</v>
      </c>
      <c r="GQ81" s="79">
        <f t="shared" si="206"/>
        <v>3.1460674157303372</v>
      </c>
      <c r="GR81" s="79">
        <f t="shared" si="206"/>
        <v>1.146067415730337</v>
      </c>
      <c r="GS81" s="84">
        <f t="shared" si="206"/>
        <v>3.1460674157303372</v>
      </c>
      <c r="GT81" s="1">
        <f t="shared" si="207"/>
        <v>89</v>
      </c>
      <c r="GU81" s="1">
        <f t="shared" si="208"/>
        <v>41.782969087944302</v>
      </c>
      <c r="GV81" s="1">
        <f t="shared" si="209"/>
        <v>61.999999999999986</v>
      </c>
    </row>
    <row r="82" spans="1:204" ht="13.5" thickBot="1" x14ac:dyDescent="0.25">
      <c r="A82" s="1">
        <f t="shared" si="210"/>
        <v>90</v>
      </c>
      <c r="B82" s="132">
        <f t="shared" si="149"/>
        <v>42.252440650730193</v>
      </c>
      <c r="C82" s="5">
        <v>0</v>
      </c>
      <c r="D82" s="5">
        <v>62</v>
      </c>
      <c r="E82" s="5">
        <f t="shared" si="150"/>
        <v>42.252440650730193</v>
      </c>
      <c r="F82" s="5">
        <v>10</v>
      </c>
      <c r="G82" s="9">
        <f t="shared" si="151"/>
        <v>61.999999999999986</v>
      </c>
      <c r="H82" s="15">
        <v>0.01</v>
      </c>
      <c r="I82" s="18">
        <f t="shared" si="152"/>
        <v>3.3269638307661573</v>
      </c>
      <c r="J82" s="18">
        <f t="shared" si="153"/>
        <v>3.0201887527326798</v>
      </c>
      <c r="K82" s="18">
        <f t="shared" si="154"/>
        <v>2.9139614241882894</v>
      </c>
      <c r="L82" s="18">
        <f t="shared" si="155"/>
        <v>2.1126220325365095</v>
      </c>
      <c r="M82" s="18">
        <f t="shared" si="156"/>
        <v>1.6900976260292078</v>
      </c>
      <c r="N82" s="18">
        <f t="shared" si="157"/>
        <v>1.4084146883576731</v>
      </c>
      <c r="O82" s="18">
        <f t="shared" si="158"/>
        <v>1.1419578554251404</v>
      </c>
      <c r="P82" s="18">
        <f t="shared" si="159"/>
        <v>1.0563110162682547</v>
      </c>
      <c r="Q82" s="18">
        <f t="shared" si="160"/>
        <v>0.93894312557178206</v>
      </c>
      <c r="R82" s="18">
        <f t="shared" si="161"/>
        <v>0.89898809895170628</v>
      </c>
      <c r="S82" s="18">
        <f t="shared" si="162"/>
        <v>0.84504881301460388</v>
      </c>
      <c r="T82" s="18">
        <f t="shared" si="163"/>
        <v>0.74127088860930168</v>
      </c>
      <c r="U82" s="18">
        <f t="shared" si="164"/>
        <v>0.56336587534306926</v>
      </c>
      <c r="V82" s="18">
        <f t="shared" si="165"/>
        <v>0.55449397179435944</v>
      </c>
      <c r="W82" s="18">
        <f t="shared" si="166"/>
        <v>0.49708753706741404</v>
      </c>
      <c r="X82" s="18">
        <f t="shared" si="167"/>
        <v>0.48233379738276477</v>
      </c>
      <c r="Y82" s="18">
        <f t="shared" si="168"/>
        <v>0.48014137103102494</v>
      </c>
      <c r="Z82" s="18">
        <f t="shared" si="169"/>
        <v>0.46947156278589103</v>
      </c>
      <c r="AA82" s="18">
        <f t="shared" si="170"/>
        <v>0.42252440650730194</v>
      </c>
      <c r="AB82" s="18">
        <f t="shared" si="171"/>
        <v>0.40240419667362087</v>
      </c>
      <c r="AC82" s="18">
        <f t="shared" si="172"/>
        <v>0.34633148074369013</v>
      </c>
      <c r="AD82" s="18">
        <f t="shared" si="173"/>
        <v>0.33801952520584155</v>
      </c>
      <c r="AE82" s="18">
        <f t="shared" si="174"/>
        <v>0.33009719258382964</v>
      </c>
      <c r="AF82" s="18">
        <f t="shared" si="175"/>
        <v>0.28357342718610867</v>
      </c>
      <c r="AG82" s="18">
        <f t="shared" si="176"/>
        <v>0.27724698589717972</v>
      </c>
      <c r="AH82" s="16">
        <f t="shared" si="177"/>
        <v>3.4641983508666772</v>
      </c>
      <c r="AI82" s="16" t="str">
        <f t="shared" si="178"/>
        <v>NA F G</v>
      </c>
      <c r="AJ82" s="16">
        <f t="shared" si="179"/>
        <v>4.0829411009204284</v>
      </c>
      <c r="AK82" s="16">
        <f t="shared" si="180"/>
        <v>0.27573311145782903</v>
      </c>
      <c r="AL82" s="16" t="str">
        <f t="shared" si="181"/>
        <v>NA F G</v>
      </c>
      <c r="AM82" s="16">
        <f t="shared" si="182"/>
        <v>1.2281199999999988</v>
      </c>
      <c r="AN82" s="19">
        <f t="shared" si="183"/>
        <v>2.1300544681895115</v>
      </c>
      <c r="AO82" s="41">
        <f t="shared" si="184"/>
        <v>90</v>
      </c>
      <c r="AP82" s="19">
        <f t="shared" si="185"/>
        <v>2.1300544681895115</v>
      </c>
      <c r="AQ82" s="34">
        <f t="shared" si="214"/>
        <v>3.5933439190997754</v>
      </c>
      <c r="AR82" s="34">
        <f t="shared" si="214"/>
        <v>3.5169236497805532</v>
      </c>
      <c r="AS82" s="34">
        <f t="shared" si="214"/>
        <v>3.4045404304195683</v>
      </c>
      <c r="AT82" s="34">
        <f t="shared" si="214"/>
        <v>3.3639627746011982</v>
      </c>
      <c r="AU82" s="34">
        <f t="shared" si="214"/>
        <v>3.307056697829597</v>
      </c>
      <c r="AV82" s="34">
        <f t="shared" si="214"/>
        <v>3.1897091853157442</v>
      </c>
      <c r="AW82" s="34">
        <f t="shared" si="214"/>
        <v>2.9572459791939432</v>
      </c>
      <c r="AX82" s="34">
        <f t="shared" si="214"/>
        <v>2.9443309653605971</v>
      </c>
      <c r="AY82" s="34">
        <f t="shared" si="211"/>
        <v>2.856927652259353</v>
      </c>
      <c r="AZ82" s="34">
        <f t="shared" si="211"/>
        <v>2.8332912806504376</v>
      </c>
      <c r="BA82" s="34">
        <f t="shared" si="211"/>
        <v>2.8297343645300512</v>
      </c>
      <c r="BB82" s="34">
        <f t="shared" si="211"/>
        <v>2.8122541001727859</v>
      </c>
      <c r="BC82" s="34">
        <f t="shared" si="211"/>
        <v>2.7317295676318376</v>
      </c>
      <c r="BD82" s="34">
        <f t="shared" si="125"/>
        <v>2.6952255316595131</v>
      </c>
      <c r="BE82" s="34">
        <f t="shared" si="125"/>
        <v>2.5859816485261504</v>
      </c>
      <c r="BF82" s="34">
        <f t="shared" si="125"/>
        <v>2.5687178519953697</v>
      </c>
      <c r="BG82" s="34">
        <f t="shared" si="125"/>
        <v>2.5519747021138821</v>
      </c>
      <c r="BH82" s="34">
        <f t="shared" si="125"/>
        <v>2.4472848108152423</v>
      </c>
      <c r="BI82" s="34">
        <f t="shared" si="125"/>
        <v>2.4321070637368236</v>
      </c>
      <c r="BJ82" s="39">
        <f t="shared" si="218"/>
        <v>2.9644946378464718</v>
      </c>
      <c r="BK82" s="39">
        <f t="shared" si="218"/>
        <v>2.9324637342469506</v>
      </c>
      <c r="BL82" s="39">
        <f t="shared" si="218"/>
        <v>2.884727155306507</v>
      </c>
      <c r="BM82" s="39">
        <f t="shared" si="218"/>
        <v>2.8673000531367605</v>
      </c>
      <c r="BN82" s="39">
        <f t="shared" si="218"/>
        <v>2.8426841799289631</v>
      </c>
      <c r="BO82" s="39">
        <f t="shared" si="218"/>
        <v>2.791252599654412</v>
      </c>
      <c r="BP82" s="39">
        <f t="shared" si="218"/>
        <v>2.6865255383971283</v>
      </c>
      <c r="BQ82" s="39">
        <f t="shared" si="218"/>
        <v>2.6805898061386015</v>
      </c>
      <c r="BR82" s="39">
        <f t="shared" si="218"/>
        <v>2.6400760804550325</v>
      </c>
      <c r="BS82" s="39">
        <f t="shared" si="218"/>
        <v>2.6290150532813215</v>
      </c>
      <c r="BT82" s="39">
        <f t="shared" si="218"/>
        <v>2.6273465908516633</v>
      </c>
      <c r="BU82" s="39">
        <f t="shared" si="218"/>
        <v>2.6191319081962829</v>
      </c>
      <c r="BV82" s="39">
        <f t="shared" si="218"/>
        <v>2.5809598065040049</v>
      </c>
      <c r="BW82" s="39">
        <f t="shared" si="218"/>
        <v>2.5634720937433051</v>
      </c>
      <c r="BX82" s="39">
        <f t="shared" si="218"/>
        <v>2.51042546300084</v>
      </c>
      <c r="BY82" s="39">
        <f t="shared" si="217"/>
        <v>2.5019418058943317</v>
      </c>
      <c r="BZ82" s="39">
        <f t="shared" si="106"/>
        <v>2.4936870195917504</v>
      </c>
      <c r="CA82" s="39">
        <f t="shared" si="106"/>
        <v>2.4414531865327631</v>
      </c>
      <c r="CB82" s="39">
        <f t="shared" si="106"/>
        <v>2.4337893728106588</v>
      </c>
      <c r="CC82" s="40">
        <f t="shared" si="215"/>
        <v>4.8058955389110398</v>
      </c>
      <c r="CD82" s="40">
        <f t="shared" si="215"/>
        <v>4.3670917023181586</v>
      </c>
      <c r="CE82" s="40">
        <f t="shared" si="215"/>
        <v>3.7789476502277437</v>
      </c>
      <c r="CF82" s="40">
        <f t="shared" si="215"/>
        <v>3.5824274732542092</v>
      </c>
      <c r="CG82" s="40">
        <f t="shared" si="215"/>
        <v>3.3202836464970109</v>
      </c>
      <c r="CH82" s="40">
        <f t="shared" si="215"/>
        <v>2.8267617126942017</v>
      </c>
      <c r="CI82" s="40">
        <f t="shared" si="215"/>
        <v>2.0179666719349321</v>
      </c>
      <c r="CJ82" s="40">
        <f t="shared" si="215"/>
        <v>1.9790086328419119</v>
      </c>
      <c r="CK82" s="40">
        <f t="shared" si="212"/>
        <v>1.730438850718794</v>
      </c>
      <c r="CL82" s="40">
        <f t="shared" si="212"/>
        <v>1.6675777246478165</v>
      </c>
      <c r="CM82" s="40">
        <f t="shared" si="212"/>
        <v>1.6582735313592201</v>
      </c>
      <c r="CN82" s="40">
        <f t="shared" si="212"/>
        <v>1.6131320406293095</v>
      </c>
      <c r="CO82" s="40">
        <f t="shared" si="212"/>
        <v>1.4173406011112797</v>
      </c>
      <c r="CP82" s="40">
        <f t="shared" si="126"/>
        <v>1.3349076629917573</v>
      </c>
      <c r="CQ82" s="40">
        <f t="shared" si="126"/>
        <v>1.1102326444294044</v>
      </c>
      <c r="CR82" s="40">
        <f t="shared" si="126"/>
        <v>1.0775988094978586</v>
      </c>
      <c r="CS82" s="40">
        <f t="shared" si="126"/>
        <v>1.0466645622619775</v>
      </c>
      <c r="CT82" s="40">
        <f t="shared" si="126"/>
        <v>0.86852176873938658</v>
      </c>
      <c r="CU82" s="40">
        <f t="shared" si="126"/>
        <v>0.84478604357668174</v>
      </c>
      <c r="CV82" s="37">
        <f t="shared" si="186"/>
        <v>3.9629309084213644</v>
      </c>
      <c r="CW82" s="37">
        <f t="shared" si="187"/>
        <v>4.6223450253460605</v>
      </c>
      <c r="CX82" s="37">
        <f t="shared" si="188"/>
        <v>5.1709467494073689</v>
      </c>
      <c r="CY82" s="1">
        <f t="shared" si="121"/>
        <v>151.82755067942549</v>
      </c>
      <c r="CZ82" s="1">
        <f t="shared" si="121"/>
        <v>148.59860778550225</v>
      </c>
      <c r="DA82" s="1">
        <f t="shared" si="121"/>
        <v>143.85014247931423</v>
      </c>
      <c r="DB82" s="1">
        <f t="shared" si="121"/>
        <v>142.13563748510279</v>
      </c>
      <c r="DC82" s="1">
        <f t="shared" si="121"/>
        <v>139.73121685364481</v>
      </c>
      <c r="DD82" s="1">
        <f t="shared" si="189"/>
        <v>134.77299804564242</v>
      </c>
      <c r="DE82" s="1">
        <f t="shared" si="189"/>
        <v>124.95086022550258</v>
      </c>
      <c r="DF82" s="1">
        <f t="shared" si="189"/>
        <v>124.40516937000577</v>
      </c>
      <c r="DG82" s="1">
        <f t="shared" si="189"/>
        <v>120.71216607051826</v>
      </c>
      <c r="DH82" s="1">
        <f t="shared" si="189"/>
        <v>119.71347168191396</v>
      </c>
      <c r="DI82" s="1">
        <f t="shared" si="189"/>
        <v>119.56318329463771</v>
      </c>
      <c r="DJ82" s="1">
        <f t="shared" si="189"/>
        <v>118.82459946232328</v>
      </c>
      <c r="DK82" s="1">
        <f t="shared" si="189"/>
        <v>115.42224143020907</v>
      </c>
      <c r="DL82" s="1">
        <f t="shared" si="189"/>
        <v>113.87985681677631</v>
      </c>
      <c r="DM82" s="1">
        <f t="shared" si="189"/>
        <v>109.2640361282286</v>
      </c>
      <c r="DN82" s="1">
        <f t="shared" si="189"/>
        <v>108.5345985899055</v>
      </c>
      <c r="DO82" s="1">
        <f t="shared" si="189"/>
        <v>107.82715964323167</v>
      </c>
      <c r="DP82" s="1">
        <f t="shared" si="189"/>
        <v>103.40375622440449</v>
      </c>
      <c r="DQ82" s="1">
        <f t="shared" si="132"/>
        <v>102.76245936676182</v>
      </c>
      <c r="DR82" s="1">
        <f t="shared" si="131"/>
        <v>125.25713374501595</v>
      </c>
      <c r="DS82" s="1">
        <f t="shared" si="131"/>
        <v>123.90374989168792</v>
      </c>
      <c r="DT82" s="1">
        <f t="shared" si="131"/>
        <v>121.88676292313792</v>
      </c>
      <c r="DU82" s="1">
        <f t="shared" si="131"/>
        <v>121.1504253229965</v>
      </c>
      <c r="DV82" s="1">
        <f t="shared" si="131"/>
        <v>120.11034460121815</v>
      </c>
      <c r="DW82" s="1">
        <f t="shared" si="213"/>
        <v>117.9372348080944</v>
      </c>
      <c r="DX82" s="1">
        <f t="shared" si="213"/>
        <v>113.51226086779565</v>
      </c>
      <c r="DY82" s="1">
        <f t="shared" si="213"/>
        <v>113.26146169282362</v>
      </c>
      <c r="DZ82" s="1">
        <f t="shared" si="213"/>
        <v>111.54965790283865</v>
      </c>
      <c r="EA82" s="1">
        <f t="shared" si="213"/>
        <v>111.08230250864531</v>
      </c>
      <c r="EB82" s="1">
        <f t="shared" si="213"/>
        <v>111.01180589885821</v>
      </c>
      <c r="EC82" s="1">
        <f t="shared" si="213"/>
        <v>110.66471550749716</v>
      </c>
      <c r="ED82" s="1">
        <f t="shared" si="213"/>
        <v>109.05185104623055</v>
      </c>
      <c r="EE82" s="1">
        <f t="shared" si="213"/>
        <v>108.31295250069206</v>
      </c>
      <c r="EF82" s="1">
        <f t="shared" si="213"/>
        <v>106.07160288352486</v>
      </c>
      <c r="EG82" s="1">
        <f t="shared" si="213"/>
        <v>105.71314766513098</v>
      </c>
      <c r="EH82" s="1">
        <f t="shared" si="213"/>
        <v>105.3643627967967</v>
      </c>
      <c r="EI82" s="1">
        <f t="shared" si="213"/>
        <v>103.15735586551169</v>
      </c>
      <c r="EJ82" s="1">
        <f t="shared" si="213"/>
        <v>102.83354103106022</v>
      </c>
      <c r="EK82" s="1">
        <f t="shared" si="216"/>
        <v>203.0608160314477</v>
      </c>
      <c r="EL82" s="1">
        <f t="shared" si="216"/>
        <v>184.52028296849429</v>
      </c>
      <c r="EM82" s="1">
        <f t="shared" si="216"/>
        <v>159.66976131346405</v>
      </c>
      <c r="EN82" s="1">
        <f t="shared" si="216"/>
        <v>151.3663041992188</v>
      </c>
      <c r="EO82" s="1">
        <f t="shared" si="216"/>
        <v>140.29008771720498</v>
      </c>
      <c r="EP82" s="1">
        <f t="shared" si="216"/>
        <v>119.43758149936819</v>
      </c>
      <c r="EQ82" s="1">
        <f t="shared" si="216"/>
        <v>85.264017041082241</v>
      </c>
      <c r="ER82" s="1">
        <f t="shared" si="216"/>
        <v>83.617944806435574</v>
      </c>
      <c r="ES82" s="1">
        <f t="shared" si="216"/>
        <v>73.115264839713603</v>
      </c>
      <c r="ET82" s="1">
        <f t="shared" si="124"/>
        <v>70.459228841161561</v>
      </c>
      <c r="EU82" s="1">
        <f t="shared" si="117"/>
        <v>70.066103966432223</v>
      </c>
      <c r="EV82" s="1">
        <f t="shared" si="115"/>
        <v>68.158765808481192</v>
      </c>
      <c r="EW82" s="1">
        <f t="shared" si="115"/>
        <v>59.886099630324601</v>
      </c>
      <c r="EX82" s="1">
        <f t="shared" si="115"/>
        <v>56.403106804764171</v>
      </c>
      <c r="EY82" s="1">
        <f t="shared" si="115"/>
        <v>46.910038917256649</v>
      </c>
      <c r="EZ82" s="1">
        <f t="shared" si="115"/>
        <v>45.531179743605783</v>
      </c>
      <c r="FA82" s="1">
        <f t="shared" si="115"/>
        <v>44.2241322981967</v>
      </c>
      <c r="FB82" s="1">
        <f t="shared" si="115"/>
        <v>36.697164487528148</v>
      </c>
      <c r="FC82" s="1">
        <f t="shared" si="115"/>
        <v>35.694272168788913</v>
      </c>
      <c r="FD82" s="1">
        <f t="shared" si="190"/>
        <v>167.44350301101798</v>
      </c>
      <c r="FE82" s="1">
        <f t="shared" si="190"/>
        <v>195.30535885063236</v>
      </c>
      <c r="FF82" s="1">
        <f t="shared" si="116"/>
        <v>218.48512063742106</v>
      </c>
      <c r="FG82" s="83">
        <f t="shared" si="133"/>
        <v>0.42223921990028113</v>
      </c>
      <c r="FH82" s="79">
        <f t="shared" si="134"/>
        <v>0.28183169831171662</v>
      </c>
      <c r="FI82" s="79">
        <f t="shared" si="135"/>
        <v>0.50845918751508545</v>
      </c>
      <c r="FJ82" s="84">
        <f t="shared" si="136"/>
        <v>0.36318485785495647</v>
      </c>
      <c r="FK82" s="80">
        <f t="shared" si="191"/>
        <v>0.55298021844140666</v>
      </c>
      <c r="FL82" s="83">
        <f t="shared" si="192"/>
        <v>0.96838068806911493</v>
      </c>
      <c r="FM82" s="79">
        <f t="shared" si="192"/>
        <v>1.0644184422577876</v>
      </c>
      <c r="FN82" s="79"/>
      <c r="FO82" s="79">
        <f t="shared" si="193"/>
        <v>0.97019832362729075</v>
      </c>
      <c r="FP82" s="79">
        <f t="shared" si="137"/>
        <v>0.89693665843635628</v>
      </c>
      <c r="FQ82" s="79">
        <f t="shared" si="138"/>
        <v>0.94965767327209782</v>
      </c>
      <c r="FR82" s="79">
        <f t="shared" si="139"/>
        <v>0.64825484077353979</v>
      </c>
      <c r="FS82" s="84">
        <f t="shared" si="194"/>
        <v>0.810485134351695</v>
      </c>
      <c r="FT82" s="83">
        <f t="shared" si="195"/>
        <v>1.3365254124590265</v>
      </c>
      <c r="FU82" s="79">
        <f t="shared" si="196"/>
        <v>1.2629305764458698</v>
      </c>
      <c r="FV82" s="79"/>
      <c r="FW82" s="79">
        <f t="shared" si="197"/>
        <v>1.4709761198356244</v>
      </c>
      <c r="FX82" s="79">
        <f t="shared" si="198"/>
        <v>1.1036410631800997</v>
      </c>
      <c r="FY82" s="79">
        <f t="shared" si="140"/>
        <v>1.3102349430127418</v>
      </c>
      <c r="FZ82" s="79">
        <f t="shared" si="199"/>
        <v>1.5450974884521398</v>
      </c>
      <c r="GA82" s="83">
        <f t="shared" si="200"/>
        <v>1.8316675247791092</v>
      </c>
      <c r="GB82" s="79">
        <f t="shared" si="141"/>
        <v>1.7239505629326806</v>
      </c>
      <c r="GC82" s="79">
        <f t="shared" si="142"/>
        <v>1.687539314330494</v>
      </c>
      <c r="GD82" s="79">
        <f t="shared" si="143"/>
        <v>1.5288738911724447</v>
      </c>
      <c r="GE82" s="79">
        <f t="shared" si="201"/>
        <v>0.9324371373587611</v>
      </c>
      <c r="GF82" s="79">
        <f t="shared" si="202"/>
        <v>1.1566158342127446</v>
      </c>
      <c r="GG82" s="79">
        <f t="shared" si="203"/>
        <v>1.0649989392204868</v>
      </c>
      <c r="GH82" s="79">
        <f t="shared" si="204"/>
        <v>1.2623648695534779</v>
      </c>
      <c r="GI82" s="84">
        <f t="shared" si="205"/>
        <v>1.472917535209832</v>
      </c>
      <c r="GJ82" s="79">
        <f t="shared" si="144"/>
        <v>2.3463476255620805</v>
      </c>
      <c r="GK82" s="79">
        <f t="shared" si="145"/>
        <v>3.5233551909791712</v>
      </c>
      <c r="GL82" s="79">
        <f t="shared" si="146"/>
        <v>3.90108395183361</v>
      </c>
      <c r="GM82" s="79">
        <f t="shared" si="147"/>
        <v>1.7440066521196171</v>
      </c>
      <c r="GN82" s="84">
        <f t="shared" si="148"/>
        <v>1.2723978602705155</v>
      </c>
      <c r="GO82" s="79">
        <f t="shared" si="206"/>
        <v>2.5555555555555554</v>
      </c>
      <c r="GP82" s="79">
        <f t="shared" si="206"/>
        <v>2.2222222222222223</v>
      </c>
      <c r="GQ82" s="79">
        <f t="shared" si="206"/>
        <v>3.1111111111111112</v>
      </c>
      <c r="GR82" s="79">
        <f t="shared" si="206"/>
        <v>1.1333333333333333</v>
      </c>
      <c r="GS82" s="84">
        <f t="shared" si="206"/>
        <v>3.1111111111111112</v>
      </c>
      <c r="GT82" s="1">
        <f t="shared" si="207"/>
        <v>90</v>
      </c>
      <c r="GU82" s="1">
        <f t="shared" si="208"/>
        <v>42.252440650730193</v>
      </c>
      <c r="GV82" s="1">
        <f t="shared" si="209"/>
        <v>61.999999999999986</v>
      </c>
    </row>
    <row r="83" spans="1:204" ht="13.5" thickBot="1" x14ac:dyDescent="0.25">
      <c r="A83" s="1">
        <f t="shared" si="210"/>
        <v>91</v>
      </c>
      <c r="B83" s="132">
        <f t="shared" si="149"/>
        <v>42.721912213516084</v>
      </c>
      <c r="C83" s="5">
        <v>0</v>
      </c>
      <c r="D83" s="5">
        <v>62</v>
      </c>
      <c r="E83" s="5">
        <f t="shared" si="150"/>
        <v>42.721912213516084</v>
      </c>
      <c r="F83" s="5">
        <v>10</v>
      </c>
      <c r="G83" s="9">
        <f t="shared" si="151"/>
        <v>61.999999999999986</v>
      </c>
      <c r="H83" s="15">
        <v>0.01</v>
      </c>
      <c r="I83" s="18">
        <f t="shared" si="152"/>
        <v>3.3639300955524476</v>
      </c>
      <c r="J83" s="18">
        <f t="shared" si="153"/>
        <v>3.0537464055408208</v>
      </c>
      <c r="K83" s="18">
        <f t="shared" si="154"/>
        <v>2.946338773345937</v>
      </c>
      <c r="L83" s="18">
        <f t="shared" si="155"/>
        <v>2.1360956106758042</v>
      </c>
      <c r="M83" s="18">
        <f t="shared" si="156"/>
        <v>1.7088764885406433</v>
      </c>
      <c r="N83" s="18">
        <f t="shared" si="157"/>
        <v>1.4240637404505361</v>
      </c>
      <c r="O83" s="18">
        <f t="shared" si="158"/>
        <v>1.1546462760409753</v>
      </c>
      <c r="P83" s="18">
        <f t="shared" si="159"/>
        <v>1.0680478053379021</v>
      </c>
      <c r="Q83" s="18">
        <f t="shared" si="160"/>
        <v>0.94937582696702405</v>
      </c>
      <c r="R83" s="18">
        <f t="shared" si="161"/>
        <v>0.90897685560672525</v>
      </c>
      <c r="S83" s="18">
        <f t="shared" si="162"/>
        <v>0.85443824427032167</v>
      </c>
      <c r="T83" s="18">
        <f t="shared" si="163"/>
        <v>0.74950723181607171</v>
      </c>
      <c r="U83" s="18">
        <f t="shared" si="164"/>
        <v>0.56962549618021441</v>
      </c>
      <c r="V83" s="18">
        <f t="shared" si="165"/>
        <v>0.5606550159254079</v>
      </c>
      <c r="W83" s="18">
        <f t="shared" si="166"/>
        <v>0.50261073192371863</v>
      </c>
      <c r="X83" s="18">
        <f t="shared" si="167"/>
        <v>0.48769306179812882</v>
      </c>
      <c r="Y83" s="18">
        <f t="shared" si="168"/>
        <v>0.48547627515359187</v>
      </c>
      <c r="Z83" s="18">
        <f t="shared" si="169"/>
        <v>0.47468791348351203</v>
      </c>
      <c r="AA83" s="18">
        <f t="shared" si="170"/>
        <v>0.42721912213516083</v>
      </c>
      <c r="AB83" s="18">
        <f t="shared" si="171"/>
        <v>0.40687535441443889</v>
      </c>
      <c r="AC83" s="18">
        <f t="shared" si="172"/>
        <v>0.35017960830750888</v>
      </c>
      <c r="AD83" s="18">
        <f t="shared" si="173"/>
        <v>0.3417752977081287</v>
      </c>
      <c r="AE83" s="18">
        <f t="shared" si="174"/>
        <v>0.33376493916809441</v>
      </c>
      <c r="AF83" s="18">
        <f t="shared" si="175"/>
        <v>0.28672424304373212</v>
      </c>
      <c r="AG83" s="18">
        <f t="shared" si="176"/>
        <v>0.28032750796270395</v>
      </c>
      <c r="AH83" s="16">
        <f t="shared" si="177"/>
        <v>3.4641983508666772</v>
      </c>
      <c r="AI83" s="16" t="str">
        <f t="shared" si="178"/>
        <v>NA F G</v>
      </c>
      <c r="AJ83" s="16">
        <f t="shared" si="179"/>
        <v>4.0829411009204284</v>
      </c>
      <c r="AK83" s="16">
        <f t="shared" si="180"/>
        <v>0.27573311145782903</v>
      </c>
      <c r="AL83" s="16" t="str">
        <f t="shared" si="181"/>
        <v>NA F G</v>
      </c>
      <c r="AM83" s="16">
        <f t="shared" si="182"/>
        <v>1.2281199999999988</v>
      </c>
      <c r="AN83" s="19">
        <f t="shared" si="183"/>
        <v>2.1300544681895115</v>
      </c>
      <c r="AO83" s="41">
        <f t="shared" si="184"/>
        <v>91</v>
      </c>
      <c r="AP83" s="19">
        <f t="shared" si="185"/>
        <v>2.1300544681895115</v>
      </c>
      <c r="AQ83" s="34">
        <f t="shared" si="214"/>
        <v>3.6043088353831263</v>
      </c>
      <c r="AR83" s="34">
        <f t="shared" si="214"/>
        <v>3.527655373284615</v>
      </c>
      <c r="AS83" s="34">
        <f t="shared" si="214"/>
        <v>3.4149292219305649</v>
      </c>
      <c r="AT83" s="34">
        <f t="shared" si="214"/>
        <v>3.374227745345511</v>
      </c>
      <c r="AU83" s="34">
        <f t="shared" si="214"/>
        <v>3.3171480224153829</v>
      </c>
      <c r="AV83" s="34">
        <f t="shared" si="214"/>
        <v>3.1994424296064787</v>
      </c>
      <c r="AW83" s="34">
        <f t="shared" si="214"/>
        <v>2.9662698731827106</v>
      </c>
      <c r="AX83" s="34">
        <f t="shared" si="214"/>
        <v>2.9533154498053111</v>
      </c>
      <c r="AY83" s="34">
        <f t="shared" si="211"/>
        <v>2.86564542969449</v>
      </c>
      <c r="AZ83" s="34">
        <f t="shared" si="211"/>
        <v>2.8419369328335065</v>
      </c>
      <c r="BA83" s="34">
        <f t="shared" si="211"/>
        <v>2.838369162954514</v>
      </c>
      <c r="BB83" s="34">
        <f t="shared" si="211"/>
        <v>2.8208355584106135</v>
      </c>
      <c r="BC83" s="34">
        <f t="shared" si="211"/>
        <v>2.7400653091283944</v>
      </c>
      <c r="BD83" s="34">
        <f t="shared" si="211"/>
        <v>2.7034498828445792</v>
      </c>
      <c r="BE83" s="34">
        <f t="shared" si="211"/>
        <v>2.5938726472517821</v>
      </c>
      <c r="BF83" s="34">
        <f t="shared" si="211"/>
        <v>2.576556171075536</v>
      </c>
      <c r="BG83" s="34">
        <f t="shared" si="211"/>
        <v>2.5597619302768129</v>
      </c>
      <c r="BH83" s="34">
        <f t="shared" si="211"/>
        <v>2.4547525828059706</v>
      </c>
      <c r="BI83" s="34">
        <f t="shared" si="211"/>
        <v>2.4395285215617406</v>
      </c>
      <c r="BJ83" s="39">
        <f t="shared" si="218"/>
        <v>2.9690627407911188</v>
      </c>
      <c r="BK83" s="39">
        <f t="shared" si="218"/>
        <v>2.9369824795495947</v>
      </c>
      <c r="BL83" s="39">
        <f t="shared" si="218"/>
        <v>2.8891723414925177</v>
      </c>
      <c r="BM83" s="39">
        <f t="shared" si="218"/>
        <v>2.8717183852358308</v>
      </c>
      <c r="BN83" s="39">
        <f t="shared" si="218"/>
        <v>2.8470645804893993</v>
      </c>
      <c r="BO83" s="39">
        <f t="shared" si="218"/>
        <v>2.7955537473296181</v>
      </c>
      <c r="BP83" s="39">
        <f t="shared" si="218"/>
        <v>2.6906653081461251</v>
      </c>
      <c r="BQ83" s="39">
        <f t="shared" si="218"/>
        <v>2.6847204292911897</v>
      </c>
      <c r="BR83" s="39">
        <f t="shared" si="218"/>
        <v>2.6441442744612722</v>
      </c>
      <c r="BS83" s="39">
        <f t="shared" si="218"/>
        <v>2.633066202928581</v>
      </c>
      <c r="BT83" s="39">
        <f t="shared" si="218"/>
        <v>2.6313951695014781</v>
      </c>
      <c r="BU83" s="39">
        <f t="shared" si="218"/>
        <v>2.6231678285280333</v>
      </c>
      <c r="BV83" s="39">
        <f t="shared" si="218"/>
        <v>2.5849369059871972</v>
      </c>
      <c r="BW83" s="39">
        <f t="shared" si="218"/>
        <v>2.5674222457423839</v>
      </c>
      <c r="BX83" s="39">
        <f t="shared" si="218"/>
        <v>2.5142938734217748</v>
      </c>
      <c r="BY83" s="39">
        <f t="shared" si="217"/>
        <v>2.505797143524203</v>
      </c>
      <c r="BZ83" s="39">
        <f t="shared" si="106"/>
        <v>2.4975296371063158</v>
      </c>
      <c r="CA83" s="39">
        <f t="shared" si="106"/>
        <v>2.4452153149401599</v>
      </c>
      <c r="CB83" s="39">
        <f t="shared" si="106"/>
        <v>2.437539691754957</v>
      </c>
      <c r="CC83" s="40">
        <f t="shared" si="215"/>
        <v>4.8715585969701989</v>
      </c>
      <c r="CD83" s="40">
        <f t="shared" si="215"/>
        <v>4.4267593737598832</v>
      </c>
      <c r="CE83" s="40">
        <f t="shared" si="215"/>
        <v>3.8305794963530659</v>
      </c>
      <c r="CF83" s="40">
        <f t="shared" si="215"/>
        <v>3.6313742598134362</v>
      </c>
      <c r="CG83" s="40">
        <f t="shared" si="215"/>
        <v>3.3656487560978348</v>
      </c>
      <c r="CH83" s="40">
        <f t="shared" si="215"/>
        <v>2.8653838210936096</v>
      </c>
      <c r="CI83" s="40">
        <f t="shared" si="215"/>
        <v>2.0455381956328309</v>
      </c>
      <c r="CJ83" s="40">
        <f t="shared" si="215"/>
        <v>2.0060478719817878</v>
      </c>
      <c r="CK83" s="40">
        <f t="shared" si="212"/>
        <v>1.7540818753751974</v>
      </c>
      <c r="CL83" s="40">
        <f t="shared" si="212"/>
        <v>1.6903618763350838</v>
      </c>
      <c r="CM83" s="40">
        <f t="shared" si="212"/>
        <v>1.6809305596458315</v>
      </c>
      <c r="CN83" s="40">
        <f t="shared" si="212"/>
        <v>1.6351722997201124</v>
      </c>
      <c r="CO83" s="40">
        <f t="shared" si="212"/>
        <v>1.4367057573921134</v>
      </c>
      <c r="CP83" s="40">
        <f t="shared" si="212"/>
        <v>1.3531465361984161</v>
      </c>
      <c r="CQ83" s="40">
        <f t="shared" si="212"/>
        <v>1.1254017778406684</v>
      </c>
      <c r="CR83" s="40">
        <f t="shared" si="212"/>
        <v>1.0923220660937714</v>
      </c>
      <c r="CS83" s="40">
        <f t="shared" si="212"/>
        <v>1.0609651635471744</v>
      </c>
      <c r="CT83" s="40">
        <f t="shared" si="212"/>
        <v>0.88038840105892735</v>
      </c>
      <c r="CU83" s="40">
        <f t="shared" si="212"/>
        <v>0.85632837415332852</v>
      </c>
      <c r="CV83" s="37">
        <f t="shared" si="186"/>
        <v>3.9629309084213644</v>
      </c>
      <c r="CW83" s="37">
        <f t="shared" si="187"/>
        <v>4.6223450253460605</v>
      </c>
      <c r="CX83" s="37">
        <f t="shared" si="188"/>
        <v>5.1709467494073689</v>
      </c>
      <c r="CY83" s="1">
        <f t="shared" si="121"/>
        <v>153.98296565563831</v>
      </c>
      <c r="CZ83" s="1">
        <f t="shared" si="121"/>
        <v>150.70818317700363</v>
      </c>
      <c r="DA83" s="1">
        <f t="shared" si="121"/>
        <v>145.89230643468838</v>
      </c>
      <c r="DB83" s="1">
        <f t="shared" si="121"/>
        <v>144.15346152506123</v>
      </c>
      <c r="DC83" s="1">
        <f t="shared" si="121"/>
        <v>141.71490661286848</v>
      </c>
      <c r="DD83" s="1">
        <f t="shared" si="121"/>
        <v>136.6862986098466</v>
      </c>
      <c r="DE83" s="1">
        <f t="shared" si="121"/>
        <v>126.72472112370926</v>
      </c>
      <c r="DF83" s="1">
        <f t="shared" si="121"/>
        <v>126.17128338540327</v>
      </c>
      <c r="DG83" s="1">
        <f t="shared" si="121"/>
        <v>122.42585248247158</v>
      </c>
      <c r="DH83" s="1">
        <f t="shared" si="121"/>
        <v>121.41298016086222</v>
      </c>
      <c r="DI83" s="1">
        <f t="shared" si="121"/>
        <v>121.26055820929388</v>
      </c>
      <c r="DJ83" s="1">
        <f t="shared" si="121"/>
        <v>120.51148909518285</v>
      </c>
      <c r="DK83" s="1">
        <f t="shared" si="121"/>
        <v>117.06082959588407</v>
      </c>
      <c r="DL83" s="1">
        <f t="shared" si="121"/>
        <v>115.49654856852645</v>
      </c>
      <c r="DM83" s="1">
        <f t="shared" si="121"/>
        <v>110.8151995289312</v>
      </c>
      <c r="DN83" s="1">
        <f t="shared" si="121"/>
        <v>110.07540655388217</v>
      </c>
      <c r="DO83" s="1">
        <f t="shared" ref="DO83:DP95" si="219">$E83*BG83</f>
        <v>109.35792447278648</v>
      </c>
      <c r="DP83" s="1">
        <f t="shared" si="219"/>
        <v>104.87172434853855</v>
      </c>
      <c r="DQ83" s="1">
        <f t="shared" si="132"/>
        <v>104.22132334052937</v>
      </c>
      <c r="DR83" s="1">
        <f t="shared" si="131"/>
        <v>126.84403776849963</v>
      </c>
      <c r="DS83" s="1">
        <f t="shared" si="131"/>
        <v>125.47350766395259</v>
      </c>
      <c r="DT83" s="1">
        <f t="shared" si="131"/>
        <v>123.43096714296206</v>
      </c>
      <c r="DU83" s="1">
        <f t="shared" si="131"/>
        <v>122.68530075598532</v>
      </c>
      <c r="DV83" s="1">
        <f t="shared" si="131"/>
        <v>121.63204307387912</v>
      </c>
      <c r="DW83" s="1">
        <f t="shared" si="213"/>
        <v>119.43140178158187</v>
      </c>
      <c r="DX83" s="1">
        <f t="shared" si="213"/>
        <v>114.95036709057196</v>
      </c>
      <c r="DY83" s="1">
        <f t="shared" si="213"/>
        <v>114.69639049801143</v>
      </c>
      <c r="DZ83" s="1">
        <f t="shared" si="213"/>
        <v>112.96289957340565</v>
      </c>
      <c r="EA83" s="1">
        <f t="shared" si="213"/>
        <v>112.48962317389096</v>
      </c>
      <c r="EB83" s="1">
        <f t="shared" si="213"/>
        <v>112.41823343051243</v>
      </c>
      <c r="EC83" s="1">
        <f t="shared" si="213"/>
        <v>112.06674569169425</v>
      </c>
      <c r="ED83" s="1">
        <f t="shared" si="213"/>
        <v>110.43344757506291</v>
      </c>
      <c r="EE83" s="1">
        <f t="shared" si="213"/>
        <v>109.68518779763444</v>
      </c>
      <c r="EF83" s="1">
        <f t="shared" si="213"/>
        <v>107.41544213930638</v>
      </c>
      <c r="EG83" s="1">
        <f t="shared" si="213"/>
        <v>107.05244559052036</v>
      </c>
      <c r="EH83" s="1">
        <f t="shared" si="213"/>
        <v>106.6992419071107</v>
      </c>
      <c r="EI83" s="1">
        <f t="shared" si="213"/>
        <v>104.46427402801859</v>
      </c>
      <c r="EJ83" s="1">
        <f t="shared" si="213"/>
        <v>104.13635672811633</v>
      </c>
      <c r="EK83" s="1">
        <f t="shared" si="216"/>
        <v>208.12229872276043</v>
      </c>
      <c r="EL83" s="1">
        <f t="shared" si="216"/>
        <v>189.11962535612918</v>
      </c>
      <c r="EM83" s="1">
        <f t="shared" si="216"/>
        <v>163.64968097009034</v>
      </c>
      <c r="EN83" s="1">
        <f t="shared" si="216"/>
        <v>155.13925234217157</v>
      </c>
      <c r="EO83" s="1">
        <f t="shared" si="216"/>
        <v>143.78695069954131</v>
      </c>
      <c r="EP83" s="1">
        <f t="shared" si="216"/>
        <v>122.41467606279046</v>
      </c>
      <c r="EQ83" s="1">
        <f t="shared" si="216"/>
        <v>87.389303223219898</v>
      </c>
      <c r="ER83" s="1">
        <f t="shared" si="216"/>
        <v>85.702201082916687</v>
      </c>
      <c r="ES83" s="1">
        <f t="shared" si="216"/>
        <v>74.93773189509885</v>
      </c>
      <c r="ET83" s="1">
        <f t="shared" si="124"/>
        <v>72.215491689861778</v>
      </c>
      <c r="EU83" s="1">
        <f t="shared" si="117"/>
        <v>71.812567806205678</v>
      </c>
      <c r="EV83" s="1">
        <f t="shared" si="115"/>
        <v>69.857687442615855</v>
      </c>
      <c r="EW83" s="1">
        <f t="shared" si="115"/>
        <v>61.378817243959006</v>
      </c>
      <c r="EX83" s="1">
        <f t="shared" si="115"/>
        <v>57.809007531492099</v>
      </c>
      <c r="EY83" s="1">
        <f t="shared" si="115"/>
        <v>48.079315957843967</v>
      </c>
      <c r="EZ83" s="1">
        <f t="shared" si="115"/>
        <v>46.666087416544613</v>
      </c>
      <c r="FA83" s="1">
        <f t="shared" si="115"/>
        <v>45.32646057866112</v>
      </c>
      <c r="FB83" s="1">
        <f t="shared" si="115"/>
        <v>37.611875983837287</v>
      </c>
      <c r="FC83" s="1">
        <f t="shared" si="115"/>
        <v>36.583985626521454</v>
      </c>
      <c r="FD83" s="1">
        <f t="shared" si="115"/>
        <v>169.30398637780709</v>
      </c>
      <c r="FE83" s="1">
        <f t="shared" si="115"/>
        <v>197.47541839341719</v>
      </c>
      <c r="FF83" s="1">
        <f t="shared" si="116"/>
        <v>220.91273308894796</v>
      </c>
      <c r="FG83" s="83">
        <f t="shared" si="133"/>
        <v>0.41632882108283792</v>
      </c>
      <c r="FH83" s="79">
        <f t="shared" si="134"/>
        <v>0.27497762130208175</v>
      </c>
      <c r="FI83" s="79">
        <f t="shared" si="135"/>
        <v>0.50209802190856689</v>
      </c>
      <c r="FJ83" s="84">
        <f t="shared" si="136"/>
        <v>0.35864117159001557</v>
      </c>
      <c r="FK83" s="80">
        <f t="shared" si="191"/>
        <v>0.54690351274424831</v>
      </c>
      <c r="FL83" s="83">
        <f t="shared" si="192"/>
        <v>0.95482553780393997</v>
      </c>
      <c r="FM83" s="79">
        <f t="shared" si="192"/>
        <v>1.04951897956962</v>
      </c>
      <c r="FN83" s="79"/>
      <c r="FO83" s="79">
        <f t="shared" si="193"/>
        <v>0.95661773055494081</v>
      </c>
      <c r="FP83" s="79">
        <f t="shared" si="137"/>
        <v>0.87512338134043566</v>
      </c>
      <c r="FQ83" s="79">
        <f t="shared" si="138"/>
        <v>0.9377768185692692</v>
      </c>
      <c r="FR83" s="79">
        <f t="shared" si="139"/>
        <v>0.63918073191833991</v>
      </c>
      <c r="FS83" s="84">
        <f t="shared" si="194"/>
        <v>0.80034542149405363</v>
      </c>
      <c r="FT83" s="83">
        <f t="shared" si="195"/>
        <v>1.3178170645723799</v>
      </c>
      <c r="FU83" s="79">
        <f t="shared" si="196"/>
        <v>1.245252390636173</v>
      </c>
      <c r="FV83" s="79"/>
      <c r="FW83" s="79">
        <f t="shared" si="197"/>
        <v>1.4352023453983145</v>
      </c>
      <c r="FX83" s="79">
        <f t="shared" si="198"/>
        <v>1.0898337729483059</v>
      </c>
      <c r="FY83" s="79">
        <f t="shared" si="140"/>
        <v>1.291894602530907</v>
      </c>
      <c r="FZ83" s="79">
        <f t="shared" si="199"/>
        <v>1.525767282127628</v>
      </c>
      <c r="GA83" s="83">
        <f t="shared" si="200"/>
        <v>1.8060283016511383</v>
      </c>
      <c r="GB83" s="79">
        <f t="shared" si="141"/>
        <v>1.7023827846379078</v>
      </c>
      <c r="GC83" s="79">
        <f t="shared" si="142"/>
        <v>1.6664270651872948</v>
      </c>
      <c r="GD83" s="79">
        <f t="shared" si="143"/>
        <v>1.5120730791815384</v>
      </c>
      <c r="GE83" s="79">
        <f t="shared" si="201"/>
        <v>0.9193851159115658</v>
      </c>
      <c r="GF83" s="79">
        <f t="shared" si="202"/>
        <v>1.1421457940498245</v>
      </c>
      <c r="GG83" s="79">
        <f t="shared" si="203"/>
        <v>1.0532956541741079</v>
      </c>
      <c r="GH83" s="79">
        <f t="shared" si="204"/>
        <v>1.2446946023671355</v>
      </c>
      <c r="GI83" s="84">
        <f t="shared" si="205"/>
        <v>1.4544903485323624</v>
      </c>
      <c r="GJ83" s="79">
        <f t="shared" si="144"/>
        <v>2.3135040393250934</v>
      </c>
      <c r="GK83" s="79">
        <f t="shared" si="145"/>
        <v>3.4376680665147052</v>
      </c>
      <c r="GL83" s="79">
        <f t="shared" si="146"/>
        <v>3.8062105575806182</v>
      </c>
      <c r="GM83" s="79">
        <f t="shared" si="147"/>
        <v>1.7221879586916931</v>
      </c>
      <c r="GN83" s="84">
        <f t="shared" si="148"/>
        <v>1.2584154662016087</v>
      </c>
      <c r="GO83" s="79">
        <f t="shared" si="206"/>
        <v>2.5274725274725274</v>
      </c>
      <c r="GP83" s="79">
        <f t="shared" si="206"/>
        <v>2.197802197802198</v>
      </c>
      <c r="GQ83" s="79">
        <f t="shared" si="206"/>
        <v>3.0769230769230771</v>
      </c>
      <c r="GR83" s="79">
        <f t="shared" si="206"/>
        <v>1.1208791208791209</v>
      </c>
      <c r="GS83" s="84">
        <f t="shared" si="206"/>
        <v>3.0769230769230771</v>
      </c>
      <c r="GT83" s="1">
        <f t="shared" si="207"/>
        <v>91</v>
      </c>
      <c r="GU83" s="1">
        <f t="shared" si="208"/>
        <v>42.721912213516084</v>
      </c>
      <c r="GV83" s="1">
        <f t="shared" si="209"/>
        <v>61.999999999999986</v>
      </c>
    </row>
    <row r="84" spans="1:204" ht="13.5" thickBot="1" x14ac:dyDescent="0.25">
      <c r="A84" s="1">
        <f t="shared" si="210"/>
        <v>92</v>
      </c>
      <c r="B84" s="132">
        <f t="shared" si="149"/>
        <v>43.191383776301976</v>
      </c>
      <c r="C84" s="5">
        <v>0</v>
      </c>
      <c r="D84" s="5">
        <v>62</v>
      </c>
      <c r="E84" s="5">
        <f t="shared" si="150"/>
        <v>43.191383776301976</v>
      </c>
      <c r="F84" s="5">
        <v>10</v>
      </c>
      <c r="G84" s="9">
        <f t="shared" si="151"/>
        <v>61.999999999999986</v>
      </c>
      <c r="H84" s="15">
        <v>0.01</v>
      </c>
      <c r="I84" s="18">
        <f t="shared" si="152"/>
        <v>3.4008963603387383</v>
      </c>
      <c r="J84" s="18">
        <f t="shared" si="153"/>
        <v>3.0873040583489617</v>
      </c>
      <c r="K84" s="18">
        <f t="shared" si="154"/>
        <v>2.9787161225035845</v>
      </c>
      <c r="L84" s="18">
        <f t="shared" si="155"/>
        <v>2.159569188815099</v>
      </c>
      <c r="M84" s="18">
        <f t="shared" si="156"/>
        <v>1.7276553510520791</v>
      </c>
      <c r="N84" s="18">
        <f t="shared" si="157"/>
        <v>1.4397127925433992</v>
      </c>
      <c r="O84" s="18">
        <f t="shared" si="158"/>
        <v>1.1673346966568101</v>
      </c>
      <c r="P84" s="18">
        <f t="shared" si="159"/>
        <v>1.0797845944075495</v>
      </c>
      <c r="Q84" s="18">
        <f t="shared" si="160"/>
        <v>0.95980852836226616</v>
      </c>
      <c r="R84" s="18">
        <f t="shared" si="161"/>
        <v>0.91896561226174411</v>
      </c>
      <c r="S84" s="18">
        <f t="shared" si="162"/>
        <v>0.86382767552603956</v>
      </c>
      <c r="T84" s="18">
        <f t="shared" si="163"/>
        <v>0.75774357502284173</v>
      </c>
      <c r="U84" s="18">
        <f t="shared" si="164"/>
        <v>0.57588511701735967</v>
      </c>
      <c r="V84" s="18">
        <f t="shared" si="165"/>
        <v>0.56681606005645635</v>
      </c>
      <c r="W84" s="18">
        <f t="shared" si="166"/>
        <v>0.50813392678002323</v>
      </c>
      <c r="X84" s="18">
        <f t="shared" si="167"/>
        <v>0.49305232621349293</v>
      </c>
      <c r="Y84" s="18">
        <f t="shared" si="168"/>
        <v>0.4908111792761588</v>
      </c>
      <c r="Z84" s="18">
        <f t="shared" si="169"/>
        <v>0.47990426418113308</v>
      </c>
      <c r="AA84" s="18">
        <f t="shared" si="170"/>
        <v>0.43191383776301978</v>
      </c>
      <c r="AB84" s="18">
        <f t="shared" si="171"/>
        <v>0.41134651215525692</v>
      </c>
      <c r="AC84" s="18">
        <f t="shared" si="172"/>
        <v>0.35402773587132769</v>
      </c>
      <c r="AD84" s="18">
        <f t="shared" si="173"/>
        <v>0.34553107021041579</v>
      </c>
      <c r="AE84" s="18">
        <f t="shared" si="174"/>
        <v>0.33743268575235918</v>
      </c>
      <c r="AF84" s="18">
        <f t="shared" si="175"/>
        <v>0.28987505890135556</v>
      </c>
      <c r="AG84" s="18">
        <f t="shared" si="176"/>
        <v>0.28340803002822818</v>
      </c>
      <c r="AH84" s="16">
        <f t="shared" si="177"/>
        <v>3.4641983508666772</v>
      </c>
      <c r="AI84" s="16" t="str">
        <f t="shared" si="178"/>
        <v>NA F G</v>
      </c>
      <c r="AJ84" s="16">
        <f t="shared" si="179"/>
        <v>4.0829411009204284</v>
      </c>
      <c r="AK84" s="16">
        <f t="shared" si="180"/>
        <v>0.27573311145782903</v>
      </c>
      <c r="AL84" s="16" t="str">
        <f t="shared" si="181"/>
        <v>NA F G</v>
      </c>
      <c r="AM84" s="16">
        <f t="shared" si="182"/>
        <v>1.2281199999999988</v>
      </c>
      <c r="AN84" s="19">
        <f t="shared" si="183"/>
        <v>2.1300544681895115</v>
      </c>
      <c r="AO84" s="41">
        <f t="shared" si="184"/>
        <v>92</v>
      </c>
      <c r="AP84" s="19">
        <f t="shared" si="185"/>
        <v>2.1300544681895115</v>
      </c>
      <c r="AQ84" s="34">
        <f t="shared" si="214"/>
        <v>3.6151868261470375</v>
      </c>
      <c r="AR84" s="34">
        <f t="shared" si="214"/>
        <v>3.5383020199293589</v>
      </c>
      <c r="AS84" s="34">
        <f t="shared" si="214"/>
        <v>3.4252356552114476</v>
      </c>
      <c r="AT84" s="34">
        <f t="shared" si="214"/>
        <v>3.3844113394617734</v>
      </c>
      <c r="AU84" s="34">
        <f t="shared" si="214"/>
        <v>3.3271593469711838</v>
      </c>
      <c r="AV84" s="34">
        <f t="shared" si="214"/>
        <v>3.2090985125861784</v>
      </c>
      <c r="AW84" s="34">
        <f t="shared" si="214"/>
        <v>2.9752222293090744</v>
      </c>
      <c r="AX84" s="34">
        <f t="shared" si="214"/>
        <v>2.9622287088108989</v>
      </c>
      <c r="AY84" s="34">
        <f t="shared" si="211"/>
        <v>2.8742940960381849</v>
      </c>
      <c r="AZ84" s="34">
        <f t="shared" si="211"/>
        <v>2.8505140457056046</v>
      </c>
      <c r="BA84" s="34">
        <f t="shared" si="211"/>
        <v>2.8469355081123107</v>
      </c>
      <c r="BB84" s="34">
        <f t="shared" si="211"/>
        <v>2.8293489862416785</v>
      </c>
      <c r="BC84" s="34">
        <f t="shared" si="211"/>
        <v>2.7483349681633262</v>
      </c>
      <c r="BD84" s="34">
        <f t="shared" si="211"/>
        <v>2.7116090346263531</v>
      </c>
      <c r="BE84" s="34">
        <f t="shared" si="211"/>
        <v>2.6017010892605721</v>
      </c>
      <c r="BF84" s="34">
        <f t="shared" si="211"/>
        <v>2.5843323510622538</v>
      </c>
      <c r="BG84" s="34">
        <f t="shared" si="211"/>
        <v>2.5674874243748795</v>
      </c>
      <c r="BH84" s="34">
        <f t="shared" si="211"/>
        <v>2.4621611532540162</v>
      </c>
      <c r="BI84" s="34">
        <f t="shared" si="211"/>
        <v>2.4468911450043644</v>
      </c>
      <c r="BJ84" s="39">
        <f t="shared" si="218"/>
        <v>2.9735878422613506</v>
      </c>
      <c r="BK84" s="39">
        <f t="shared" si="218"/>
        <v>2.941458688002069</v>
      </c>
      <c r="BL84" s="39">
        <f t="shared" si="218"/>
        <v>2.8935756832712629</v>
      </c>
      <c r="BM84" s="39">
        <f t="shared" si="218"/>
        <v>2.8760951257164513</v>
      </c>
      <c r="BN84" s="39">
        <f t="shared" si="218"/>
        <v>2.851403746496914</v>
      </c>
      <c r="BO84" s="39">
        <f t="shared" si="218"/>
        <v>2.7998144064926449</v>
      </c>
      <c r="BP84" s="39">
        <f t="shared" si="218"/>
        <v>2.69476610850124</v>
      </c>
      <c r="BQ84" s="39">
        <f t="shared" si="218"/>
        <v>2.6888121691506544</v>
      </c>
      <c r="BR84" s="39">
        <f t="shared" si="218"/>
        <v>2.6481741728462027</v>
      </c>
      <c r="BS84" s="39">
        <f t="shared" si="218"/>
        <v>2.6370792174002506</v>
      </c>
      <c r="BT84" s="39">
        <f t="shared" si="218"/>
        <v>2.635405637177584</v>
      </c>
      <c r="BU84" s="39">
        <f t="shared" si="218"/>
        <v>2.6271657570441462</v>
      </c>
      <c r="BV84" s="39">
        <f t="shared" si="218"/>
        <v>2.5888765673601402</v>
      </c>
      <c r="BW84" s="39">
        <f t="shared" si="218"/>
        <v>2.5713352132992164</v>
      </c>
      <c r="BX84" s="39">
        <f t="shared" si="218"/>
        <v>2.518125868868319</v>
      </c>
      <c r="BY84" s="39">
        <f t="shared" si="217"/>
        <v>2.5096161892393645</v>
      </c>
      <c r="BZ84" s="39">
        <f t="shared" si="106"/>
        <v>2.5013360824459676</v>
      </c>
      <c r="CA84" s="39">
        <f t="shared" si="106"/>
        <v>2.4489420288504631</v>
      </c>
      <c r="CB84" s="39">
        <f t="shared" si="106"/>
        <v>2.4412547073696049</v>
      </c>
      <c r="CC84" s="40">
        <f t="shared" si="215"/>
        <v>4.9373864694812415</v>
      </c>
      <c r="CD84" s="40">
        <f t="shared" si="215"/>
        <v>4.4865768112169979</v>
      </c>
      <c r="CE84" s="40">
        <f t="shared" si="215"/>
        <v>3.8823409385506769</v>
      </c>
      <c r="CF84" s="40">
        <f t="shared" si="215"/>
        <v>3.6804439029382361</v>
      </c>
      <c r="CG84" s="40">
        <f t="shared" si="215"/>
        <v>3.411127732245459</v>
      </c>
      <c r="CH84" s="40">
        <f t="shared" si="215"/>
        <v>2.9041028710887109</v>
      </c>
      <c r="CI84" s="40">
        <f t="shared" si="215"/>
        <v>2.0731789239291785</v>
      </c>
      <c r="CJ84" s="40">
        <f t="shared" si="215"/>
        <v>2.033154979684443</v>
      </c>
      <c r="CK84" s="40">
        <f t="shared" si="212"/>
        <v>1.777784244086916</v>
      </c>
      <c r="CL84" s="40">
        <f t="shared" si="212"/>
        <v>1.7132032163042097</v>
      </c>
      <c r="CM84" s="40">
        <f t="shared" si="212"/>
        <v>1.7036444571342249</v>
      </c>
      <c r="CN84" s="40">
        <f t="shared" si="212"/>
        <v>1.6572678799203611</v>
      </c>
      <c r="CO84" s="40">
        <f t="shared" si="212"/>
        <v>1.4561195202671635</v>
      </c>
      <c r="CP84" s="40">
        <f t="shared" si="212"/>
        <v>1.3714311890257531</v>
      </c>
      <c r="CQ84" s="40">
        <f t="shared" si="212"/>
        <v>1.1406089858174899</v>
      </c>
      <c r="CR84" s="40">
        <f t="shared" si="212"/>
        <v>1.1070822781032377</v>
      </c>
      <c r="CS84" s="40">
        <f t="shared" si="212"/>
        <v>1.0753016593799614</v>
      </c>
      <c r="CT84" s="40">
        <f t="shared" si="212"/>
        <v>0.89228481865742493</v>
      </c>
      <c r="CU84" s="40">
        <f t="shared" si="212"/>
        <v>0.86789967601068752</v>
      </c>
      <c r="CV84" s="37">
        <f t="shared" si="186"/>
        <v>3.9629309084213644</v>
      </c>
      <c r="CW84" s="37">
        <f t="shared" si="187"/>
        <v>4.6223450253460605</v>
      </c>
      <c r="CX84" s="37">
        <f t="shared" si="188"/>
        <v>5.1709467494073689</v>
      </c>
      <c r="CY84" s="1">
        <f t="shared" si="121"/>
        <v>156.14492163114778</v>
      </c>
      <c r="CZ84" s="1">
        <f t="shared" si="121"/>
        <v>152.82416045923341</v>
      </c>
      <c r="DA84" s="1">
        <f t="shared" si="121"/>
        <v>147.94066770851077</v>
      </c>
      <c r="DB84" s="1">
        <f t="shared" si="121"/>
        <v>146.17740901956168</v>
      </c>
      <c r="DC84" s="1">
        <f t="shared" si="121"/>
        <v>143.70461623994265</v>
      </c>
      <c r="DD84" s="1">
        <f t="shared" si="121"/>
        <v>138.60540543306948</v>
      </c>
      <c r="DE84" s="1">
        <f t="shared" si="121"/>
        <v>128.50396512587295</v>
      </c>
      <c r="DF84" s="1">
        <f t="shared" si="121"/>
        <v>127.94275699543101</v>
      </c>
      <c r="DG84" s="1">
        <f t="shared" si="121"/>
        <v>124.14473938794421</v>
      </c>
      <c r="DH84" s="1">
        <f t="shared" si="121"/>
        <v>123.11764610780996</v>
      </c>
      <c r="DI84" s="1">
        <f t="shared" si="121"/>
        <v>122.96308411726008</v>
      </c>
      <c r="DJ84" s="1">
        <f t="shared" si="121"/>
        <v>122.20349790185527</v>
      </c>
      <c r="DK84" s="1">
        <f t="shared" si="121"/>
        <v>118.7043903557729</v>
      </c>
      <c r="DL84" s="1">
        <f t="shared" si="121"/>
        <v>117.11814646583453</v>
      </c>
      <c r="DM84" s="1">
        <f t="shared" si="121"/>
        <v>112.37107021747624</v>
      </c>
      <c r="DN84" s="1">
        <f t="shared" si="121"/>
        <v>111.62089038024257</v>
      </c>
      <c r="DO84" s="1">
        <f t="shared" si="219"/>
        <v>110.89333468700451</v>
      </c>
      <c r="DP84" s="1">
        <f t="shared" si="219"/>
        <v>106.34414728929647</v>
      </c>
      <c r="DQ84" s="1">
        <f t="shared" si="132"/>
        <v>105.68461450271847</v>
      </c>
      <c r="DR84" s="1">
        <f t="shared" si="131"/>
        <v>128.43337368765569</v>
      </c>
      <c r="DS84" s="1">
        <f t="shared" si="131"/>
        <v>127.04567105563505</v>
      </c>
      <c r="DT84" s="1">
        <f t="shared" si="131"/>
        <v>124.97753782194432</v>
      </c>
      <c r="DU84" s="1">
        <f t="shared" si="131"/>
        <v>124.22252835197072</v>
      </c>
      <c r="DV84" s="1">
        <f t="shared" si="131"/>
        <v>123.15607351613347</v>
      </c>
      <c r="DW84" s="1">
        <f t="shared" si="213"/>
        <v>120.92785853324297</v>
      </c>
      <c r="DX84" s="1">
        <f t="shared" si="213"/>
        <v>116.39067717964886</v>
      </c>
      <c r="DY84" s="1">
        <f t="shared" si="213"/>
        <v>116.1335183001769</v>
      </c>
      <c r="DZ84" s="1">
        <f t="shared" si="213"/>
        <v>114.37830700589139</v>
      </c>
      <c r="EA84" s="1">
        <f t="shared" si="213"/>
        <v>113.8991005272443</v>
      </c>
      <c r="EB84" s="1">
        <f t="shared" si="213"/>
        <v>113.82681628156668</v>
      </c>
      <c r="EC84" s="1">
        <f t="shared" si="213"/>
        <v>113.47092445645264</v>
      </c>
      <c r="ED84" s="1">
        <f t="shared" si="213"/>
        <v>111.81716137032711</v>
      </c>
      <c r="EE84" s="1">
        <f t="shared" si="213"/>
        <v>111.05952601512575</v>
      </c>
      <c r="EF84" s="1">
        <f t="shared" si="213"/>
        <v>108.76134079932542</v>
      </c>
      <c r="EG84" s="1">
        <f t="shared" si="213"/>
        <v>108.39379596065787</v>
      </c>
      <c r="EH84" s="1">
        <f t="shared" si="213"/>
        <v>108.03616669043551</v>
      </c>
      <c r="EI84" s="1">
        <f t="shared" si="213"/>
        <v>105.77319501399593</v>
      </c>
      <c r="EJ84" s="1">
        <f t="shared" si="213"/>
        <v>105.44116896170438</v>
      </c>
      <c r="EK84" s="1">
        <f t="shared" si="216"/>
        <v>213.25255385528499</v>
      </c>
      <c r="EL84" s="1">
        <f t="shared" si="216"/>
        <v>193.78146089513049</v>
      </c>
      <c r="EM84" s="1">
        <f t="shared" si="216"/>
        <v>167.68367742739068</v>
      </c>
      <c r="EN84" s="1">
        <f t="shared" si="216"/>
        <v>158.96346507895606</v>
      </c>
      <c r="EO84" s="1">
        <f t="shared" si="216"/>
        <v>147.33132699340027</v>
      </c>
      <c r="EP84" s="1">
        <f t="shared" si="216"/>
        <v>125.43222163105294</v>
      </c>
      <c r="EQ84" s="1">
        <f t="shared" si="216"/>
        <v>89.543466540365912</v>
      </c>
      <c r="ER84" s="1">
        <f t="shared" si="216"/>
        <v>87.814777004250232</v>
      </c>
      <c r="ES84" s="1">
        <f t="shared" si="216"/>
        <v>76.784961557820893</v>
      </c>
      <c r="ET84" s="1">
        <f t="shared" si="124"/>
        <v>73.995617602190009</v>
      </c>
      <c r="EU84" s="1">
        <f t="shared" si="117"/>
        <v>73.582761566453939</v>
      </c>
      <c r="EV84" s="1">
        <f t="shared" si="115"/>
        <v>71.579693021778652</v>
      </c>
      <c r="EW84" s="1">
        <f t="shared" si="115"/>
        <v>62.89181702402378</v>
      </c>
      <c r="EX84" s="1">
        <f t="shared" si="115"/>
        <v>59.234010808001443</v>
      </c>
      <c r="EY84" s="1">
        <f t="shared" si="115"/>
        <v>49.264480445141785</v>
      </c>
      <c r="EZ84" s="1">
        <f t="shared" si="115"/>
        <v>47.816415545499609</v>
      </c>
      <c r="FA84" s="1">
        <f t="shared" si="115"/>
        <v>46.443766645574257</v>
      </c>
      <c r="FB84" s="1">
        <f t="shared" si="115"/>
        <v>38.539016040400853</v>
      </c>
      <c r="FC84" s="1">
        <f t="shared" si="115"/>
        <v>37.485787985905752</v>
      </c>
      <c r="FD84" s="1">
        <f t="shared" si="115"/>
        <v>171.16446974459618</v>
      </c>
      <c r="FE84" s="1">
        <f t="shared" si="115"/>
        <v>199.64547793620198</v>
      </c>
      <c r="FF84" s="1">
        <f t="shared" si="116"/>
        <v>223.34034554047486</v>
      </c>
      <c r="FG84" s="83">
        <f t="shared" si="133"/>
        <v>0.41056440317469056</v>
      </c>
      <c r="FH84" s="79">
        <f t="shared" si="134"/>
        <v>0.26836243509440932</v>
      </c>
      <c r="FI84" s="79">
        <f t="shared" si="135"/>
        <v>0.49588466475501891</v>
      </c>
      <c r="FJ84" s="84">
        <f t="shared" si="136"/>
        <v>0.35420306271122493</v>
      </c>
      <c r="FK84" s="80">
        <f t="shared" si="191"/>
        <v>0.54095890934485436</v>
      </c>
      <c r="FL84" s="83">
        <f t="shared" si="192"/>
        <v>0.94160518612384747</v>
      </c>
      <c r="FM84" s="79">
        <f t="shared" si="192"/>
        <v>1.0349875186319977</v>
      </c>
      <c r="FN84" s="79"/>
      <c r="FO84" s="79">
        <f t="shared" si="193"/>
        <v>0.94337256447943396</v>
      </c>
      <c r="FP84" s="79">
        <f t="shared" si="137"/>
        <v>0.8540703803913321</v>
      </c>
      <c r="FQ84" s="79">
        <f t="shared" si="138"/>
        <v>0.92617202817009525</v>
      </c>
      <c r="FR84" s="79">
        <f t="shared" si="139"/>
        <v>0.63033074443001358</v>
      </c>
      <c r="FS84" s="84">
        <f t="shared" si="194"/>
        <v>0.79044131565621978</v>
      </c>
      <c r="FT84" s="83">
        <f t="shared" si="195"/>
        <v>1.2995707940717565</v>
      </c>
      <c r="FU84" s="79">
        <f t="shared" si="196"/>
        <v>1.2280108382447805</v>
      </c>
      <c r="FV84" s="79"/>
      <c r="FW84" s="79">
        <f t="shared" si="197"/>
        <v>1.4006754238417847</v>
      </c>
      <c r="FX84" s="79">
        <f t="shared" si="198"/>
        <v>1.0763473097999614</v>
      </c>
      <c r="FY84" s="79">
        <f t="shared" si="140"/>
        <v>1.2740072500221402</v>
      </c>
      <c r="FZ84" s="79">
        <f t="shared" si="199"/>
        <v>1.506886233719946</v>
      </c>
      <c r="GA84" s="83">
        <f t="shared" si="200"/>
        <v>1.7810223415603108</v>
      </c>
      <c r="GB84" s="79">
        <f t="shared" si="141"/>
        <v>1.6813161566261108</v>
      </c>
      <c r="GC84" s="79">
        <f t="shared" si="142"/>
        <v>1.6458053816224214</v>
      </c>
      <c r="GD84" s="79">
        <f t="shared" si="143"/>
        <v>1.495637502233913</v>
      </c>
      <c r="GE84" s="79">
        <f t="shared" si="201"/>
        <v>0.90665546627342486</v>
      </c>
      <c r="GF84" s="79">
        <f t="shared" si="202"/>
        <v>1.1280119806703597</v>
      </c>
      <c r="GG84" s="79">
        <f t="shared" si="203"/>
        <v>1.0418467883678675</v>
      </c>
      <c r="GH84" s="79">
        <f t="shared" si="204"/>
        <v>1.2274607730170606</v>
      </c>
      <c r="GI84" s="84">
        <f t="shared" si="205"/>
        <v>1.4364913371491514</v>
      </c>
      <c r="GJ84" s="79">
        <f t="shared" si="144"/>
        <v>2.2814716566517759</v>
      </c>
      <c r="GK84" s="79">
        <f t="shared" si="145"/>
        <v>3.3549674661077291</v>
      </c>
      <c r="GL84" s="118">
        <f t="shared" si="146"/>
        <v>3.7146438640265114</v>
      </c>
      <c r="GM84" s="79">
        <f t="shared" si="147"/>
        <v>1.7008762458269093</v>
      </c>
      <c r="GN84" s="84">
        <f t="shared" si="148"/>
        <v>1.2447370372211564</v>
      </c>
      <c r="GO84" s="79">
        <f t="shared" si="206"/>
        <v>2.5</v>
      </c>
      <c r="GP84" s="79">
        <f t="shared" si="206"/>
        <v>2.1739130434782608</v>
      </c>
      <c r="GQ84" s="79">
        <f t="shared" si="206"/>
        <v>3.0434782608695654</v>
      </c>
      <c r="GR84" s="79">
        <f t="shared" si="206"/>
        <v>1.1086956521739131</v>
      </c>
      <c r="GS84" s="84">
        <f t="shared" si="206"/>
        <v>3.0434782608695654</v>
      </c>
      <c r="GT84" s="1">
        <f t="shared" si="207"/>
        <v>92</v>
      </c>
      <c r="GU84" s="1">
        <f t="shared" si="208"/>
        <v>43.191383776301976</v>
      </c>
      <c r="GV84" s="1">
        <f t="shared" si="209"/>
        <v>61.999999999999986</v>
      </c>
    </row>
    <row r="85" spans="1:204" ht="13.5" thickBot="1" x14ac:dyDescent="0.25">
      <c r="A85" s="1">
        <f t="shared" si="210"/>
        <v>93</v>
      </c>
      <c r="B85" s="132">
        <f t="shared" si="149"/>
        <v>43.660855339087867</v>
      </c>
      <c r="C85" s="5">
        <v>0</v>
      </c>
      <c r="D85" s="5">
        <v>62</v>
      </c>
      <c r="E85" s="5">
        <f t="shared" si="150"/>
        <v>43.660855339087867</v>
      </c>
      <c r="F85" s="5">
        <v>10</v>
      </c>
      <c r="G85" s="9">
        <f t="shared" si="151"/>
        <v>61.999999999999986</v>
      </c>
      <c r="H85" s="15">
        <v>0.01</v>
      </c>
      <c r="I85" s="18">
        <f t="shared" si="152"/>
        <v>3.437862625125029</v>
      </c>
      <c r="J85" s="18">
        <f t="shared" si="153"/>
        <v>3.1208617111571026</v>
      </c>
      <c r="K85" s="18">
        <f t="shared" si="154"/>
        <v>3.0110934716612321</v>
      </c>
      <c r="L85" s="18">
        <f t="shared" si="155"/>
        <v>2.1830427669543933</v>
      </c>
      <c r="M85" s="18">
        <f t="shared" si="156"/>
        <v>1.7464342135635147</v>
      </c>
      <c r="N85" s="18">
        <f t="shared" si="157"/>
        <v>1.4553618446362622</v>
      </c>
      <c r="O85" s="18">
        <f t="shared" si="158"/>
        <v>1.180023117272645</v>
      </c>
      <c r="P85" s="18">
        <f t="shared" si="159"/>
        <v>1.0915213834771966</v>
      </c>
      <c r="Q85" s="18">
        <f t="shared" si="160"/>
        <v>0.97024122975750815</v>
      </c>
      <c r="R85" s="18">
        <f t="shared" si="161"/>
        <v>0.92895436891676308</v>
      </c>
      <c r="S85" s="18">
        <f t="shared" si="162"/>
        <v>0.87321710678175735</v>
      </c>
      <c r="T85" s="18">
        <f t="shared" si="163"/>
        <v>0.76597991822961164</v>
      </c>
      <c r="U85" s="18">
        <f t="shared" si="164"/>
        <v>0.58214473785450493</v>
      </c>
      <c r="V85" s="18">
        <f t="shared" si="165"/>
        <v>0.5729771041875048</v>
      </c>
      <c r="W85" s="18">
        <f t="shared" si="166"/>
        <v>0.51365712163632782</v>
      </c>
      <c r="X85" s="18">
        <f t="shared" si="167"/>
        <v>0.49841159062885698</v>
      </c>
      <c r="Y85" s="18">
        <f t="shared" si="168"/>
        <v>0.49614608339872573</v>
      </c>
      <c r="Z85" s="18">
        <f t="shared" si="169"/>
        <v>0.48512061487875408</v>
      </c>
      <c r="AA85" s="18">
        <f t="shared" si="170"/>
        <v>0.43660855339087867</v>
      </c>
      <c r="AB85" s="18">
        <f t="shared" si="171"/>
        <v>0.41581766989607494</v>
      </c>
      <c r="AC85" s="18">
        <f t="shared" si="172"/>
        <v>0.35787586343514644</v>
      </c>
      <c r="AD85" s="18">
        <f t="shared" si="173"/>
        <v>0.34928684271270294</v>
      </c>
      <c r="AE85" s="18">
        <f t="shared" si="174"/>
        <v>0.34110043233662396</v>
      </c>
      <c r="AF85" s="18">
        <f t="shared" si="175"/>
        <v>0.29302587475897895</v>
      </c>
      <c r="AG85" s="18">
        <f t="shared" si="176"/>
        <v>0.2864885520937524</v>
      </c>
      <c r="AH85" s="16">
        <f t="shared" si="177"/>
        <v>3.4641983508666772</v>
      </c>
      <c r="AI85" s="16" t="str">
        <f t="shared" si="178"/>
        <v>NA F G</v>
      </c>
      <c r="AJ85" s="16">
        <f t="shared" si="179"/>
        <v>4.0829411009204284</v>
      </c>
      <c r="AK85" s="16">
        <f t="shared" si="180"/>
        <v>0.27573311145782903</v>
      </c>
      <c r="AL85" s="16" t="str">
        <f t="shared" si="181"/>
        <v>NA F G</v>
      </c>
      <c r="AM85" s="16">
        <f t="shared" si="182"/>
        <v>1.2281199999999988</v>
      </c>
      <c r="AN85" s="19">
        <f t="shared" si="183"/>
        <v>2.1300544681895115</v>
      </c>
      <c r="AO85" s="41">
        <f t="shared" si="184"/>
        <v>93</v>
      </c>
      <c r="AP85" s="19">
        <f t="shared" si="185"/>
        <v>2.1300544681895115</v>
      </c>
      <c r="AQ85" s="34">
        <f t="shared" si="214"/>
        <v>3.6259795142203273</v>
      </c>
      <c r="AR85" s="34">
        <f t="shared" si="214"/>
        <v>3.5488651780306202</v>
      </c>
      <c r="AS85" s="34">
        <f t="shared" si="214"/>
        <v>3.4354612678234537</v>
      </c>
      <c r="AT85" s="34">
        <f t="shared" si="214"/>
        <v>3.3945150761855114</v>
      </c>
      <c r="AU85" s="34">
        <f t="shared" si="214"/>
        <v>3.3370921650325567</v>
      </c>
      <c r="AV85" s="34">
        <f t="shared" si="214"/>
        <v>3.2186788747938251</v>
      </c>
      <c r="AW85" s="34">
        <f t="shared" si="214"/>
        <v>2.9841043831267999</v>
      </c>
      <c r="AX85" s="34">
        <f t="shared" si="214"/>
        <v>2.9710720720984374</v>
      </c>
      <c r="AY85" s="34">
        <f t="shared" si="211"/>
        <v>2.8828749415383608</v>
      </c>
      <c r="AZ85" s="34">
        <f t="shared" si="211"/>
        <v>2.8590238988399781</v>
      </c>
      <c r="BA85" s="34">
        <f t="shared" si="211"/>
        <v>2.8554346779703113</v>
      </c>
      <c r="BB85" s="34">
        <f t="shared" si="211"/>
        <v>2.8377956537383979</v>
      </c>
      <c r="BC85" s="34">
        <f t="shared" si="211"/>
        <v>2.7565397784424994</v>
      </c>
      <c r="BD85" s="34">
        <f t="shared" si="211"/>
        <v>2.7197042042247186</v>
      </c>
      <c r="BE85" s="34">
        <f t="shared" si="211"/>
        <v>2.6094681424355954</v>
      </c>
      <c r="BF85" s="34">
        <f t="shared" si="211"/>
        <v>2.5920475520419095</v>
      </c>
      <c r="BG85" s="34">
        <f t="shared" si="211"/>
        <v>2.5751523369329137</v>
      </c>
      <c r="BH85" s="34">
        <f t="shared" si="211"/>
        <v>2.4695116274040791</v>
      </c>
      <c r="BI85" s="34">
        <f t="shared" si="211"/>
        <v>2.4541960324548069</v>
      </c>
      <c r="BJ85" s="39">
        <f t="shared" si="218"/>
        <v>2.9780708079192442</v>
      </c>
      <c r="BK85" s="39">
        <f t="shared" si="218"/>
        <v>2.9458932159131055</v>
      </c>
      <c r="BL85" s="39">
        <f t="shared" si="218"/>
        <v>2.8979380230119167</v>
      </c>
      <c r="BM85" s="39">
        <f t="shared" si="218"/>
        <v>2.8804311118589077</v>
      </c>
      <c r="BN85" s="39">
        <f t="shared" si="218"/>
        <v>2.8557025080437102</v>
      </c>
      <c r="BO85" s="39">
        <f t="shared" si="218"/>
        <v>2.8040353922171617</v>
      </c>
      <c r="BP85" s="39">
        <f t="shared" si="218"/>
        <v>2.6988287239547923</v>
      </c>
      <c r="BQ85" s="39">
        <f t="shared" si="218"/>
        <v>2.6928658084760233</v>
      </c>
      <c r="BR85" s="39">
        <f t="shared" si="218"/>
        <v>2.6521665465384361</v>
      </c>
      <c r="BS85" s="39">
        <f t="shared" si="218"/>
        <v>2.6410548643950138</v>
      </c>
      <c r="BT85" s="39">
        <f t="shared" si="218"/>
        <v>2.6393787610914554</v>
      </c>
      <c r="BU85" s="39">
        <f t="shared" si="218"/>
        <v>2.6311264585573277</v>
      </c>
      <c r="BV85" s="39">
        <f t="shared" si="218"/>
        <v>2.5927795442889048</v>
      </c>
      <c r="BW85" s="39">
        <f t="shared" si="218"/>
        <v>2.5752117449732852</v>
      </c>
      <c r="BX85" s="39">
        <f t="shared" si="218"/>
        <v>2.5219221824098104</v>
      </c>
      <c r="BY85" s="39">
        <f t="shared" si="217"/>
        <v>2.5133996736318411</v>
      </c>
      <c r="BZ85" s="39">
        <f t="shared" si="106"/>
        <v>2.5051070837922493</v>
      </c>
      <c r="CA85" s="39">
        <f t="shared" si="106"/>
        <v>2.4526340411924155</v>
      </c>
      <c r="CB85" s="39">
        <f t="shared" si="106"/>
        <v>2.4449351303454354</v>
      </c>
      <c r="CC85" s="40">
        <f t="shared" si="215"/>
        <v>5.0033777718802437</v>
      </c>
      <c r="CD85" s="40">
        <f t="shared" si="215"/>
        <v>4.54654275654363</v>
      </c>
      <c r="CE85" s="40">
        <f t="shared" si="215"/>
        <v>3.9342308881172219</v>
      </c>
      <c r="CF85" s="40">
        <f t="shared" si="215"/>
        <v>3.7296353705421241</v>
      </c>
      <c r="CG85" s="40">
        <f t="shared" si="215"/>
        <v>3.4567196183762361</v>
      </c>
      <c r="CH85" s="40">
        <f t="shared" si="215"/>
        <v>2.9429180482980324</v>
      </c>
      <c r="CI85" s="40">
        <f t="shared" si="215"/>
        <v>2.1008882754538978</v>
      </c>
      <c r="CJ85" s="40">
        <f t="shared" si="215"/>
        <v>2.0603293858034943</v>
      </c>
      <c r="CK85" s="40">
        <f t="shared" si="212"/>
        <v>1.8015454583197663</v>
      </c>
      <c r="CL85" s="40">
        <f t="shared" si="212"/>
        <v>1.7361012641311107</v>
      </c>
      <c r="CM85" s="40">
        <f t="shared" si="212"/>
        <v>1.7264147460808263</v>
      </c>
      <c r="CN85" s="40">
        <f t="shared" si="212"/>
        <v>1.6794183164916077</v>
      </c>
      <c r="CO85" s="40">
        <f t="shared" si="212"/>
        <v>1.4755814814049018</v>
      </c>
      <c r="CP85" s="40">
        <f t="shared" si="212"/>
        <v>1.3897612368909205</v>
      </c>
      <c r="CQ85" s="40">
        <f t="shared" si="212"/>
        <v>1.1558539485052108</v>
      </c>
      <c r="CR85" s="40">
        <f t="shared" si="212"/>
        <v>1.1218791350733106</v>
      </c>
      <c r="CS85" s="40">
        <f t="shared" si="212"/>
        <v>1.0896737482194538</v>
      </c>
      <c r="CT85" s="40">
        <f t="shared" si="212"/>
        <v>0.90421077131639238</v>
      </c>
      <c r="CU85" s="40">
        <f t="shared" si="212"/>
        <v>0.87949970576846259</v>
      </c>
      <c r="CV85" s="37">
        <f t="shared" si="186"/>
        <v>3.9629309084213644</v>
      </c>
      <c r="CW85" s="37">
        <f t="shared" si="187"/>
        <v>4.6223450253460605</v>
      </c>
      <c r="CX85" s="37">
        <f t="shared" si="188"/>
        <v>5.1709467494073689</v>
      </c>
      <c r="CY85" s="1">
        <f t="shared" si="121"/>
        <v>158.31336703286979</v>
      </c>
      <c r="CZ85" s="1">
        <f t="shared" si="121"/>
        <v>154.94648915592123</v>
      </c>
      <c r="DA85" s="1">
        <f t="shared" si="121"/>
        <v>149.99517743747921</v>
      </c>
      <c r="DB85" s="1">
        <f t="shared" si="121"/>
        <v>148.20743168768846</v>
      </c>
      <c r="DC85" s="1">
        <f t="shared" si="121"/>
        <v>145.70029827068998</v>
      </c>
      <c r="DD85" s="1">
        <f t="shared" si="121"/>
        <v>140.5302727353513</v>
      </c>
      <c r="DE85" s="1">
        <f t="shared" si="121"/>
        <v>130.28854978843725</v>
      </c>
      <c r="DF85" s="1">
        <f t="shared" si="121"/>
        <v>129.71954794189392</v>
      </c>
      <c r="DG85" s="1">
        <f t="shared" si="121"/>
        <v>125.86878578318776</v>
      </c>
      <c r="DH85" s="1">
        <f t="shared" si="121"/>
        <v>124.82742885824727</v>
      </c>
      <c r="DI85" s="1">
        <f t="shared" si="121"/>
        <v>124.67072040507671</v>
      </c>
      <c r="DJ85" s="1">
        <f t="shared" si="121"/>
        <v>123.90058551976448</v>
      </c>
      <c r="DK85" s="1">
        <f t="shared" si="121"/>
        <v>120.35288450301928</v>
      </c>
      <c r="DL85" s="1">
        <f t="shared" si="121"/>
        <v>118.74461182576452</v>
      </c>
      <c r="DM85" s="1">
        <f t="shared" si="121"/>
        <v>113.93161107883887</v>
      </c>
      <c r="DN85" s="1">
        <f t="shared" si="121"/>
        <v>113.17101320173865</v>
      </c>
      <c r="DO85" s="1">
        <f t="shared" si="219"/>
        <v>112.433353658942</v>
      </c>
      <c r="DP85" s="1">
        <f t="shared" si="219"/>
        <v>107.82098992228495</v>
      </c>
      <c r="DQ85" s="1">
        <f t="shared" si="132"/>
        <v>107.15229794677272</v>
      </c>
      <c r="DR85" s="1">
        <f t="shared" si="131"/>
        <v>130.02511873412266</v>
      </c>
      <c r="DS85" s="1">
        <f t="shared" si="131"/>
        <v>128.62021754438243</v>
      </c>
      <c r="DT85" s="1">
        <f t="shared" si="131"/>
        <v>126.52645280436558</v>
      </c>
      <c r="DU85" s="1">
        <f t="shared" si="131"/>
        <v>125.76208608907979</v>
      </c>
      <c r="DV85" s="1">
        <f t="shared" si="131"/>
        <v>124.68241409516683</v>
      </c>
      <c r="DW85" s="1">
        <f t="shared" si="213"/>
        <v>122.42658362527601</v>
      </c>
      <c r="DX85" s="1">
        <f t="shared" si="213"/>
        <v>117.83317050156529</v>
      </c>
      <c r="DY85" s="1">
        <f t="shared" si="213"/>
        <v>117.57282451144755</v>
      </c>
      <c r="DZ85" s="1">
        <f t="shared" si="213"/>
        <v>115.79585992358291</v>
      </c>
      <c r="EA85" s="1">
        <f t="shared" si="213"/>
        <v>115.31071437694501</v>
      </c>
      <c r="EB85" s="1">
        <f t="shared" si="213"/>
        <v>115.23753427307498</v>
      </c>
      <c r="EC85" s="1">
        <f t="shared" si="213"/>
        <v>114.87723168591805</v>
      </c>
      <c r="ED85" s="1">
        <f t="shared" si="213"/>
        <v>113.20297260934403</v>
      </c>
      <c r="EE85" s="1">
        <f t="shared" si="213"/>
        <v>112.43594746479864</v>
      </c>
      <c r="EF85" s="1">
        <f t="shared" si="213"/>
        <v>110.1092795826315</v>
      </c>
      <c r="EG85" s="1">
        <f t="shared" si="213"/>
        <v>109.73717955975047</v>
      </c>
      <c r="EH85" s="1">
        <f t="shared" si="213"/>
        <v>109.37511799437766</v>
      </c>
      <c r="EI85" s="1">
        <f t="shared" si="213"/>
        <v>107.08410007222453</v>
      </c>
      <c r="EJ85" s="1">
        <f t="shared" si="213"/>
        <v>106.747959039466</v>
      </c>
      <c r="EK85" s="1">
        <f t="shared" si="216"/>
        <v>218.4517531048711</v>
      </c>
      <c r="EL85" s="1">
        <f t="shared" si="216"/>
        <v>198.50594558642922</v>
      </c>
      <c r="EM85" s="1">
        <f t="shared" si="216"/>
        <v>171.77188567665721</v>
      </c>
      <c r="EN85" s="1">
        <f t="shared" si="216"/>
        <v>162.83907038078505</v>
      </c>
      <c r="EO85" s="1">
        <f t="shared" si="216"/>
        <v>150.92333520571185</v>
      </c>
      <c r="EP85" s="1">
        <f t="shared" si="216"/>
        <v>128.49031918153119</v>
      </c>
      <c r="EQ85" s="1">
        <f t="shared" si="216"/>
        <v>91.726579078178418</v>
      </c>
      <c r="ER85" s="1">
        <f t="shared" si="216"/>
        <v>89.955743264438127</v>
      </c>
      <c r="ES85" s="1">
        <f t="shared" si="216"/>
        <v>78.657015642490066</v>
      </c>
      <c r="ET85" s="1">
        <f t="shared" si="124"/>
        <v>75.799666147235996</v>
      </c>
      <c r="EU85" s="1">
        <f t="shared" si="117"/>
        <v>75.376744483903067</v>
      </c>
      <c r="EV85" s="1">
        <f t="shared" si="115"/>
        <v>73.324840170154559</v>
      </c>
      <c r="EW85" s="1">
        <f t="shared" si="115"/>
        <v>64.425149600656383</v>
      </c>
      <c r="EX85" s="1">
        <f t="shared" si="115"/>
        <v>60.678164319766303</v>
      </c>
      <c r="EY85" s="1">
        <f t="shared" si="115"/>
        <v>50.465572038799529</v>
      </c>
      <c r="EZ85" s="1">
        <f t="shared" si="115"/>
        <v>48.982202624376832</v>
      </c>
      <c r="FA85" s="1">
        <f t="shared" si="115"/>
        <v>47.576087887811227</v>
      </c>
      <c r="FB85" s="1">
        <f t="shared" si="115"/>
        <v>39.478615682490066</v>
      </c>
      <c r="FC85" s="1">
        <f t="shared" si="115"/>
        <v>38.399709424327185</v>
      </c>
      <c r="FD85" s="1">
        <f t="shared" si="115"/>
        <v>173.02495311138526</v>
      </c>
      <c r="FE85" s="1">
        <f t="shared" si="115"/>
        <v>201.81553747898678</v>
      </c>
      <c r="FF85" s="1">
        <f t="shared" si="116"/>
        <v>225.76795799200178</v>
      </c>
      <c r="FG85" s="83">
        <f t="shared" si="133"/>
        <v>0.40494083196992892</v>
      </c>
      <c r="FH85" s="79">
        <f t="shared" si="134"/>
        <v>0.26197535075505801</v>
      </c>
      <c r="FI85" s="79">
        <f t="shared" si="135"/>
        <v>0.48981413033499854</v>
      </c>
      <c r="FJ85" s="84">
        <f t="shared" si="136"/>
        <v>0.349866969993118</v>
      </c>
      <c r="FK85" s="80">
        <f t="shared" si="191"/>
        <v>0.53514214687878059</v>
      </c>
      <c r="FL85" s="83">
        <f t="shared" si="192"/>
        <v>0.92870785803111622</v>
      </c>
      <c r="FM85" s="79">
        <f t="shared" si="192"/>
        <v>1.0208111166788303</v>
      </c>
      <c r="FN85" s="79"/>
      <c r="FO85" s="79">
        <f t="shared" si="193"/>
        <v>0.93045102830156079</v>
      </c>
      <c r="FP85" s="79">
        <f t="shared" si="137"/>
        <v>0.83374331952909864</v>
      </c>
      <c r="FQ85" s="79">
        <f t="shared" si="138"/>
        <v>0.91483399016352729</v>
      </c>
      <c r="FR85" s="79">
        <f t="shared" si="139"/>
        <v>0.6216969958720695</v>
      </c>
      <c r="FS85" s="84">
        <f t="shared" si="194"/>
        <v>0.78076486958973812</v>
      </c>
      <c r="FT85" s="83">
        <f t="shared" si="195"/>
        <v>1.2817703495140198</v>
      </c>
      <c r="FU85" s="79">
        <f t="shared" si="196"/>
        <v>1.2111905627028938</v>
      </c>
      <c r="FV85" s="79"/>
      <c r="FW85" s="79">
        <f t="shared" si="197"/>
        <v>1.3673390440277218</v>
      </c>
      <c r="FX85" s="79">
        <f t="shared" si="198"/>
        <v>1.0631708519329592</v>
      </c>
      <c r="FY85" s="79">
        <f t="shared" si="140"/>
        <v>1.2565569537215284</v>
      </c>
      <c r="FZ85" s="79">
        <f t="shared" si="199"/>
        <v>1.4884391927061429</v>
      </c>
      <c r="GA85" s="83">
        <f t="shared" si="200"/>
        <v>1.7566273723969121</v>
      </c>
      <c r="GB85" s="79">
        <f t="shared" si="141"/>
        <v>1.66073377462247</v>
      </c>
      <c r="GC85" s="79">
        <f t="shared" si="142"/>
        <v>1.6256577163931898</v>
      </c>
      <c r="GD85" s="79">
        <f t="shared" si="143"/>
        <v>1.4795553785539786</v>
      </c>
      <c r="GE85" s="79">
        <f t="shared" si="201"/>
        <v>0.89423685050121049</v>
      </c>
      <c r="GF85" s="79">
        <f t="shared" si="202"/>
        <v>1.1142030528257412</v>
      </c>
      <c r="GG85" s="79">
        <f t="shared" si="203"/>
        <v>1.0306441347295034</v>
      </c>
      <c r="GH85" s="79">
        <f t="shared" si="204"/>
        <v>1.2106480318131521</v>
      </c>
      <c r="GI85" s="84">
        <f t="shared" si="205"/>
        <v>1.4189060583010287</v>
      </c>
      <c r="GJ85" s="79">
        <f t="shared" si="144"/>
        <v>2.2502219471942126</v>
      </c>
      <c r="GK85" s="79">
        <f t="shared" si="145"/>
        <v>3.2751185105179834</v>
      </c>
      <c r="GL85" s="79">
        <f t="shared" si="146"/>
        <v>3.6262345319162104</v>
      </c>
      <c r="GM85" s="79">
        <f t="shared" si="147"/>
        <v>1.6800544125895613</v>
      </c>
      <c r="GN85" s="84">
        <f t="shared" si="148"/>
        <v>1.2313527680037246</v>
      </c>
      <c r="GO85" s="79">
        <f t="shared" si="206"/>
        <v>2.4731182795698925</v>
      </c>
      <c r="GP85" s="79">
        <f t="shared" si="206"/>
        <v>2.150537634408602</v>
      </c>
      <c r="GQ85" s="79">
        <f t="shared" si="206"/>
        <v>3.010752688172043</v>
      </c>
      <c r="GR85" s="79">
        <f t="shared" si="206"/>
        <v>1.096774193548387</v>
      </c>
      <c r="GS85" s="84">
        <f t="shared" si="206"/>
        <v>3.010752688172043</v>
      </c>
      <c r="GT85" s="1">
        <f t="shared" si="207"/>
        <v>93</v>
      </c>
      <c r="GU85" s="1">
        <f t="shared" si="208"/>
        <v>43.660855339087867</v>
      </c>
      <c r="GV85" s="1">
        <f t="shared" si="209"/>
        <v>61.999999999999986</v>
      </c>
    </row>
    <row r="86" spans="1:204" ht="13.5" thickBot="1" x14ac:dyDescent="0.25">
      <c r="A86" s="1">
        <f t="shared" si="210"/>
        <v>94</v>
      </c>
      <c r="B86" s="132">
        <f t="shared" si="149"/>
        <v>44.130326901873758</v>
      </c>
      <c r="C86" s="5">
        <v>0</v>
      </c>
      <c r="D86" s="5">
        <v>62</v>
      </c>
      <c r="E86" s="5">
        <f t="shared" si="150"/>
        <v>44.130326901873758</v>
      </c>
      <c r="F86" s="5">
        <v>10</v>
      </c>
      <c r="G86" s="9">
        <f t="shared" si="151"/>
        <v>61.999999999999986</v>
      </c>
      <c r="H86" s="15">
        <v>0.01</v>
      </c>
      <c r="I86" s="18">
        <f t="shared" si="152"/>
        <v>3.4748288899113198</v>
      </c>
      <c r="J86" s="18">
        <f t="shared" si="153"/>
        <v>3.1544193639652436</v>
      </c>
      <c r="K86" s="18">
        <f t="shared" si="154"/>
        <v>3.0434708208188797</v>
      </c>
      <c r="L86" s="18">
        <f t="shared" si="155"/>
        <v>2.206516345093688</v>
      </c>
      <c r="M86" s="18">
        <f t="shared" si="156"/>
        <v>1.7652130760749503</v>
      </c>
      <c r="N86" s="18">
        <f t="shared" si="157"/>
        <v>1.4710108967291253</v>
      </c>
      <c r="O86" s="18">
        <f t="shared" si="158"/>
        <v>1.1927115378884801</v>
      </c>
      <c r="P86" s="18">
        <f t="shared" si="159"/>
        <v>1.103258172546844</v>
      </c>
      <c r="Q86" s="18">
        <f t="shared" si="160"/>
        <v>0.98067393115275014</v>
      </c>
      <c r="R86" s="18">
        <f t="shared" si="161"/>
        <v>0.93894312557178206</v>
      </c>
      <c r="S86" s="18">
        <f t="shared" si="162"/>
        <v>0.88260653803747513</v>
      </c>
      <c r="T86" s="18">
        <f t="shared" si="163"/>
        <v>0.77421626143638167</v>
      </c>
      <c r="U86" s="18">
        <f t="shared" si="164"/>
        <v>0.58840435869165009</v>
      </c>
      <c r="V86" s="18">
        <f t="shared" si="165"/>
        <v>0.57913814831855326</v>
      </c>
      <c r="W86" s="18">
        <f t="shared" si="166"/>
        <v>0.51918031649263241</v>
      </c>
      <c r="X86" s="18">
        <f t="shared" si="167"/>
        <v>0.50377085504422103</v>
      </c>
      <c r="Y86" s="18">
        <f t="shared" si="168"/>
        <v>0.50148098752129266</v>
      </c>
      <c r="Z86" s="18">
        <f t="shared" si="169"/>
        <v>0.49033696557637507</v>
      </c>
      <c r="AA86" s="18">
        <f t="shared" si="170"/>
        <v>0.44130326901873757</v>
      </c>
      <c r="AB86" s="18">
        <f t="shared" si="171"/>
        <v>0.42028882763689296</v>
      </c>
      <c r="AC86" s="18">
        <f t="shared" si="172"/>
        <v>0.36172399099896524</v>
      </c>
      <c r="AD86" s="18">
        <f t="shared" si="173"/>
        <v>0.35304261521499009</v>
      </c>
      <c r="AE86" s="18">
        <f t="shared" si="174"/>
        <v>0.34476817892088873</v>
      </c>
      <c r="AF86" s="18">
        <f t="shared" si="175"/>
        <v>0.2961766906166024</v>
      </c>
      <c r="AG86" s="18">
        <f t="shared" si="176"/>
        <v>0.28956907415927663</v>
      </c>
      <c r="AH86" s="16">
        <f t="shared" si="177"/>
        <v>3.4641983508666772</v>
      </c>
      <c r="AI86" s="16" t="str">
        <f t="shared" si="178"/>
        <v>NA F G</v>
      </c>
      <c r="AJ86" s="16">
        <f t="shared" si="179"/>
        <v>4.0829411009204284</v>
      </c>
      <c r="AK86" s="16">
        <f t="shared" si="180"/>
        <v>0.27573311145782903</v>
      </c>
      <c r="AL86" s="16" t="str">
        <f t="shared" si="181"/>
        <v>NA F G</v>
      </c>
      <c r="AM86" s="16">
        <f t="shared" si="182"/>
        <v>1.2281199999999988</v>
      </c>
      <c r="AN86" s="19">
        <f t="shared" si="183"/>
        <v>2.1300544681895115</v>
      </c>
      <c r="AO86" s="41">
        <f t="shared" si="184"/>
        <v>94</v>
      </c>
      <c r="AP86" s="19">
        <f t="shared" si="185"/>
        <v>2.1300544681895115</v>
      </c>
      <c r="AQ86" s="34">
        <f t="shared" si="214"/>
        <v>3.6366884750761859</v>
      </c>
      <c r="AR86" s="34">
        <f t="shared" si="214"/>
        <v>3.5593463895557278</v>
      </c>
      <c r="AS86" s="34">
        <f t="shared" si="214"/>
        <v>3.4456075524603791</v>
      </c>
      <c r="AT86" s="34">
        <f t="shared" si="214"/>
        <v>3.4045404304195683</v>
      </c>
      <c r="AU86" s="34">
        <f t="shared" si="214"/>
        <v>3.3469479265523265</v>
      </c>
      <c r="AV86" s="34">
        <f t="shared" si="214"/>
        <v>3.2281849147321555</v>
      </c>
      <c r="AW86" s="34">
        <f t="shared" si="214"/>
        <v>2.9929176312169705</v>
      </c>
      <c r="AX86" s="34">
        <f t="shared" si="214"/>
        <v>2.9798468305865247</v>
      </c>
      <c r="AY86" s="34">
        <f t="shared" si="211"/>
        <v>2.8913892187923262</v>
      </c>
      <c r="AZ86" s="34">
        <f t="shared" si="211"/>
        <v>2.8674677344707549</v>
      </c>
      <c r="BA86" s="34">
        <f t="shared" si="211"/>
        <v>2.8638679132031419</v>
      </c>
      <c r="BB86" s="34">
        <f t="shared" si="211"/>
        <v>2.8461767939113161</v>
      </c>
      <c r="BC86" s="34">
        <f t="shared" si="211"/>
        <v>2.7646809376711126</v>
      </c>
      <c r="BD86" s="34">
        <f t="shared" si="211"/>
        <v>2.7277365733399694</v>
      </c>
      <c r="BE86" s="34">
        <f t="shared" si="211"/>
        <v>2.6171749405800302</v>
      </c>
      <c r="BF86" s="34">
        <f t="shared" si="211"/>
        <v>2.5997029002485057</v>
      </c>
      <c r="BG86" s="34">
        <f t="shared" si="211"/>
        <v>2.5827577868440161</v>
      </c>
      <c r="BH86" s="34">
        <f t="shared" si="211"/>
        <v>2.4768050782488076</v>
      </c>
      <c r="BI86" s="34">
        <f t="shared" si="211"/>
        <v>2.4614442502511542</v>
      </c>
      <c r="BJ86" s="39">
        <f t="shared" si="218"/>
        <v>2.9825124769208649</v>
      </c>
      <c r="BK86" s="39">
        <f t="shared" si="218"/>
        <v>2.950286893371818</v>
      </c>
      <c r="BL86" s="39">
        <f t="shared" si="218"/>
        <v>2.9022601772908549</v>
      </c>
      <c r="BM86" s="39">
        <f t="shared" si="218"/>
        <v>2.884727155306507</v>
      </c>
      <c r="BN86" s="39">
        <f t="shared" si="218"/>
        <v>2.8599616698051094</v>
      </c>
      <c r="BO86" s="39">
        <f t="shared" si="218"/>
        <v>2.8082174946198109</v>
      </c>
      <c r="BP86" s="39">
        <f t="shared" si="218"/>
        <v>2.7028539149784572</v>
      </c>
      <c r="BQ86" s="39">
        <f t="shared" si="218"/>
        <v>2.6968821060587489</v>
      </c>
      <c r="BR86" s="39">
        <f t="shared" si="218"/>
        <v>2.6561221428612538</v>
      </c>
      <c r="BS86" s="39">
        <f t="shared" si="218"/>
        <v>2.6449938881051183</v>
      </c>
      <c r="BT86" s="39">
        <f t="shared" si="218"/>
        <v>2.6433152849630512</v>
      </c>
      <c r="BU86" s="39">
        <f t="shared" si="218"/>
        <v>2.6350506744622155</v>
      </c>
      <c r="BV86" s="39">
        <f t="shared" si="218"/>
        <v>2.5966465673627956</v>
      </c>
      <c r="BW86" s="39">
        <f t="shared" si="218"/>
        <v>2.5790525664036696</v>
      </c>
      <c r="BX86" s="39">
        <f t="shared" si="218"/>
        <v>2.525683524669478</v>
      </c>
      <c r="BY86" s="39">
        <f t="shared" si="217"/>
        <v>2.5171483049234031</v>
      </c>
      <c r="BZ86" s="39">
        <f t="shared" si="106"/>
        <v>2.5088433470302598</v>
      </c>
      <c r="CA86" s="39">
        <f t="shared" si="106"/>
        <v>2.456292043065345</v>
      </c>
      <c r="CB86" s="39">
        <f t="shared" si="106"/>
        <v>2.4485816496123891</v>
      </c>
      <c r="CC86" s="40">
        <f t="shared" si="215"/>
        <v>5.0695311460166304</v>
      </c>
      <c r="CD86" s="40">
        <f t="shared" si="215"/>
        <v>4.606655975595582</v>
      </c>
      <c r="CE86" s="40">
        <f t="shared" si="215"/>
        <v>3.9862482771185599</v>
      </c>
      <c r="CF86" s="40">
        <f t="shared" si="215"/>
        <v>3.7789476502277437</v>
      </c>
      <c r="CG86" s="40">
        <f t="shared" si="215"/>
        <v>3.5024234761749038</v>
      </c>
      <c r="CH86" s="40">
        <f t="shared" si="215"/>
        <v>2.9818285538760714</v>
      </c>
      <c r="CI86" s="40">
        <f t="shared" si="215"/>
        <v>2.1286656799277197</v>
      </c>
      <c r="CJ86" s="40">
        <f t="shared" si="215"/>
        <v>2.0875705310692512</v>
      </c>
      <c r="CK86" s="40">
        <f t="shared" si="212"/>
        <v>1.8253650290501109</v>
      </c>
      <c r="CL86" s="40">
        <f t="shared" si="212"/>
        <v>1.7590555485567614</v>
      </c>
      <c r="CM86" s="40">
        <f t="shared" si="212"/>
        <v>1.7492409578559844</v>
      </c>
      <c r="CN86" s="40">
        <f t="shared" si="212"/>
        <v>1.7016231535612298</v>
      </c>
      <c r="CO86" s="40">
        <f t="shared" si="212"/>
        <v>1.4950912402635494</v>
      </c>
      <c r="CP86" s="40">
        <f t="shared" si="212"/>
        <v>1.4081363025477642</v>
      </c>
      <c r="CQ86" s="40">
        <f t="shared" si="212"/>
        <v>1.1711363521510485</v>
      </c>
      <c r="CR86" s="40">
        <f t="shared" si="212"/>
        <v>1.1367123324735584</v>
      </c>
      <c r="CS86" s="40">
        <f t="shared" si="212"/>
        <v>1.104081134277267</v>
      </c>
      <c r="CT86" s="40">
        <f t="shared" si="212"/>
        <v>0.91616601359076599</v>
      </c>
      <c r="CU86" s="40">
        <f t="shared" si="212"/>
        <v>0.89112822468932706</v>
      </c>
      <c r="CV86" s="37">
        <f t="shared" si="186"/>
        <v>3.9629309084213644</v>
      </c>
      <c r="CW86" s="37">
        <f t="shared" si="187"/>
        <v>4.6223450253460605</v>
      </c>
      <c r="CX86" s="37">
        <f t="shared" si="188"/>
        <v>5.1709467494073689</v>
      </c>
      <c r="CY86" s="1">
        <f t="shared" si="121"/>
        <v>160.48825124538885</v>
      </c>
      <c r="CZ86" s="1">
        <f t="shared" si="121"/>
        <v>157.07511972809837</v>
      </c>
      <c r="DA86" s="1">
        <f t="shared" si="121"/>
        <v>152.05578766564167</v>
      </c>
      <c r="DB86" s="1">
        <f t="shared" si="121"/>
        <v>150.24348214506153</v>
      </c>
      <c r="DC86" s="1">
        <f t="shared" si="121"/>
        <v>147.70190612230272</v>
      </c>
      <c r="DD86" s="1">
        <f t="shared" si="121"/>
        <v>142.46085558682748</v>
      </c>
      <c r="DE86" s="1">
        <f t="shared" si="121"/>
        <v>132.07843345598656</v>
      </c>
      <c r="DF86" s="1">
        <f t="shared" si="121"/>
        <v>131.50161475129576</v>
      </c>
      <c r="DG86" s="1">
        <f t="shared" si="121"/>
        <v>127.59795142585874</v>
      </c>
      <c r="DH86" s="1">
        <f t="shared" si="121"/>
        <v>126.54228850276975</v>
      </c>
      <c r="DI86" s="1">
        <f t="shared" si="121"/>
        <v>126.38342721344168</v>
      </c>
      <c r="DJ86" s="1">
        <f t="shared" si="121"/>
        <v>125.60271233583336</v>
      </c>
      <c r="DK86" s="1">
        <f t="shared" si="121"/>
        <v>122.00627355880506</v>
      </c>
      <c r="DL86" s="1">
        <f t="shared" si="121"/>
        <v>120.37590668368979</v>
      </c>
      <c r="DM86" s="1">
        <f t="shared" si="121"/>
        <v>115.49678568718876</v>
      </c>
      <c r="DN86" s="1">
        <f t="shared" si="121"/>
        <v>114.72573883571586</v>
      </c>
      <c r="DO86" s="1">
        <f t="shared" si="219"/>
        <v>113.97794544178642</v>
      </c>
      <c r="DP86" s="1">
        <f t="shared" si="219"/>
        <v>109.30221777534089</v>
      </c>
      <c r="DQ86" s="1">
        <f t="shared" si="132"/>
        <v>108.624339414321</v>
      </c>
      <c r="DR86" s="1">
        <f t="shared" si="131"/>
        <v>131.61925059543498</v>
      </c>
      <c r="DS86" s="1">
        <f t="shared" si="131"/>
        <v>130.19712505881191</v>
      </c>
      <c r="DT86" s="1">
        <f t="shared" si="131"/>
        <v>128.07769037813551</v>
      </c>
      <c r="DU86" s="1">
        <f t="shared" si="131"/>
        <v>127.3039523863885</v>
      </c>
      <c r="DV86" s="1">
        <f t="shared" si="131"/>
        <v>126.21104341532821</v>
      </c>
      <c r="DW86" s="1">
        <f t="shared" si="213"/>
        <v>123.92755604913316</v>
      </c>
      <c r="DX86" s="1">
        <f t="shared" si="213"/>
        <v>119.27782683600861</v>
      </c>
      <c r="DY86" s="1">
        <f t="shared" si="213"/>
        <v>119.01428895618636</v>
      </c>
      <c r="DZ86" s="1">
        <f t="shared" si="213"/>
        <v>117.21553845577256</v>
      </c>
      <c r="EA86" s="1">
        <f t="shared" si="213"/>
        <v>116.72444493553697</v>
      </c>
      <c r="EB86" s="1">
        <f t="shared" si="213"/>
        <v>116.65036763013904</v>
      </c>
      <c r="EC86" s="1">
        <f t="shared" si="213"/>
        <v>116.2856476670205</v>
      </c>
      <c r="ED86" s="1">
        <f t="shared" si="213"/>
        <v>114.59086186634853</v>
      </c>
      <c r="EE86" s="1">
        <f t="shared" si="213"/>
        <v>113.81443285251042</v>
      </c>
      <c r="EF86" s="1">
        <f t="shared" si="213"/>
        <v>111.4592395943408</v>
      </c>
      <c r="EG86" s="1">
        <f t="shared" si="213"/>
        <v>111.08257755676719</v>
      </c>
      <c r="EH86" s="1">
        <f t="shared" si="213"/>
        <v>110.71607705003647</v>
      </c>
      <c r="EI86" s="1">
        <f t="shared" si="213"/>
        <v>108.39697082694505</v>
      </c>
      <c r="EJ86" s="1">
        <f t="shared" si="213"/>
        <v>108.05670864332404</v>
      </c>
      <c r="EK86" s="1">
        <f t="shared" si="216"/>
        <v>223.7200667129446</v>
      </c>
      <c r="EL86" s="1">
        <f t="shared" si="216"/>
        <v>203.29323412750321</v>
      </c>
      <c r="EM86" s="1">
        <f t="shared" si="216"/>
        <v>175.91443958127311</v>
      </c>
      <c r="EN86" s="1">
        <f t="shared" si="216"/>
        <v>166.76619514961803</v>
      </c>
      <c r="EO86" s="1">
        <f t="shared" si="216"/>
        <v>154.56309295239555</v>
      </c>
      <c r="EP86" s="1">
        <f t="shared" si="216"/>
        <v>131.58906884789252</v>
      </c>
      <c r="EQ86" s="1">
        <f t="shared" si="216"/>
        <v>93.938712320009643</v>
      </c>
      <c r="ER86" s="1">
        <f t="shared" si="216"/>
        <v>92.125169966804265</v>
      </c>
      <c r="ES86" s="1">
        <f t="shared" si="216"/>
        <v>80.553955447229683</v>
      </c>
      <c r="ET86" s="1">
        <f t="shared" si="124"/>
        <v>77.627696396364755</v>
      </c>
      <c r="EU86" s="1">
        <f t="shared" si="117"/>
        <v>77.194575300331365</v>
      </c>
      <c r="EV86" s="1">
        <f t="shared" si="115"/>
        <v>75.093186030454405</v>
      </c>
      <c r="EW86" s="1">
        <f t="shared" si="115"/>
        <v>65.978865180958323</v>
      </c>
      <c r="EX86" s="1">
        <f t="shared" si="115"/>
        <v>62.141515353828645</v>
      </c>
      <c r="EY86" s="1">
        <f t="shared" si="115"/>
        <v>51.682630067093712</v>
      </c>
      <c r="EZ86" s="1">
        <f t="shared" si="115"/>
        <v>50.163486825449539</v>
      </c>
      <c r="FA86" s="1">
        <f t="shared" si="115"/>
        <v>48.723461381847365</v>
      </c>
      <c r="FB86" s="1">
        <f t="shared" si="115"/>
        <v>40.430705676147021</v>
      </c>
      <c r="FC86" s="1">
        <f t="shared" si="115"/>
        <v>39.325779867026412</v>
      </c>
      <c r="FD86" s="1">
        <f t="shared" si="115"/>
        <v>174.88543647817434</v>
      </c>
      <c r="FE86" s="1">
        <f t="shared" si="115"/>
        <v>203.98559702177158</v>
      </c>
      <c r="FF86" s="1">
        <f t="shared" si="116"/>
        <v>228.19557044352868</v>
      </c>
      <c r="FG86" s="83">
        <f t="shared" si="133"/>
        <v>0.39945320645453136</v>
      </c>
      <c r="FH86" s="79">
        <f t="shared" si="134"/>
        <v>0.25580617547435519</v>
      </c>
      <c r="FI86" s="79">
        <f t="shared" si="135"/>
        <v>0.48388165231407376</v>
      </c>
      <c r="FJ86" s="84">
        <f t="shared" si="136"/>
        <v>0.34562948891368855</v>
      </c>
      <c r="FK86" s="80">
        <f t="shared" si="191"/>
        <v>0.52944914531624043</v>
      </c>
      <c r="FL86" s="83">
        <f t="shared" si="192"/>
        <v>0.91612231333983607</v>
      </c>
      <c r="FM86" s="79">
        <f t="shared" si="192"/>
        <v>1.0069774187950264</v>
      </c>
      <c r="FN86" s="79"/>
      <c r="FO86" s="79">
        <f t="shared" si="193"/>
        <v>0.91784186073775553</v>
      </c>
      <c r="FP86" s="79">
        <f t="shared" si="137"/>
        <v>0.81410975987371281</v>
      </c>
      <c r="FQ86" s="79">
        <f t="shared" si="138"/>
        <v>0.90375380238754743</v>
      </c>
      <c r="FR86" s="79">
        <f t="shared" si="139"/>
        <v>0.61327196182253485</v>
      </c>
      <c r="FS86" s="84">
        <f t="shared" si="194"/>
        <v>0.7713084857463739</v>
      </c>
      <c r="FT86" s="83">
        <f t="shared" si="195"/>
        <v>1.2644002175847324</v>
      </c>
      <c r="FU86" s="79">
        <f t="shared" si="196"/>
        <v>1.1947769049258714</v>
      </c>
      <c r="FV86" s="79"/>
      <c r="FW86" s="79">
        <f t="shared" si="197"/>
        <v>1.3351400061928891</v>
      </c>
      <c r="FX86" s="79">
        <f t="shared" si="198"/>
        <v>1.050294053733474</v>
      </c>
      <c r="FY86" s="79">
        <f t="shared" si="140"/>
        <v>1.2395285054733054</v>
      </c>
      <c r="FZ86" s="79">
        <f t="shared" si="199"/>
        <v>1.4704116752268637</v>
      </c>
      <c r="GA86" s="83">
        <f t="shared" si="200"/>
        <v>1.7328221336342109</v>
      </c>
      <c r="GB86" s="79">
        <f t="shared" si="141"/>
        <v>1.6406194781855399</v>
      </c>
      <c r="GC86" s="79">
        <f t="shared" si="142"/>
        <v>1.6059682503799217</v>
      </c>
      <c r="GD86" s="79">
        <f t="shared" si="143"/>
        <v>1.463815427718298</v>
      </c>
      <c r="GE86" s="79">
        <f t="shared" si="201"/>
        <v>0.88211844561290442</v>
      </c>
      <c r="GF86" s="79">
        <f t="shared" si="202"/>
        <v>1.1007081683126807</v>
      </c>
      <c r="GG86" s="79">
        <f t="shared" si="203"/>
        <v>1.0196798354238705</v>
      </c>
      <c r="GH86" s="79">
        <f t="shared" si="204"/>
        <v>1.1942417262370402</v>
      </c>
      <c r="GI86" s="84">
        <f t="shared" si="205"/>
        <v>1.4017207047489151</v>
      </c>
      <c r="GJ86" s="79">
        <f t="shared" si="144"/>
        <v>2.2197276764320892</v>
      </c>
      <c r="GK86" s="79">
        <f t="shared" si="145"/>
        <v>3.1979937730255954</v>
      </c>
      <c r="GL86" s="79">
        <f t="shared" si="146"/>
        <v>3.5408414734782614</v>
      </c>
      <c r="GM86" s="79">
        <f t="shared" si="147"/>
        <v>1.6597061105309239</v>
      </c>
      <c r="GN86" s="84">
        <f t="shared" si="148"/>
        <v>1.2182532704717701</v>
      </c>
      <c r="GO86" s="79">
        <f t="shared" si="206"/>
        <v>2.4468085106382977</v>
      </c>
      <c r="GP86" s="79">
        <f t="shared" si="206"/>
        <v>2.1276595744680851</v>
      </c>
      <c r="GQ86" s="79">
        <f t="shared" si="206"/>
        <v>2.978723404255319</v>
      </c>
      <c r="GR86" s="79">
        <f t="shared" si="206"/>
        <v>1.0851063829787233</v>
      </c>
      <c r="GS86" s="84">
        <f t="shared" si="206"/>
        <v>2.978723404255319</v>
      </c>
      <c r="GT86" s="1">
        <f t="shared" si="207"/>
        <v>94</v>
      </c>
      <c r="GU86" s="1">
        <f t="shared" si="208"/>
        <v>44.130326901873758</v>
      </c>
      <c r="GV86" s="1">
        <f t="shared" si="209"/>
        <v>61.999999999999986</v>
      </c>
    </row>
    <row r="87" spans="1:204" ht="13.5" thickBot="1" x14ac:dyDescent="0.25">
      <c r="A87" s="1">
        <f t="shared" si="210"/>
        <v>95</v>
      </c>
      <c r="B87" s="132">
        <f t="shared" si="149"/>
        <v>44.599798464659649</v>
      </c>
      <c r="C87" s="5">
        <v>0</v>
      </c>
      <c r="D87" s="5">
        <v>62</v>
      </c>
      <c r="E87" s="5">
        <f t="shared" si="150"/>
        <v>44.599798464659649</v>
      </c>
      <c r="F87" s="5">
        <v>10</v>
      </c>
      <c r="G87" s="9">
        <f t="shared" si="151"/>
        <v>61.999999999999986</v>
      </c>
      <c r="H87" s="15">
        <v>0.01</v>
      </c>
      <c r="I87" s="18">
        <f t="shared" si="152"/>
        <v>3.5117951546976105</v>
      </c>
      <c r="J87" s="18">
        <f t="shared" si="153"/>
        <v>3.1879770167733845</v>
      </c>
      <c r="K87" s="18">
        <f t="shared" si="154"/>
        <v>3.0758481699765277</v>
      </c>
      <c r="L87" s="18">
        <f t="shared" si="155"/>
        <v>2.2299899232329823</v>
      </c>
      <c r="M87" s="18">
        <f t="shared" si="156"/>
        <v>1.7839919385863861</v>
      </c>
      <c r="N87" s="18">
        <f t="shared" si="157"/>
        <v>1.4866599488219883</v>
      </c>
      <c r="O87" s="18">
        <f t="shared" si="158"/>
        <v>1.2053999585043149</v>
      </c>
      <c r="P87" s="18">
        <f t="shared" si="159"/>
        <v>1.1149949616164911</v>
      </c>
      <c r="Q87" s="18">
        <f t="shared" si="160"/>
        <v>0.99110663254799225</v>
      </c>
      <c r="R87" s="18">
        <f t="shared" si="161"/>
        <v>0.94893188222680103</v>
      </c>
      <c r="S87" s="18">
        <f t="shared" si="162"/>
        <v>0.89199596929319303</v>
      </c>
      <c r="T87" s="18">
        <f t="shared" si="163"/>
        <v>0.78245260464315169</v>
      </c>
      <c r="U87" s="18">
        <f t="shared" si="164"/>
        <v>0.59466397952879535</v>
      </c>
      <c r="V87" s="18">
        <f t="shared" si="165"/>
        <v>0.58529919244960171</v>
      </c>
      <c r="W87" s="18">
        <f t="shared" si="166"/>
        <v>0.524703511348937</v>
      </c>
      <c r="X87" s="18">
        <f t="shared" si="167"/>
        <v>0.50913011945958508</v>
      </c>
      <c r="Y87" s="18">
        <f t="shared" si="168"/>
        <v>0.50681589164385965</v>
      </c>
      <c r="Z87" s="18">
        <f t="shared" si="169"/>
        <v>0.49555331627399613</v>
      </c>
      <c r="AA87" s="18">
        <f t="shared" si="170"/>
        <v>0.44599798464659651</v>
      </c>
      <c r="AB87" s="18">
        <f t="shared" si="171"/>
        <v>0.42475998537771092</v>
      </c>
      <c r="AC87" s="18">
        <f t="shared" si="172"/>
        <v>0.36557211856278399</v>
      </c>
      <c r="AD87" s="18">
        <f t="shared" si="173"/>
        <v>0.35679838771727718</v>
      </c>
      <c r="AE87" s="18">
        <f t="shared" si="174"/>
        <v>0.34843592550515351</v>
      </c>
      <c r="AF87" s="18">
        <f t="shared" si="175"/>
        <v>0.29932750647422585</v>
      </c>
      <c r="AG87" s="18">
        <f t="shared" si="176"/>
        <v>0.29264959622480086</v>
      </c>
      <c r="AH87" s="16">
        <f t="shared" si="177"/>
        <v>3.4641983508666772</v>
      </c>
      <c r="AI87" s="16" t="str">
        <f t="shared" si="178"/>
        <v>NA F G</v>
      </c>
      <c r="AJ87" s="16">
        <f t="shared" si="179"/>
        <v>4.0829411009204284</v>
      </c>
      <c r="AK87" s="16">
        <f t="shared" si="180"/>
        <v>0.27573311145782903</v>
      </c>
      <c r="AL87" s="16" t="str">
        <f t="shared" si="181"/>
        <v>NA F G</v>
      </c>
      <c r="AM87" s="16">
        <f t="shared" si="182"/>
        <v>1.2281199999999988</v>
      </c>
      <c r="AN87" s="19">
        <f t="shared" si="183"/>
        <v>2.1300544681895115</v>
      </c>
      <c r="AO87" s="41">
        <f t="shared" si="184"/>
        <v>95</v>
      </c>
      <c r="AP87" s="19">
        <f t="shared" si="185"/>
        <v>2.1300544681895115</v>
      </c>
      <c r="AQ87" s="34">
        <f t="shared" si="214"/>
        <v>3.647315238701303</v>
      </c>
      <c r="AR87" s="34">
        <f t="shared" si="214"/>
        <v>3.5697471519528783</v>
      </c>
      <c r="AS87" s="34">
        <f t="shared" si="214"/>
        <v>3.4556759587194956</v>
      </c>
      <c r="AT87" s="34">
        <f t="shared" si="214"/>
        <v>3.4144888344839184</v>
      </c>
      <c r="AU87" s="34">
        <f t="shared" si="214"/>
        <v>3.3567280396207968</v>
      </c>
      <c r="AV87" s="34">
        <f t="shared" si="214"/>
        <v>3.2376179905268336</v>
      </c>
      <c r="AW87" s="34">
        <f t="shared" si="214"/>
        <v>3.0016632327262451</v>
      </c>
      <c r="AX87" s="34">
        <f t="shared" si="214"/>
        <v>2.9885542379228194</v>
      </c>
      <c r="AY87" s="34">
        <f t="shared" si="211"/>
        <v>2.899838144232846</v>
      </c>
      <c r="AZ87" s="34">
        <f t="shared" si="211"/>
        <v>2.8758467589667234</v>
      </c>
      <c r="BA87" s="34">
        <f t="shared" si="211"/>
        <v>2.8722364186651141</v>
      </c>
      <c r="BB87" s="34">
        <f t="shared" si="211"/>
        <v>2.8544936041719353</v>
      </c>
      <c r="BC87" s="34">
        <f t="shared" si="211"/>
        <v>2.7727596089746487</v>
      </c>
      <c r="BD87" s="34">
        <f t="shared" si="211"/>
        <v>2.7357072895547709</v>
      </c>
      <c r="BE87" s="34">
        <f t="shared" si="211"/>
        <v>2.6248225847622946</v>
      </c>
      <c r="BF87" s="34">
        <f t="shared" si="211"/>
        <v>2.6072994893998191</v>
      </c>
      <c r="BG87" s="34">
        <f t="shared" si="211"/>
        <v>2.5903048606970072</v>
      </c>
      <c r="BH87" s="34">
        <f t="shared" si="211"/>
        <v>2.4840425478017885</v>
      </c>
      <c r="BI87" s="34">
        <f t="shared" si="211"/>
        <v>2.4686368339445579</v>
      </c>
      <c r="BJ87" s="39">
        <f t="shared" si="218"/>
        <v>2.9869136629999886</v>
      </c>
      <c r="BK87" s="39">
        <f t="shared" si="218"/>
        <v>2.9546405253197165</v>
      </c>
      <c r="BL87" s="39">
        <f t="shared" si="218"/>
        <v>2.9065429379462184</v>
      </c>
      <c r="BM87" s="39">
        <f t="shared" si="218"/>
        <v>2.8889840431137666</v>
      </c>
      <c r="BN87" s="39">
        <f t="shared" si="218"/>
        <v>2.8641820120787376</v>
      </c>
      <c r="BO87" s="39">
        <f t="shared" si="218"/>
        <v>2.8123614798805976</v>
      </c>
      <c r="BP87" s="39">
        <f t="shared" si="218"/>
        <v>2.7068424190053668</v>
      </c>
      <c r="BQ87" s="39">
        <f t="shared" si="218"/>
        <v>2.7008617977026468</v>
      </c>
      <c r="BR87" s="39">
        <f t="shared" si="218"/>
        <v>2.6600416864977254</v>
      </c>
      <c r="BS87" s="39">
        <f t="shared" si="218"/>
        <v>2.6488970101774565</v>
      </c>
      <c r="BT87" s="39">
        <f t="shared" si="218"/>
        <v>2.6472159299812823</v>
      </c>
      <c r="BU87" s="39">
        <f t="shared" si="218"/>
        <v>2.6389391236928454</v>
      </c>
      <c r="BV87" s="39">
        <f t="shared" si="218"/>
        <v>2.6004783450378648</v>
      </c>
      <c r="BW87" s="39">
        <f t="shared" si="218"/>
        <v>2.5828583812461612</v>
      </c>
      <c r="BX87" s="39">
        <f t="shared" si="218"/>
        <v>2.5294105847421733</v>
      </c>
      <c r="BY87" s="39">
        <f t="shared" si="217"/>
        <v>2.5208627698801953</v>
      </c>
      <c r="BZ87" s="39">
        <f t="shared" si="106"/>
        <v>2.5125455566602595</v>
      </c>
      <c r="CA87" s="39">
        <f t="shared" si="106"/>
        <v>2.4599167046316768</v>
      </c>
      <c r="CB87" s="39">
        <f t="shared" si="106"/>
        <v>2.4521949332292263</v>
      </c>
      <c r="CC87" s="40">
        <f t="shared" si="215"/>
        <v>5.135845259373288</v>
      </c>
      <c r="CD87" s="40">
        <f t="shared" si="215"/>
        <v>4.6669152575216444</v>
      </c>
      <c r="CE87" s="40">
        <f t="shared" si="215"/>
        <v>4.0383920577765267</v>
      </c>
      <c r="CF87" s="40">
        <f t="shared" si="215"/>
        <v>3.828379748705526</v>
      </c>
      <c r="CG87" s="40">
        <f t="shared" si="215"/>
        <v>3.5482383850357717</v>
      </c>
      <c r="CH87" s="40">
        <f t="shared" si="215"/>
        <v>3.0208336040545736</v>
      </c>
      <c r="CI87" s="40">
        <f t="shared" si="215"/>
        <v>2.1565105778347129</v>
      </c>
      <c r="CJ87" s="40">
        <f t="shared" si="215"/>
        <v>2.1148778667675674</v>
      </c>
      <c r="CK87" s="40">
        <f t="shared" si="212"/>
        <v>1.8492424764840458</v>
      </c>
      <c r="CL87" s="40">
        <f t="shared" si="212"/>
        <v>1.7820656072165859</v>
      </c>
      <c r="CM87" s="40">
        <f t="shared" si="212"/>
        <v>1.7721226326748714</v>
      </c>
      <c r="CN87" s="40">
        <f t="shared" si="212"/>
        <v>1.7238819438606519</v>
      </c>
      <c r="CO87" s="40">
        <f t="shared" si="212"/>
        <v>1.5146484038610719</v>
      </c>
      <c r="CP87" s="40">
        <f t="shared" si="212"/>
        <v>1.426556015870198</v>
      </c>
      <c r="CQ87" s="40">
        <f t="shared" si="212"/>
        <v>1.186455888923925</v>
      </c>
      <c r="CR87" s="40">
        <f t="shared" si="212"/>
        <v>1.1515815715211952</v>
      </c>
      <c r="CS87" s="40">
        <f t="shared" si="212"/>
        <v>1.1185235273476672</v>
      </c>
      <c r="CT87" s="40">
        <f t="shared" si="212"/>
        <v>0.92815030466796222</v>
      </c>
      <c r="CU87" s="40">
        <f t="shared" si="212"/>
        <v>0.9027849985418358</v>
      </c>
      <c r="CV87" s="37">
        <f t="shared" si="186"/>
        <v>3.9629309084213644</v>
      </c>
      <c r="CW87" s="37">
        <f t="shared" si="187"/>
        <v>4.6223450253460605</v>
      </c>
      <c r="CX87" s="37">
        <f t="shared" si="188"/>
        <v>5.1709467494073689</v>
      </c>
      <c r="CY87" s="1">
        <f t="shared" si="121"/>
        <v>162.66952458316013</v>
      </c>
      <c r="CZ87" s="1">
        <f t="shared" si="121"/>
        <v>159.21000354689113</v>
      </c>
      <c r="DA87" s="1">
        <f t="shared" si="121"/>
        <v>154.12245131805903</v>
      </c>
      <c r="DB87" s="1">
        <f t="shared" si="121"/>
        <v>152.28551387781337</v>
      </c>
      <c r="DC87" s="1">
        <f t="shared" si="121"/>
        <v>149.7093940677596</v>
      </c>
      <c r="DD87" s="1">
        <f t="shared" si="121"/>
        <v>144.39710988305313</v>
      </c>
      <c r="DE87" s="1">
        <f t="shared" si="121"/>
        <v>133.87357523836931</v>
      </c>
      <c r="DF87" s="1">
        <f t="shared" si="121"/>
        <v>133.28891671206225</v>
      </c>
      <c r="DG87" s="1">
        <f t="shared" si="121"/>
        <v>129.33219681291757</v>
      </c>
      <c r="DH87" s="1">
        <f t="shared" si="121"/>
        <v>128.26218586516049</v>
      </c>
      <c r="DI87" s="1">
        <f t="shared" si="121"/>
        <v>128.10116541531988</v>
      </c>
      <c r="DJ87" s="1">
        <f t="shared" si="121"/>
        <v>127.30983946472827</v>
      </c>
      <c r="DK87" s="1">
        <f t="shared" si="121"/>
        <v>123.66451975121782</v>
      </c>
      <c r="DL87" s="1">
        <f t="shared" si="121"/>
        <v>122.01199377244308</v>
      </c>
      <c r="DM87" s="1">
        <f t="shared" si="121"/>
        <v>117.06655828588536</v>
      </c>
      <c r="DN87" s="1">
        <f t="shared" si="121"/>
        <v>116.28503176424194</v>
      </c>
      <c r="DO87" s="1">
        <f t="shared" si="219"/>
        <v>115.5270747491148</v>
      </c>
      <c r="DP87" s="1">
        <f t="shared" si="219"/>
        <v>110.78779700959944</v>
      </c>
      <c r="DQ87" s="1">
        <f t="shared" si="132"/>
        <v>110.10070527636275</v>
      </c>
      <c r="DR87" s="1">
        <f t="shared" si="131"/>
        <v>133.21574740113783</v>
      </c>
      <c r="DS87" s="1">
        <f t="shared" si="131"/>
        <v>131.77637196477548</v>
      </c>
      <c r="DT87" s="1">
        <f t="shared" si="131"/>
        <v>129.63122926128111</v>
      </c>
      <c r="DU87" s="1">
        <f t="shared" si="131"/>
        <v>128.8481060904916</v>
      </c>
      <c r="DV87" s="1">
        <f t="shared" si="131"/>
        <v>127.74194050481506</v>
      </c>
      <c r="DW87" s="1">
        <f t="shared" si="213"/>
        <v>125.43075521244661</v>
      </c>
      <c r="DX87" s="1">
        <f t="shared" si="213"/>
        <v>120.72462636323117</v>
      </c>
      <c r="DY87" s="1">
        <f t="shared" si="213"/>
        <v>120.45789185843641</v>
      </c>
      <c r="DZ87" s="1">
        <f t="shared" si="213"/>
        <v>118.63732312539192</v>
      </c>
      <c r="EA87" s="1">
        <f t="shared" si="213"/>
        <v>118.14027280755406</v>
      </c>
      <c r="EB87" s="1">
        <f t="shared" si="213"/>
        <v>118.06529696960176</v>
      </c>
      <c r="EC87" s="1">
        <f t="shared" si="213"/>
        <v>117.69615307720645</v>
      </c>
      <c r="ED87" s="1">
        <f t="shared" si="213"/>
        <v>115.98081010040043</v>
      </c>
      <c r="EE87" s="1">
        <f t="shared" si="213"/>
        <v>115.19496326633585</v>
      </c>
      <c r="EF87" s="1">
        <f t="shared" si="213"/>
        <v>112.81120231387784</v>
      </c>
      <c r="EG87" s="1">
        <f t="shared" si="213"/>
        <v>112.4299714937204</v>
      </c>
      <c r="EH87" s="1">
        <f t="shared" si="213"/>
        <v>112.05902546032367</v>
      </c>
      <c r="EI87" s="1">
        <f t="shared" si="213"/>
        <v>109.71178926642249</v>
      </c>
      <c r="EJ87" s="1">
        <f t="shared" si="213"/>
        <v>109.36739981808302</v>
      </c>
      <c r="EK87" s="1">
        <f t="shared" si="216"/>
        <v>229.05766351372631</v>
      </c>
      <c r="EL87" s="1">
        <f t="shared" si="216"/>
        <v>208.14347993711053</v>
      </c>
      <c r="EM87" s="1">
        <f t="shared" si="216"/>
        <v>180.11147189811527</v>
      </c>
      <c r="EN87" s="1">
        <f t="shared" si="216"/>
        <v>170.74496523845082</v>
      </c>
      <c r="EO87" s="1">
        <f t="shared" si="216"/>
        <v>158.25071687716485</v>
      </c>
      <c r="EP87" s="1">
        <f t="shared" si="216"/>
        <v>134.72856993610546</v>
      </c>
      <c r="EQ87" s="1">
        <f t="shared" si="216"/>
        <v>96.179937158334923</v>
      </c>
      <c r="ER87" s="1">
        <f t="shared" si="216"/>
        <v>94.323126635202826</v>
      </c>
      <c r="ES87" s="1">
        <f t="shared" si="216"/>
        <v>82.475841763476552</v>
      </c>
      <c r="ET87" s="1">
        <f t="shared" si="124"/>
        <v>79.47976693266105</v>
      </c>
      <c r="EU87" s="1">
        <f t="shared" si="117"/>
        <v>79.03631227196135</v>
      </c>
      <c r="EV87" s="1">
        <f t="shared" si="115"/>
        <v>76.88478727305079</v>
      </c>
      <c r="EW87" s="1">
        <f t="shared" si="115"/>
        <v>67.553013557022226</v>
      </c>
      <c r="EX87" s="1">
        <f t="shared" si="115"/>
        <v>63.624110806358644</v>
      </c>
      <c r="EY87" s="1">
        <f t="shared" si="115"/>
        <v>52.915693533215666</v>
      </c>
      <c r="EZ87" s="1">
        <f t="shared" si="115"/>
        <v>51.360306005461347</v>
      </c>
      <c r="FA87" s="1">
        <f t="shared" si="115"/>
        <v>49.885923897686183</v>
      </c>
      <c r="FB87" s="1">
        <f t="shared" si="115"/>
        <v>41.395316533103568</v>
      </c>
      <c r="FC87" s="1">
        <f t="shared" si="115"/>
        <v>40.264028991883933</v>
      </c>
      <c r="FD87" s="1">
        <f t="shared" si="115"/>
        <v>176.74591984496342</v>
      </c>
      <c r="FE87" s="1">
        <f t="shared" si="115"/>
        <v>206.15565656455641</v>
      </c>
      <c r="FF87" s="1">
        <f t="shared" si="116"/>
        <v>230.62318289505558</v>
      </c>
      <c r="FG87" s="83">
        <f t="shared" si="133"/>
        <v>0.39409684587525717</v>
      </c>
      <c r="FH87" s="79">
        <f t="shared" si="134"/>
        <v>0.24984527373945076</v>
      </c>
      <c r="FI87" s="79">
        <f t="shared" si="135"/>
        <v>0.47808267188324349</v>
      </c>
      <c r="FJ87" s="84">
        <f t="shared" si="136"/>
        <v>0.34148736318326839</v>
      </c>
      <c r="FK87" s="80">
        <f t="shared" si="191"/>
        <v>0.52387599641817462</v>
      </c>
      <c r="FL87" s="83">
        <f t="shared" si="192"/>
        <v>0.90383781701917498</v>
      </c>
      <c r="FM87" s="79">
        <f t="shared" si="192"/>
        <v>0.99347462531859732</v>
      </c>
      <c r="FN87" s="79"/>
      <c r="FO87" s="79">
        <f t="shared" si="193"/>
        <v>0.90553430660770018</v>
      </c>
      <c r="FP87" s="79">
        <f t="shared" si="137"/>
        <v>0.7951390361566838</v>
      </c>
      <c r="FQ87" s="79">
        <f t="shared" si="138"/>
        <v>0.8929229502788335</v>
      </c>
      <c r="FR87" s="79">
        <f t="shared" si="139"/>
        <v>0.60504845602110058</v>
      </c>
      <c r="FS87" s="84">
        <f t="shared" si="194"/>
        <v>0.76206489737391503</v>
      </c>
      <c r="FT87" s="83">
        <f t="shared" si="195"/>
        <v>1.2474455821669606</v>
      </c>
      <c r="FU87" s="79">
        <f t="shared" si="196"/>
        <v>1.1787558646358856</v>
      </c>
      <c r="FV87" s="79"/>
      <c r="FW87" s="79">
        <f t="shared" si="197"/>
        <v>1.3040280192969613</v>
      </c>
      <c r="FX87" s="79">
        <f t="shared" si="198"/>
        <v>1.0377070200340341</v>
      </c>
      <c r="FY87" s="79">
        <f t="shared" si="140"/>
        <v>1.2229073806048045</v>
      </c>
      <c r="FZ87" s="79">
        <f t="shared" si="199"/>
        <v>1.4527898280476479</v>
      </c>
      <c r="GA87" s="83">
        <f t="shared" si="200"/>
        <v>1.7095863202335031</v>
      </c>
      <c r="GB87" s="79">
        <f t="shared" si="141"/>
        <v>1.6209578104968843</v>
      </c>
      <c r="GC87" s="79">
        <f t="shared" si="142"/>
        <v>1.5867218532248524</v>
      </c>
      <c r="GD87" s="79">
        <f t="shared" si="143"/>
        <v>1.4484068442686318</v>
      </c>
      <c r="GE87" s="79">
        <f t="shared" si="201"/>
        <v>0.8702899150316401</v>
      </c>
      <c r="GF87" s="79">
        <f t="shared" si="202"/>
        <v>1.0875169569956677</v>
      </c>
      <c r="GG87" s="79">
        <f t="shared" si="203"/>
        <v>1.0089463634720401</v>
      </c>
      <c r="GH87" s="79">
        <f t="shared" si="204"/>
        <v>1.1782278622820677</v>
      </c>
      <c r="GI87" s="84">
        <f t="shared" si="205"/>
        <v>1.3849220704186915</v>
      </c>
      <c r="GJ87" s="79">
        <f t="shared" si="144"/>
        <v>2.1899628338156165</v>
      </c>
      <c r="GK87" s="79">
        <f t="shared" si="145"/>
        <v>3.1234727940285394</v>
      </c>
      <c r="GL87" s="79">
        <f t="shared" si="146"/>
        <v>3.4583313149836963</v>
      </c>
      <c r="GM87" s="79">
        <f t="shared" si="147"/>
        <v>1.6398157030110887</v>
      </c>
      <c r="GN87" s="84">
        <f t="shared" si="148"/>
        <v>1.2054295518352252</v>
      </c>
      <c r="GO87" s="79">
        <f t="shared" si="206"/>
        <v>2.4210526315789473</v>
      </c>
      <c r="GP87" s="79">
        <f t="shared" si="206"/>
        <v>2.1052631578947367</v>
      </c>
      <c r="GQ87" s="79">
        <f t="shared" si="206"/>
        <v>2.9473684210526314</v>
      </c>
      <c r="GR87" s="79">
        <f t="shared" si="206"/>
        <v>1.0736842105263158</v>
      </c>
      <c r="GS87" s="84">
        <f t="shared" si="206"/>
        <v>2.9473684210526314</v>
      </c>
      <c r="GT87" s="1">
        <f t="shared" si="207"/>
        <v>95</v>
      </c>
      <c r="GU87" s="1">
        <f t="shared" si="208"/>
        <v>44.599798464659649</v>
      </c>
      <c r="GV87" s="1">
        <f t="shared" si="209"/>
        <v>61.999999999999986</v>
      </c>
    </row>
    <row r="88" spans="1:204" ht="13.5" thickBot="1" x14ac:dyDescent="0.25">
      <c r="A88" s="1">
        <f t="shared" si="210"/>
        <v>96</v>
      </c>
      <c r="B88" s="132">
        <f t="shared" si="149"/>
        <v>45.06927002744554</v>
      </c>
      <c r="C88" s="5">
        <v>0</v>
      </c>
      <c r="D88" s="5">
        <v>62</v>
      </c>
      <c r="E88" s="5">
        <f t="shared" si="150"/>
        <v>45.06927002744554</v>
      </c>
      <c r="F88" s="5">
        <v>10</v>
      </c>
      <c r="G88" s="9">
        <f t="shared" si="151"/>
        <v>61.999999999999986</v>
      </c>
      <c r="H88" s="15">
        <v>0.01</v>
      </c>
      <c r="I88" s="18">
        <f t="shared" si="152"/>
        <v>3.5487614194839012</v>
      </c>
      <c r="J88" s="18">
        <f t="shared" si="153"/>
        <v>3.2215346695815255</v>
      </c>
      <c r="K88" s="18">
        <f t="shared" si="154"/>
        <v>3.1082255191341752</v>
      </c>
      <c r="L88" s="18">
        <f t="shared" si="155"/>
        <v>2.253463501372277</v>
      </c>
      <c r="M88" s="18">
        <f t="shared" si="156"/>
        <v>1.8027708010978216</v>
      </c>
      <c r="N88" s="18">
        <f t="shared" si="157"/>
        <v>1.5023090009148514</v>
      </c>
      <c r="O88" s="18">
        <f t="shared" si="158"/>
        <v>1.2180883791201498</v>
      </c>
      <c r="P88" s="18">
        <f t="shared" si="159"/>
        <v>1.1267317506861385</v>
      </c>
      <c r="Q88" s="18">
        <f t="shared" si="160"/>
        <v>1.0015393339432341</v>
      </c>
      <c r="R88" s="18">
        <f t="shared" si="161"/>
        <v>0.95892063888182</v>
      </c>
      <c r="S88" s="18">
        <f t="shared" si="162"/>
        <v>0.90138540054891081</v>
      </c>
      <c r="T88" s="18">
        <f t="shared" si="163"/>
        <v>0.79068894784992172</v>
      </c>
      <c r="U88" s="18">
        <f t="shared" si="164"/>
        <v>0.6009236003659405</v>
      </c>
      <c r="V88" s="18">
        <f t="shared" si="165"/>
        <v>0.59146023658065017</v>
      </c>
      <c r="W88" s="18">
        <f t="shared" si="166"/>
        <v>0.5302267062052417</v>
      </c>
      <c r="X88" s="18">
        <f t="shared" si="167"/>
        <v>0.51448938387494914</v>
      </c>
      <c r="Y88" s="18">
        <f t="shared" si="168"/>
        <v>0.51215079576642664</v>
      </c>
      <c r="Z88" s="18">
        <f t="shared" si="169"/>
        <v>0.50076966697161707</v>
      </c>
      <c r="AA88" s="18">
        <f t="shared" si="170"/>
        <v>0.4506927002744554</v>
      </c>
      <c r="AB88" s="18">
        <f t="shared" si="171"/>
        <v>0.42923114311852895</v>
      </c>
      <c r="AC88" s="18">
        <f t="shared" si="172"/>
        <v>0.36942024612660279</v>
      </c>
      <c r="AD88" s="18">
        <f t="shared" si="173"/>
        <v>0.36055416021956432</v>
      </c>
      <c r="AE88" s="18">
        <f t="shared" si="174"/>
        <v>0.35210367208941828</v>
      </c>
      <c r="AF88" s="18">
        <f t="shared" si="175"/>
        <v>0.30247832233184929</v>
      </c>
      <c r="AG88" s="18">
        <f t="shared" si="176"/>
        <v>0.29573011829032508</v>
      </c>
      <c r="AH88" s="16">
        <f t="shared" si="177"/>
        <v>3.4641983508666772</v>
      </c>
      <c r="AI88" s="16" t="str">
        <f t="shared" si="178"/>
        <v>NA F G</v>
      </c>
      <c r="AJ88" s="16">
        <f t="shared" si="179"/>
        <v>4.0829411009204284</v>
      </c>
      <c r="AK88" s="16">
        <f t="shared" si="180"/>
        <v>0.27573311145782903</v>
      </c>
      <c r="AL88" s="16" t="str">
        <f t="shared" si="181"/>
        <v>NA F G</v>
      </c>
      <c r="AM88" s="16">
        <f t="shared" si="182"/>
        <v>1.2281199999999988</v>
      </c>
      <c r="AN88" s="19">
        <f t="shared" si="183"/>
        <v>2.1300544681895115</v>
      </c>
      <c r="AO88" s="41">
        <f t="shared" si="184"/>
        <v>96</v>
      </c>
      <c r="AP88" s="19">
        <f t="shared" si="185"/>
        <v>2.1300544681895115</v>
      </c>
      <c r="AQ88" s="34">
        <f t="shared" si="214"/>
        <v>3.657861291372396</v>
      </c>
      <c r="AR88" s="34">
        <f t="shared" si="214"/>
        <v>3.5800689198898845</v>
      </c>
      <c r="AS88" s="34">
        <f t="shared" si="214"/>
        <v>3.4656678947847377</v>
      </c>
      <c r="AT88" s="34">
        <f t="shared" si="214"/>
        <v>3.4243616797787908</v>
      </c>
      <c r="AU88" s="34">
        <f t="shared" si="214"/>
        <v>3.3664338721007394</v>
      </c>
      <c r="AV88" s="34">
        <f t="shared" si="214"/>
        <v>3.2469794215034264</v>
      </c>
      <c r="AW88" s="34">
        <f t="shared" si="214"/>
        <v>3.0103424108289003</v>
      </c>
      <c r="AX88" s="34">
        <f t="shared" si="214"/>
        <v>2.9971955119396978</v>
      </c>
      <c r="AY88" s="34">
        <f t="shared" si="211"/>
        <v>2.908222899540593</v>
      </c>
      <c r="AZ88" s="34">
        <f t="shared" si="211"/>
        <v>2.8841621442320937</v>
      </c>
      <c r="BA88" s="34">
        <f t="shared" si="211"/>
        <v>2.8805413647892286</v>
      </c>
      <c r="BB88" s="34">
        <f t="shared" si="211"/>
        <v>2.8627472477230795</v>
      </c>
      <c r="BC88" s="34">
        <f t="shared" si="211"/>
        <v>2.7807769222494234</v>
      </c>
      <c r="BD88" s="34">
        <f t="shared" si="211"/>
        <v>2.7436174676666609</v>
      </c>
      <c r="BE88" s="34">
        <f t="shared" si="211"/>
        <v>2.6324121445945385</v>
      </c>
      <c r="BF88" s="34">
        <f t="shared" si="211"/>
        <v>2.6148383819673611</v>
      </c>
      <c r="BG88" s="34">
        <f t="shared" si="211"/>
        <v>2.5977946140381052</v>
      </c>
      <c r="BH88" s="34">
        <f t="shared" si="211"/>
        <v>2.4912250483074709</v>
      </c>
      <c r="BI88" s="34">
        <f t="shared" si="211"/>
        <v>2.4757747895016569</v>
      </c>
      <c r="BJ88" s="39">
        <f t="shared" si="218"/>
        <v>2.9912751554966159</v>
      </c>
      <c r="BK88" s="39">
        <f t="shared" si="218"/>
        <v>2.958954892568106</v>
      </c>
      <c r="BL88" s="39">
        <f t="shared" si="218"/>
        <v>2.9107870730787502</v>
      </c>
      <c r="BM88" s="39">
        <f t="shared" si="218"/>
        <v>2.8932025387412104</v>
      </c>
      <c r="BN88" s="39">
        <f t="shared" si="218"/>
        <v>2.8683642917707828</v>
      </c>
      <c r="BO88" s="39">
        <f t="shared" si="218"/>
        <v>2.8164680912112989</v>
      </c>
      <c r="BP88" s="39">
        <f t="shared" si="218"/>
        <v>2.7107949513621898</v>
      </c>
      <c r="BQ88" s="39">
        <f t="shared" si="218"/>
        <v>2.7048055971539093</v>
      </c>
      <c r="BR88" s="39">
        <f t="shared" si="218"/>
        <v>2.6639258804066728</v>
      </c>
      <c r="BS88" s="39">
        <f t="shared" si="218"/>
        <v>2.6527649306256906</v>
      </c>
      <c r="BT88" s="39">
        <f t="shared" si="218"/>
        <v>2.6510813957155577</v>
      </c>
      <c r="BU88" s="39">
        <f t="shared" si="218"/>
        <v>2.6427925036313478</v>
      </c>
      <c r="BV88" s="39">
        <f t="shared" si="218"/>
        <v>2.6042755645323625</v>
      </c>
      <c r="BW88" s="39">
        <f t="shared" si="218"/>
        <v>2.5866298720626526</v>
      </c>
      <c r="BX88" s="39">
        <f t="shared" si="218"/>
        <v>2.5331040310653461</v>
      </c>
      <c r="BY88" s="39">
        <f t="shared" si="217"/>
        <v>2.5245437346807704</v>
      </c>
      <c r="BZ88" s="39">
        <f t="shared" si="106"/>
        <v>2.5162143766628442</v>
      </c>
      <c r="CA88" s="39">
        <f t="shared" si="106"/>
        <v>2.4635086759639861</v>
      </c>
      <c r="CB88" s="39">
        <f t="shared" si="106"/>
        <v>2.45577562922792</v>
      </c>
      <c r="CC88" s="40">
        <f t="shared" si="215"/>
        <v>5.2023188043176845</v>
      </c>
      <c r="CD88" s="40">
        <f t="shared" si="215"/>
        <v>4.7273194140830936</v>
      </c>
      <c r="CE88" s="40">
        <f t="shared" si="215"/>
        <v>4.0906612018800734</v>
      </c>
      <c r="CF88" s="40">
        <f t="shared" si="215"/>
        <v>3.8779306912354516</v>
      </c>
      <c r="CG88" s="40">
        <f t="shared" si="215"/>
        <v>3.5941634415453385</v>
      </c>
      <c r="CH88" s="40">
        <f t="shared" si="215"/>
        <v>3.0599324297020525</v>
      </c>
      <c r="CI88" s="40">
        <f t="shared" si="215"/>
        <v>2.1844224201078299</v>
      </c>
      <c r="CJ88" s="40">
        <f t="shared" si="215"/>
        <v>2.1422508544314596</v>
      </c>
      <c r="CK88" s="40">
        <f t="shared" si="212"/>
        <v>1.8731773297877552</v>
      </c>
      <c r="CL88" s="40">
        <f t="shared" si="212"/>
        <v>1.8051309863806053</v>
      </c>
      <c r="CM88" s="40">
        <f t="shared" si="212"/>
        <v>1.795059319339078</v>
      </c>
      <c r="CN88" s="40">
        <f t="shared" si="212"/>
        <v>1.7461942484739801</v>
      </c>
      <c r="CO88" s="40">
        <f t="shared" si="212"/>
        <v>1.5342525865543224</v>
      </c>
      <c r="CP88" s="40">
        <f t="shared" si="212"/>
        <v>1.4450200136441922</v>
      </c>
      <c r="CQ88" s="40">
        <f t="shared" si="212"/>
        <v>1.20181225674147</v>
      </c>
      <c r="CR88" s="40">
        <f t="shared" si="212"/>
        <v>1.1664865590131654</v>
      </c>
      <c r="CS88" s="40">
        <f t="shared" si="212"/>
        <v>1.1330006426444752</v>
      </c>
      <c r="CT88" s="40">
        <f t="shared" si="212"/>
        <v>0.94016340823254096</v>
      </c>
      <c r="CU88" s="40">
        <f t="shared" si="212"/>
        <v>0.9144697974687841</v>
      </c>
      <c r="CV88" s="37">
        <f t="shared" si="186"/>
        <v>3.9629309084213644</v>
      </c>
      <c r="CW88" s="37">
        <f t="shared" si="187"/>
        <v>4.6223450253460605</v>
      </c>
      <c r="CX88" s="37">
        <f t="shared" si="188"/>
        <v>5.1709467494073689</v>
      </c>
      <c r="CY88" s="1">
        <f t="shared" si="121"/>
        <v>164.85713826380317</v>
      </c>
      <c r="CZ88" s="1">
        <f t="shared" si="121"/>
        <v>161.3510928673825</v>
      </c>
      <c r="DA88" s="1">
        <f t="shared" si="121"/>
        <v>156.19512217550206</v>
      </c>
      <c r="DB88" s="1">
        <f t="shared" si="121"/>
        <v>154.33348121758732</v>
      </c>
      <c r="DC88" s="1">
        <f t="shared" si="121"/>
        <v>151.7227172112473</v>
      </c>
      <c r="DD88" s="1">
        <f t="shared" si="121"/>
        <v>146.33899232129684</v>
      </c>
      <c r="DE88" s="1">
        <f t="shared" si="121"/>
        <v>135.67393498871911</v>
      </c>
      <c r="DF88" s="1">
        <f t="shared" si="121"/>
        <v>135.0814138526581</v>
      </c>
      <c r="DG88" s="1">
        <f t="shared" si="121"/>
        <v>131.0714831593956</v>
      </c>
      <c r="DH88" s="1">
        <f t="shared" si="121"/>
        <v>129.98708248133255</v>
      </c>
      <c r="DI88" s="1">
        <f t="shared" si="121"/>
        <v>129.82389659491224</v>
      </c>
      <c r="DJ88" s="1">
        <f t="shared" si="121"/>
        <v>129.021928727958</v>
      </c>
      <c r="DK88" s="1">
        <f t="shared" si="121"/>
        <v>125.32758599494819</v>
      </c>
      <c r="DL88" s="1">
        <f t="shared" si="121"/>
        <v>123.65283650228507</v>
      </c>
      <c r="DM88" s="1">
        <f t="shared" si="121"/>
        <v>118.64089376825827</v>
      </c>
      <c r="DN88" s="1">
        <f t="shared" si="121"/>
        <v>117.84885711501578</v>
      </c>
      <c r="DO88" s="1">
        <f t="shared" si="219"/>
        <v>117.08070693592703</v>
      </c>
      <c r="DP88" s="1">
        <f t="shared" si="219"/>
        <v>112.27769440130547</v>
      </c>
      <c r="DQ88" s="1">
        <f t="shared" si="132"/>
        <v>111.58136251519231</v>
      </c>
      <c r="DR88" s="1">
        <f t="shared" si="131"/>
        <v>134.81458770946614</v>
      </c>
      <c r="DS88" s="1">
        <f t="shared" si="131"/>
        <v>133.35793705218308</v>
      </c>
      <c r="DT88" s="1">
        <f t="shared" si="131"/>
        <v>131.18704858898406</v>
      </c>
      <c r="DU88" s="1">
        <f t="shared" si="131"/>
        <v>130.39452646261859</v>
      </c>
      <c r="DV88" s="1">
        <f t="shared" si="131"/>
        <v>129.27508480289998</v>
      </c>
      <c r="DW88" s="1">
        <f t="shared" si="213"/>
        <v>126.93616092648615</v>
      </c>
      <c r="DX88" s="1">
        <f t="shared" si="213"/>
        <v>122.17354965197863</v>
      </c>
      <c r="DY88" s="1">
        <f t="shared" si="213"/>
        <v>121.90361382987562</v>
      </c>
      <c r="DZ88" s="1">
        <f t="shared" si="213"/>
        <v>120.06119483714893</v>
      </c>
      <c r="EA88" s="1">
        <f t="shared" si="213"/>
        <v>119.55817897770709</v>
      </c>
      <c r="EB88" s="1">
        <f t="shared" si="213"/>
        <v>119.48230328824167</v>
      </c>
      <c r="EC88" s="1">
        <f t="shared" si="213"/>
        <v>119.10872897267006</v>
      </c>
      <c r="ED88" s="1">
        <f t="shared" si="213"/>
        <v>117.37279864378722</v>
      </c>
      <c r="EE88" s="1">
        <f t="shared" si="213"/>
        <v>116.5775201650486</v>
      </c>
      <c r="EF88" s="1">
        <f t="shared" si="213"/>
        <v>114.16514958369488</v>
      </c>
      <c r="EG88" s="1">
        <f t="shared" si="213"/>
        <v>113.77934327442347</v>
      </c>
      <c r="EH88" s="1">
        <f t="shared" si="213"/>
        <v>113.40394518875829</v>
      </c>
      <c r="EI88" s="1">
        <f t="shared" si="213"/>
        <v>111.02853773197573</v>
      </c>
      <c r="EJ88" s="1">
        <f t="shared" si="213"/>
        <v>110.68001496049311</v>
      </c>
      <c r="EK88" s="1">
        <f t="shared" si="216"/>
        <v>234.46471096065133</v>
      </c>
      <c r="EL88" s="1">
        <f t="shared" si="216"/>
        <v>213.0568351792966</v>
      </c>
      <c r="EM88" s="1">
        <f t="shared" si="216"/>
        <v>184.36311429832796</v>
      </c>
      <c r="EN88" s="1">
        <f t="shared" si="216"/>
        <v>174.7755054710091</v>
      </c>
      <c r="EO88" s="1">
        <f t="shared" si="216"/>
        <v>161.98632266977984</v>
      </c>
      <c r="EP88" s="1">
        <f t="shared" si="216"/>
        <v>137.90892093997931</v>
      </c>
      <c r="EQ88" s="1">
        <f t="shared" si="216"/>
        <v>98.450323905845877</v>
      </c>
      <c r="ER88" s="1">
        <f t="shared" si="216"/>
        <v>96.549682224897381</v>
      </c>
      <c r="ES88" s="1">
        <f t="shared" si="216"/>
        <v>84.422734885493739</v>
      </c>
      <c r="ET88" s="1">
        <f t="shared" si="124"/>
        <v>81.355935860096622</v>
      </c>
      <c r="EU88" s="1">
        <f t="shared" si="117"/>
        <v>80.902013178575501</v>
      </c>
      <c r="EV88" s="1">
        <f t="shared" si="115"/>
        <v>78.699700104846144</v>
      </c>
      <c r="EW88" s="1">
        <f t="shared" si="115"/>
        <v>69.147644113723516</v>
      </c>
      <c r="EX88" s="1">
        <f t="shared" si="115"/>
        <v>65.125997189993143</v>
      </c>
      <c r="EY88" s="1">
        <f t="shared" si="115"/>
        <v>54.164801121375014</v>
      </c>
      <c r="EZ88" s="1">
        <f t="shared" si="115"/>
        <v>52.572697711550141</v>
      </c>
      <c r="FA88" s="1">
        <f t="shared" si="115"/>
        <v>51.063511904613179</v>
      </c>
      <c r="FB88" s="1">
        <f t="shared" si="115"/>
        <v>42.372478515555905</v>
      </c>
      <c r="FC88" s="1">
        <f t="shared" si="115"/>
        <v>41.214486234064061</v>
      </c>
      <c r="FD88" s="1">
        <f t="shared" si="115"/>
        <v>178.60640321175254</v>
      </c>
      <c r="FE88" s="1">
        <f t="shared" si="115"/>
        <v>208.32571610734121</v>
      </c>
      <c r="FF88" s="1">
        <f t="shared" si="116"/>
        <v>233.05079534658248</v>
      </c>
      <c r="FG88" s="83">
        <f t="shared" si="133"/>
        <v>0.388867277652646</v>
      </c>
      <c r="FH88" s="79">
        <f t="shared" si="134"/>
        <v>0.24408353141172837</v>
      </c>
      <c r="FI88" s="79">
        <f t="shared" si="135"/>
        <v>0.47241282665723933</v>
      </c>
      <c r="FJ88" s="84">
        <f t="shared" si="136"/>
        <v>0.33743747681474873</v>
      </c>
      <c r="FK88" s="80">
        <f t="shared" si="191"/>
        <v>0.51841895478881872</v>
      </c>
      <c r="FL88" s="83">
        <f t="shared" si="192"/>
        <v>0.89184411147255949</v>
      </c>
      <c r="FM88" s="79">
        <f t="shared" si="192"/>
        <v>0.98029146137066459</v>
      </c>
      <c r="FN88" s="79"/>
      <c r="FO88" s="79">
        <f t="shared" si="193"/>
        <v>0.89351808906147101</v>
      </c>
      <c r="FP88" s="79">
        <f t="shared" si="137"/>
        <v>0.77680214239648382</v>
      </c>
      <c r="FQ88" s="79">
        <f t="shared" si="138"/>
        <v>0.88233328613793283</v>
      </c>
      <c r="FR88" s="79">
        <f t="shared" si="139"/>
        <v>0.59701961181220931</v>
      </c>
      <c r="FS88" s="84">
        <f t="shared" si="194"/>
        <v>0.75302715082003868</v>
      </c>
      <c r="FT88" s="83">
        <f t="shared" si="195"/>
        <v>1.2308922860819622</v>
      </c>
      <c r="FU88" s="79">
        <f t="shared" si="196"/>
        <v>1.1631140642093287</v>
      </c>
      <c r="FV88" s="79"/>
      <c r="FW88" s="79">
        <f t="shared" si="197"/>
        <v>1.2739555135302334</v>
      </c>
      <c r="FX88" s="79">
        <f t="shared" si="198"/>
        <v>1.0254002820166233</v>
      </c>
      <c r="FY88" s="79">
        <f t="shared" si="140"/>
        <v>1.2066797004197372</v>
      </c>
      <c r="FZ88" s="79">
        <f t="shared" si="199"/>
        <v>1.4355603948232725</v>
      </c>
      <c r="GA88" s="83">
        <f t="shared" si="200"/>
        <v>1.6869005302108806</v>
      </c>
      <c r="GB88" s="79">
        <f t="shared" si="141"/>
        <v>1.6017339807203381</v>
      </c>
      <c r="GC88" s="79">
        <f t="shared" si="142"/>
        <v>1.5679040464863969</v>
      </c>
      <c r="GD88" s="79">
        <f t="shared" si="143"/>
        <v>1.4333192729741666</v>
      </c>
      <c r="GE88" s="79">
        <f t="shared" si="201"/>
        <v>0.85874138189380067</v>
      </c>
      <c r="GF88" s="79">
        <f t="shared" si="202"/>
        <v>1.0746194955534212</v>
      </c>
      <c r="GG88" s="79">
        <f t="shared" si="203"/>
        <v>0.99843650551920637</v>
      </c>
      <c r="GH88" s="79">
        <f t="shared" si="204"/>
        <v>1.1625930683168917</v>
      </c>
      <c r="GI88" s="84">
        <f t="shared" si="205"/>
        <v>1.3684975182415131</v>
      </c>
      <c r="GJ88" s="79">
        <f t="shared" si="144"/>
        <v>2.1609025655990912</v>
      </c>
      <c r="GK88" s="79">
        <f t="shared" si="145"/>
        <v>3.0514416319517599</v>
      </c>
      <c r="GL88" s="79">
        <f t="shared" si="146"/>
        <v>3.3785778995094078</v>
      </c>
      <c r="GM88" s="79">
        <f t="shared" si="147"/>
        <v>1.6203682271203192</v>
      </c>
      <c r="GN88" s="84">
        <f t="shared" si="148"/>
        <v>1.1928729940036082</v>
      </c>
      <c r="GO88" s="79">
        <f t="shared" si="206"/>
        <v>2.3958333333333335</v>
      </c>
      <c r="GP88" s="79">
        <f t="shared" si="206"/>
        <v>2.0833333333333335</v>
      </c>
      <c r="GQ88" s="79">
        <f t="shared" si="206"/>
        <v>2.9166666666666665</v>
      </c>
      <c r="GR88" s="79">
        <f t="shared" si="206"/>
        <v>1.0625</v>
      </c>
      <c r="GS88" s="84">
        <f t="shared" si="206"/>
        <v>2.9166666666666665</v>
      </c>
      <c r="GT88" s="1">
        <f t="shared" si="207"/>
        <v>96</v>
      </c>
      <c r="GU88" s="1">
        <f t="shared" si="208"/>
        <v>45.06927002744554</v>
      </c>
      <c r="GV88" s="1">
        <f t="shared" si="209"/>
        <v>61.999999999999986</v>
      </c>
    </row>
    <row r="89" spans="1:204" ht="13.5" thickBot="1" x14ac:dyDescent="0.25">
      <c r="A89" s="1">
        <f t="shared" si="210"/>
        <v>97</v>
      </c>
      <c r="B89" s="132">
        <f t="shared" si="149"/>
        <v>45.538741590231432</v>
      </c>
      <c r="C89" s="5">
        <v>0</v>
      </c>
      <c r="D89" s="5">
        <v>62</v>
      </c>
      <c r="E89" s="5">
        <f t="shared" si="150"/>
        <v>45.538741590231432</v>
      </c>
      <c r="F89" s="5">
        <v>10</v>
      </c>
      <c r="G89" s="9">
        <f t="shared" si="151"/>
        <v>61.999999999999986</v>
      </c>
      <c r="H89" s="15">
        <v>0.01</v>
      </c>
      <c r="I89" s="18">
        <f t="shared" si="152"/>
        <v>3.5857276842701915</v>
      </c>
      <c r="J89" s="18">
        <f t="shared" si="153"/>
        <v>3.2550923223896664</v>
      </c>
      <c r="K89" s="18">
        <f t="shared" si="154"/>
        <v>3.1406028682918228</v>
      </c>
      <c r="L89" s="18">
        <f t="shared" si="155"/>
        <v>2.2769370795115718</v>
      </c>
      <c r="M89" s="18">
        <f t="shared" si="156"/>
        <v>1.8215496636092572</v>
      </c>
      <c r="N89" s="18">
        <f t="shared" si="157"/>
        <v>1.5179580530077144</v>
      </c>
      <c r="O89" s="18">
        <f t="shared" si="158"/>
        <v>1.2307767997359846</v>
      </c>
      <c r="P89" s="18">
        <f t="shared" si="159"/>
        <v>1.1384685397557859</v>
      </c>
      <c r="Q89" s="18">
        <f t="shared" si="160"/>
        <v>1.0119720353384762</v>
      </c>
      <c r="R89" s="18">
        <f t="shared" si="161"/>
        <v>0.96890939553683897</v>
      </c>
      <c r="S89" s="18">
        <f t="shared" si="162"/>
        <v>0.91077483180462859</v>
      </c>
      <c r="T89" s="18">
        <f t="shared" si="163"/>
        <v>0.79892529105669174</v>
      </c>
      <c r="U89" s="18">
        <f t="shared" si="164"/>
        <v>0.60718322120308577</v>
      </c>
      <c r="V89" s="18">
        <f t="shared" si="165"/>
        <v>0.59762128071169851</v>
      </c>
      <c r="W89" s="18">
        <f t="shared" si="166"/>
        <v>0.5357499010615463</v>
      </c>
      <c r="X89" s="18">
        <f t="shared" si="167"/>
        <v>0.51984864829031319</v>
      </c>
      <c r="Y89" s="18">
        <f t="shared" si="168"/>
        <v>0.51748569988899351</v>
      </c>
      <c r="Z89" s="18">
        <f t="shared" si="169"/>
        <v>0.50598601766923812</v>
      </c>
      <c r="AA89" s="18">
        <f t="shared" si="170"/>
        <v>0.4553874159023143</v>
      </c>
      <c r="AB89" s="18">
        <f t="shared" si="171"/>
        <v>0.43370230085934697</v>
      </c>
      <c r="AC89" s="18">
        <f t="shared" si="172"/>
        <v>0.3732683736904216</v>
      </c>
      <c r="AD89" s="18">
        <f t="shared" si="173"/>
        <v>0.36430993272185147</v>
      </c>
      <c r="AE89" s="18">
        <f t="shared" si="174"/>
        <v>0.35577141867368306</v>
      </c>
      <c r="AF89" s="18">
        <f t="shared" si="175"/>
        <v>0.30562913818947268</v>
      </c>
      <c r="AG89" s="18">
        <f t="shared" si="176"/>
        <v>0.29881064035584926</v>
      </c>
      <c r="AH89" s="16">
        <f t="shared" si="177"/>
        <v>3.4641983508666772</v>
      </c>
      <c r="AI89" s="16" t="str">
        <f t="shared" si="178"/>
        <v>NA F G</v>
      </c>
      <c r="AJ89" s="16">
        <f t="shared" si="179"/>
        <v>4.0829411009204284</v>
      </c>
      <c r="AK89" s="16">
        <f t="shared" si="180"/>
        <v>0.27573311145782903</v>
      </c>
      <c r="AL89" s="16" t="str">
        <f t="shared" si="181"/>
        <v>NA F G</v>
      </c>
      <c r="AM89" s="16">
        <f t="shared" si="182"/>
        <v>1.2281199999999988</v>
      </c>
      <c r="AN89" s="19">
        <f t="shared" si="183"/>
        <v>2.1300544681895115</v>
      </c>
      <c r="AO89" s="41">
        <f t="shared" si="184"/>
        <v>97</v>
      </c>
      <c r="AP89" s="19">
        <f t="shared" si="185"/>
        <v>2.1300544681895115</v>
      </c>
      <c r="AQ89" s="34">
        <f t="shared" si="214"/>
        <v>3.6683280773456368</v>
      </c>
      <c r="AR89" s="34">
        <f t="shared" si="214"/>
        <v>3.5903131069076704</v>
      </c>
      <c r="AS89" s="34">
        <f t="shared" si="214"/>
        <v>3.4755847290273603</v>
      </c>
      <c r="AT89" s="34">
        <f t="shared" si="214"/>
        <v>3.4341603183662488</v>
      </c>
      <c r="AU89" s="34">
        <f t="shared" si="214"/>
        <v>3.3760667531822213</v>
      </c>
      <c r="AV89" s="34">
        <f t="shared" si="214"/>
        <v>3.2562704896870538</v>
      </c>
      <c r="AW89" s="34">
        <f t="shared" si="214"/>
        <v>3.0189563541171909</v>
      </c>
      <c r="AX89" s="34">
        <f t="shared" si="214"/>
        <v>3.0057718360385426</v>
      </c>
      <c r="AY89" s="34">
        <f t="shared" si="211"/>
        <v>2.9165446329873381</v>
      </c>
      <c r="AZ89" s="34">
        <f t="shared" si="211"/>
        <v>2.8924150290385793</v>
      </c>
      <c r="BA89" s="34">
        <f t="shared" si="211"/>
        <v>2.8887838889175841</v>
      </c>
      <c r="BB89" s="34">
        <f t="shared" si="211"/>
        <v>2.8709388548810861</v>
      </c>
      <c r="BC89" s="34">
        <f t="shared" si="211"/>
        <v>2.7887339754469189</v>
      </c>
      <c r="BD89" s="34">
        <f t="shared" si="211"/>
        <v>2.7514681909552241</v>
      </c>
      <c r="BE89" s="34">
        <f t="shared" si="211"/>
        <v>2.6399446594484557</v>
      </c>
      <c r="BF89" s="34">
        <f t="shared" si="211"/>
        <v>2.6223206103840648</v>
      </c>
      <c r="BG89" s="34">
        <f t="shared" si="211"/>
        <v>2.6052280725707471</v>
      </c>
      <c r="BH89" s="34">
        <f t="shared" si="211"/>
        <v>2.4983535633917664</v>
      </c>
      <c r="BI89" s="34">
        <f t="shared" si="211"/>
        <v>2.4828590944480418</v>
      </c>
      <c r="BJ89" s="39">
        <f t="shared" si="218"/>
        <v>2.9955977203336457</v>
      </c>
      <c r="BK89" s="39">
        <f t="shared" si="218"/>
        <v>2.9632307527642063</v>
      </c>
      <c r="BL89" s="39">
        <f t="shared" si="218"/>
        <v>2.9149933280021907</v>
      </c>
      <c r="BM89" s="39">
        <f t="shared" si="218"/>
        <v>2.8973833830000166</v>
      </c>
      <c r="BN89" s="39">
        <f t="shared" si="218"/>
        <v>2.8725092433325332</v>
      </c>
      <c r="BO89" s="39">
        <f t="shared" si="218"/>
        <v>2.8205380497750627</v>
      </c>
      <c r="BP89" s="39">
        <f t="shared" si="218"/>
        <v>2.7147122061542222</v>
      </c>
      <c r="BQ89" s="39">
        <f t="shared" si="218"/>
        <v>2.7087141969842445</v>
      </c>
      <c r="BR89" s="39">
        <f t="shared" si="218"/>
        <v>2.6677754066924577</v>
      </c>
      <c r="BS89" s="39">
        <f t="shared" si="218"/>
        <v>2.6565983286963957</v>
      </c>
      <c r="BT89" s="39">
        <f t="shared" si="218"/>
        <v>2.6549123609813798</v>
      </c>
      <c r="BU89" s="39">
        <f t="shared" si="218"/>
        <v>2.6466114909708347</v>
      </c>
      <c r="BV89" s="39">
        <f t="shared" si="218"/>
        <v>2.6080388926770497</v>
      </c>
      <c r="BW89" s="39">
        <f t="shared" si="218"/>
        <v>2.5903677011656838</v>
      </c>
      <c r="BX89" s="39">
        <f t="shared" si="218"/>
        <v>2.5367645122461235</v>
      </c>
      <c r="BY89" s="39">
        <f t="shared" si="217"/>
        <v>2.5281918457403711</v>
      </c>
      <c r="BZ89" s="39">
        <f t="shared" si="106"/>
        <v>2.5198504513205053</v>
      </c>
      <c r="CA89" s="39">
        <f t="shared" si="106"/>
        <v>2.4670685878493481</v>
      </c>
      <c r="CB89" s="39">
        <f t="shared" si="106"/>
        <v>2.4593243664154802</v>
      </c>
      <c r="CC89" s="40">
        <f t="shared" si="215"/>
        <v>5.2689504973824457</v>
      </c>
      <c r="CD89" s="40">
        <f t="shared" si="215"/>
        <v>4.7878672789999541</v>
      </c>
      <c r="CE89" s="40">
        <f t="shared" si="215"/>
        <v>4.1430547002195803</v>
      </c>
      <c r="CF89" s="40">
        <f t="shared" si="215"/>
        <v>3.9275995210907775</v>
      </c>
      <c r="CG89" s="40">
        <f t="shared" si="215"/>
        <v>3.6401977589852597</v>
      </c>
      <c r="CH89" s="40">
        <f t="shared" si="215"/>
        <v>3.0991242759006354</v>
      </c>
      <c r="CI89" s="40">
        <f t="shared" si="215"/>
        <v>2.2124006678268286</v>
      </c>
      <c r="CJ89" s="40">
        <f t="shared" si="215"/>
        <v>2.1696889655448595</v>
      </c>
      <c r="CK89" s="40">
        <f t="shared" si="212"/>
        <v>1.8971691268284705</v>
      </c>
      <c r="CL89" s="40">
        <f t="shared" si="212"/>
        <v>1.8282512407038072</v>
      </c>
      <c r="CM89" s="40">
        <f t="shared" si="212"/>
        <v>1.81805057498838</v>
      </c>
      <c r="CN89" s="40">
        <f t="shared" si="212"/>
        <v>1.7685596365965235</v>
      </c>
      <c r="CO89" s="40">
        <f t="shared" si="212"/>
        <v>1.5539034098268709</v>
      </c>
      <c r="CP89" s="40">
        <f t="shared" si="212"/>
        <v>1.4635279393679419</v>
      </c>
      <c r="CQ89" s="40">
        <f t="shared" si="212"/>
        <v>1.2172051591038171</v>
      </c>
      <c r="CR89" s="40">
        <f t="shared" si="212"/>
        <v>1.1814270071648294</v>
      </c>
      <c r="CS89" s="40">
        <f t="shared" si="212"/>
        <v>1.1475122006443821</v>
      </c>
      <c r="CT89" s="40">
        <f t="shared" si="212"/>
        <v>0.95220509233619022</v>
      </c>
      <c r="CU89" s="40">
        <f t="shared" si="212"/>
        <v>0.9261823958607478</v>
      </c>
      <c r="CV89" s="37">
        <f t="shared" si="186"/>
        <v>3.9629309084213644</v>
      </c>
      <c r="CW89" s="37">
        <f t="shared" si="187"/>
        <v>4.6223450253460605</v>
      </c>
      <c r="CX89" s="37">
        <f t="shared" si="188"/>
        <v>5.1709467494073689</v>
      </c>
      <c r="CY89" s="1">
        <f t="shared" si="121"/>
        <v>167.05104438243345</v>
      </c>
      <c r="CZ89" s="1">
        <f t="shared" si="121"/>
        <v>163.49834080348936</v>
      </c>
      <c r="DA89" s="1">
        <f t="shared" si="121"/>
        <v>158.2737548501315</v>
      </c>
      <c r="DB89" s="1">
        <f t="shared" si="121"/>
        <v>156.3873393175075</v>
      </c>
      <c r="DC89" s="1">
        <f t="shared" si="121"/>
        <v>153.7418314645368</v>
      </c>
      <c r="DD89" s="1">
        <f t="shared" si="121"/>
        <v>148.28646037775511</v>
      </c>
      <c r="DE89" s="1">
        <f t="shared" si="121"/>
        <v>137.47947328232996</v>
      </c>
      <c r="DF89" s="1">
        <f t="shared" si="121"/>
        <v>136.87906692055466</v>
      </c>
      <c r="DG89" s="1">
        <f t="shared" si="121"/>
        <v>132.81577237798678</v>
      </c>
      <c r="DH89" s="1">
        <f t="shared" si="121"/>
        <v>131.7169405790896</v>
      </c>
      <c r="DI89" s="1">
        <f t="shared" si="121"/>
        <v>131.55158302744169</v>
      </c>
      <c r="DJ89" s="1">
        <f t="shared" si="121"/>
        <v>130.73894263378472</v>
      </c>
      <c r="DK89" s="1">
        <f t="shared" si="121"/>
        <v>126.99543587177605</v>
      </c>
      <c r="DL89" s="1">
        <f t="shared" si="121"/>
        <v>125.2983989416515</v>
      </c>
      <c r="DM89" s="1">
        <f t="shared" si="121"/>
        <v>120.21975765913474</v>
      </c>
      <c r="DN89" s="1">
        <f t="shared" si="121"/>
        <v>119.41718064301789</v>
      </c>
      <c r="DO89" s="1">
        <f t="shared" si="219"/>
        <v>118.63880798041595</v>
      </c>
      <c r="DP89" s="1">
        <f t="shared" si="219"/>
        <v>113.77187732433153</v>
      </c>
      <c r="DQ89" s="1">
        <f t="shared" si="132"/>
        <v>113.06627870702539</v>
      </c>
      <c r="DR89" s="1">
        <f t="shared" si="131"/>
        <v>136.41575049456026</v>
      </c>
      <c r="DS89" s="1">
        <f t="shared" si="131"/>
        <v>134.94179952235615</v>
      </c>
      <c r="DT89" s="1">
        <f t="shared" si="131"/>
        <v>132.74512790114051</v>
      </c>
      <c r="DU89" s="1">
        <f t="shared" si="131"/>
        <v>131.94319316626832</v>
      </c>
      <c r="DV89" s="1">
        <f t="shared" si="131"/>
        <v>130.81045614767146</v>
      </c>
      <c r="DW89" s="1">
        <f t="shared" si="213"/>
        <v>128.4437533941219</v>
      </c>
      <c r="DX89" s="1">
        <f t="shared" si="213"/>
        <v>123.6245776479042</v>
      </c>
      <c r="DY89" s="1">
        <f t="shared" si="213"/>
        <v>123.35143585825675</v>
      </c>
      <c r="DZ89" s="1">
        <f t="shared" si="213"/>
        <v>121.4871348661424</v>
      </c>
      <c r="EA89" s="1">
        <f t="shared" si="213"/>
        <v>120.97814479954586</v>
      </c>
      <c r="EB89" s="1">
        <f t="shared" si="213"/>
        <v>120.90136795144228</v>
      </c>
      <c r="EC89" s="1">
        <f t="shared" si="213"/>
        <v>120.52335677705797</v>
      </c>
      <c r="ED89" s="1">
        <f t="shared" si="213"/>
        <v>118.7668091908935</v>
      </c>
      <c r="EE89" s="1">
        <f t="shared" si="213"/>
        <v>117.96208536706591</v>
      </c>
      <c r="EF89" s="1">
        <f t="shared" ref="EF89:EJ95" si="220">$E89*BX89</f>
        <v>115.52106359844569</v>
      </c>
      <c r="EG89" s="1">
        <f t="shared" si="220"/>
        <v>115.13067515370101</v>
      </c>
      <c r="EH89" s="1">
        <f t="shared" si="220"/>
        <v>114.75081854871254</v>
      </c>
      <c r="EI89" s="1">
        <f t="shared" si="220"/>
        <v>112.34719890744864</v>
      </c>
      <c r="EJ89" s="1">
        <f t="shared" si="220"/>
        <v>111.99453680875419</v>
      </c>
      <c r="EK89" s="1">
        <f t="shared" si="216"/>
        <v>239.94137515202056</v>
      </c>
      <c r="EL89" s="1">
        <f t="shared" si="216"/>
        <v>218.03345078670341</v>
      </c>
      <c r="EM89" s="1">
        <f t="shared" si="216"/>
        <v>188.66949738749321</v>
      </c>
      <c r="EN89" s="1">
        <f t="shared" si="216"/>
        <v>178.85793966086965</v>
      </c>
      <c r="EO89" s="1">
        <f t="shared" si="216"/>
        <v>165.7700250837693</v>
      </c>
      <c r="EP89" s="1">
        <f t="shared" si="216"/>
        <v>141.13021955625214</v>
      </c>
      <c r="EQ89" s="1">
        <f t="shared" si="216"/>
        <v>100.7499423062214</v>
      </c>
      <c r="ER89" s="1">
        <f t="shared" si="216"/>
        <v>98.80490513312391</v>
      </c>
      <c r="ES89" s="1">
        <f t="shared" si="216"/>
        <v>86.394694619606724</v>
      </c>
      <c r="ET89" s="1">
        <f t="shared" si="124"/>
        <v>83.256260812430682</v>
      </c>
      <c r="EU89" s="1">
        <f t="shared" si="117"/>
        <v>82.791735332367509</v>
      </c>
      <c r="EV89" s="1">
        <f t="shared" si="115"/>
        <v>80.537980277882696</v>
      </c>
      <c r="EW89" s="1">
        <f t="shared" si="115"/>
        <v>70.762805836285366</v>
      </c>
      <c r="EX89" s="1">
        <f t="shared" si="115"/>
        <v>66.647220640960597</v>
      </c>
      <c r="EY89" s="1">
        <f t="shared" si="115"/>
        <v>55.429991202725262</v>
      </c>
      <c r="EZ89" s="1">
        <f t="shared" si="115"/>
        <v>53.800699186999665</v>
      </c>
      <c r="FA89" s="1">
        <f t="shared" si="115"/>
        <v>52.256261576782315</v>
      </c>
      <c r="FB89" s="1">
        <f t="shared" si="115"/>
        <v>43.362221640800229</v>
      </c>
      <c r="FC89" s="1">
        <f t="shared" si="115"/>
        <v>42.177180790524027</v>
      </c>
      <c r="FD89" s="1">
        <f t="shared" si="115"/>
        <v>180.46688657854162</v>
      </c>
      <c r="FE89" s="1">
        <f t="shared" si="115"/>
        <v>210.49577565012601</v>
      </c>
      <c r="FF89" s="1">
        <f t="shared" si="116"/>
        <v>235.47840779810937</v>
      </c>
      <c r="FG89" s="83">
        <f t="shared" si="133"/>
        <v>0.38376022607490118</v>
      </c>
      <c r="FH89" s="79">
        <f t="shared" si="134"/>
        <v>0.23851232246396509</v>
      </c>
      <c r="FI89" s="79">
        <f t="shared" si="135"/>
        <v>0.46686794027496742</v>
      </c>
      <c r="FJ89" s="84">
        <f t="shared" si="136"/>
        <v>0.33347684669533023</v>
      </c>
      <c r="FK89" s="80">
        <f t="shared" si="191"/>
        <v>0.51307442948171744</v>
      </c>
      <c r="FL89" s="83">
        <f t="shared" si="192"/>
        <v>0.88013139060776391</v>
      </c>
      <c r="FM89" s="79">
        <f t="shared" si="192"/>
        <v>0.96741714835398851</v>
      </c>
      <c r="FN89" s="79"/>
      <c r="FO89" s="79">
        <f t="shared" si="193"/>
        <v>0.88178338360095876</v>
      </c>
      <c r="FP89" s="79">
        <f t="shared" si="137"/>
        <v>0.75907162603870137</v>
      </c>
      <c r="FQ89" s="79">
        <f t="shared" si="138"/>
        <v>0.87197700970583414</v>
      </c>
      <c r="FR89" s="79">
        <f t="shared" si="139"/>
        <v>0.58917886478701553</v>
      </c>
      <c r="FS89" s="84">
        <f t="shared" si="194"/>
        <v>0.74418858895539097</v>
      </c>
      <c r="FT89" s="83">
        <f t="shared" si="195"/>
        <v>1.2147267953016245</v>
      </c>
      <c r="FU89" s="79">
        <f t="shared" si="196"/>
        <v>1.1478387148598688</v>
      </c>
      <c r="FV89" s="79"/>
      <c r="FW89" s="79">
        <f t="shared" si="197"/>
        <v>1.2448774667034703</v>
      </c>
      <c r="FX89" s="79">
        <f t="shared" si="198"/>
        <v>1.0133647746398153</v>
      </c>
      <c r="FY89" s="79">
        <f t="shared" si="140"/>
        <v>1.1908321971145965</v>
      </c>
      <c r="FZ89" s="79">
        <f t="shared" si="199"/>
        <v>1.4187106844957416</v>
      </c>
      <c r="GA89" s="83">
        <f t="shared" si="200"/>
        <v>1.6647462155914654</v>
      </c>
      <c r="GB89" s="79">
        <f t="shared" si="141"/>
        <v>1.5829338287419024</v>
      </c>
      <c r="GC89" s="79">
        <f t="shared" si="142"/>
        <v>1.5495009691237676</v>
      </c>
      <c r="GD89" s="79">
        <f t="shared" si="143"/>
        <v>1.4185427856239174</v>
      </c>
      <c r="GE89" s="79">
        <f t="shared" si="201"/>
        <v>0.84746340408155341</v>
      </c>
      <c r="GF89" s="79">
        <f t="shared" si="202"/>
        <v>1.0620062838225266</v>
      </c>
      <c r="GG89" s="79">
        <f t="shared" si="203"/>
        <v>0.98814334566849293</v>
      </c>
      <c r="GH89" s="79">
        <f t="shared" si="204"/>
        <v>1.1473245612836858</v>
      </c>
      <c r="GI89" s="84">
        <f t="shared" si="205"/>
        <v>1.3524349500281061</v>
      </c>
      <c r="GJ89" s="79">
        <f t="shared" si="144"/>
        <v>2.132523112013764</v>
      </c>
      <c r="GK89" s="79">
        <f t="shared" si="145"/>
        <v>2.9817924474075133</v>
      </c>
      <c r="GL89" s="79">
        <f t="shared" si="146"/>
        <v>3.3014618265175306</v>
      </c>
      <c r="GM89" s="79">
        <f t="shared" si="147"/>
        <v>1.6013493580087392</v>
      </c>
      <c r="GN89" s="84">
        <f t="shared" si="148"/>
        <v>1.1805753342716123</v>
      </c>
      <c r="GO89" s="79">
        <f t="shared" si="206"/>
        <v>2.3711340206185567</v>
      </c>
      <c r="GP89" s="79">
        <f t="shared" si="206"/>
        <v>2.0618556701030926</v>
      </c>
      <c r="GQ89" s="79">
        <f t="shared" si="206"/>
        <v>2.8865979381443299</v>
      </c>
      <c r="GR89" s="79">
        <f t="shared" si="206"/>
        <v>1.0515463917525774</v>
      </c>
      <c r="GS89" s="84">
        <f t="shared" si="206"/>
        <v>2.8865979381443299</v>
      </c>
      <c r="GT89" s="1">
        <f t="shared" si="207"/>
        <v>97</v>
      </c>
      <c r="GU89" s="1">
        <f t="shared" si="208"/>
        <v>45.538741590231432</v>
      </c>
      <c r="GV89" s="1">
        <f t="shared" si="209"/>
        <v>61.999999999999986</v>
      </c>
    </row>
    <row r="90" spans="1:204" ht="13.5" thickBot="1" x14ac:dyDescent="0.25">
      <c r="A90" s="1">
        <f t="shared" si="210"/>
        <v>98</v>
      </c>
      <c r="B90" s="132">
        <f t="shared" si="149"/>
        <v>46.008213153017323</v>
      </c>
      <c r="C90" s="5">
        <v>0</v>
      </c>
      <c r="D90" s="5">
        <v>62</v>
      </c>
      <c r="E90" s="5">
        <f t="shared" si="150"/>
        <v>46.008213153017323</v>
      </c>
      <c r="F90" s="5">
        <v>10</v>
      </c>
      <c r="G90" s="9">
        <f t="shared" si="151"/>
        <v>61.999999999999986</v>
      </c>
      <c r="H90" s="15">
        <v>0.01</v>
      </c>
      <c r="I90" s="18">
        <f t="shared" si="152"/>
        <v>3.6226939490564822</v>
      </c>
      <c r="J90" s="18">
        <f t="shared" si="153"/>
        <v>3.2886499751978073</v>
      </c>
      <c r="K90" s="18">
        <f t="shared" si="154"/>
        <v>3.1729802174494703</v>
      </c>
      <c r="L90" s="18">
        <f t="shared" si="155"/>
        <v>2.3004106576508661</v>
      </c>
      <c r="M90" s="18">
        <f t="shared" si="156"/>
        <v>1.840328526120693</v>
      </c>
      <c r="N90" s="18">
        <f t="shared" si="157"/>
        <v>1.5336071051005775</v>
      </c>
      <c r="O90" s="18">
        <f t="shared" si="158"/>
        <v>1.2434652203518195</v>
      </c>
      <c r="P90" s="18">
        <f t="shared" si="159"/>
        <v>1.150205328825433</v>
      </c>
      <c r="Q90" s="18">
        <f t="shared" si="160"/>
        <v>1.0224047367337183</v>
      </c>
      <c r="R90" s="18">
        <f t="shared" si="161"/>
        <v>0.97889815219185794</v>
      </c>
      <c r="S90" s="18">
        <f t="shared" si="162"/>
        <v>0.92016426306034649</v>
      </c>
      <c r="T90" s="18">
        <f t="shared" si="163"/>
        <v>0.80716163426346177</v>
      </c>
      <c r="U90" s="18">
        <f t="shared" si="164"/>
        <v>0.61344284204023092</v>
      </c>
      <c r="V90" s="18">
        <f t="shared" si="165"/>
        <v>0.60378232484274696</v>
      </c>
      <c r="W90" s="18">
        <f t="shared" si="166"/>
        <v>0.54127309591785089</v>
      </c>
      <c r="X90" s="18">
        <f t="shared" si="167"/>
        <v>0.52520791270567724</v>
      </c>
      <c r="Y90" s="18">
        <f t="shared" si="168"/>
        <v>0.5228206040115605</v>
      </c>
      <c r="Z90" s="18">
        <f t="shared" si="169"/>
        <v>0.51120236836685917</v>
      </c>
      <c r="AA90" s="18">
        <f t="shared" si="170"/>
        <v>0.46008213153017324</v>
      </c>
      <c r="AB90" s="18">
        <f t="shared" si="171"/>
        <v>0.43817345860016499</v>
      </c>
      <c r="AC90" s="18">
        <f t="shared" si="172"/>
        <v>0.37711650125424034</v>
      </c>
      <c r="AD90" s="18">
        <f t="shared" si="173"/>
        <v>0.36806570522413856</v>
      </c>
      <c r="AE90" s="18">
        <f t="shared" si="174"/>
        <v>0.35943916525794783</v>
      </c>
      <c r="AF90" s="18">
        <f t="shared" si="175"/>
        <v>0.30877995404709613</v>
      </c>
      <c r="AG90" s="18">
        <f t="shared" si="176"/>
        <v>0.30189116242137348</v>
      </c>
      <c r="AH90" s="16">
        <f t="shared" si="177"/>
        <v>3.4641983508666772</v>
      </c>
      <c r="AI90" s="16" t="str">
        <f t="shared" si="178"/>
        <v>NA F G</v>
      </c>
      <c r="AJ90" s="16">
        <f t="shared" si="179"/>
        <v>4.0829411009204284</v>
      </c>
      <c r="AK90" s="16">
        <f t="shared" si="180"/>
        <v>0.27573311145782903</v>
      </c>
      <c r="AL90" s="16" t="str">
        <f t="shared" si="181"/>
        <v>NA F G</v>
      </c>
      <c r="AM90" s="16">
        <f t="shared" si="182"/>
        <v>1.2281199999999988</v>
      </c>
      <c r="AN90" s="19">
        <f t="shared" si="183"/>
        <v>2.1300544681895115</v>
      </c>
      <c r="AO90" s="41">
        <f t="shared" si="184"/>
        <v>98</v>
      </c>
      <c r="AP90" s="19">
        <f t="shared" si="185"/>
        <v>2.1300544681895115</v>
      </c>
      <c r="AQ90" s="34">
        <f t="shared" si="214"/>
        <v>3.6787170004640912</v>
      </c>
      <c r="AR90" s="34">
        <f t="shared" si="214"/>
        <v>3.6004810869935273</v>
      </c>
      <c r="AS90" s="34">
        <f t="shared" si="214"/>
        <v>3.4854277915289202</v>
      </c>
      <c r="AT90" s="34">
        <f t="shared" si="214"/>
        <v>3.4438860644750235</v>
      </c>
      <c r="AU90" s="34">
        <f t="shared" si="214"/>
        <v>3.3856279748619786</v>
      </c>
      <c r="AV90" s="34">
        <f t="shared" si="214"/>
        <v>3.265492441229275</v>
      </c>
      <c r="AW90" s="34">
        <f t="shared" si="214"/>
        <v>3.0275062179242433</v>
      </c>
      <c r="AX90" s="34">
        <f t="shared" si="214"/>
        <v>3.0142843605068603</v>
      </c>
      <c r="AY90" s="34">
        <f t="shared" si="211"/>
        <v>2.9248044607139714</v>
      </c>
      <c r="AZ90" s="34">
        <f t="shared" si="211"/>
        <v>2.9006065202928428</v>
      </c>
      <c r="BA90" s="34">
        <f t="shared" si="211"/>
        <v>2.8969650965672309</v>
      </c>
      <c r="BB90" s="34">
        <f t="shared" si="211"/>
        <v>2.8790695243338371</v>
      </c>
      <c r="BC90" s="34">
        <f t="shared" si="211"/>
        <v>2.7966318357957958</v>
      </c>
      <c r="BD90" s="34">
        <f t="shared" si="211"/>
        <v>2.7592605123877694</v>
      </c>
      <c r="BE90" s="34">
        <f t="shared" si="211"/>
        <v>2.6474211396120917</v>
      </c>
      <c r="BF90" s="34">
        <f t="shared" si="211"/>
        <v>2.6297471781933788</v>
      </c>
      <c r="BG90" s="34">
        <f t="shared" si="211"/>
        <v>2.6126062332971896</v>
      </c>
      <c r="BH90" s="34">
        <f t="shared" si="211"/>
        <v>2.5054290491568167</v>
      </c>
      <c r="BI90" s="34">
        <f t="shared" si="211"/>
        <v>2.4898906989562297</v>
      </c>
      <c r="BJ90" s="39">
        <f t="shared" si="218"/>
        <v>2.9998821009448178</v>
      </c>
      <c r="BK90" s="39">
        <f t="shared" si="218"/>
        <v>2.9674688413090724</v>
      </c>
      <c r="BL90" s="39">
        <f t="shared" si="218"/>
        <v>2.9191624261462485</v>
      </c>
      <c r="BM90" s="39">
        <f t="shared" si="218"/>
        <v>2.9015272949495405</v>
      </c>
      <c r="BN90" s="39">
        <f t="shared" si="218"/>
        <v>2.8766175796501927</v>
      </c>
      <c r="BO90" s="39">
        <f t="shared" si="218"/>
        <v>2.8245720555601195</v>
      </c>
      <c r="BP90" s="39">
        <f t="shared" si="218"/>
        <v>2.718594857106321</v>
      </c>
      <c r="BQ90" s="39">
        <f t="shared" si="218"/>
        <v>2.7125882694299506</v>
      </c>
      <c r="BR90" s="39">
        <f t="shared" si="218"/>
        <v>2.6715909274313776</v>
      </c>
      <c r="BS90" s="39">
        <f t="shared" si="218"/>
        <v>2.6603978636919927</v>
      </c>
      <c r="BT90" s="39">
        <f t="shared" si="218"/>
        <v>2.6587094846627539</v>
      </c>
      <c r="BU90" s="39">
        <f t="shared" si="218"/>
        <v>2.6503967425352397</v>
      </c>
      <c r="BV90" s="39">
        <f t="shared" si="218"/>
        <v>2.6117689767230887</v>
      </c>
      <c r="BW90" s="39">
        <f t="shared" si="218"/>
        <v>2.5940725114208618</v>
      </c>
      <c r="BX90" s="39">
        <f t="shared" si="218"/>
        <v>2.5403926578471174</v>
      </c>
      <c r="BY90" s="39">
        <f t="shared" si="217"/>
        <v>2.5318077304940845</v>
      </c>
      <c r="BZ90" s="39">
        <f t="shared" si="106"/>
        <v>2.5234544059982005</v>
      </c>
      <c r="CA90" s="39">
        <f t="shared" si="106"/>
        <v>2.4705970525535594</v>
      </c>
      <c r="CB90" s="39">
        <f t="shared" si="106"/>
        <v>2.4628417551357784</v>
      </c>
      <c r="CC90" s="40">
        <f t="shared" si="215"/>
        <v>5.3357390785739414</v>
      </c>
      <c r="CD90" s="40">
        <f t="shared" si="215"/>
        <v>4.8485577073227208</v>
      </c>
      <c r="CE90" s="40">
        <f t="shared" si="215"/>
        <v>4.195571562043181</v>
      </c>
      <c r="CF90" s="40">
        <f t="shared" si="215"/>
        <v>3.977385299042643</v>
      </c>
      <c r="CG90" s="40">
        <f t="shared" si="215"/>
        <v>3.6863404668546682</v>
      </c>
      <c r="CH90" s="40">
        <f t="shared" si="215"/>
        <v>3.1384084015393854</v>
      </c>
      <c r="CI90" s="40">
        <f t="shared" si="215"/>
        <v>2.2404447919279527</v>
      </c>
      <c r="CJ90" s="40">
        <f t="shared" si="215"/>
        <v>2.1971916812578987</v>
      </c>
      <c r="CK90" s="40">
        <f t="shared" si="212"/>
        <v>1.9212174139255178</v>
      </c>
      <c r="CL90" s="40">
        <f t="shared" si="212"/>
        <v>1.8514259329862386</v>
      </c>
      <c r="CM90" s="40">
        <f t="shared" si="212"/>
        <v>1.8410959648621663</v>
      </c>
      <c r="CN90" s="40">
        <f t="shared" si="212"/>
        <v>1.7909776853027148</v>
      </c>
      <c r="CO90" s="40">
        <f t="shared" si="212"/>
        <v>1.5736005020850965</v>
      </c>
      <c r="CP90" s="40">
        <f t="shared" si="212"/>
        <v>1.4820794430598174</v>
      </c>
      <c r="CQ90" s="40">
        <f t="shared" si="212"/>
        <v>1.2326343049338833</v>
      </c>
      <c r="CR90" s="40">
        <f t="shared" si="212"/>
        <v>1.1964026334549327</v>
      </c>
      <c r="CS90" s="40">
        <f t="shared" si="212"/>
        <v>1.1620579269363722</v>
      </c>
      <c r="CT90" s="40">
        <f t="shared" si="212"/>
        <v>0.96427512927277703</v>
      </c>
      <c r="CU90" s="40">
        <f t="shared" si="212"/>
        <v>0.93792257223454556</v>
      </c>
      <c r="CV90" s="37">
        <f t="shared" si="186"/>
        <v>3.9629309084213644</v>
      </c>
      <c r="CW90" s="37">
        <f t="shared" si="187"/>
        <v>4.6223450253460605</v>
      </c>
      <c r="CX90" s="37">
        <f t="shared" si="188"/>
        <v>5.1709467494073689</v>
      </c>
      <c r="CY90" s="1">
        <f t="shared" si="121"/>
        <v>169.25119588698044</v>
      </c>
      <c r="CZ90" s="1">
        <f t="shared" si="121"/>
        <v>165.65170130380571</v>
      </c>
      <c r="DA90" s="1">
        <f t="shared" si="121"/>
        <v>160.35830476211299</v>
      </c>
      <c r="DB90" s="1">
        <f t="shared" si="121"/>
        <v>158.44704412907285</v>
      </c>
      <c r="DC90" s="1">
        <f t="shared" si="121"/>
        <v>155.76669352426828</v>
      </c>
      <c r="DD90" s="1">
        <f t="shared" si="121"/>
        <v>150.23947228564339</v>
      </c>
      <c r="DE90" s="1">
        <f t="shared" si="121"/>
        <v>139.2901513963439</v>
      </c>
      <c r="DF90" s="1">
        <f t="shared" si="121"/>
        <v>138.68183736200615</v>
      </c>
      <c r="DG90" s="1">
        <f t="shared" si="121"/>
        <v>134.56502705942427</v>
      </c>
      <c r="DH90" s="1">
        <f t="shared" si="121"/>
        <v>133.45172305866498</v>
      </c>
      <c r="DI90" s="1">
        <f t="shared" si="121"/>
        <v>133.28418765971657</v>
      </c>
      <c r="DJ90" s="1">
        <f t="shared" si="121"/>
        <v>132.46084435790738</v>
      </c>
      <c r="DK90" s="1">
        <f t="shared" si="121"/>
        <v>128.66803361180712</v>
      </c>
      <c r="DL90" s="1">
        <f t="shared" si="121"/>
        <v>126.94864579864029</v>
      </c>
      <c r="DM90" s="1">
        <f t="shared" si="121"/>
        <v>121.80311609707715</v>
      </c>
      <c r="DN90" s="1">
        <f t="shared" si="121"/>
        <v>120.9899687128668</v>
      </c>
      <c r="DO90" s="1">
        <f t="shared" si="219"/>
        <v>120.2013444664388</v>
      </c>
      <c r="DP90" s="1">
        <f t="shared" si="219"/>
        <v>115.27031373336834</v>
      </c>
      <c r="DQ90" s="1">
        <f t="shared" si="132"/>
        <v>114.55542200529351</v>
      </c>
      <c r="DR90" s="1">
        <f t="shared" si="131"/>
        <v>138.0192151341906</v>
      </c>
      <c r="DS90" s="1">
        <f t="shared" si="131"/>
        <v>136.52793897588515</v>
      </c>
      <c r="DT90" s="1">
        <f t="shared" si="131"/>
        <v>134.30544713041579</v>
      </c>
      <c r="DU90" s="1">
        <f t="shared" si="131"/>
        <v>133.49408625533621</v>
      </c>
      <c r="DV90" s="1">
        <f t="shared" si="131"/>
        <v>132.34803476426285</v>
      </c>
      <c r="DW90" s="1">
        <f t="shared" si="131"/>
        <v>129.95351319826628</v>
      </c>
      <c r="DX90" s="1">
        <f t="shared" si="131"/>
        <v>125.07769166244428</v>
      </c>
      <c r="DY90" s="1">
        <f t="shared" si="131"/>
        <v>124.80133929630755</v>
      </c>
      <c r="DZ90" s="1">
        <f t="shared" si="131"/>
        <v>122.91512484693006</v>
      </c>
      <c r="EA90" s="1">
        <f t="shared" si="131"/>
        <v>122.40015198457313</v>
      </c>
      <c r="EB90" s="1">
        <f t="shared" si="131"/>
        <v>122.32247268231282</v>
      </c>
      <c r="EC90" s="1">
        <f t="shared" si="131"/>
        <v>121.94001827062408</v>
      </c>
      <c r="ED90" s="1">
        <f t="shared" si="131"/>
        <v>120.1628237875138</v>
      </c>
      <c r="EE90" s="1">
        <f t="shared" si="131"/>
        <v>119.34864103983398</v>
      </c>
      <c r="EF90" s="1">
        <f t="shared" si="220"/>
        <v>116.87892689459038</v>
      </c>
      <c r="EG90" s="1">
        <f t="shared" si="220"/>
        <v>116.48394972702887</v>
      </c>
      <c r="EH90" s="1">
        <f t="shared" si="220"/>
        <v>116.09962819308592</v>
      </c>
      <c r="EI90" s="1">
        <f t="shared" si="220"/>
        <v>113.6677558091005</v>
      </c>
      <c r="EJ90" s="1">
        <f t="shared" si="220"/>
        <v>113.3109484324382</v>
      </c>
      <c r="EK90" s="1">
        <f t="shared" si="216"/>
        <v>245.48782085591415</v>
      </c>
      <c r="EL90" s="1">
        <f t="shared" si="216"/>
        <v>223.07347648320871</v>
      </c>
      <c r="EM90" s="1">
        <f t="shared" si="216"/>
        <v>193.03075072522051</v>
      </c>
      <c r="EN90" s="1">
        <f t="shared" si="216"/>
        <v>182.99239063003148</v>
      </c>
      <c r="EO90" s="1">
        <f t="shared" si="216"/>
        <v>169.60193795364296</v>
      </c>
      <c r="EP90" s="1">
        <f t="shared" si="216"/>
        <v>144.39256269924442</v>
      </c>
      <c r="EQ90" s="1">
        <f t="shared" si="216"/>
        <v>103.07886154458879</v>
      </c>
      <c r="ER90" s="1">
        <f t="shared" si="216"/>
        <v>101.0888632093499</v>
      </c>
      <c r="ES90" s="1">
        <f t="shared" si="216"/>
        <v>88.391780293173937</v>
      </c>
      <c r="ET90" s="1">
        <f t="shared" si="124"/>
        <v>85.180798961854833</v>
      </c>
      <c r="EU90" s="1">
        <f t="shared" si="117"/>
        <v>84.705535586538645</v>
      </c>
      <c r="EV90" s="1">
        <f t="shared" si="115"/>
        <v>82.39968309770488</v>
      </c>
      <c r="EW90" s="1">
        <f t="shared" si="115"/>
        <v>72.398547317626196</v>
      </c>
      <c r="EX90" s="1">
        <f t="shared" si="115"/>
        <v>68.187826926001279</v>
      </c>
      <c r="EY90" s="1">
        <f t="shared" ref="EY90:FE95" si="221">$E90*CQ90</f>
        <v>56.71130184111945</v>
      </c>
      <c r="EZ90" s="1">
        <f t="shared" si="221"/>
        <v>55.044347376825797</v>
      </c>
      <c r="FA90" s="1">
        <f t="shared" si="221"/>
        <v>53.464208798642041</v>
      </c>
      <c r="FB90" s="1">
        <f t="shared" si="221"/>
        <v>44.364575685735261</v>
      </c>
      <c r="FC90" s="1">
        <f t="shared" si="221"/>
        <v>43.152141624393259</v>
      </c>
      <c r="FD90" s="1">
        <f t="shared" si="221"/>
        <v>182.3273699453307</v>
      </c>
      <c r="FE90" s="1">
        <f t="shared" si="221"/>
        <v>212.66583519291081</v>
      </c>
      <c r="FF90" s="1">
        <f t="shared" si="116"/>
        <v>237.90602024963627</v>
      </c>
      <c r="FG90" s="83">
        <f t="shared" si="133"/>
        <v>0.37877160171476493</v>
      </c>
      <c r="FH90" s="79">
        <f t="shared" si="134"/>
        <v>0.2331234781553409</v>
      </c>
      <c r="FI90" s="79">
        <f t="shared" si="135"/>
        <v>0.46144401265097579</v>
      </c>
      <c r="FJ90" s="84">
        <f t="shared" si="136"/>
        <v>0.32960261562329074</v>
      </c>
      <c r="FK90" s="80">
        <f t="shared" si="191"/>
        <v>0.50783897611965911</v>
      </c>
      <c r="FL90" s="83">
        <f t="shared" si="192"/>
        <v>0.86869027556513956</v>
      </c>
      <c r="FM90" s="79">
        <f t="shared" si="192"/>
        <v>0.95484137727407903</v>
      </c>
      <c r="FN90" s="79"/>
      <c r="FO90" s="79">
        <f t="shared" si="193"/>
        <v>0.87032079376254101</v>
      </c>
      <c r="FP90" s="79">
        <f t="shared" si="137"/>
        <v>0.7419214898547114</v>
      </c>
      <c r="FQ90" s="79">
        <f t="shared" si="138"/>
        <v>0.86184664995647231</v>
      </c>
      <c r="FR90" s="79">
        <f t="shared" si="139"/>
        <v>0.5815199365353414</v>
      </c>
      <c r="FS90" s="84">
        <f t="shared" si="194"/>
        <v>0.7355428356344047</v>
      </c>
      <c r="FT90" s="83">
        <f t="shared" si="195"/>
        <v>1.1989361654494075</v>
      </c>
      <c r="FU90" s="79">
        <f t="shared" si="196"/>
        <v>1.1329175849839974</v>
      </c>
      <c r="FV90" s="79"/>
      <c r="FW90" s="79">
        <f t="shared" si="197"/>
        <v>1.2167512433617267</v>
      </c>
      <c r="FX90" s="79">
        <f t="shared" si="198"/>
        <v>1.0015918154790053</v>
      </c>
      <c r="FY90" s="79">
        <f t="shared" si="140"/>
        <v>1.1753521809385556</v>
      </c>
      <c r="FZ90" s="79">
        <f t="shared" si="199"/>
        <v>1.4022285416706075</v>
      </c>
      <c r="GA90" s="83">
        <f t="shared" si="200"/>
        <v>1.6431056364999697</v>
      </c>
      <c r="GB90" s="79">
        <f t="shared" si="141"/>
        <v>1.5645437921169691</v>
      </c>
      <c r="GC90" s="79">
        <f t="shared" si="142"/>
        <v>1.5314993451423007</v>
      </c>
      <c r="GD90" s="79">
        <f t="shared" si="143"/>
        <v>1.40406785924</v>
      </c>
      <c r="GE90" s="79">
        <f t="shared" si="201"/>
        <v>0.83644695085197829</v>
      </c>
      <c r="GF90" s="79">
        <f t="shared" si="202"/>
        <v>1.0496682226219975</v>
      </c>
      <c r="GG90" s="79">
        <f t="shared" si="203"/>
        <v>0.9780602503045287</v>
      </c>
      <c r="GH90" s="79">
        <f t="shared" si="204"/>
        <v>1.1324101150578663</v>
      </c>
      <c r="GI90" s="84">
        <f t="shared" si="205"/>
        <v>1.3367227782289701</v>
      </c>
      <c r="GJ90" s="79">
        <f t="shared" si="144"/>
        <v>2.1048017484583101</v>
      </c>
      <c r="GK90" s="79">
        <f t="shared" si="145"/>
        <v>2.9144231178327775</v>
      </c>
      <c r="GL90" s="79">
        <f t="shared" si="146"/>
        <v>3.2268700251792293</v>
      </c>
      <c r="GM90" s="79">
        <f t="shared" si="147"/>
        <v>1.5827453754490259</v>
      </c>
      <c r="GN90" s="84">
        <f t="shared" si="148"/>
        <v>1.1685286471872081</v>
      </c>
      <c r="GO90" s="79">
        <f t="shared" si="206"/>
        <v>2.3469387755102042</v>
      </c>
      <c r="GP90" s="79">
        <f t="shared" si="206"/>
        <v>2.0408163265306123</v>
      </c>
      <c r="GQ90" s="79">
        <f t="shared" si="206"/>
        <v>2.8571428571428572</v>
      </c>
      <c r="GR90" s="79">
        <f t="shared" si="206"/>
        <v>1.0408163265306123</v>
      </c>
      <c r="GS90" s="84">
        <f t="shared" si="206"/>
        <v>2.8571428571428572</v>
      </c>
      <c r="GT90" s="1">
        <f t="shared" si="207"/>
        <v>98</v>
      </c>
      <c r="GU90" s="1">
        <f t="shared" si="208"/>
        <v>46.008213153017323</v>
      </c>
      <c r="GV90" s="1">
        <f t="shared" si="209"/>
        <v>61.999999999999986</v>
      </c>
    </row>
    <row r="91" spans="1:204" ht="13.5" thickBot="1" x14ac:dyDescent="0.25">
      <c r="A91" s="1">
        <f t="shared" si="210"/>
        <v>99</v>
      </c>
      <c r="B91" s="132">
        <f t="shared" si="149"/>
        <v>46.477684715803214</v>
      </c>
      <c r="C91" s="5">
        <v>0</v>
      </c>
      <c r="D91" s="5">
        <v>62</v>
      </c>
      <c r="E91" s="5">
        <f t="shared" si="150"/>
        <v>46.477684715803214</v>
      </c>
      <c r="F91" s="5">
        <v>10</v>
      </c>
      <c r="G91" s="9">
        <f t="shared" si="151"/>
        <v>61.999999999999986</v>
      </c>
      <c r="H91" s="15">
        <v>0.01</v>
      </c>
      <c r="I91" s="18">
        <f t="shared" si="152"/>
        <v>3.659660213842773</v>
      </c>
      <c r="J91" s="18">
        <f t="shared" si="153"/>
        <v>3.3222076280059483</v>
      </c>
      <c r="K91" s="18">
        <f t="shared" si="154"/>
        <v>3.2053575666071183</v>
      </c>
      <c r="L91" s="18">
        <f t="shared" si="155"/>
        <v>2.3238842357901608</v>
      </c>
      <c r="M91" s="18">
        <f t="shared" si="156"/>
        <v>1.8591073886321285</v>
      </c>
      <c r="N91" s="18">
        <f t="shared" si="157"/>
        <v>1.5492561571934405</v>
      </c>
      <c r="O91" s="18">
        <f t="shared" si="158"/>
        <v>1.2561536409676544</v>
      </c>
      <c r="P91" s="18">
        <f t="shared" si="159"/>
        <v>1.1619421178950804</v>
      </c>
      <c r="Q91" s="18">
        <f t="shared" si="160"/>
        <v>1.0328374381289602</v>
      </c>
      <c r="R91" s="18">
        <f t="shared" si="161"/>
        <v>0.98888690884687691</v>
      </c>
      <c r="S91" s="18">
        <f t="shared" si="162"/>
        <v>0.92955369431606427</v>
      </c>
      <c r="T91" s="18">
        <f t="shared" si="163"/>
        <v>0.81539797747023179</v>
      </c>
      <c r="U91" s="18">
        <f t="shared" si="164"/>
        <v>0.61970246287737618</v>
      </c>
      <c r="V91" s="18">
        <f t="shared" si="165"/>
        <v>0.60994336897379542</v>
      </c>
      <c r="W91" s="18">
        <f t="shared" si="166"/>
        <v>0.54679629077415548</v>
      </c>
      <c r="X91" s="18">
        <f t="shared" si="167"/>
        <v>0.53056717712104129</v>
      </c>
      <c r="Y91" s="18">
        <f t="shared" si="168"/>
        <v>0.52815550813412748</v>
      </c>
      <c r="Z91" s="18">
        <f t="shared" si="169"/>
        <v>0.51641871906448011</v>
      </c>
      <c r="AA91" s="18">
        <f t="shared" si="170"/>
        <v>0.46477684715803214</v>
      </c>
      <c r="AB91" s="18">
        <f t="shared" si="171"/>
        <v>0.44264461634098301</v>
      </c>
      <c r="AC91" s="18">
        <f t="shared" si="172"/>
        <v>0.38096462881805915</v>
      </c>
      <c r="AD91" s="18">
        <f t="shared" si="173"/>
        <v>0.37182147772642571</v>
      </c>
      <c r="AE91" s="18">
        <f t="shared" si="174"/>
        <v>0.36310691184221261</v>
      </c>
      <c r="AF91" s="18">
        <f t="shared" si="175"/>
        <v>0.31193076990471957</v>
      </c>
      <c r="AG91" s="18">
        <f t="shared" si="176"/>
        <v>0.30497168448689771</v>
      </c>
      <c r="AH91" s="16">
        <f t="shared" si="177"/>
        <v>3.4641983508666772</v>
      </c>
      <c r="AI91" s="16" t="str">
        <f t="shared" si="178"/>
        <v>NA F G</v>
      </c>
      <c r="AJ91" s="16">
        <f t="shared" si="179"/>
        <v>4.0829411009204284</v>
      </c>
      <c r="AK91" s="16">
        <f t="shared" si="180"/>
        <v>0.27573311145782903</v>
      </c>
      <c r="AL91" s="16" t="str">
        <f t="shared" si="181"/>
        <v>NA F G</v>
      </c>
      <c r="AM91" s="16">
        <f t="shared" si="182"/>
        <v>1.2281199999999988</v>
      </c>
      <c r="AN91" s="19">
        <f t="shared" si="183"/>
        <v>2.1300544681895115</v>
      </c>
      <c r="AO91" s="41">
        <f t="shared" si="184"/>
        <v>99</v>
      </c>
      <c r="AP91" s="19">
        <f t="shared" si="185"/>
        <v>2.1300544681895115</v>
      </c>
      <c r="AQ91" s="34">
        <f t="shared" si="214"/>
        <v>3.6890294256879579</v>
      </c>
      <c r="AR91" s="34">
        <f t="shared" si="214"/>
        <v>3.6105741960788107</v>
      </c>
      <c r="AS91" s="34">
        <f t="shared" si="214"/>
        <v>3.4951983755311122</v>
      </c>
      <c r="AT91" s="34">
        <f t="shared" si="214"/>
        <v>3.453540195933066</v>
      </c>
      <c r="AU91" s="34">
        <f t="shared" si="214"/>
        <v>3.3951187933517377</v>
      </c>
      <c r="AV91" s="34">
        <f t="shared" si="214"/>
        <v>3.2746464877664323</v>
      </c>
      <c r="AW91" s="34">
        <f t="shared" si="214"/>
        <v>3.0359931255834072</v>
      </c>
      <c r="AX91" s="34">
        <f t="shared" si="214"/>
        <v>3.0227342037721283</v>
      </c>
      <c r="AY91" s="34">
        <f t="shared" si="211"/>
        <v>2.9330034679471289</v>
      </c>
      <c r="AZ91" s="34">
        <f t="shared" si="211"/>
        <v>2.9087376942430558</v>
      </c>
      <c r="BA91" s="34">
        <f t="shared" si="211"/>
        <v>2.90508606263522</v>
      </c>
      <c r="BB91" s="34">
        <f t="shared" si="211"/>
        <v>2.8871403243383664</v>
      </c>
      <c r="BC91" s="34">
        <f t="shared" si="211"/>
        <v>2.8044715409652046</v>
      </c>
      <c r="BD91" s="34">
        <f t="shared" si="211"/>
        <v>2.7669954557670988</v>
      </c>
      <c r="BE91" s="34">
        <f t="shared" si="211"/>
        <v>2.6548425673910945</v>
      </c>
      <c r="BF91" s="34">
        <f t="shared" si="211"/>
        <v>2.6371190611431605</v>
      </c>
      <c r="BG91" s="34">
        <f t="shared" si="211"/>
        <v>2.6199300656052711</v>
      </c>
      <c r="BH91" s="34">
        <f t="shared" si="211"/>
        <v>2.512452435223175</v>
      </c>
      <c r="BI91" s="34">
        <f t="shared" si="211"/>
        <v>2.4968705268813864</v>
      </c>
      <c r="BJ91" s="39">
        <f t="shared" si="218"/>
        <v>3.004129019156828</v>
      </c>
      <c r="BK91" s="39">
        <f t="shared" si="218"/>
        <v>2.9716698722301742</v>
      </c>
      <c r="BL91" s="39">
        <f t="shared" si="218"/>
        <v>2.9232950699149862</v>
      </c>
      <c r="BM91" s="39">
        <f t="shared" si="218"/>
        <v>2.9056349727505069</v>
      </c>
      <c r="BN91" s="39">
        <f t="shared" si="218"/>
        <v>2.8806899928907526</v>
      </c>
      <c r="BO91" s="39">
        <f t="shared" si="218"/>
        <v>2.8285707882103512</v>
      </c>
      <c r="BP91" s="39">
        <f t="shared" si="218"/>
        <v>2.722443558362309</v>
      </c>
      <c r="BQ91" s="39">
        <f t="shared" si="218"/>
        <v>2.7164284671895556</v>
      </c>
      <c r="BR91" s="39">
        <f t="shared" si="218"/>
        <v>2.6753730854572471</v>
      </c>
      <c r="BS91" s="39">
        <f t="shared" si="218"/>
        <v>2.6641641757530397</v>
      </c>
      <c r="BT91" s="39">
        <f t="shared" si="218"/>
        <v>2.6624734064939832</v>
      </c>
      <c r="BU91" s="39">
        <f t="shared" si="218"/>
        <v>2.6541488960586666</v>
      </c>
      <c r="BV91" s="39">
        <f t="shared" si="218"/>
        <v>2.6154664451100351</v>
      </c>
      <c r="BW91" s="39">
        <f t="shared" si="218"/>
        <v>2.5977449270096473</v>
      </c>
      <c r="BX91" s="39">
        <f t="shared" si="218"/>
        <v>2.5439890791334308</v>
      </c>
      <c r="BY91" s="39">
        <f t="shared" si="217"/>
        <v>2.5353919981413218</v>
      </c>
      <c r="BZ91" s="39">
        <f t="shared" si="106"/>
        <v>2.527026847885379</v>
      </c>
      <c r="CA91" s="39">
        <f t="shared" si="106"/>
        <v>2.4740946645476187</v>
      </c>
      <c r="CB91" s="39">
        <f t="shared" si="106"/>
        <v>2.4663283879937468</v>
      </c>
      <c r="CC91" s="40">
        <f t="shared" si="215"/>
        <v>5.4026833107075261</v>
      </c>
      <c r="CD91" s="40">
        <f t="shared" si="215"/>
        <v>4.9093895748282899</v>
      </c>
      <c r="CE91" s="40">
        <f t="shared" si="215"/>
        <v>4.2482108145340565</v>
      </c>
      <c r="CF91" s="40">
        <f t="shared" si="215"/>
        <v>4.0272871028645385</v>
      </c>
      <c r="CG91" s="40">
        <f t="shared" si="215"/>
        <v>3.7325907104108991</v>
      </c>
      <c r="CH91" s="40">
        <f t="shared" si="215"/>
        <v>3.177784078923295</v>
      </c>
      <c r="CI91" s="40">
        <f t="shared" si="215"/>
        <v>2.2685542729247992</v>
      </c>
      <c r="CJ91" s="40">
        <f t="shared" si="215"/>
        <v>2.2247584921131667</v>
      </c>
      <c r="CK91" s="40">
        <f t="shared" si="212"/>
        <v>1.9453217456109586</v>
      </c>
      <c r="CL91" s="40">
        <f t="shared" si="212"/>
        <v>1.8746546339423382</v>
      </c>
      <c r="CM91" s="40">
        <f t="shared" si="212"/>
        <v>1.8641950620700609</v>
      </c>
      <c r="CN91" s="40">
        <f t="shared" si="212"/>
        <v>1.8134479793229796</v>
      </c>
      <c r="CO91" s="40">
        <f t="shared" si="212"/>
        <v>1.5933434984621353</v>
      </c>
      <c r="CP91" s="40">
        <f t="shared" si="212"/>
        <v>1.5006741810737174</v>
      </c>
      <c r="CQ91" s="40">
        <f t="shared" si="212"/>
        <v>1.2480994084237951</v>
      </c>
      <c r="CR91" s="40">
        <f t="shared" si="212"/>
        <v>1.2114131604765512</v>
      </c>
      <c r="CS91" s="40">
        <f t="shared" si="212"/>
        <v>1.176637552076943</v>
      </c>
      <c r="CT91" s="40">
        <f t="shared" si="212"/>
        <v>0.97637329545820695</v>
      </c>
      <c r="CU91" s="40">
        <f t="shared" si="212"/>
        <v>0.94969010911638663</v>
      </c>
      <c r="CV91" s="37">
        <f t="shared" si="186"/>
        <v>3.9629309084213644</v>
      </c>
      <c r="CW91" s="37">
        <f t="shared" si="187"/>
        <v>4.6223450253460605</v>
      </c>
      <c r="CX91" s="37">
        <f t="shared" si="188"/>
        <v>5.1709467494073689</v>
      </c>
      <c r="CY91" s="1">
        <f t="shared" si="121"/>
        <v>171.45754655444551</v>
      </c>
      <c r="CZ91" s="1">
        <f t="shared" si="121"/>
        <v>167.81112912836562</v>
      </c>
      <c r="DA91" s="1">
        <f t="shared" si="121"/>
        <v>162.44872811712258</v>
      </c>
      <c r="DB91" s="1">
        <f t="shared" si="121"/>
        <v>160.5125523799303</v>
      </c>
      <c r="DC91" s="1">
        <f t="shared" si="121"/>
        <v>157.79726085010032</v>
      </c>
      <c r="DD91" s="1">
        <f t="shared" si="121"/>
        <v>152.1979870141206</v>
      </c>
      <c r="DE91" s="1">
        <f t="shared" si="121"/>
        <v>141.10593129021154</v>
      </c>
      <c r="DF91" s="1">
        <f t="shared" si="121"/>
        <v>140.48968730259546</v>
      </c>
      <c r="DG91" s="1">
        <f t="shared" si="121"/>
        <v>136.31921045360409</v>
      </c>
      <c r="DH91" s="1">
        <f t="shared" si="121"/>
        <v>135.19139347400116</v>
      </c>
      <c r="DI91" s="1">
        <f t="shared" ref="DI91:DN95" si="222">$E91*BA91</f>
        <v>135.02167409143391</v>
      </c>
      <c r="DJ91" s="1">
        <f t="shared" si="222"/>
        <v>134.18759772488042</v>
      </c>
      <c r="DK91" s="1">
        <f t="shared" si="222"/>
        <v>130.34534407542358</v>
      </c>
      <c r="DL91" s="1">
        <f t="shared" si="222"/>
        <v>128.60354240320345</v>
      </c>
      <c r="DM91" s="1">
        <f t="shared" si="222"/>
        <v>123.39093581729684</v>
      </c>
      <c r="DN91" s="1">
        <f t="shared" si="222"/>
        <v>122.5671882818468</v>
      </c>
      <c r="DO91" s="1">
        <f t="shared" si="219"/>
        <v>121.76828356665543</v>
      </c>
      <c r="DP91" s="1">
        <f t="shared" si="219"/>
        <v>116.77297214775473</v>
      </c>
      <c r="DQ91" s="1">
        <f t="shared" si="132"/>
        <v>116.04876112457453</v>
      </c>
      <c r="DR91" s="1">
        <f t="shared" si="131"/>
        <v>139.62496139796622</v>
      </c>
      <c r="DS91" s="1">
        <f t="shared" si="131"/>
        <v>138.11633540096526</v>
      </c>
      <c r="DT91" s="1">
        <f t="shared" si="131"/>
        <v>135.86798659077064</v>
      </c>
      <c r="DU91" s="1">
        <f t="shared" si="131"/>
        <v>135.04718616270952</v>
      </c>
      <c r="DV91" s="1">
        <f t="shared" si="131"/>
        <v>133.8878012535458</v>
      </c>
      <c r="DW91" s="1">
        <f t="shared" si="131"/>
        <v>131.4654212907717</v>
      </c>
      <c r="DX91" s="1">
        <f t="shared" si="131"/>
        <v>126.5328733621328</v>
      </c>
      <c r="DY91" s="1">
        <f t="shared" si="131"/>
        <v>126.25330585106876</v>
      </c>
      <c r="DZ91" s="1">
        <f t="shared" si="131"/>
        <v>124.34514676302757</v>
      </c>
      <c r="EA91" s="1">
        <f t="shared" si="131"/>
        <v>123.82418259178752</v>
      </c>
      <c r="EB91" s="1">
        <f t="shared" si="131"/>
        <v>123.74559955123792</v>
      </c>
      <c r="EC91" s="1">
        <f t="shared" si="131"/>
        <v>123.35869557981187</v>
      </c>
      <c r="ED91" s="1">
        <f t="shared" si="131"/>
        <v>121.56082482058684</v>
      </c>
      <c r="EE91" s="1">
        <f t="shared" si="131"/>
        <v>120.73716968963163</v>
      </c>
      <c r="EF91" s="1">
        <f t="shared" si="220"/>
        <v>118.23872234041015</v>
      </c>
      <c r="EG91" s="1">
        <f t="shared" si="220"/>
        <v>117.83914992058268</v>
      </c>
      <c r="EH91" s="1">
        <f t="shared" si="220"/>
        <v>117.45035710438665</v>
      </c>
      <c r="EI91" s="1">
        <f t="shared" si="220"/>
        <v>114.99019177589514</v>
      </c>
      <c r="EJ91" s="1">
        <f t="shared" si="220"/>
        <v>114.62923322280854</v>
      </c>
      <c r="EK91" s="1">
        <f t="shared" si="216"/>
        <v>251.10421153439628</v>
      </c>
      <c r="EL91" s="1">
        <f t="shared" si="216"/>
        <v>228.17706080592043</v>
      </c>
      <c r="EM91" s="1">
        <f t="shared" si="216"/>
        <v>197.44700284417945</v>
      </c>
      <c r="EN91" s="1">
        <f t="shared" si="216"/>
        <v>187.17898022695857</v>
      </c>
      <c r="EO91" s="1">
        <f t="shared" si="216"/>
        <v>173.48217421161371</v>
      </c>
      <c r="EP91" s="1">
        <f t="shared" si="216"/>
        <v>147.69604651509601</v>
      </c>
      <c r="EQ91" s="1">
        <f t="shared" si="216"/>
        <v>105.43715025768701</v>
      </c>
      <c r="ER91" s="1">
        <f t="shared" si="216"/>
        <v>103.40162376524154</v>
      </c>
      <c r="ES91" s="1">
        <f t="shared" si="216"/>
        <v>90.414050763302086</v>
      </c>
      <c r="ET91" s="1">
        <f t="shared" si="124"/>
        <v>87.129607027391486</v>
      </c>
      <c r="EU91" s="1">
        <f t="shared" si="117"/>
        <v>86.643470343649497</v>
      </c>
      <c r="EV91" s="1">
        <f t="shared" si="117"/>
        <v>84.28486343148387</v>
      </c>
      <c r="EW91" s="1">
        <f t="shared" si="117"/>
        <v>74.054916765498007</v>
      </c>
      <c r="EX91" s="1">
        <f t="shared" si="117"/>
        <v>69.747861449090422</v>
      </c>
      <c r="EY91" s="1">
        <f t="shared" si="221"/>
        <v>58.008770798701654</v>
      </c>
      <c r="EZ91" s="1">
        <f t="shared" si="221"/>
        <v>56.303678933203869</v>
      </c>
      <c r="FA91" s="1">
        <f t="shared" si="221"/>
        <v>54.687389170206643</v>
      </c>
      <c r="FB91" s="1">
        <f t="shared" si="221"/>
        <v>45.379570191236319</v>
      </c>
      <c r="FC91" s="1">
        <f t="shared" si="221"/>
        <v>44.139397469228172</v>
      </c>
      <c r="FD91" s="1">
        <f t="shared" si="221"/>
        <v>184.18785331211978</v>
      </c>
      <c r="FE91" s="1">
        <f t="shared" si="221"/>
        <v>214.8358947356956</v>
      </c>
      <c r="FF91" s="1">
        <f t="shared" si="116"/>
        <v>240.33363270116317</v>
      </c>
      <c r="FG91" s="83">
        <f t="shared" si="133"/>
        <v>0.37389749151632684</v>
      </c>
      <c r="FH91" s="79">
        <f t="shared" si="134"/>
        <v>0.2279092584429501</v>
      </c>
      <c r="FI91" s="79">
        <f t="shared" si="135"/>
        <v>0.45613721083103476</v>
      </c>
      <c r="FJ91" s="84">
        <f t="shared" si="136"/>
        <v>0.32581204577626133</v>
      </c>
      <c r="FK91" s="80">
        <f t="shared" si="191"/>
        <v>0.50270928949218785</v>
      </c>
      <c r="FL91" s="83">
        <f t="shared" si="192"/>
        <v>0.85751179198229577</v>
      </c>
      <c r="FM91" s="79">
        <f t="shared" si="192"/>
        <v>0.94255428374913497</v>
      </c>
      <c r="FN91" s="79"/>
      <c r="FO91" s="79">
        <f t="shared" si="193"/>
        <v>0.85912132833908705</v>
      </c>
      <c r="FP91" s="79">
        <f t="shared" si="137"/>
        <v>0.72532710095807273</v>
      </c>
      <c r="FQ91" s="79">
        <f t="shared" si="138"/>
        <v>0.85193504801754216</v>
      </c>
      <c r="FR91" s="79">
        <f t="shared" si="139"/>
        <v>0.57403681942616491</v>
      </c>
      <c r="FS91" s="84">
        <f t="shared" si="194"/>
        <v>0.72708378111907024</v>
      </c>
      <c r="FT91" s="83">
        <f t="shared" si="195"/>
        <v>1.1835080104218463</v>
      </c>
      <c r="FU91" s="79">
        <f t="shared" si="196"/>
        <v>1.1183389705103635</v>
      </c>
      <c r="FV91" s="79"/>
      <c r="FW91" s="79">
        <f t="shared" si="197"/>
        <v>1.1895364455712392</v>
      </c>
      <c r="FX91" s="79">
        <f t="shared" si="198"/>
        <v>0.99007308487789469</v>
      </c>
      <c r="FY91" s="79">
        <f t="shared" si="140"/>
        <v>1.1602275094322079</v>
      </c>
      <c r="FZ91" s="79">
        <f t="shared" si="199"/>
        <v>1.3861023188290527</v>
      </c>
      <c r="GA91" s="83">
        <f t="shared" si="200"/>
        <v>1.6219618181574145</v>
      </c>
      <c r="GB91" s="79">
        <f t="shared" si="141"/>
        <v>1.5465508750658081</v>
      </c>
      <c r="GC91" s="79">
        <f t="shared" si="142"/>
        <v>1.5138864532437832</v>
      </c>
      <c r="GD91" s="79">
        <f t="shared" si="143"/>
        <v>1.3898853556113131</v>
      </c>
      <c r="GE91" s="79">
        <f t="shared" si="201"/>
        <v>0.82568338094562033</v>
      </c>
      <c r="GF91" s="79">
        <f t="shared" si="202"/>
        <v>1.0375965929520337</v>
      </c>
      <c r="GG91" s="79">
        <f t="shared" si="203"/>
        <v>0.9681808538368063</v>
      </c>
      <c r="GH91" s="79">
        <f t="shared" si="204"/>
        <v>1.1178380308107096</v>
      </c>
      <c r="GI91" s="84">
        <f t="shared" si="205"/>
        <v>1.3213498994445885</v>
      </c>
      <c r="GJ91" s="79">
        <f t="shared" si="144"/>
        <v>2.0777167304120607</v>
      </c>
      <c r="GK91" s="79">
        <f t="shared" si="145"/>
        <v>2.8492368800865946</v>
      </c>
      <c r="GL91" s="79">
        <f t="shared" si="146"/>
        <v>3.1546953586559341</v>
      </c>
      <c r="GM91" s="79">
        <f t="shared" si="147"/>
        <v>1.5645431324711998</v>
      </c>
      <c r="GN91" s="84">
        <f t="shared" si="148"/>
        <v>1.1567253275186504</v>
      </c>
      <c r="GO91" s="79">
        <f t="shared" si="206"/>
        <v>2.3232323232323231</v>
      </c>
      <c r="GP91" s="79">
        <f t="shared" si="206"/>
        <v>2.0202020202020203</v>
      </c>
      <c r="GQ91" s="79">
        <f t="shared" si="206"/>
        <v>2.8282828282828283</v>
      </c>
      <c r="GR91" s="79">
        <f t="shared" si="206"/>
        <v>1.0303030303030303</v>
      </c>
      <c r="GS91" s="84">
        <f t="shared" si="206"/>
        <v>2.8282828282828283</v>
      </c>
      <c r="GT91" s="1">
        <f t="shared" si="207"/>
        <v>99</v>
      </c>
      <c r="GU91" s="1">
        <f t="shared" si="208"/>
        <v>46.477684715803214</v>
      </c>
      <c r="GV91" s="1">
        <f t="shared" si="209"/>
        <v>61.999999999999986</v>
      </c>
    </row>
    <row r="92" spans="1:204" ht="13.5" thickBot="1" x14ac:dyDescent="0.25">
      <c r="A92" s="1">
        <f t="shared" si="210"/>
        <v>100</v>
      </c>
      <c r="B92" s="132">
        <f t="shared" si="149"/>
        <v>46.947156278589105</v>
      </c>
      <c r="C92" s="5">
        <v>0</v>
      </c>
      <c r="D92" s="5">
        <v>62</v>
      </c>
      <c r="E92" s="5">
        <f t="shared" si="150"/>
        <v>46.947156278589105</v>
      </c>
      <c r="F92" s="5">
        <v>10</v>
      </c>
      <c r="G92" s="9">
        <f t="shared" si="151"/>
        <v>61.999999999999986</v>
      </c>
      <c r="H92" s="15">
        <v>0.01</v>
      </c>
      <c r="I92" s="18">
        <f t="shared" si="152"/>
        <v>3.6966264786290637</v>
      </c>
      <c r="J92" s="18">
        <f t="shared" si="153"/>
        <v>3.3557652808140888</v>
      </c>
      <c r="K92" s="18">
        <f t="shared" si="154"/>
        <v>3.2377349157647659</v>
      </c>
      <c r="L92" s="18">
        <f t="shared" si="155"/>
        <v>2.3473578139294551</v>
      </c>
      <c r="M92" s="18">
        <f t="shared" si="156"/>
        <v>1.8778862511435641</v>
      </c>
      <c r="N92" s="18">
        <f t="shared" si="157"/>
        <v>1.5649052092863036</v>
      </c>
      <c r="O92" s="18">
        <f t="shared" si="158"/>
        <v>1.2688420615834892</v>
      </c>
      <c r="P92" s="18">
        <f t="shared" si="159"/>
        <v>1.1736789069647275</v>
      </c>
      <c r="Q92" s="18">
        <f t="shared" si="160"/>
        <v>1.0432701395242023</v>
      </c>
      <c r="R92" s="18">
        <f t="shared" si="161"/>
        <v>0.99887566550189588</v>
      </c>
      <c r="S92" s="18">
        <f t="shared" si="162"/>
        <v>0.93894312557178206</v>
      </c>
      <c r="T92" s="18">
        <f t="shared" si="163"/>
        <v>0.82363432067700182</v>
      </c>
      <c r="U92" s="18">
        <f t="shared" si="164"/>
        <v>0.62596208371452144</v>
      </c>
      <c r="V92" s="18">
        <f t="shared" si="165"/>
        <v>0.61610441310484387</v>
      </c>
      <c r="W92" s="18">
        <f t="shared" si="166"/>
        <v>0.55231948563046007</v>
      </c>
      <c r="X92" s="18">
        <f t="shared" si="167"/>
        <v>0.53592644153640534</v>
      </c>
      <c r="Y92" s="18">
        <f t="shared" si="168"/>
        <v>0.53349041225669436</v>
      </c>
      <c r="Z92" s="18">
        <f t="shared" si="169"/>
        <v>0.52163506976210117</v>
      </c>
      <c r="AA92" s="18">
        <f t="shared" si="170"/>
        <v>0.46947156278589103</v>
      </c>
      <c r="AB92" s="18">
        <f t="shared" si="171"/>
        <v>0.44711577408180098</v>
      </c>
      <c r="AC92" s="18">
        <f t="shared" si="172"/>
        <v>0.3848127563818779</v>
      </c>
      <c r="AD92" s="18">
        <f t="shared" si="173"/>
        <v>0.37557725022871286</v>
      </c>
      <c r="AE92" s="18">
        <f t="shared" si="174"/>
        <v>0.36677465842647738</v>
      </c>
      <c r="AF92" s="18">
        <f t="shared" si="175"/>
        <v>0.31508158576234296</v>
      </c>
      <c r="AG92" s="18">
        <f t="shared" si="176"/>
        <v>0.30805220655242194</v>
      </c>
      <c r="AH92" s="16">
        <f t="shared" si="177"/>
        <v>3.4641983508666772</v>
      </c>
      <c r="AI92" s="16" t="str">
        <f t="shared" si="178"/>
        <v>NA F G</v>
      </c>
      <c r="AJ92" s="16">
        <f t="shared" si="179"/>
        <v>4.0829411009204284</v>
      </c>
      <c r="AK92" s="16">
        <f t="shared" si="180"/>
        <v>0.27573311145782903</v>
      </c>
      <c r="AL92" s="16" t="str">
        <f t="shared" si="181"/>
        <v>NA F G</v>
      </c>
      <c r="AM92" s="16">
        <f t="shared" si="182"/>
        <v>1.2281199999999988</v>
      </c>
      <c r="AN92" s="19">
        <f t="shared" si="183"/>
        <v>2.1300544681895115</v>
      </c>
      <c r="AO92" s="41">
        <f t="shared" si="184"/>
        <v>100</v>
      </c>
      <c r="AP92" s="19">
        <f t="shared" si="185"/>
        <v>2.1300544681895115</v>
      </c>
      <c r="AQ92" s="34">
        <f t="shared" si="214"/>
        <v>3.6992666805520407</v>
      </c>
      <c r="AR92" s="34">
        <f t="shared" si="214"/>
        <v>3.6205937334654084</v>
      </c>
      <c r="AS92" s="34">
        <f t="shared" si="214"/>
        <v>3.5048977388166653</v>
      </c>
      <c r="AT92" s="34">
        <f t="shared" si="214"/>
        <v>3.4631239555319824</v>
      </c>
      <c r="AU92" s="34">
        <f t="shared" si="214"/>
        <v>3.4045404304195683</v>
      </c>
      <c r="AV92" s="34">
        <f t="shared" si="214"/>
        <v>3.2837338077134088</v>
      </c>
      <c r="AW92" s="34">
        <f t="shared" si="214"/>
        <v>3.0444181696277242</v>
      </c>
      <c r="AX92" s="34">
        <f t="shared" si="214"/>
        <v>3.0311224535960299</v>
      </c>
      <c r="AY92" s="34">
        <f t="shared" si="211"/>
        <v>2.9411427101579752</v>
      </c>
      <c r="AZ92" s="34">
        <f t="shared" si="211"/>
        <v>2.9168095976280979</v>
      </c>
      <c r="BA92" s="34">
        <f t="shared" si="211"/>
        <v>2.9131478325463513</v>
      </c>
      <c r="BB92" s="34">
        <f t="shared" si="211"/>
        <v>2.8951522938615182</v>
      </c>
      <c r="BC92" s="34">
        <f t="shared" si="211"/>
        <v>2.8122541001727859</v>
      </c>
      <c r="BD92" s="34">
        <f t="shared" si="211"/>
        <v>2.7746740168247039</v>
      </c>
      <c r="BE92" s="34">
        <f t="shared" si="211"/>
        <v>2.6622098981575957</v>
      </c>
      <c r="BF92" s="34">
        <f t="shared" si="211"/>
        <v>2.6444372082275578</v>
      </c>
      <c r="BG92" s="34">
        <f t="shared" si="211"/>
        <v>2.6272005123035025</v>
      </c>
      <c r="BH92" s="34">
        <f t="shared" si="211"/>
        <v>2.5194246257224329</v>
      </c>
      <c r="BI92" s="34">
        <f t="shared" si="211"/>
        <v>2.5037994767477958</v>
      </c>
      <c r="BJ92" s="39">
        <f t="shared" si="218"/>
        <v>3.0083391760283233</v>
      </c>
      <c r="BK92" s="39">
        <f t="shared" si="218"/>
        <v>2.9758345390113288</v>
      </c>
      <c r="BL92" s="39">
        <f t="shared" si="218"/>
        <v>2.9273919415032332</v>
      </c>
      <c r="BM92" s="39">
        <f t="shared" si="218"/>
        <v>2.909707094476496</v>
      </c>
      <c r="BN92" s="39">
        <f t="shared" si="218"/>
        <v>2.884727155306507</v>
      </c>
      <c r="BO92" s="39">
        <f t="shared" si="218"/>
        <v>2.8325349078152535</v>
      </c>
      <c r="BP92" s="39">
        <f t="shared" si="218"/>
        <v>2.7262589452452985</v>
      </c>
      <c r="BQ92" s="39">
        <f t="shared" si="218"/>
        <v>2.7202354241824596</v>
      </c>
      <c r="BR92" s="39">
        <f t="shared" si="218"/>
        <v>2.679122505108575</v>
      </c>
      <c r="BS92" s="39">
        <f t="shared" si="218"/>
        <v>2.6678978866022782</v>
      </c>
      <c r="BT92" s="39">
        <f t="shared" si="218"/>
        <v>2.6662047478032425</v>
      </c>
      <c r="BU92" s="39">
        <f t="shared" si="218"/>
        <v>2.6578685709266421</v>
      </c>
      <c r="BV92" s="39">
        <f t="shared" si="218"/>
        <v>2.6191319081962829</v>
      </c>
      <c r="BW92" s="39">
        <f t="shared" si="218"/>
        <v>2.6013855541548532</v>
      </c>
      <c r="BX92" s="39">
        <f t="shared" si="218"/>
        <v>2.5475543697831409</v>
      </c>
      <c r="BY92" s="39">
        <f t="shared" si="217"/>
        <v>2.5389452403539035</v>
      </c>
      <c r="BZ92" s="39">
        <f t="shared" si="106"/>
        <v>2.5305683667017265</v>
      </c>
      <c r="CA92" s="39">
        <f t="shared" si="106"/>
        <v>2.4775620011986921</v>
      </c>
      <c r="CB92" s="39">
        <f t="shared" si="106"/>
        <v>2.4697848405441736</v>
      </c>
      <c r="CC92" s="40">
        <f t="shared" si="215"/>
        <v>5.4697819787681254</v>
      </c>
      <c r="CD92" s="40">
        <f t="shared" si="215"/>
        <v>4.970361777438927</v>
      </c>
      <c r="CE92" s="40">
        <f t="shared" si="215"/>
        <v>4.3009715023076556</v>
      </c>
      <c r="CF92" s="40">
        <f t="shared" si="215"/>
        <v>4.0773040268556757</v>
      </c>
      <c r="CG92" s="40">
        <f t="shared" si="215"/>
        <v>3.7789476502277437</v>
      </c>
      <c r="CH92" s="40">
        <f t="shared" si="215"/>
        <v>3.217250593397194</v>
      </c>
      <c r="CI92" s="40">
        <f t="shared" si="215"/>
        <v>2.2967286006398369</v>
      </c>
      <c r="CJ92" s="40">
        <f t="shared" si="215"/>
        <v>2.2523888977824105</v>
      </c>
      <c r="CK92" s="40">
        <f t="shared" si="212"/>
        <v>1.9694816843993606</v>
      </c>
      <c r="CL92" s="40">
        <f t="shared" si="212"/>
        <v>1.8979369219790747</v>
      </c>
      <c r="CM92" s="40">
        <f t="shared" si="212"/>
        <v>1.8873474473712946</v>
      </c>
      <c r="CN92" s="40">
        <f t="shared" si="212"/>
        <v>1.8359701108291151</v>
      </c>
      <c r="CO92" s="40">
        <f t="shared" si="212"/>
        <v>1.6131320406293095</v>
      </c>
      <c r="CP92" s="40">
        <f t="shared" si="212"/>
        <v>1.5193118159214631</v>
      </c>
      <c r="CQ92" s="40">
        <f t="shared" si="212"/>
        <v>1.263600188887178</v>
      </c>
      <c r="CR92" s="40">
        <f t="shared" si="212"/>
        <v>1.2264583157937179</v>
      </c>
      <c r="CS92" s="40">
        <f t="shared" si="212"/>
        <v>1.1912508114508495</v>
      </c>
      <c r="CT92" s="40">
        <f t="shared" si="212"/>
        <v>0.98849937131487264</v>
      </c>
      <c r="CU92" s="40">
        <f t="shared" si="212"/>
        <v>0.9614847929294732</v>
      </c>
      <c r="CV92" s="37">
        <f t="shared" si="186"/>
        <v>3.9629309084213644</v>
      </c>
      <c r="CW92" s="37">
        <f t="shared" si="187"/>
        <v>4.6223450253460605</v>
      </c>
      <c r="CX92" s="37">
        <f t="shared" si="188"/>
        <v>5.1709467494073689</v>
      </c>
      <c r="CY92" s="1">
        <f t="shared" ref="CY92:DH95" si="223">$E92*AQ92</f>
        <v>173.67005096805423</v>
      </c>
      <c r="CZ92" s="1">
        <f t="shared" si="223"/>
        <v>169.97657982628093</v>
      </c>
      <c r="DA92" s="1">
        <f t="shared" si="223"/>
        <v>164.54498188469958</v>
      </c>
      <c r="DB92" s="1">
        <f t="shared" si="223"/>
        <v>162.58382155248563</v>
      </c>
      <c r="DC92" s="1">
        <f t="shared" si="223"/>
        <v>159.83349164368249</v>
      </c>
      <c r="DD92" s="1">
        <f t="shared" si="223"/>
        <v>154.16196424800788</v>
      </c>
      <c r="DE92" s="1">
        <f t="shared" si="223"/>
        <v>142.92677558688897</v>
      </c>
      <c r="DF92" s="1">
        <f t="shared" si="223"/>
        <v>142.30257952851326</v>
      </c>
      <c r="DG92" s="1">
        <f t="shared" si="223"/>
        <v>138.07828645141956</v>
      </c>
      <c r="DH92" s="1">
        <f t="shared" si="223"/>
        <v>136.93591601473491</v>
      </c>
      <c r="DI92" s="1">
        <f t="shared" si="222"/>
        <v>136.76400655718669</v>
      </c>
      <c r="DJ92" s="1">
        <f t="shared" si="222"/>
        <v>135.91916719023243</v>
      </c>
      <c r="DK92" s="1">
        <f t="shared" si="222"/>
        <v>132.02733273591477</v>
      </c>
      <c r="DL92" s="1">
        <f t="shared" si="222"/>
        <v>130.26305469000997</v>
      </c>
      <c r="DM92" s="1">
        <f t="shared" si="222"/>
        <v>124.98318413521143</v>
      </c>
      <c r="DN92" s="1">
        <f t="shared" si="222"/>
        <v>124.14880688357503</v>
      </c>
      <c r="DO92" s="1">
        <f t="shared" si="219"/>
        <v>123.33959302630188</v>
      </c>
      <c r="DP92" s="1">
        <f t="shared" si="219"/>
        <v>118.27982163591692</v>
      </c>
      <c r="DQ92" s="1">
        <f t="shared" si="132"/>
        <v>117.5462653251284</v>
      </c>
      <c r="DR92" s="1">
        <f t="shared" si="131"/>
        <v>141.23296943600369</v>
      </c>
      <c r="DS92" s="1">
        <f t="shared" si="131"/>
        <v>139.70696916218802</v>
      </c>
      <c r="DT92" s="1">
        <f t="shared" si="131"/>
        <v>137.43272696643467</v>
      </c>
      <c r="DU92" s="1">
        <f t="shared" si="131"/>
        <v>136.60247368930749</v>
      </c>
      <c r="DV92" s="1">
        <f t="shared" si="131"/>
        <v>135.42973658126436</v>
      </c>
      <c r="DW92" s="1">
        <f t="shared" si="131"/>
        <v>132.9794589817617</v>
      </c>
      <c r="DX92" s="1">
        <f t="shared" si="131"/>
        <v>127.99010475833254</v>
      </c>
      <c r="DY92" s="1">
        <f t="shared" si="131"/>
        <v>127.70731757364806</v>
      </c>
      <c r="DZ92" s="1">
        <f t="shared" si="131"/>
        <v>125.77718293681741</v>
      </c>
      <c r="EA92" s="1">
        <f t="shared" si="131"/>
        <v>125.25021901763475</v>
      </c>
      <c r="EB92" s="1">
        <f t="shared" si="131"/>
        <v>125.17073096583508</v>
      </c>
      <c r="EC92" s="1">
        <f t="shared" si="131"/>
        <v>124.77937116724335</v>
      </c>
      <c r="ED92" s="1">
        <f t="shared" si="131"/>
        <v>122.96079500833019</v>
      </c>
      <c r="EE92" s="1">
        <f t="shared" si="131"/>
        <v>122.12765415177202</v>
      </c>
      <c r="EF92" s="1">
        <f t="shared" si="220"/>
        <v>119.60043312641169</v>
      </c>
      <c r="EG92" s="1">
        <f t="shared" si="220"/>
        <v>119.19625898167469</v>
      </c>
      <c r="EH92" s="1">
        <f t="shared" si="220"/>
        <v>118.80298858519994</v>
      </c>
      <c r="EI92" s="1">
        <f t="shared" si="220"/>
        <v>116.31449046016897</v>
      </c>
      <c r="EJ92" s="1">
        <f t="shared" si="220"/>
        <v>115.94937488351759</v>
      </c>
      <c r="EK92" s="1">
        <f t="shared" si="216"/>
        <v>256.79070936703755</v>
      </c>
      <c r="EL92" s="1">
        <f t="shared" si="216"/>
        <v>233.34435112655123</v>
      </c>
      <c r="EM92" s="1">
        <f t="shared" si="216"/>
        <v>201.91838126859568</v>
      </c>
      <c r="EN92" s="1">
        <f t="shared" si="216"/>
        <v>191.41782934411407</v>
      </c>
      <c r="EO92" s="1">
        <f t="shared" si="216"/>
        <v>177.41084590384895</v>
      </c>
      <c r="EP92" s="1">
        <f t="shared" si="216"/>
        <v>151.04076639560159</v>
      </c>
      <c r="EQ92" s="1">
        <f t="shared" si="216"/>
        <v>107.82487654374368</v>
      </c>
      <c r="ER92" s="1">
        <f t="shared" si="216"/>
        <v>105.74325358434989</v>
      </c>
      <c r="ES92" s="1">
        <f t="shared" si="216"/>
        <v>92.461564425315686</v>
      </c>
      <c r="ET92" s="1">
        <f t="shared" si="124"/>
        <v>89.102741283055991</v>
      </c>
      <c r="EU92" s="1">
        <f t="shared" si="117"/>
        <v>88.605595563736387</v>
      </c>
      <c r="EV92" s="1">
        <f t="shared" si="117"/>
        <v>86.193575715913028</v>
      </c>
      <c r="EW92" s="1">
        <f t="shared" si="117"/>
        <v>75.73196200942354</v>
      </c>
      <c r="EX92" s="1">
        <f t="shared" si="117"/>
        <v>71.327369257971938</v>
      </c>
      <c r="EY92" s="1">
        <f t="shared" si="221"/>
        <v>59.322435541341058</v>
      </c>
      <c r="EZ92" s="1">
        <f t="shared" si="221"/>
        <v>57.578730220742862</v>
      </c>
      <c r="FA92" s="1">
        <f t="shared" si="221"/>
        <v>55.925838012179121</v>
      </c>
      <c r="FB92" s="1">
        <f t="shared" si="221"/>
        <v>46.407234466406408</v>
      </c>
      <c r="FC92" s="1">
        <f t="shared" si="221"/>
        <v>45.138976833146863</v>
      </c>
      <c r="FD92" s="1">
        <f t="shared" si="221"/>
        <v>186.0483366789089</v>
      </c>
      <c r="FE92" s="1">
        <f t="shared" si="221"/>
        <v>217.00595427848043</v>
      </c>
      <c r="FF92" s="1">
        <f t="shared" si="116"/>
        <v>242.76124515269009</v>
      </c>
      <c r="FG92" s="83">
        <f t="shared" si="133"/>
        <v>0.36913414950309015</v>
      </c>
      <c r="FH92" s="79">
        <f t="shared" si="134"/>
        <v>0.22286232544693463</v>
      </c>
      <c r="FI92" s="79">
        <f t="shared" si="135"/>
        <v>0.45094386040872669</v>
      </c>
      <c r="FJ92" s="84">
        <f t="shared" si="136"/>
        <v>0.32210251258022488</v>
      </c>
      <c r="FK92" s="80">
        <f t="shared" si="191"/>
        <v>0.49768219659726592</v>
      </c>
      <c r="FL92" s="83">
        <f t="shared" si="192"/>
        <v>0.84658734868359853</v>
      </c>
      <c r="FM92" s="79">
        <f t="shared" si="192"/>
        <v>0.93054642458610415</v>
      </c>
      <c r="FN92" s="79"/>
      <c r="FO92" s="79">
        <f t="shared" si="193"/>
        <v>0.8481763800294605</v>
      </c>
      <c r="FP92" s="79">
        <f t="shared" si="137"/>
        <v>0.70926510635662987</v>
      </c>
      <c r="FQ92" s="79">
        <f t="shared" si="138"/>
        <v>0.84223534113912246</v>
      </c>
      <c r="FR92" s="79">
        <f t="shared" si="139"/>
        <v>0.56672376234191302</v>
      </c>
      <c r="FS92" s="84">
        <f t="shared" si="194"/>
        <v>0.71880556839696252</v>
      </c>
      <c r="FT92" s="83">
        <f t="shared" si="195"/>
        <v>1.1684304729765367</v>
      </c>
      <c r="FU92" s="79">
        <f t="shared" si="196"/>
        <v>1.1040916671073149</v>
      </c>
      <c r="FV92" s="79"/>
      <c r="FW92" s="79">
        <f t="shared" si="197"/>
        <v>1.163194774424873</v>
      </c>
      <c r="FX92" s="79">
        <f t="shared" si="198"/>
        <v>0.97880060731769136</v>
      </c>
      <c r="FY92" s="79">
        <f t="shared" si="140"/>
        <v>1.1454465585941089</v>
      </c>
      <c r="FZ92" s="79">
        <f t="shared" si="199"/>
        <v>1.3703208502447679</v>
      </c>
      <c r="GA92" s="83">
        <f t="shared" si="200"/>
        <v>1.6012985105728608</v>
      </c>
      <c r="GB92" s="79">
        <f t="shared" si="141"/>
        <v>1.5289426193711875</v>
      </c>
      <c r="GC92" s="79">
        <f t="shared" si="142"/>
        <v>1.4966500983387405</v>
      </c>
      <c r="GD92" s="79">
        <f t="shared" si="143"/>
        <v>1.3759865020552</v>
      </c>
      <c r="GE92" s="79">
        <f t="shared" si="201"/>
        <v>0.81516442206697315</v>
      </c>
      <c r="GF92" s="79">
        <f t="shared" si="202"/>
        <v>1.0257830364689406</v>
      </c>
      <c r="GG92" s="79">
        <f t="shared" si="203"/>
        <v>0.9584990452984381</v>
      </c>
      <c r="GH92" s="79">
        <f t="shared" si="204"/>
        <v>1.1035971092293411</v>
      </c>
      <c r="GI92" s="84">
        <f t="shared" si="205"/>
        <v>1.3063056695607886</v>
      </c>
      <c r="GJ92" s="79">
        <f t="shared" si="144"/>
        <v>2.051247241800517</v>
      </c>
      <c r="GK92" s="79">
        <f t="shared" si="145"/>
        <v>2.7861419987210247</v>
      </c>
      <c r="GL92" s="79">
        <f t="shared" si="146"/>
        <v>3.084836256806577</v>
      </c>
      <c r="GM92" s="79">
        <f t="shared" si="147"/>
        <v>1.5467300259216701</v>
      </c>
      <c r="GN92" s="84">
        <f t="shared" si="148"/>
        <v>1.1451580742434637</v>
      </c>
      <c r="GO92" s="79">
        <f t="shared" si="206"/>
        <v>2.2999999999999998</v>
      </c>
      <c r="GP92" s="79">
        <f t="shared" si="206"/>
        <v>2</v>
      </c>
      <c r="GQ92" s="79">
        <f t="shared" si="206"/>
        <v>2.8</v>
      </c>
      <c r="GR92" s="79">
        <f t="shared" si="206"/>
        <v>1.02</v>
      </c>
      <c r="GS92" s="84">
        <f t="shared" si="206"/>
        <v>2.8</v>
      </c>
      <c r="GT92" s="1">
        <f t="shared" si="207"/>
        <v>100</v>
      </c>
      <c r="GU92" s="1">
        <f t="shared" si="208"/>
        <v>46.947156278589105</v>
      </c>
      <c r="GV92" s="1">
        <f t="shared" si="209"/>
        <v>61.999999999999986</v>
      </c>
    </row>
    <row r="93" spans="1:204" ht="13.5" thickBot="1" x14ac:dyDescent="0.25">
      <c r="A93" s="1">
        <f t="shared" si="210"/>
        <v>101</v>
      </c>
      <c r="B93" s="132">
        <f t="shared" si="149"/>
        <v>47.416627841374996</v>
      </c>
      <c r="C93" s="5">
        <v>0</v>
      </c>
      <c r="D93" s="5">
        <v>62</v>
      </c>
      <c r="E93" s="5">
        <f t="shared" si="150"/>
        <v>47.416627841374996</v>
      </c>
      <c r="F93" s="5">
        <v>10</v>
      </c>
      <c r="G93" s="9">
        <f t="shared" si="151"/>
        <v>61.999999999999986</v>
      </c>
      <c r="H93" s="15">
        <v>0.01</v>
      </c>
      <c r="I93" s="18">
        <f t="shared" si="152"/>
        <v>3.7335927434153544</v>
      </c>
      <c r="J93" s="18">
        <f t="shared" si="153"/>
        <v>3.3893229336222297</v>
      </c>
      <c r="K93" s="18">
        <f t="shared" si="154"/>
        <v>3.2701122649224135</v>
      </c>
      <c r="L93" s="18">
        <f t="shared" si="155"/>
        <v>2.3708313920687498</v>
      </c>
      <c r="M93" s="18">
        <f t="shared" si="156"/>
        <v>1.8966651136549999</v>
      </c>
      <c r="N93" s="18">
        <f t="shared" si="157"/>
        <v>1.5805542613791665</v>
      </c>
      <c r="O93" s="18">
        <f t="shared" si="158"/>
        <v>1.2815304821993243</v>
      </c>
      <c r="P93" s="18">
        <f t="shared" si="159"/>
        <v>1.1854156960343749</v>
      </c>
      <c r="Q93" s="18">
        <f t="shared" si="160"/>
        <v>1.0537028409194444</v>
      </c>
      <c r="R93" s="18">
        <f t="shared" si="161"/>
        <v>1.0088644221569147</v>
      </c>
      <c r="S93" s="18">
        <f t="shared" si="162"/>
        <v>0.94833255682749995</v>
      </c>
      <c r="T93" s="18">
        <f t="shared" si="163"/>
        <v>0.83187066388377184</v>
      </c>
      <c r="U93" s="18">
        <f t="shared" si="164"/>
        <v>0.6322217045516666</v>
      </c>
      <c r="V93" s="18">
        <f t="shared" si="165"/>
        <v>0.62226545723589233</v>
      </c>
      <c r="W93" s="18">
        <f t="shared" si="166"/>
        <v>0.55784268048676466</v>
      </c>
      <c r="X93" s="18">
        <f t="shared" si="167"/>
        <v>0.54128570595176939</v>
      </c>
      <c r="Y93" s="18">
        <f t="shared" si="168"/>
        <v>0.53882531637926134</v>
      </c>
      <c r="Z93" s="18">
        <f t="shared" si="169"/>
        <v>0.52685142045972222</v>
      </c>
      <c r="AA93" s="18">
        <f t="shared" si="170"/>
        <v>0.47416627841374998</v>
      </c>
      <c r="AB93" s="18">
        <f t="shared" si="171"/>
        <v>0.451586931822619</v>
      </c>
      <c r="AC93" s="18">
        <f t="shared" si="172"/>
        <v>0.3886608839456967</v>
      </c>
      <c r="AD93" s="18">
        <f t="shared" si="173"/>
        <v>0.37933302273099995</v>
      </c>
      <c r="AE93" s="18">
        <f t="shared" si="174"/>
        <v>0.37044240501074216</v>
      </c>
      <c r="AF93" s="18">
        <f t="shared" si="175"/>
        <v>0.31823240161996641</v>
      </c>
      <c r="AG93" s="18">
        <f t="shared" si="176"/>
        <v>0.31113272861794616</v>
      </c>
      <c r="AH93" s="16">
        <f t="shared" si="177"/>
        <v>3.4641983508666772</v>
      </c>
      <c r="AI93" s="16" t="str">
        <f t="shared" si="178"/>
        <v>NA F G</v>
      </c>
      <c r="AJ93" s="16">
        <f t="shared" si="179"/>
        <v>4.0829411009204284</v>
      </c>
      <c r="AK93" s="16">
        <f t="shared" si="180"/>
        <v>0.27573311145782903</v>
      </c>
      <c r="AL93" s="16" t="str">
        <f t="shared" si="181"/>
        <v>NA F G</v>
      </c>
      <c r="AM93" s="16">
        <f t="shared" si="182"/>
        <v>1.2281199999999988</v>
      </c>
      <c r="AN93" s="19">
        <f t="shared" si="183"/>
        <v>2.1300544681895115</v>
      </c>
      <c r="AO93" s="41">
        <f t="shared" si="184"/>
        <v>101</v>
      </c>
      <c r="AP93" s="19">
        <f t="shared" si="185"/>
        <v>2.1300544681895115</v>
      </c>
      <c r="AQ93" s="34">
        <f t="shared" si="214"/>
        <v>3.709430056554611</v>
      </c>
      <c r="AR93" s="34">
        <f t="shared" si="214"/>
        <v>3.6305409631850742</v>
      </c>
      <c r="AS93" s="34">
        <f t="shared" si="214"/>
        <v>3.5145271050252225</v>
      </c>
      <c r="AT93" s="34">
        <f t="shared" si="214"/>
        <v>3.4726385523272389</v>
      </c>
      <c r="AU93" s="34">
        <f t="shared" si="214"/>
        <v>3.4138940746680935</v>
      </c>
      <c r="AV93" s="34">
        <f t="shared" si="214"/>
        <v>3.2927555474964842</v>
      </c>
      <c r="AW93" s="34">
        <f t="shared" si="214"/>
        <v>3.0527824129329306</v>
      </c>
      <c r="AX93" s="34">
        <f t="shared" si="214"/>
        <v>3.0394501682124662</v>
      </c>
      <c r="AY93" s="34">
        <f t="shared" si="211"/>
        <v>2.9492232141664325</v>
      </c>
      <c r="AZ93" s="34">
        <f t="shared" si="211"/>
        <v>2.9248232487726473</v>
      </c>
      <c r="BA93" s="34">
        <f t="shared" si="211"/>
        <v>2.9211514233468998</v>
      </c>
      <c r="BB93" s="34">
        <f t="shared" si="211"/>
        <v>2.9031064436669132</v>
      </c>
      <c r="BC93" s="34">
        <f t="shared" si="211"/>
        <v>2.8199804952405132</v>
      </c>
      <c r="BD93" s="34">
        <f t="shared" si="211"/>
        <v>2.7822971642624936</v>
      </c>
      <c r="BE93" s="34">
        <f t="shared" si="211"/>
        <v>2.6695240613497182</v>
      </c>
      <c r="BF93" s="34">
        <f t="shared" si="211"/>
        <v>2.6517025426798422</v>
      </c>
      <c r="BG93" s="34">
        <f t="shared" si="211"/>
        <v>2.6344184906074348</v>
      </c>
      <c r="BH93" s="34">
        <f t="shared" si="211"/>
        <v>2.5263465002431231</v>
      </c>
      <c r="BI93" s="34">
        <f t="shared" si="211"/>
        <v>2.510678422688895</v>
      </c>
      <c r="BJ93" s="39">
        <f t="shared" ref="BJ93:BX95" si="224">IF($G93&lt;=40,  $AI93*O93^$AL93,    IF($G93&lt;=55,  0.04753*$G93^0.953*O93^(0.02047164*$G93^0.46471),    IF($G93&lt;=75, 0.0001675*$G93^2.3655*O93^(0.02047164*$G93^0.46471),    "ERR NO AP&gt;75")))</f>
        <v>3.0125132526482856</v>
      </c>
      <c r="BK93" s="39">
        <f t="shared" si="224"/>
        <v>2.9799635153824573</v>
      </c>
      <c r="BL93" s="39">
        <f t="shared" si="224"/>
        <v>2.9314537036734896</v>
      </c>
      <c r="BM93" s="39">
        <f t="shared" si="224"/>
        <v>2.9137443188861534</v>
      </c>
      <c r="BN93" s="39">
        <f t="shared" si="224"/>
        <v>2.8887297200006352</v>
      </c>
      <c r="BO93" s="39">
        <f t="shared" si="224"/>
        <v>2.8364650556616628</v>
      </c>
      <c r="BP93" s="39">
        <f t="shared" si="224"/>
        <v>2.7300416349812124</v>
      </c>
      <c r="BQ93" s="39">
        <f t="shared" si="224"/>
        <v>2.7240097562708585</v>
      </c>
      <c r="BR93" s="39">
        <f t="shared" si="224"/>
        <v>2.6828397929395806</v>
      </c>
      <c r="BS93" s="39">
        <f t="shared" si="224"/>
        <v>2.6715996002526698</v>
      </c>
      <c r="BT93" s="39">
        <f t="shared" si="224"/>
        <v>2.6699041122201659</v>
      </c>
      <c r="BU93" s="39">
        <f t="shared" si="224"/>
        <v>2.6615563688814867</v>
      </c>
      <c r="BV93" s="39">
        <f t="shared" si="224"/>
        <v>2.6227659589541599</v>
      </c>
      <c r="BW93" s="39">
        <f t="shared" si="224"/>
        <v>2.6049949818110258</v>
      </c>
      <c r="BX93" s="39">
        <f t="shared" si="224"/>
        <v>2.5510891065633974</v>
      </c>
      <c r="BY93" s="39">
        <f t="shared" si="217"/>
        <v>2.5424680319498685</v>
      </c>
      <c r="BZ93" s="39">
        <f t="shared" si="106"/>
        <v>2.5340795353687544</v>
      </c>
      <c r="CA93" s="39">
        <f t="shared" si="106"/>
        <v>2.4809996234276332</v>
      </c>
      <c r="CB93" s="39">
        <f t="shared" si="106"/>
        <v>2.4732116719471615</v>
      </c>
      <c r="CC93" s="40">
        <f t="shared" si="215"/>
        <v>5.5370338892949826</v>
      </c>
      <c r="CD93" s="40">
        <f t="shared" si="215"/>
        <v>5.0314732306631944</v>
      </c>
      <c r="CE93" s="40">
        <f t="shared" si="215"/>
        <v>4.3538526869279046</v>
      </c>
      <c r="CF93" s="40">
        <f t="shared" si="215"/>
        <v>4.1274351813823564</v>
      </c>
      <c r="CG93" s="40">
        <f t="shared" si="215"/>
        <v>3.8254104617703764</v>
      </c>
      <c r="CH93" s="40">
        <f t="shared" si="215"/>
        <v>3.2568072429838657</v>
      </c>
      <c r="CI93" s="40">
        <f t="shared" si="215"/>
        <v>2.3249672739460601</v>
      </c>
      <c r="CJ93" s="40">
        <f t="shared" si="215"/>
        <v>2.2800824068131784</v>
      </c>
      <c r="CK93" s="40">
        <f t="shared" si="212"/>
        <v>1.9936968005662645</v>
      </c>
      <c r="CL93" s="40">
        <f t="shared" si="212"/>
        <v>1.9212723829824581</v>
      </c>
      <c r="CM93" s="40">
        <f t="shared" si="212"/>
        <v>1.9105527089624141</v>
      </c>
      <c r="CN93" s="40">
        <f t="shared" si="212"/>
        <v>1.8585436792277716</v>
      </c>
      <c r="CO93" s="40">
        <f t="shared" si="212"/>
        <v>1.6329657766146772</v>
      </c>
      <c r="CP93" s="40">
        <f t="shared" si="212"/>
        <v>1.5379920161019021</v>
      </c>
      <c r="CQ93" s="40">
        <f t="shared" si="212"/>
        <v>1.2791363706170207</v>
      </c>
      <c r="CR93" s="40">
        <f t="shared" si="212"/>
        <v>1.2415378318034678</v>
      </c>
      <c r="CS93" s="40">
        <f t="shared" si="212"/>
        <v>1.2058974451371123</v>
      </c>
      <c r="CT93" s="40">
        <f t="shared" si="212"/>
        <v>1.0006531411604662</v>
      </c>
      <c r="CU93" s="40">
        <f t="shared" si="212"/>
        <v>0.97330641388585148</v>
      </c>
      <c r="CV93" s="37">
        <f t="shared" si="186"/>
        <v>3.9629309084213644</v>
      </c>
      <c r="CW93" s="37">
        <f t="shared" si="187"/>
        <v>4.6223450253460605</v>
      </c>
      <c r="CX93" s="37">
        <f t="shared" si="188"/>
        <v>5.1709467494073689</v>
      </c>
      <c r="CY93" s="1">
        <f t="shared" si="223"/>
        <v>175.8886644952606</v>
      </c>
      <c r="CZ93" s="1">
        <f t="shared" si="223"/>
        <v>172.1480097142138</v>
      </c>
      <c r="DA93" s="1">
        <f t="shared" si="223"/>
        <v>166.64702377740602</v>
      </c>
      <c r="DB93" s="1">
        <f t="shared" si="223"/>
        <v>164.66080986331193</v>
      </c>
      <c r="DC93" s="1">
        <f t="shared" si="223"/>
        <v>161.87534482841224</v>
      </c>
      <c r="DD93" s="1">
        <f t="shared" si="223"/>
        <v>156.13136436826377</v>
      </c>
      <c r="DE93" s="1">
        <f t="shared" si="223"/>
        <v>144.75264755473555</v>
      </c>
      <c r="DF93" s="1">
        <f t="shared" si="223"/>
        <v>144.12047746853514</v>
      </c>
      <c r="DG93" s="1">
        <f t="shared" si="223"/>
        <v>139.84221956727353</v>
      </c>
      <c r="DH93" s="1">
        <f t="shared" si="223"/>
        <v>138.68525548885398</v>
      </c>
      <c r="DI93" s="1">
        <f t="shared" si="222"/>
        <v>138.5111499091428</v>
      </c>
      <c r="DJ93" s="1">
        <f t="shared" si="222"/>
        <v>137.6555178232517</v>
      </c>
      <c r="DK93" s="1">
        <f t="shared" si="222"/>
        <v>133.71396566275578</v>
      </c>
      <c r="DL93" s="1">
        <f t="shared" si="222"/>
        <v>131.92714918194767</v>
      </c>
      <c r="DM93" s="1">
        <f t="shared" si="222"/>
        <v>126.57982893061551</v>
      </c>
      <c r="DN93" s="1">
        <f t="shared" si="222"/>
        <v>125.73479261227787</v>
      </c>
      <c r="DO93" s="1">
        <f t="shared" si="219"/>
        <v>124.91524114756959</v>
      </c>
      <c r="DP93" s="1">
        <f t="shared" si="219"/>
        <v>119.79083180038836</v>
      </c>
      <c r="DQ93" s="1">
        <f t="shared" si="132"/>
        <v>119.04790439800972</v>
      </c>
      <c r="DR93" s="1">
        <f t="shared" si="131"/>
        <v>142.84321976803386</v>
      </c>
      <c r="DS93" s="1">
        <f t="shared" si="131"/>
        <v>141.29982098976552</v>
      </c>
      <c r="DT93" s="1">
        <f t="shared" si="131"/>
        <v>138.99964930130622</v>
      </c>
      <c r="DU93" s="1">
        <f t="shared" si="131"/>
        <v>138.1599299935454</v>
      </c>
      <c r="DV93" s="1">
        <f t="shared" si="131"/>
        <v>136.97382206758951</v>
      </c>
      <c r="DW93" s="1">
        <f t="shared" si="131"/>
        <v>134.49560792937407</v>
      </c>
      <c r="DX93" s="1">
        <f t="shared" si="131"/>
        <v>129.44936819736307</v>
      </c>
      <c r="DY93" s="1">
        <f t="shared" si="131"/>
        <v>129.1633568493699</v>
      </c>
      <c r="DZ93" s="1">
        <f t="shared" si="131"/>
        <v>127.21121601984765</v>
      </c>
      <c r="EA93" s="1">
        <f t="shared" si="131"/>
        <v>126.67824398634706</v>
      </c>
      <c r="EB93" s="1">
        <f t="shared" si="131"/>
        <v>126.59784966130032</v>
      </c>
      <c r="EC93" s="1">
        <f t="shared" si="131"/>
        <v>126.20202782209485</v>
      </c>
      <c r="ED93" s="1">
        <f t="shared" si="131"/>
        <v>124.3627173907564</v>
      </c>
      <c r="EE93" s="1">
        <f t="shared" si="131"/>
        <v>123.52007758118285</v>
      </c>
      <c r="EF93" s="1">
        <f t="shared" si="220"/>
        <v>120.96404275610246</v>
      </c>
      <c r="EG93" s="1">
        <f t="shared" si="220"/>
        <v>120.55526046956003</v>
      </c>
      <c r="EH93" s="1">
        <f t="shared" si="220"/>
        <v>120.15750624902469</v>
      </c>
      <c r="EI93" s="1">
        <f t="shared" si="220"/>
        <v>117.64063581865959</v>
      </c>
      <c r="EJ93" s="1">
        <f t="shared" si="220"/>
        <v>117.27135742166338</v>
      </c>
      <c r="EK93" s="1">
        <f t="shared" si="216"/>
        <v>262.54747527378134</v>
      </c>
      <c r="EL93" s="1">
        <f t="shared" si="216"/>
        <v>238.57549367219741</v>
      </c>
      <c r="EM93" s="1">
        <f t="shared" si="216"/>
        <v>206.445012532231</v>
      </c>
      <c r="EN93" s="1">
        <f t="shared" si="216"/>
        <v>195.70905793500529</v>
      </c>
      <c r="EO93" s="1">
        <f t="shared" si="216"/>
        <v>181.38806420626841</v>
      </c>
      <c r="EP93" s="1">
        <f t="shared" si="216"/>
        <v>154.4268169916605</v>
      </c>
      <c r="EQ93" s="1">
        <f t="shared" si="216"/>
        <v>110.24210797207648</v>
      </c>
      <c r="ER93" s="1">
        <f t="shared" si="216"/>
        <v>108.11381893152706</v>
      </c>
      <c r="ES93" s="1">
        <f t="shared" si="216"/>
        <v>94.534379220990587</v>
      </c>
      <c r="ET93" s="1">
        <f t="shared" si="124"/>
        <v>91.100257565790912</v>
      </c>
      <c r="EU93" s="1">
        <f t="shared" si="117"/>
        <v>90.59196677220163</v>
      </c>
      <c r="EV93" s="1">
        <f t="shared" si="117"/>
        <v>88.125873964883084</v>
      </c>
      <c r="EW93" s="1">
        <f t="shared" si="117"/>
        <v>77.429730507440041</v>
      </c>
      <c r="EX93" s="1">
        <f t="shared" si="117"/>
        <v>72.92639505050991</v>
      </c>
      <c r="EY93" s="1">
        <f t="shared" si="221"/>
        <v>60.652333243914391</v>
      </c>
      <c r="EZ93" s="1">
        <f t="shared" si="221"/>
        <v>58.869537321612654</v>
      </c>
      <c r="FA93" s="1">
        <f t="shared" si="221"/>
        <v>57.179590370931372</v>
      </c>
      <c r="FB93" s="1">
        <f t="shared" si="221"/>
        <v>47.447597592708703</v>
      </c>
      <c r="FC93" s="1">
        <f t="shared" si="221"/>
        <v>46.150908002848723</v>
      </c>
      <c r="FD93" s="1">
        <f t="shared" si="221"/>
        <v>187.90882004569798</v>
      </c>
      <c r="FE93" s="1">
        <f t="shared" si="221"/>
        <v>219.17601382126523</v>
      </c>
      <c r="FF93" s="1">
        <f t="shared" si="116"/>
        <v>245.18885760421699</v>
      </c>
      <c r="FG93" s="83">
        <f t="shared" si="133"/>
        <v>0.36447798806260434</v>
      </c>
      <c r="FH93" s="79">
        <f t="shared" si="134"/>
        <v>0.21797571880296418</v>
      </c>
      <c r="FI93" s="79">
        <f t="shared" si="135"/>
        <v>0.44586043746342147</v>
      </c>
      <c r="FJ93" s="84">
        <f t="shared" si="136"/>
        <v>0.3184714989509303</v>
      </c>
      <c r="FK93" s="80">
        <f t="shared" si="191"/>
        <v>0.49275465009630293</v>
      </c>
      <c r="FL93" s="83">
        <f t="shared" si="192"/>
        <v>0.83590871769199304</v>
      </c>
      <c r="FM93" s="79">
        <f t="shared" si="192"/>
        <v>0.91880875581020716</v>
      </c>
      <c r="FN93" s="79"/>
      <c r="FO93" s="79">
        <f t="shared" si="193"/>
        <v>0.83747770541281963</v>
      </c>
      <c r="FP93" s="79">
        <f t="shared" si="137"/>
        <v>0.69371335451114335</v>
      </c>
      <c r="FQ93" s="79">
        <f t="shared" si="138"/>
        <v>0.83274094763609752</v>
      </c>
      <c r="FR93" s="79">
        <f t="shared" si="139"/>
        <v>0.55957525729794577</v>
      </c>
      <c r="FS93" s="84">
        <f t="shared" si="194"/>
        <v>0.71070258033035405</v>
      </c>
      <c r="FT93" s="83">
        <f t="shared" si="195"/>
        <v>1.1536921971451475</v>
      </c>
      <c r="FU93" s="79">
        <f t="shared" si="196"/>
        <v>1.0901649441149635</v>
      </c>
      <c r="FV93" s="79"/>
      <c r="FW93" s="79">
        <f t="shared" si="197"/>
        <v>1.1376899013982751</v>
      </c>
      <c r="FX93" s="79">
        <f t="shared" si="198"/>
        <v>0.96776673391800117</v>
      </c>
      <c r="FY93" s="79">
        <f t="shared" si="140"/>
        <v>1.1309981958364432</v>
      </c>
      <c r="FZ93" s="79">
        <f t="shared" si="199"/>
        <v>1.3548734274852017</v>
      </c>
      <c r="GA93" s="83">
        <f t="shared" si="200"/>
        <v>1.5811001507362716</v>
      </c>
      <c r="GB93" s="79">
        <f t="shared" si="141"/>
        <v>1.5117070770437637</v>
      </c>
      <c r="GC93" s="79">
        <f t="shared" si="142"/>
        <v>1.4797785847891538</v>
      </c>
      <c r="GD93" s="79">
        <f t="shared" si="143"/>
        <v>1.3623628733219801</v>
      </c>
      <c r="GE93" s="79">
        <f t="shared" si="201"/>
        <v>0.80488215163820498</v>
      </c>
      <c r="GF93" s="79">
        <f t="shared" si="202"/>
        <v>1.0142195371460652</v>
      </c>
      <c r="GG93" s="79">
        <f t="shared" si="203"/>
        <v>0.94900895574102784</v>
      </c>
      <c r="GH93" s="79">
        <f t="shared" si="204"/>
        <v>1.0896766244604774</v>
      </c>
      <c r="GI93" s="84">
        <f t="shared" si="205"/>
        <v>1.2915798803944634</v>
      </c>
      <c r="GJ93" s="79">
        <f t="shared" si="144"/>
        <v>2.0253733465647836</v>
      </c>
      <c r="GK93" s="79">
        <f t="shared" si="145"/>
        <v>2.7250514578470022</v>
      </c>
      <c r="GL93" s="79">
        <f t="shared" si="146"/>
        <v>3.0171963750192821</v>
      </c>
      <c r="GM93" s="79">
        <f t="shared" si="147"/>
        <v>1.5292939688106222</v>
      </c>
      <c r="GN93" s="84">
        <f t="shared" si="148"/>
        <v>1.133819875488578</v>
      </c>
      <c r="GO93" s="79">
        <f t="shared" si="206"/>
        <v>2.277227722772277</v>
      </c>
      <c r="GP93" s="79">
        <f t="shared" si="206"/>
        <v>1.9801980198019802</v>
      </c>
      <c r="GQ93" s="79">
        <f t="shared" si="206"/>
        <v>2.7722772277227721</v>
      </c>
      <c r="GR93" s="79">
        <f t="shared" si="206"/>
        <v>1.0099009900990099</v>
      </c>
      <c r="GS93" s="84">
        <f t="shared" si="206"/>
        <v>2.7722772277227721</v>
      </c>
      <c r="GT93" s="1">
        <f t="shared" si="207"/>
        <v>101</v>
      </c>
      <c r="GU93" s="1">
        <f t="shared" si="208"/>
        <v>47.416627841374996</v>
      </c>
      <c r="GV93" s="1">
        <f t="shared" si="209"/>
        <v>61.999999999999986</v>
      </c>
    </row>
    <row r="94" spans="1:204" ht="13.5" thickBot="1" x14ac:dyDescent="0.25">
      <c r="A94" s="1">
        <f t="shared" si="210"/>
        <v>102</v>
      </c>
      <c r="B94" s="132">
        <f t="shared" si="149"/>
        <v>47.886099404160888</v>
      </c>
      <c r="C94" s="5">
        <v>0</v>
      </c>
      <c r="D94" s="5">
        <v>62</v>
      </c>
      <c r="E94" s="5">
        <f t="shared" si="150"/>
        <v>47.886099404160888</v>
      </c>
      <c r="F94" s="5">
        <v>10</v>
      </c>
      <c r="G94" s="9">
        <f t="shared" si="151"/>
        <v>61.999999999999986</v>
      </c>
      <c r="H94" s="15">
        <v>0.01</v>
      </c>
      <c r="I94" s="18">
        <f t="shared" si="152"/>
        <v>3.7705590082016447</v>
      </c>
      <c r="J94" s="18">
        <f t="shared" si="153"/>
        <v>3.4228805864303706</v>
      </c>
      <c r="K94" s="18">
        <f t="shared" si="154"/>
        <v>3.302489614080061</v>
      </c>
      <c r="L94" s="18">
        <f t="shared" si="155"/>
        <v>2.3943049702080446</v>
      </c>
      <c r="M94" s="18">
        <f t="shared" si="156"/>
        <v>1.9154439761664355</v>
      </c>
      <c r="N94" s="18">
        <f t="shared" si="157"/>
        <v>1.5962033134720295</v>
      </c>
      <c r="O94" s="18">
        <f t="shared" si="158"/>
        <v>1.2942189028151592</v>
      </c>
      <c r="P94" s="18">
        <f t="shared" si="159"/>
        <v>1.1971524851040223</v>
      </c>
      <c r="Q94" s="18">
        <f t="shared" si="160"/>
        <v>1.0641355423146863</v>
      </c>
      <c r="R94" s="18">
        <f t="shared" si="161"/>
        <v>1.0188531788119337</v>
      </c>
      <c r="S94" s="18">
        <f t="shared" si="162"/>
        <v>0.95772198808321773</v>
      </c>
      <c r="T94" s="18">
        <f t="shared" si="163"/>
        <v>0.84010700709054187</v>
      </c>
      <c r="U94" s="18">
        <f t="shared" si="164"/>
        <v>0.63848132538881186</v>
      </c>
      <c r="V94" s="18">
        <f t="shared" si="165"/>
        <v>0.62842650136694078</v>
      </c>
      <c r="W94" s="18">
        <f t="shared" si="166"/>
        <v>0.56336587534306926</v>
      </c>
      <c r="X94" s="18">
        <f t="shared" si="167"/>
        <v>0.54664497036713344</v>
      </c>
      <c r="Y94" s="18">
        <f t="shared" si="168"/>
        <v>0.54416022050182822</v>
      </c>
      <c r="Z94" s="18">
        <f t="shared" si="169"/>
        <v>0.53206777115734316</v>
      </c>
      <c r="AA94" s="18">
        <f t="shared" si="170"/>
        <v>0.47886099404160887</v>
      </c>
      <c r="AB94" s="18">
        <f t="shared" si="171"/>
        <v>0.45605808956343702</v>
      </c>
      <c r="AC94" s="18">
        <f t="shared" si="172"/>
        <v>0.39250901150951545</v>
      </c>
      <c r="AD94" s="18">
        <f t="shared" si="173"/>
        <v>0.38308879523328709</v>
      </c>
      <c r="AE94" s="18">
        <f t="shared" si="174"/>
        <v>0.37411015159500693</v>
      </c>
      <c r="AF94" s="18">
        <f t="shared" si="175"/>
        <v>0.32138321747758986</v>
      </c>
      <c r="AG94" s="18">
        <f t="shared" si="176"/>
        <v>0.31421325068347039</v>
      </c>
      <c r="AH94" s="16">
        <f t="shared" si="177"/>
        <v>3.4641983508666772</v>
      </c>
      <c r="AI94" s="16" t="str">
        <f t="shared" si="178"/>
        <v>NA F G</v>
      </c>
      <c r="AJ94" s="16">
        <f t="shared" si="179"/>
        <v>4.0829411009204284</v>
      </c>
      <c r="AK94" s="16">
        <f t="shared" si="180"/>
        <v>0.27573311145782903</v>
      </c>
      <c r="AL94" s="16" t="str">
        <f t="shared" si="181"/>
        <v>NA F G</v>
      </c>
      <c r="AM94" s="16">
        <f t="shared" si="182"/>
        <v>1.2281199999999988</v>
      </c>
      <c r="AN94" s="19">
        <f t="shared" si="183"/>
        <v>2.1300544681895115</v>
      </c>
      <c r="AO94" s="41">
        <f t="shared" si="184"/>
        <v>102</v>
      </c>
      <c r="AP94" s="19">
        <f t="shared" si="185"/>
        <v>2.1300544681895115</v>
      </c>
      <c r="AQ94" s="34">
        <f t="shared" si="214"/>
        <v>3.7195208104815349</v>
      </c>
      <c r="AR94" s="34">
        <f t="shared" si="214"/>
        <v>3.6404171152953917</v>
      </c>
      <c r="AS94" s="34">
        <f t="shared" si="214"/>
        <v>3.5240876649079049</v>
      </c>
      <c r="AT94" s="34">
        <f t="shared" si="214"/>
        <v>3.4820851628777634</v>
      </c>
      <c r="AU94" s="34">
        <f t="shared" si="214"/>
        <v>3.4231808827531216</v>
      </c>
      <c r="AV94" s="34">
        <f t="shared" si="214"/>
        <v>3.3017128227287236</v>
      </c>
      <c r="AW94" s="34">
        <f t="shared" si="214"/>
        <v>3.0610868898071919</v>
      </c>
      <c r="AX94" s="34">
        <f t="shared" si="214"/>
        <v>3.0477183774125245</v>
      </c>
      <c r="AY94" s="34">
        <f t="shared" si="211"/>
        <v>2.9572459791939432</v>
      </c>
      <c r="AZ94" s="34">
        <f t="shared" si="211"/>
        <v>2.9327796386312346</v>
      </c>
      <c r="BA94" s="34">
        <f t="shared" si="211"/>
        <v>2.9290978247473496</v>
      </c>
      <c r="BB94" s="34">
        <f t="shared" si="211"/>
        <v>2.9110037573512471</v>
      </c>
      <c r="BC94" s="34">
        <f t="shared" si="211"/>
        <v>2.8276516816013166</v>
      </c>
      <c r="BD94" s="34">
        <f t="shared" si="211"/>
        <v>2.7898658407459709</v>
      </c>
      <c r="BE94" s="34">
        <f t="shared" si="211"/>
        <v>2.6767859614244971</v>
      </c>
      <c r="BF94" s="34">
        <f t="shared" si="211"/>
        <v>2.6589159629189698</v>
      </c>
      <c r="BG94" s="34">
        <f t="shared" si="211"/>
        <v>2.6415848930800427</v>
      </c>
      <c r="BH94" s="34">
        <f t="shared" si="211"/>
        <v>2.5332189147325277</v>
      </c>
      <c r="BI94" s="34">
        <f t="shared" si="211"/>
        <v>2.5175082153434896</v>
      </c>
      <c r="BJ94" s="39">
        <f t="shared" si="224"/>
        <v>3.0166519108961509</v>
      </c>
      <c r="BK94" s="39">
        <f t="shared" si="224"/>
        <v>2.984057456071493</v>
      </c>
      <c r="BL94" s="39">
        <f t="shared" si="224"/>
        <v>2.9354810004955962</v>
      </c>
      <c r="BM94" s="39">
        <f t="shared" si="224"/>
        <v>2.9177472861583897</v>
      </c>
      <c r="BN94" s="39">
        <f t="shared" si="224"/>
        <v>2.8926983216560886</v>
      </c>
      <c r="BO94" s="39">
        <f t="shared" si="224"/>
        <v>2.8403618549494589</v>
      </c>
      <c r="BP94" s="39">
        <f t="shared" si="224"/>
        <v>2.7337922273876352</v>
      </c>
      <c r="BQ94" s="39">
        <f t="shared" si="224"/>
        <v>2.727752061947073</v>
      </c>
      <c r="BR94" s="39">
        <f t="shared" si="224"/>
        <v>2.6865255383971283</v>
      </c>
      <c r="BS94" s="39">
        <f t="shared" si="224"/>
        <v>2.6752699036814964</v>
      </c>
      <c r="BT94" s="39">
        <f t="shared" si="224"/>
        <v>2.67357208634952</v>
      </c>
      <c r="BU94" s="39">
        <f t="shared" si="224"/>
        <v>2.6652128746938835</v>
      </c>
      <c r="BV94" s="39">
        <f t="shared" si="224"/>
        <v>2.6263691736317067</v>
      </c>
      <c r="BW94" s="39">
        <f t="shared" si="224"/>
        <v>2.6085737823217432</v>
      </c>
      <c r="BX94" s="39">
        <f t="shared" si="224"/>
        <v>2.5545938499741148</v>
      </c>
      <c r="BY94" s="39">
        <f t="shared" si="217"/>
        <v>2.5459609315349954</v>
      </c>
      <c r="BZ94" s="39">
        <f t="shared" si="106"/>
        <v>2.5375609106492054</v>
      </c>
      <c r="CA94" s="39">
        <f t="shared" si="106"/>
        <v>2.4844080763349932</v>
      </c>
      <c r="CB94" s="39">
        <f t="shared" si="106"/>
        <v>2.4766094255921698</v>
      </c>
      <c r="CC94" s="40">
        <f t="shared" si="215"/>
        <v>5.6044378697893968</v>
      </c>
      <c r="CD94" s="40">
        <f t="shared" si="215"/>
        <v>5.0927228690577628</v>
      </c>
      <c r="CE94" s="40">
        <f t="shared" si="215"/>
        <v>4.4068534464415157</v>
      </c>
      <c r="CF94" s="40">
        <f t="shared" si="215"/>
        <v>4.1776796924365023</v>
      </c>
      <c r="CG94" s="40">
        <f t="shared" si="215"/>
        <v>3.8719783349861796</v>
      </c>
      <c r="CH94" s="40">
        <f t="shared" si="215"/>
        <v>3.2964533380356884</v>
      </c>
      <c r="CI94" s="40">
        <f t="shared" si="215"/>
        <v>2.3532698005183086</v>
      </c>
      <c r="CJ94" s="40">
        <f t="shared" si="215"/>
        <v>2.3078385363849376</v>
      </c>
      <c r="CK94" s="40">
        <f t="shared" si="212"/>
        <v>2.0179666719349321</v>
      </c>
      <c r="CL94" s="40">
        <f t="shared" si="212"/>
        <v>1.9446606101120369</v>
      </c>
      <c r="CM94" s="40">
        <f t="shared" si="212"/>
        <v>1.933810442272919</v>
      </c>
      <c r="CN94" s="40">
        <f t="shared" si="212"/>
        <v>1.8811682909616607</v>
      </c>
      <c r="CO94" s="40">
        <f t="shared" si="212"/>
        <v>1.6528443606283638</v>
      </c>
      <c r="CP94" s="40">
        <f t="shared" si="212"/>
        <v>1.556714455936399</v>
      </c>
      <c r="CQ94" s="40">
        <f t="shared" si="212"/>
        <v>1.2947076827488564</v>
      </c>
      <c r="CR94" s="40">
        <f t="shared" si="212"/>
        <v>1.2566514456030422</v>
      </c>
      <c r="CS94" s="40">
        <f t="shared" si="212"/>
        <v>1.2205771977800268</v>
      </c>
      <c r="CT94" s="40">
        <f t="shared" si="212"/>
        <v>1.0128343931009418</v>
      </c>
      <c r="CU94" s="40">
        <f t="shared" si="212"/>
        <v>0.98515476588230333</v>
      </c>
      <c r="CV94" s="37">
        <f t="shared" si="186"/>
        <v>3.9629309084213644</v>
      </c>
      <c r="CW94" s="37">
        <f t="shared" si="187"/>
        <v>4.6223450253460605</v>
      </c>
      <c r="CX94" s="37">
        <f t="shared" si="188"/>
        <v>5.1709467494073689</v>
      </c>
      <c r="CY94" s="1">
        <f t="shared" si="223"/>
        <v>178.11334326656385</v>
      </c>
      <c r="CZ94" s="1">
        <f t="shared" si="223"/>
        <v>174.32537585564376</v>
      </c>
      <c r="DA94" s="1">
        <f t="shared" si="223"/>
        <v>168.75481223075715</v>
      </c>
      <c r="DB94" s="1">
        <f t="shared" si="223"/>
        <v>166.74347624331833</v>
      </c>
      <c r="DC94" s="1">
        <f t="shared" si="223"/>
        <v>163.92278002993919</v>
      </c>
      <c r="DD94" s="1">
        <f t="shared" si="223"/>
        <v>158.10614843318029</v>
      </c>
      <c r="DE94" s="1">
        <f t="shared" si="223"/>
        <v>146.58351109008089</v>
      </c>
      <c r="DF94" s="1">
        <f t="shared" si="223"/>
        <v>145.94334517666408</v>
      </c>
      <c r="DG94" s="1">
        <f t="shared" si="223"/>
        <v>141.61097492223627</v>
      </c>
      <c r="DH94" s="1">
        <f t="shared" si="223"/>
        <v>140.43937730599436</v>
      </c>
      <c r="DI94" s="1">
        <f t="shared" si="222"/>
        <v>140.263069600363</v>
      </c>
      <c r="DJ94" s="1">
        <f t="shared" si="222"/>
        <v>139.39661529040765</v>
      </c>
      <c r="DK94" s="1">
        <f t="shared" si="222"/>
        <v>135.40520950550334</v>
      </c>
      <c r="DL94" s="1">
        <f t="shared" si="222"/>
        <v>133.59579297423446</v>
      </c>
      <c r="DM94" s="1">
        <f t="shared" si="222"/>
        <v>128.18083863243584</v>
      </c>
      <c r="DN94" s="1">
        <f t="shared" si="222"/>
        <v>127.32511410764795</v>
      </c>
      <c r="DO94" s="1">
        <f t="shared" si="219"/>
        <v>126.49519677456064</v>
      </c>
      <c r="DP94" s="1">
        <f t="shared" si="219"/>
        <v>121.30597276338239</v>
      </c>
      <c r="DQ94" s="1">
        <f t="shared" si="132"/>
        <v>120.55364865073001</v>
      </c>
      <c r="DR94" s="1">
        <f t="shared" si="131"/>
        <v>144.45569327292498</v>
      </c>
      <c r="DS94" s="1">
        <f t="shared" si="131"/>
        <v>142.89487196916699</v>
      </c>
      <c r="DT94" s="1">
        <f t="shared" si="131"/>
        <v>140.56873498875777</v>
      </c>
      <c r="DU94" s="1">
        <f t="shared" si="131"/>
        <v>139.71953658120131</v>
      </c>
      <c r="DV94" s="1">
        <f t="shared" si="131"/>
        <v>138.52003937707283</v>
      </c>
      <c r="DW94" s="1">
        <f t="shared" si="131"/>
        <v>136.01385012989661</v>
      </c>
      <c r="DX94" s="1">
        <f t="shared" si="131"/>
        <v>130.9106463510067</v>
      </c>
      <c r="DY94" s="1">
        <f t="shared" si="131"/>
        <v>130.62140638830238</v>
      </c>
      <c r="DZ94" s="1">
        <f t="shared" si="131"/>
        <v>128.64722898350172</v>
      </c>
      <c r="EA94" s="1">
        <f t="shared" si="131"/>
        <v>128.10824054065205</v>
      </c>
      <c r="EB94" s="1">
        <f t="shared" si="131"/>
        <v>128.02693869112292</v>
      </c>
      <c r="EC94" s="1">
        <f t="shared" si="131"/>
        <v>127.62664865084069</v>
      </c>
      <c r="ED94" s="1">
        <f t="shared" si="131"/>
        <v>125.76657532055179</v>
      </c>
      <c r="EE94" s="1">
        <f t="shared" si="131"/>
        <v>124.91442344334693</v>
      </c>
      <c r="EF94" s="1">
        <f t="shared" si="220"/>
        <v>122.32953503711852</v>
      </c>
      <c r="EG94" s="1">
        <f t="shared" si="220"/>
        <v>121.91613824659484</v>
      </c>
      <c r="EH94" s="1">
        <f t="shared" si="220"/>
        <v>121.51389401146088</v>
      </c>
      <c r="EI94" s="1">
        <f t="shared" si="220"/>
        <v>118.96861210387762</v>
      </c>
      <c r="EJ94" s="1">
        <f t="shared" si="220"/>
        <v>118.59516513918844</v>
      </c>
      <c r="EK94" s="1">
        <f t="shared" si="216"/>
        <v>268.37466893717874</v>
      </c>
      <c r="EL94" s="1">
        <f t="shared" si="216"/>
        <v>243.87063354554346</v>
      </c>
      <c r="EM94" s="1">
        <f t="shared" si="216"/>
        <v>211.02702219586743</v>
      </c>
      <c r="EN94" s="1">
        <f t="shared" si="216"/>
        <v>200.05278503075863</v>
      </c>
      <c r="EO94" s="1">
        <f t="shared" si="216"/>
        <v>185.41393943990556</v>
      </c>
      <c r="EP94" s="1">
        <f t="shared" si="216"/>
        <v>157.85429222635494</v>
      </c>
      <c r="EQ94" s="1">
        <f t="shared" si="216"/>
        <v>112.68891159242959</v>
      </c>
      <c r="ER94" s="1">
        <f t="shared" si="216"/>
        <v>110.51338556208229</v>
      </c>
      <c r="ES94" s="1">
        <f t="shared" si="216"/>
        <v>96.632552646559873</v>
      </c>
      <c r="ET94" s="1">
        <f t="shared" si="124"/>
        <v>93.122211283181159</v>
      </c>
      <c r="EU94" s="1">
        <f t="shared" si="117"/>
        <v>92.602639067485327</v>
      </c>
      <c r="EV94" s="1">
        <f t="shared" si="117"/>
        <v>90.081811776945543</v>
      </c>
      <c r="EW94" s="1">
        <f t="shared" si="117"/>
        <v>79.14826935265657</v>
      </c>
      <c r="EX94" s="1">
        <f t="shared" si="117"/>
        <v>74.544983180864634</v>
      </c>
      <c r="EY94" s="1">
        <f t="shared" si="221"/>
        <v>61.998500795442538</v>
      </c>
      <c r="EZ94" s="1">
        <f t="shared" si="221"/>
        <v>60.176136040529755</v>
      </c>
      <c r="FA94" s="1">
        <f t="shared" si="221"/>
        <v>58.448681023346509</v>
      </c>
      <c r="FB94" s="1">
        <f t="shared" si="221"/>
        <v>48.500688427984663</v>
      </c>
      <c r="FC94" s="1">
        <f t="shared" si="221"/>
        <v>47.175219047522823</v>
      </c>
      <c r="FD94" s="1">
        <f t="shared" si="221"/>
        <v>189.76930341248706</v>
      </c>
      <c r="FE94" s="1">
        <f t="shared" si="221"/>
        <v>221.34607336405003</v>
      </c>
      <c r="FF94" s="1">
        <f t="shared" si="116"/>
        <v>247.61647005574389</v>
      </c>
      <c r="FG94" s="83">
        <f t="shared" si="133"/>
        <v>0.35992556976659451</v>
      </c>
      <c r="FH94" s="79">
        <f t="shared" si="134"/>
        <v>0.21324283275073974</v>
      </c>
      <c r="FI94" s="79">
        <f t="shared" si="135"/>
        <v>0.4408835609831665</v>
      </c>
      <c r="FJ94" s="84">
        <f t="shared" si="136"/>
        <v>0.31491658988167598</v>
      </c>
      <c r="FK94" s="80">
        <f t="shared" si="191"/>
        <v>0.48792372215418234</v>
      </c>
      <c r="FL94" s="83">
        <f t="shared" si="192"/>
        <v>0.82546801546895066</v>
      </c>
      <c r="FM94" s="79">
        <f t="shared" si="192"/>
        <v>0.90733261204438387</v>
      </c>
      <c r="FN94" s="79"/>
      <c r="FO94" s="79">
        <f t="shared" si="193"/>
        <v>0.82701740615335706</v>
      </c>
      <c r="FP94" s="79">
        <f t="shared" si="137"/>
        <v>0.67865082241886254</v>
      </c>
      <c r="FQ94" s="79">
        <f t="shared" si="138"/>
        <v>0.82344555273626341</v>
      </c>
      <c r="FR94" s="79">
        <f t="shared" si="139"/>
        <v>0.55258602688417358</v>
      </c>
      <c r="FS94" s="84">
        <f t="shared" si="194"/>
        <v>0.70276942757828287</v>
      </c>
      <c r="FT94" s="83">
        <f t="shared" si="195"/>
        <v>1.1392823023414445</v>
      </c>
      <c r="FU94" s="79">
        <f t="shared" si="196"/>
        <v>1.0765485200789391</v>
      </c>
      <c r="FV94" s="79"/>
      <c r="FW94" s="79">
        <f t="shared" si="197"/>
        <v>1.1129873487669346</v>
      </c>
      <c r="FX94" s="79">
        <f t="shared" si="198"/>
        <v>0.95696412599025737</v>
      </c>
      <c r="FY94" s="79">
        <f t="shared" si="140"/>
        <v>1.116871754602369</v>
      </c>
      <c r="FZ94" s="79">
        <f t="shared" si="199"/>
        <v>1.3397497763863604</v>
      </c>
      <c r="GA94" s="83">
        <f t="shared" si="200"/>
        <v>1.5613518271343552</v>
      </c>
      <c r="GB94" s="79">
        <f t="shared" si="141"/>
        <v>1.4948327846315976</v>
      </c>
      <c r="GC94" s="79">
        <f t="shared" si="142"/>
        <v>1.463260691260585</v>
      </c>
      <c r="GD94" s="79">
        <f t="shared" si="143"/>
        <v>1.3490063745639216</v>
      </c>
      <c r="GE94" s="79">
        <f t="shared" si="201"/>
        <v>0.79482897873542824</v>
      </c>
      <c r="GF94" s="79">
        <f t="shared" si="202"/>
        <v>1.0028984040377897</v>
      </c>
      <c r="GG94" s="79">
        <f t="shared" si="203"/>
        <v>0.93970494637101776</v>
      </c>
      <c r="GH94" s="79">
        <f t="shared" si="204"/>
        <v>1.0760662996551396</v>
      </c>
      <c r="GI94" s="84">
        <f t="shared" si="205"/>
        <v>1.2771627377440056</v>
      </c>
      <c r="GJ94" s="79">
        <f t="shared" si="144"/>
        <v>2.0000759432067277</v>
      </c>
      <c r="GK94" s="79">
        <f t="shared" si="145"/>
        <v>2.665882674703334</v>
      </c>
      <c r="GL94" s="79">
        <f t="shared" si="146"/>
        <v>2.9516842770729093</v>
      </c>
      <c r="GM94" s="79">
        <f t="shared" si="147"/>
        <v>1.512223364322657</v>
      </c>
      <c r="GN94" s="84">
        <f t="shared" si="148"/>
        <v>1.1227039943563371</v>
      </c>
      <c r="GO94" s="79">
        <f t="shared" si="206"/>
        <v>2.2549019607843137</v>
      </c>
      <c r="GP94" s="79">
        <f t="shared" si="206"/>
        <v>1.9607843137254901</v>
      </c>
      <c r="GQ94" s="79">
        <f t="shared" si="206"/>
        <v>2.7450980392156863</v>
      </c>
      <c r="GR94" s="79">
        <f t="shared" si="206"/>
        <v>1</v>
      </c>
      <c r="GS94" s="84">
        <f t="shared" si="206"/>
        <v>2.7450980392156863</v>
      </c>
      <c r="GT94" s="1">
        <f t="shared" si="207"/>
        <v>102</v>
      </c>
      <c r="GU94" s="1">
        <f t="shared" si="208"/>
        <v>47.886099404160888</v>
      </c>
      <c r="GV94" s="1">
        <f t="shared" si="209"/>
        <v>61.999999999999986</v>
      </c>
    </row>
    <row r="95" spans="1:204" ht="13.5" thickBot="1" x14ac:dyDescent="0.25">
      <c r="A95" s="1">
        <f t="shared" si="210"/>
        <v>103</v>
      </c>
      <c r="B95" s="132">
        <f t="shared" si="149"/>
        <v>48.355570966946779</v>
      </c>
      <c r="C95" s="5">
        <v>0</v>
      </c>
      <c r="D95" s="5">
        <v>62</v>
      </c>
      <c r="E95" s="5">
        <f t="shared" si="150"/>
        <v>48.355570966946779</v>
      </c>
      <c r="F95" s="5">
        <v>10</v>
      </c>
      <c r="G95" s="9">
        <f t="shared" si="151"/>
        <v>61.999999999999986</v>
      </c>
      <c r="H95" s="15">
        <v>0.01</v>
      </c>
      <c r="I95" s="18">
        <f t="shared" si="152"/>
        <v>3.8075252729879354</v>
      </c>
      <c r="J95" s="18">
        <f t="shared" si="153"/>
        <v>3.4564382392385116</v>
      </c>
      <c r="K95" s="18">
        <f t="shared" si="154"/>
        <v>3.334866963237709</v>
      </c>
      <c r="L95" s="18">
        <f t="shared" si="155"/>
        <v>2.4177785483473389</v>
      </c>
      <c r="M95" s="18">
        <f t="shared" si="156"/>
        <v>1.9342228386778713</v>
      </c>
      <c r="N95" s="18">
        <f t="shared" si="157"/>
        <v>1.6118523655648926</v>
      </c>
      <c r="O95" s="18">
        <f t="shared" si="158"/>
        <v>1.306907323430994</v>
      </c>
      <c r="P95" s="18">
        <f t="shared" si="159"/>
        <v>1.2088892741736694</v>
      </c>
      <c r="Q95" s="18">
        <f t="shared" si="160"/>
        <v>1.0745682437099284</v>
      </c>
      <c r="R95" s="18">
        <f t="shared" si="161"/>
        <v>1.0288419354669527</v>
      </c>
      <c r="S95" s="18">
        <f t="shared" si="162"/>
        <v>0.96711141933893563</v>
      </c>
      <c r="T95" s="18">
        <f t="shared" si="163"/>
        <v>0.84834335029731189</v>
      </c>
      <c r="U95" s="18">
        <f t="shared" si="164"/>
        <v>0.64474094622595701</v>
      </c>
      <c r="V95" s="18">
        <f t="shared" si="165"/>
        <v>0.63458754549798924</v>
      </c>
      <c r="W95" s="18">
        <f t="shared" si="166"/>
        <v>0.56888907019937385</v>
      </c>
      <c r="X95" s="18">
        <f t="shared" si="167"/>
        <v>0.55200423478249749</v>
      </c>
      <c r="Y95" s="18">
        <f t="shared" si="168"/>
        <v>0.5494951246243952</v>
      </c>
      <c r="Z95" s="18">
        <f t="shared" si="169"/>
        <v>0.53728412185496421</v>
      </c>
      <c r="AA95" s="18">
        <f t="shared" si="170"/>
        <v>0.48355570966946781</v>
      </c>
      <c r="AB95" s="18">
        <f t="shared" si="171"/>
        <v>0.46052924730425504</v>
      </c>
      <c r="AC95" s="18">
        <f t="shared" si="172"/>
        <v>0.39635713907333425</v>
      </c>
      <c r="AD95" s="18">
        <f t="shared" si="173"/>
        <v>0.38684456773557424</v>
      </c>
      <c r="AE95" s="18">
        <f t="shared" si="174"/>
        <v>0.37777789817927171</v>
      </c>
      <c r="AF95" s="18">
        <f t="shared" si="175"/>
        <v>0.3245340333352133</v>
      </c>
      <c r="AG95" s="18">
        <f t="shared" si="176"/>
        <v>0.31729377274899462</v>
      </c>
      <c r="AH95" s="16">
        <f t="shared" si="177"/>
        <v>3.4641983508666772</v>
      </c>
      <c r="AI95" s="16" t="str">
        <f t="shared" si="178"/>
        <v>NA F G</v>
      </c>
      <c r="AJ95" s="16">
        <f t="shared" si="179"/>
        <v>4.0829411009204284</v>
      </c>
      <c r="AK95" s="16">
        <f t="shared" si="180"/>
        <v>0.27573311145782903</v>
      </c>
      <c r="AL95" s="16" t="str">
        <f t="shared" si="181"/>
        <v>NA F G</v>
      </c>
      <c r="AM95" s="16">
        <f t="shared" si="182"/>
        <v>1.2281199999999988</v>
      </c>
      <c r="AN95" s="19">
        <f t="shared" si="183"/>
        <v>2.1300544681895115</v>
      </c>
      <c r="AO95" s="41">
        <f t="shared" si="184"/>
        <v>103</v>
      </c>
      <c r="AP95" s="19">
        <f t="shared" si="185"/>
        <v>2.1300544681895115</v>
      </c>
      <c r="AQ95" s="34">
        <f t="shared" si="214"/>
        <v>3.7295401656692841</v>
      </c>
      <c r="AR95" s="34">
        <f t="shared" si="214"/>
        <v>3.6502233871159233</v>
      </c>
      <c r="AS95" s="34">
        <f t="shared" si="214"/>
        <v>3.533580577523955</v>
      </c>
      <c r="AT95" s="34">
        <f t="shared" si="214"/>
        <v>3.4914649324283329</v>
      </c>
      <c r="AU95" s="34">
        <f t="shared" si="214"/>
        <v>3.4324019805460328</v>
      </c>
      <c r="AV95" s="34">
        <f t="shared" si="214"/>
        <v>3.3106067193311151</v>
      </c>
      <c r="AW95" s="34">
        <f t="shared" si="214"/>
        <v>3.0693326070305273</v>
      </c>
      <c r="AX95" s="34">
        <f t="shared" si="214"/>
        <v>3.0559280835793725</v>
      </c>
      <c r="AY95" s="34">
        <f t="shared" si="211"/>
        <v>2.9652119778676416</v>
      </c>
      <c r="AZ95" s="34">
        <f t="shared" si="211"/>
        <v>2.9406797317841056</v>
      </c>
      <c r="BA95" s="34">
        <f t="shared" si="211"/>
        <v>2.9369880001170121</v>
      </c>
      <c r="BB95" s="34">
        <f t="shared" si="211"/>
        <v>2.9188451923327605</v>
      </c>
      <c r="BC95" s="34">
        <f t="shared" si="211"/>
        <v>2.8352685892592508</v>
      </c>
      <c r="BD95" s="34">
        <f t="shared" si="211"/>
        <v>2.7973809638515696</v>
      </c>
      <c r="BE95" s="34">
        <f t="shared" si="211"/>
        <v>2.6839964787668165</v>
      </c>
      <c r="BF95" s="34">
        <f t="shared" si="211"/>
        <v>2.6660783434524493</v>
      </c>
      <c r="BG95" s="34">
        <f t="shared" si="211"/>
        <v>2.6487005885287092</v>
      </c>
      <c r="BH95" s="34">
        <f t="shared" si="211"/>
        <v>2.5400427023568657</v>
      </c>
      <c r="BI95" s="34">
        <f t="shared" si="211"/>
        <v>2.5242896827106098</v>
      </c>
      <c r="BJ95" s="39">
        <f t="shared" si="224"/>
        <v>3.0207557941658654</v>
      </c>
      <c r="BK95" s="39">
        <f t="shared" si="224"/>
        <v>2.988116997520609</v>
      </c>
      <c r="BL95" s="39">
        <f t="shared" si="224"/>
        <v>2.9394744580513006</v>
      </c>
      <c r="BM95" s="39">
        <f t="shared" si="224"/>
        <v>2.9217166185926926</v>
      </c>
      <c r="BN95" s="39">
        <f t="shared" si="224"/>
        <v>2.896633577229891</v>
      </c>
      <c r="BO95" s="39">
        <f t="shared" si="224"/>
        <v>2.8442259114733019</v>
      </c>
      <c r="BP95" s="39">
        <f t="shared" si="224"/>
        <v>2.737511305529972</v>
      </c>
      <c r="BQ95" s="39">
        <f t="shared" si="224"/>
        <v>2.7314629229882557</v>
      </c>
      <c r="BR95" s="39">
        <f t="shared" si="224"/>
        <v>2.6901803144655458</v>
      </c>
      <c r="BS95" s="39">
        <f t="shared" si="224"/>
        <v>2.6789093674724738</v>
      </c>
      <c r="BT95" s="39">
        <f t="shared" si="224"/>
        <v>2.6772092404129091</v>
      </c>
      <c r="BU95" s="39">
        <f t="shared" si="224"/>
        <v>2.6688386568025773</v>
      </c>
      <c r="BV95" s="39">
        <f t="shared" si="224"/>
        <v>2.6299421123830524</v>
      </c>
      <c r="BW95" s="39">
        <f t="shared" si="224"/>
        <v>2.612122512045719</v>
      </c>
      <c r="BX95" s="39">
        <f t="shared" si="224"/>
        <v>2.5580691448611246</v>
      </c>
      <c r="BY95" s="39">
        <f t="shared" si="217"/>
        <v>2.5494244821138783</v>
      </c>
      <c r="BZ95" s="39">
        <f t="shared" si="106"/>
        <v>2.5410130337561112</v>
      </c>
      <c r="CA95" s="39">
        <f t="shared" si="106"/>
        <v>2.4877878897973247</v>
      </c>
      <c r="CB95" s="39">
        <f t="shared" si="106"/>
        <v>2.4799786296924484</v>
      </c>
      <c r="CC95" s="40">
        <f t="shared" si="215"/>
        <v>5.6719927681444027</v>
      </c>
      <c r="CD95" s="40">
        <f t="shared" si="215"/>
        <v>5.1541096457091635</v>
      </c>
      <c r="CE95" s="40">
        <f t="shared" si="215"/>
        <v>4.4599728749295249</v>
      </c>
      <c r="CF95" s="40">
        <f t="shared" si="215"/>
        <v>4.2280367012105016</v>
      </c>
      <c r="CG95" s="40">
        <f t="shared" si="215"/>
        <v>3.9186504739107226</v>
      </c>
      <c r="CH95" s="40">
        <f t="shared" si="215"/>
        <v>3.3361882008991768</v>
      </c>
      <c r="CI95" s="40">
        <f t="shared" si="215"/>
        <v>2.3816356965937864</v>
      </c>
      <c r="CJ95" s="40">
        <f t="shared" si="215"/>
        <v>2.3356568120742192</v>
      </c>
      <c r="CK95" s="40">
        <f t="shared" si="212"/>
        <v>2.0422908836709937</v>
      </c>
      <c r="CL95" s="40">
        <f t="shared" si="212"/>
        <v>1.9681012036030019</v>
      </c>
      <c r="CM95" s="40">
        <f t="shared" si="212"/>
        <v>1.9571202497684757</v>
      </c>
      <c r="CN95" s="40">
        <f t="shared" si="212"/>
        <v>1.9038435593181202</v>
      </c>
      <c r="CO95" s="40">
        <f t="shared" si="212"/>
        <v>1.672767452894367</v>
      </c>
      <c r="CP95" s="40">
        <f t="shared" si="212"/>
        <v>1.5754788154104218</v>
      </c>
      <c r="CQ95" s="40">
        <f t="shared" si="212"/>
        <v>1.3103138591290098</v>
      </c>
      <c r="CR95" s="40">
        <f t="shared" si="212"/>
        <v>1.271798898862003</v>
      </c>
      <c r="CS95" s="40">
        <f t="shared" si="212"/>
        <v>1.235289818464957</v>
      </c>
      <c r="CT95" s="40">
        <f t="shared" si="212"/>
        <v>1.0250429189274508</v>
      </c>
      <c r="CU95" s="40">
        <f t="shared" si="212"/>
        <v>0.99702964640009384</v>
      </c>
      <c r="CV95" s="37">
        <f t="shared" si="186"/>
        <v>3.9629309084213644</v>
      </c>
      <c r="CW95" s="37">
        <f t="shared" si="187"/>
        <v>4.6223450253460605</v>
      </c>
      <c r="CX95" s="37">
        <f t="shared" si="188"/>
        <v>5.1709467494073689</v>
      </c>
      <c r="CY95" s="1">
        <f t="shared" si="223"/>
        <v>180.34404415509951</v>
      </c>
      <c r="CZ95" s="1">
        <f t="shared" si="223"/>
        <v>176.50863604089287</v>
      </c>
      <c r="DA95" s="1">
        <f t="shared" si="223"/>
        <v>170.8683063838844</v>
      </c>
      <c r="DB95" s="1">
        <f t="shared" si="223"/>
        <v>168.83178031864429</v>
      </c>
      <c r="DC95" s="1">
        <f t="shared" si="223"/>
        <v>165.97575755738237</v>
      </c>
      <c r="DD95" s="1">
        <f t="shared" si="223"/>
        <v>160.0862781602666</v>
      </c>
      <c r="DE95" s="1">
        <f t="shared" si="223"/>
        <v>148.41933070042845</v>
      </c>
      <c r="DF95" s="1">
        <f t="shared" si="223"/>
        <v>147.771147315408</v>
      </c>
      <c r="DG95" s="1">
        <f t="shared" si="223"/>
        <v>143.38451822781937</v>
      </c>
      <c r="DH95" s="1">
        <f t="shared" si="223"/>
        <v>142.19824746134833</v>
      </c>
      <c r="DI95" s="1">
        <f t="shared" si="222"/>
        <v>142.01973166872926</v>
      </c>
      <c r="DJ95" s="1">
        <f t="shared" si="222"/>
        <v>141.14242583937823</v>
      </c>
      <c r="DK95" s="1">
        <f t="shared" si="222"/>
        <v>137.10103147828079</v>
      </c>
      <c r="DL95" s="1">
        <f t="shared" si="222"/>
        <v>135.26895371911056</v>
      </c>
      <c r="DM95" s="1">
        <f t="shared" si="222"/>
        <v>129.78618220404405</v>
      </c>
      <c r="DN95" s="1">
        <f t="shared" si="222"/>
        <v>128.91974054025482</v>
      </c>
      <c r="DO95" s="1">
        <f t="shared" si="219"/>
        <v>128.0794292787937</v>
      </c>
      <c r="DP95" s="1">
        <f t="shared" si="219"/>
        <v>122.8252151528927</v>
      </c>
      <c r="DQ95" s="1">
        <f t="shared" si="132"/>
        <v>122.06346889344447</v>
      </c>
      <c r="DR95" s="1">
        <f t="shared" si="131"/>
        <v>146.07037117860318</v>
      </c>
      <c r="DS95" s="1">
        <f t="shared" si="131"/>
        <v>144.49210353114773</v>
      </c>
      <c r="DT95" s="1">
        <f t="shared" si="131"/>
        <v>142.13996576182709</v>
      </c>
      <c r="DU95" s="1">
        <f t="shared" si="131"/>
        <v>141.28127529566672</v>
      </c>
      <c r="DV95" s="1">
        <f t="shared" si="131"/>
        <v>140.06837050898091</v>
      </c>
      <c r="DW95" s="1">
        <f t="shared" si="131"/>
        <v>137.53416790827615</v>
      </c>
      <c r="DX95" s="1">
        <f t="shared" si="131"/>
        <v>132.37392220737368</v>
      </c>
      <c r="DY95" s="1">
        <f t="shared" si="131"/>
        <v>132.08144921614249</v>
      </c>
      <c r="DZ95" s="1">
        <f t="shared" si="131"/>
        <v>130.08520511002192</v>
      </c>
      <c r="EA95" s="1">
        <f t="shared" si="131"/>
        <v>129.54019203283372</v>
      </c>
      <c r="EB95" s="1">
        <f t="shared" si="131"/>
        <v>129.45798141815212</v>
      </c>
      <c r="EC95" s="1">
        <f t="shared" si="131"/>
        <v>129.05321706834795</v>
      </c>
      <c r="ED95" s="1">
        <f t="shared" si="131"/>
        <v>127.17235245430061</v>
      </c>
      <c r="EE95" s="1">
        <f t="shared" si="131"/>
        <v>126.31067550558606</v>
      </c>
      <c r="EF95" s="1">
        <f t="shared" si="220"/>
        <v>123.69689407268896</v>
      </c>
      <c r="EG95" s="1">
        <f t="shared" si="220"/>
        <v>123.27887646972918</v>
      </c>
      <c r="EH95" s="1">
        <f t="shared" si="220"/>
        <v>122.87213608173036</v>
      </c>
      <c r="EI95" s="1">
        <f t="shared" si="220"/>
        <v>120.2984038558053</v>
      </c>
      <c r="EJ95" s="1">
        <f t="shared" si="220"/>
        <v>119.92078262460461</v>
      </c>
      <c r="EK95" s="1">
        <f t="shared" si="216"/>
        <v>274.27244882401556</v>
      </c>
      <c r="EL95" s="1">
        <f t="shared" si="216"/>
        <v>249.22991474451439</v>
      </c>
      <c r="EM95" s="1">
        <f t="shared" si="216"/>
        <v>215.66453486431229</v>
      </c>
      <c r="EN95" s="1">
        <f t="shared" si="216"/>
        <v>204.44912875623996</v>
      </c>
      <c r="EO95" s="1">
        <f t="shared" si="216"/>
        <v>189.48858108584957</v>
      </c>
      <c r="EP95" s="1">
        <f t="shared" si="216"/>
        <v>161.32328530767063</v>
      </c>
      <c r="EQ95" s="1">
        <f t="shared" si="216"/>
        <v>115.16535394405456</v>
      </c>
      <c r="ER95" s="1">
        <f t="shared" si="216"/>
        <v>112.94201873068758</v>
      </c>
      <c r="ES95" s="1">
        <f t="shared" si="216"/>
        <v>98.75614176050118</v>
      </c>
      <c r="ET95" s="1">
        <f t="shared" si="124"/>
        <v>95.168657420958326</v>
      </c>
      <c r="EU95" s="1">
        <f t="shared" si="117"/>
        <v>94.637667128528136</v>
      </c>
      <c r="EV95" s="1">
        <f t="shared" si="117"/>
        <v>92.061442342571908</v>
      </c>
      <c r="EW95" s="1">
        <f t="shared" si="117"/>
        <v>80.887625279632374</v>
      </c>
      <c r="EX95" s="1">
        <f t="shared" si="117"/>
        <v>76.183177665499898</v>
      </c>
      <c r="EY95" s="1">
        <f t="shared" si="221"/>
        <v>63.360974804086737</v>
      </c>
      <c r="EZ95" s="1">
        <f t="shared" si="221"/>
        <v>61.498561909606359</v>
      </c>
      <c r="FA95" s="1">
        <f t="shared" si="221"/>
        <v>59.733144481529031</v>
      </c>
      <c r="FB95" s="1">
        <f t="shared" si="221"/>
        <v>49.566535610362621</v>
      </c>
      <c r="FC95" s="1">
        <f t="shared" si="221"/>
        <v>48.211937822649588</v>
      </c>
      <c r="FD95" s="1">
        <f t="shared" si="221"/>
        <v>191.62978677927615</v>
      </c>
      <c r="FE95" s="1">
        <f t="shared" si="221"/>
        <v>223.51613290683483</v>
      </c>
      <c r="FF95" s="1">
        <f t="shared" si="116"/>
        <v>250.04408250727079</v>
      </c>
      <c r="FG95" s="85">
        <f t="shared" si="133"/>
        <v>0.35547359968881048</v>
      </c>
      <c r="FH95" s="86">
        <f t="shared" si="134"/>
        <v>0.20865739482067483</v>
      </c>
      <c r="FI95" s="86">
        <f t="shared" si="135"/>
        <v>0.43600998573890426</v>
      </c>
      <c r="FJ95" s="87">
        <f t="shared" si="136"/>
        <v>0.31143546735346844</v>
      </c>
      <c r="FK95" s="80">
        <f t="shared" si="191"/>
        <v>0.4831865986381223</v>
      </c>
      <c r="FL95" s="85">
        <f t="shared" si="192"/>
        <v>0.81525768529591347</v>
      </c>
      <c r="FM95" s="86">
        <f t="shared" si="192"/>
        <v>0.89610968714344208</v>
      </c>
      <c r="FN95" s="86"/>
      <c r="FO95" s="86">
        <f t="shared" si="193"/>
        <v>0.81678791134867046</v>
      </c>
      <c r="FP95" s="86">
        <f t="shared" si="137"/>
        <v>0.66405754778333603</v>
      </c>
      <c r="FQ95" s="86">
        <f t="shared" si="138"/>
        <v>0.81434309527138515</v>
      </c>
      <c r="FR95" s="86">
        <f t="shared" si="139"/>
        <v>0.54575101247081814</v>
      </c>
      <c r="FS95" s="87">
        <f t="shared" si="194"/>
        <v>0.69500093723803924</v>
      </c>
      <c r="FT95" s="85">
        <f t="shared" si="195"/>
        <v>1.1251903590447732</v>
      </c>
      <c r="FU95" s="86">
        <f t="shared" si="196"/>
        <v>1.0632325397728382</v>
      </c>
      <c r="FV95" s="86"/>
      <c r="FW95" s="86">
        <f t="shared" si="197"/>
        <v>1.0890543783646711</v>
      </c>
      <c r="FX95" s="86">
        <f t="shared" si="198"/>
        <v>0.94638573957078431</v>
      </c>
      <c r="FY95" s="86">
        <f t="shared" si="140"/>
        <v>1.1030570105278197</v>
      </c>
      <c r="FZ95" s="86">
        <f t="shared" si="199"/>
        <v>1.3249400353990981</v>
      </c>
      <c r="GA95" s="85">
        <f t="shared" si="200"/>
        <v>1.542039246425507</v>
      </c>
      <c r="GB95" s="86">
        <f t="shared" si="141"/>
        <v>1.4783087390599132</v>
      </c>
      <c r="GC95" s="86">
        <f t="shared" si="142"/>
        <v>1.4470856470722122</v>
      </c>
      <c r="GD95" s="86">
        <f t="shared" si="143"/>
        <v>1.3359092252963107</v>
      </c>
      <c r="GE95" s="86">
        <f t="shared" si="201"/>
        <v>0.7849976271240926</v>
      </c>
      <c r="GF95" s="86">
        <f t="shared" si="202"/>
        <v>0.991812255070182</v>
      </c>
      <c r="GG95" s="86">
        <f t="shared" si="203"/>
        <v>0.93058159737712443</v>
      </c>
      <c r="GH95" s="86">
        <f t="shared" si="204"/>
        <v>1.0627562840013944</v>
      </c>
      <c r="GI95" s="87">
        <f t="shared" si="205"/>
        <v>1.2630448407471584</v>
      </c>
      <c r="GJ95" s="86">
        <f t="shared" si="144"/>
        <v>1.9753367220999132</v>
      </c>
      <c r="GK95" s="86">
        <f t="shared" si="145"/>
        <v>2.6085572332054867</v>
      </c>
      <c r="GL95" s="86">
        <f t="shared" si="146"/>
        <v>2.8882131401203859</v>
      </c>
      <c r="GM95" s="86">
        <f t="shared" si="147"/>
        <v>1.4955070813754698</v>
      </c>
      <c r="GN95" s="87">
        <f t="shared" si="148"/>
        <v>1.1118039555761785</v>
      </c>
      <c r="GO95" s="86">
        <f t="shared" si="206"/>
        <v>2.233009708737864</v>
      </c>
      <c r="GP95" s="86">
        <f t="shared" si="206"/>
        <v>1.941747572815534</v>
      </c>
      <c r="GQ95" s="86">
        <f t="shared" si="206"/>
        <v>2.7184466019417477</v>
      </c>
      <c r="GR95" s="86">
        <f>GR$103/$AO95</f>
        <v>0.99029126213592233</v>
      </c>
      <c r="GS95" s="87">
        <f t="shared" si="206"/>
        <v>2.7184466019417477</v>
      </c>
      <c r="GT95" s="1">
        <f t="shared" si="207"/>
        <v>103</v>
      </c>
      <c r="GU95" s="1">
        <f t="shared" si="208"/>
        <v>48.355570966946779</v>
      </c>
      <c r="GV95" s="1">
        <f t="shared" si="209"/>
        <v>61.999999999999986</v>
      </c>
    </row>
    <row r="96" spans="1:204" x14ac:dyDescent="0.2">
      <c r="B96" s="42"/>
      <c r="C96" s="8"/>
      <c r="D96" s="8"/>
      <c r="E96" s="8"/>
      <c r="F96" s="8"/>
      <c r="G96" s="9"/>
      <c r="H96" s="15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6"/>
      <c r="AI96" s="16"/>
      <c r="AJ96" s="16"/>
      <c r="AK96" s="16"/>
      <c r="AL96" s="16"/>
      <c r="AM96" s="16"/>
      <c r="AN96" s="19"/>
      <c r="AO96" s="41"/>
      <c r="AP96" s="19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37"/>
      <c r="CW96" s="37"/>
      <c r="CX96" s="37"/>
    </row>
    <row r="97" spans="2:202" ht="13.5" thickBot="1" x14ac:dyDescent="0.25">
      <c r="B97" s="42"/>
      <c r="C97" s="8"/>
      <c r="D97" s="8"/>
      <c r="E97" s="8"/>
      <c r="F97" s="8"/>
      <c r="G97" s="9"/>
      <c r="H97" s="15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6"/>
      <c r="AI97" s="16"/>
      <c r="AJ97" s="16"/>
      <c r="AK97" s="16"/>
      <c r="AL97" s="16"/>
      <c r="AM97" s="16"/>
      <c r="AN97" s="19"/>
      <c r="AO97" s="41"/>
      <c r="AP97" s="19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39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37"/>
      <c r="CW97" s="37"/>
      <c r="CX97" s="37"/>
    </row>
    <row r="98" spans="2:202" x14ac:dyDescent="0.2">
      <c r="B98" s="42"/>
      <c r="C98" s="8"/>
      <c r="D98" s="8"/>
      <c r="E98" s="8"/>
      <c r="F98" s="8"/>
      <c r="G98" s="9"/>
      <c r="H98" s="15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6"/>
      <c r="AI98" s="16"/>
      <c r="AJ98" s="16"/>
      <c r="AK98" s="16"/>
      <c r="AL98" s="16"/>
      <c r="AM98" s="16"/>
      <c r="AN98" s="19"/>
      <c r="AO98" s="41"/>
      <c r="AP98" s="19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  <c r="BX98" s="39"/>
      <c r="BY98" s="39"/>
      <c r="BZ98" s="39"/>
      <c r="CA98" s="39"/>
      <c r="CB98" s="39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37"/>
      <c r="CW98" s="37"/>
      <c r="CX98" s="37"/>
      <c r="FG98" s="44">
        <v>1941</v>
      </c>
      <c r="FH98" s="45">
        <v>1941</v>
      </c>
      <c r="FI98" s="107">
        <v>1941</v>
      </c>
      <c r="FJ98" s="46">
        <v>1941</v>
      </c>
      <c r="FK98" s="45">
        <v>1941</v>
      </c>
      <c r="FL98" s="64">
        <v>1942</v>
      </c>
      <c r="FM98" s="90">
        <v>1942</v>
      </c>
      <c r="FN98" s="90"/>
      <c r="FO98" s="65">
        <v>1942</v>
      </c>
      <c r="FP98" s="65">
        <v>1942</v>
      </c>
      <c r="FQ98" s="65">
        <v>1942</v>
      </c>
      <c r="FR98" s="65">
        <v>1942</v>
      </c>
      <c r="FS98" s="66">
        <v>1942</v>
      </c>
      <c r="FT98" s="64">
        <v>1943</v>
      </c>
      <c r="FU98" s="65">
        <v>1943</v>
      </c>
      <c r="FV98" s="65">
        <v>1943</v>
      </c>
      <c r="FW98" s="65">
        <v>1943</v>
      </c>
      <c r="FX98" s="65">
        <v>1943</v>
      </c>
      <c r="FY98" s="65">
        <v>1943</v>
      </c>
      <c r="FZ98" s="101">
        <v>1943</v>
      </c>
      <c r="GA98" s="64">
        <v>1944</v>
      </c>
      <c r="GB98" s="94">
        <v>1944</v>
      </c>
      <c r="GC98" s="65">
        <v>1944</v>
      </c>
      <c r="GD98" s="65">
        <v>1944</v>
      </c>
      <c r="GE98" s="65">
        <v>1944</v>
      </c>
      <c r="GF98" s="65">
        <v>1944</v>
      </c>
      <c r="GG98" s="65">
        <v>1944</v>
      </c>
      <c r="GH98" s="65">
        <v>1944</v>
      </c>
      <c r="GI98" s="65">
        <v>1944</v>
      </c>
      <c r="GJ98" s="125">
        <v>1945</v>
      </c>
      <c r="GK98" s="65">
        <v>1945</v>
      </c>
      <c r="GL98" s="94">
        <v>1945</v>
      </c>
      <c r="GM98" s="90">
        <v>1944</v>
      </c>
      <c r="GN98" s="66">
        <v>1944</v>
      </c>
      <c r="GO98" s="45" t="s">
        <v>144</v>
      </c>
      <c r="GP98" s="45" t="s">
        <v>144</v>
      </c>
      <c r="GQ98" s="107" t="s">
        <v>144</v>
      </c>
      <c r="GR98" s="45" t="s">
        <v>144</v>
      </c>
      <c r="GS98" s="46" t="s">
        <v>144</v>
      </c>
      <c r="GT98" s="47"/>
    </row>
    <row r="99" spans="2:202" x14ac:dyDescent="0.2">
      <c r="B99" s="42"/>
      <c r="C99" s="8"/>
      <c r="D99" s="8"/>
      <c r="E99" s="8"/>
      <c r="F99" s="8"/>
      <c r="G99" s="9"/>
      <c r="H99" s="15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6"/>
      <c r="AI99" s="16"/>
      <c r="AJ99" s="16"/>
      <c r="AK99" s="16"/>
      <c r="AL99" s="16"/>
      <c r="AM99" s="16"/>
      <c r="AN99" s="19"/>
      <c r="AO99" s="41"/>
      <c r="AP99" s="19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4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37"/>
      <c r="CW99" s="37"/>
      <c r="CX99" s="37"/>
      <c r="FG99" s="67" t="s">
        <v>116</v>
      </c>
      <c r="FH99" s="47" t="s">
        <v>70</v>
      </c>
      <c r="FI99" s="78" t="s">
        <v>68</v>
      </c>
      <c r="FJ99" s="48" t="s">
        <v>68</v>
      </c>
      <c r="FK99" s="47" t="s">
        <v>226</v>
      </c>
      <c r="FL99" s="67" t="s">
        <v>69</v>
      </c>
      <c r="FM99" s="78" t="s">
        <v>69</v>
      </c>
      <c r="FN99" s="78"/>
      <c r="FO99" s="47" t="s">
        <v>69</v>
      </c>
      <c r="FP99" s="47" t="s">
        <v>70</v>
      </c>
      <c r="FQ99" s="47" t="s">
        <v>68</v>
      </c>
      <c r="FR99" s="47" t="s">
        <v>69</v>
      </c>
      <c r="FS99" s="48" t="s">
        <v>68</v>
      </c>
      <c r="FT99" s="67" t="s">
        <v>69</v>
      </c>
      <c r="FU99" s="47" t="s">
        <v>69</v>
      </c>
      <c r="FV99" s="47" t="s">
        <v>127</v>
      </c>
      <c r="FW99" s="47" t="s">
        <v>70</v>
      </c>
      <c r="FX99" s="47" t="s">
        <v>68</v>
      </c>
      <c r="FY99" s="47" t="s">
        <v>69</v>
      </c>
      <c r="FZ99" s="102" t="s">
        <v>68</v>
      </c>
      <c r="GA99" s="67" t="s">
        <v>69</v>
      </c>
      <c r="GB99" s="79" t="s">
        <v>68</v>
      </c>
      <c r="GC99" s="47" t="s">
        <v>68</v>
      </c>
      <c r="GD99" s="47" t="s">
        <v>88</v>
      </c>
      <c r="GE99" s="47" t="s">
        <v>69</v>
      </c>
      <c r="GF99" s="47" t="s">
        <v>68</v>
      </c>
      <c r="GG99" s="47" t="s">
        <v>79</v>
      </c>
      <c r="GH99" s="47" t="s">
        <v>69</v>
      </c>
      <c r="GI99" s="47" t="s">
        <v>68</v>
      </c>
      <c r="GJ99" s="126" t="s">
        <v>69</v>
      </c>
      <c r="GK99" s="47" t="s">
        <v>70</v>
      </c>
      <c r="GL99" s="79" t="s">
        <v>70</v>
      </c>
      <c r="GM99" s="78" t="s">
        <v>68</v>
      </c>
      <c r="GN99" s="48" t="s">
        <v>79</v>
      </c>
      <c r="GO99" s="47" t="s">
        <v>127</v>
      </c>
      <c r="GP99" s="47" t="s">
        <v>127</v>
      </c>
      <c r="GQ99" s="78" t="s">
        <v>127</v>
      </c>
      <c r="GR99" s="47" t="s">
        <v>127</v>
      </c>
      <c r="GS99" s="48" t="s">
        <v>127</v>
      </c>
      <c r="GT99" s="47"/>
    </row>
    <row r="100" spans="2:202" s="63" customFormat="1" ht="70.5" customHeight="1" x14ac:dyDescent="0.25">
      <c r="B100" s="51"/>
      <c r="C100" s="52"/>
      <c r="D100" s="52"/>
      <c r="E100" s="52"/>
      <c r="F100" s="52"/>
      <c r="G100" s="53"/>
      <c r="H100" s="54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6"/>
      <c r="AI100" s="56"/>
      <c r="AJ100" s="56"/>
      <c r="AK100" s="56"/>
      <c r="AL100" s="56"/>
      <c r="AM100" s="56"/>
      <c r="AN100" s="57"/>
      <c r="AO100" s="58"/>
      <c r="AP100" s="57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2"/>
      <c r="CW100" s="62"/>
      <c r="CX100" s="62"/>
      <c r="FG100" s="97" t="s">
        <v>65</v>
      </c>
      <c r="FH100" s="52" t="s">
        <v>125</v>
      </c>
      <c r="FI100" s="108" t="s">
        <v>111</v>
      </c>
      <c r="FJ100" s="70" t="s">
        <v>124</v>
      </c>
      <c r="FK100" s="69" t="s">
        <v>227</v>
      </c>
      <c r="FL100" s="68" t="s">
        <v>65</v>
      </c>
      <c r="FM100" s="91" t="s">
        <v>65</v>
      </c>
      <c r="FN100" s="91"/>
      <c r="FO100" s="69" t="s">
        <v>126</v>
      </c>
      <c r="FP100" s="69" t="s">
        <v>71</v>
      </c>
      <c r="FQ100" s="69" t="s">
        <v>72</v>
      </c>
      <c r="FR100" s="69" t="s">
        <v>67</v>
      </c>
      <c r="FS100" s="70" t="s">
        <v>66</v>
      </c>
      <c r="FT100" s="68" t="s">
        <v>73</v>
      </c>
      <c r="FU100" s="69" t="s">
        <v>65</v>
      </c>
      <c r="FV100" s="69" t="s">
        <v>202</v>
      </c>
      <c r="FW100" s="69" t="s">
        <v>219</v>
      </c>
      <c r="FX100" s="69" t="s">
        <v>220</v>
      </c>
      <c r="FY100" s="69" t="s">
        <v>75</v>
      </c>
      <c r="FZ100" s="103" t="s">
        <v>74</v>
      </c>
      <c r="GA100" s="68" t="s">
        <v>76</v>
      </c>
      <c r="GB100" s="95" t="s">
        <v>84</v>
      </c>
      <c r="GC100" s="69" t="s">
        <v>86</v>
      </c>
      <c r="GD100" s="69" t="s">
        <v>89</v>
      </c>
      <c r="GE100" s="69" t="s">
        <v>77</v>
      </c>
      <c r="GF100" s="69" t="s">
        <v>78</v>
      </c>
      <c r="GG100" s="69" t="s">
        <v>80</v>
      </c>
      <c r="GH100" s="69" t="s">
        <v>190</v>
      </c>
      <c r="GI100" s="69" t="s">
        <v>191</v>
      </c>
      <c r="GJ100" s="127" t="s">
        <v>110</v>
      </c>
      <c r="GK100" s="69" t="s">
        <v>85</v>
      </c>
      <c r="GL100" s="95" t="s">
        <v>87</v>
      </c>
      <c r="GM100" s="91" t="s">
        <v>81</v>
      </c>
      <c r="GN100" s="70" t="s">
        <v>189</v>
      </c>
      <c r="GO100" s="69" t="s">
        <v>140</v>
      </c>
      <c r="GP100" s="69" t="s">
        <v>131</v>
      </c>
      <c r="GQ100" s="91" t="s">
        <v>131</v>
      </c>
      <c r="GR100" s="69" t="s">
        <v>136</v>
      </c>
      <c r="GS100" s="70" t="s">
        <v>136</v>
      </c>
      <c r="GT100" s="69"/>
    </row>
    <row r="101" spans="2:202" s="49" customFormat="1" ht="42.75" customHeight="1" x14ac:dyDescent="0.25">
      <c r="G101" s="50"/>
      <c r="H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FG101" s="98" t="s">
        <v>117</v>
      </c>
      <c r="FH101" s="77" t="s">
        <v>121</v>
      </c>
      <c r="FI101" s="93" t="s">
        <v>112</v>
      </c>
      <c r="FJ101" s="99" t="s">
        <v>122</v>
      </c>
      <c r="FK101" s="77" t="s">
        <v>117</v>
      </c>
      <c r="FL101" s="71" t="s">
        <v>90</v>
      </c>
      <c r="FM101" s="92" t="s">
        <v>90</v>
      </c>
      <c r="FN101" s="92"/>
      <c r="FO101" s="72" t="s">
        <v>93</v>
      </c>
      <c r="FP101" s="72" t="s">
        <v>97</v>
      </c>
      <c r="FQ101" s="72" t="s">
        <v>98</v>
      </c>
      <c r="FR101" s="72" t="s">
        <v>95</v>
      </c>
      <c r="FS101" s="73" t="s">
        <v>95</v>
      </c>
      <c r="FT101" s="71" t="s">
        <v>90</v>
      </c>
      <c r="FU101" s="72" t="s">
        <v>93</v>
      </c>
      <c r="FV101" s="72" t="s">
        <v>93</v>
      </c>
      <c r="FW101" s="72" t="s">
        <v>221</v>
      </c>
      <c r="FX101" s="72" t="s">
        <v>221</v>
      </c>
      <c r="FY101" s="72" t="s">
        <v>101</v>
      </c>
      <c r="FZ101" s="104" t="s">
        <v>101</v>
      </c>
      <c r="GA101" s="71" t="s">
        <v>93</v>
      </c>
      <c r="GB101" s="114" t="s">
        <v>106</v>
      </c>
      <c r="GC101" s="77" t="s">
        <v>107</v>
      </c>
      <c r="GD101" s="72" t="s">
        <v>101</v>
      </c>
      <c r="GE101" s="72" t="s">
        <v>97</v>
      </c>
      <c r="GF101" s="72" t="s">
        <v>97</v>
      </c>
      <c r="GG101" s="72" t="s">
        <v>97</v>
      </c>
      <c r="GH101" s="72" t="s">
        <v>104</v>
      </c>
      <c r="GI101" s="72" t="s">
        <v>104</v>
      </c>
      <c r="GJ101" s="128" t="s">
        <v>108</v>
      </c>
      <c r="GK101" s="77" t="s">
        <v>106</v>
      </c>
      <c r="GL101" s="77" t="s">
        <v>107</v>
      </c>
      <c r="GM101" s="92" t="s">
        <v>104</v>
      </c>
      <c r="GN101" s="73" t="s">
        <v>104</v>
      </c>
      <c r="GO101" s="77" t="s">
        <v>130</v>
      </c>
      <c r="GP101" s="77" t="s">
        <v>129</v>
      </c>
      <c r="GQ101" s="93" t="s">
        <v>132</v>
      </c>
      <c r="GR101" s="77" t="s">
        <v>139</v>
      </c>
      <c r="GS101" s="99" t="s">
        <v>138</v>
      </c>
      <c r="GT101" s="77"/>
    </row>
    <row r="102" spans="2:202" s="49" customFormat="1" ht="42.75" customHeight="1" x14ac:dyDescent="0.25">
      <c r="G102" s="50"/>
      <c r="H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FG102" s="71" t="s">
        <v>118</v>
      </c>
      <c r="FH102" s="72" t="s">
        <v>120</v>
      </c>
      <c r="FI102" s="92" t="s">
        <v>113</v>
      </c>
      <c r="FJ102" s="73" t="s">
        <v>123</v>
      </c>
      <c r="FK102" s="72" t="s">
        <v>228</v>
      </c>
      <c r="FL102" s="71" t="s">
        <v>91</v>
      </c>
      <c r="FM102" s="92" t="s">
        <v>92</v>
      </c>
      <c r="FN102" s="92"/>
      <c r="FO102" s="72" t="s">
        <v>94</v>
      </c>
      <c r="FP102" s="72" t="s">
        <v>119</v>
      </c>
      <c r="FQ102" s="72" t="s">
        <v>114</v>
      </c>
      <c r="FR102" s="72" t="s">
        <v>96</v>
      </c>
      <c r="FS102" s="73" t="s">
        <v>96</v>
      </c>
      <c r="FT102" s="71" t="s">
        <v>99</v>
      </c>
      <c r="FU102" s="72" t="s">
        <v>100</v>
      </c>
      <c r="FV102" s="72" t="s">
        <v>100</v>
      </c>
      <c r="FW102" s="72" t="s">
        <v>222</v>
      </c>
      <c r="FX102" s="72" t="s">
        <v>222</v>
      </c>
      <c r="FY102" s="72" t="s">
        <v>115</v>
      </c>
      <c r="FZ102" s="104" t="s">
        <v>115</v>
      </c>
      <c r="GA102" s="71" t="s">
        <v>102</v>
      </c>
      <c r="GB102" s="96" t="s">
        <v>82</v>
      </c>
      <c r="GC102" s="72" t="s">
        <v>83</v>
      </c>
      <c r="GD102" s="72" t="s">
        <v>115</v>
      </c>
      <c r="GE102" s="72" t="s">
        <v>103</v>
      </c>
      <c r="GF102" s="72" t="s">
        <v>103</v>
      </c>
      <c r="GG102" s="72" t="s">
        <v>103</v>
      </c>
      <c r="GH102" s="72" t="s">
        <v>105</v>
      </c>
      <c r="GI102" s="72" t="s">
        <v>105</v>
      </c>
      <c r="GJ102" s="129" t="s">
        <v>109</v>
      </c>
      <c r="GK102" s="72" t="s">
        <v>82</v>
      </c>
      <c r="GL102" s="96" t="s">
        <v>83</v>
      </c>
      <c r="GM102" s="92" t="s">
        <v>105</v>
      </c>
      <c r="GN102" s="73" t="s">
        <v>105</v>
      </c>
      <c r="GO102" s="72" t="s">
        <v>128</v>
      </c>
      <c r="GP102" s="72" t="s">
        <v>134</v>
      </c>
      <c r="GQ102" s="92" t="s">
        <v>133</v>
      </c>
      <c r="GR102" s="72" t="s">
        <v>137</v>
      </c>
      <c r="GS102" s="73" t="s">
        <v>135</v>
      </c>
      <c r="GT102" s="72"/>
    </row>
    <row r="103" spans="2:202" ht="13.5" thickBot="1" x14ac:dyDescent="0.25">
      <c r="B103" s="6" t="s">
        <v>43</v>
      </c>
      <c r="C103" s="1" t="s">
        <v>18</v>
      </c>
      <c r="D103" s="1" t="s">
        <v>19</v>
      </c>
      <c r="FF103" s="6" t="s">
        <v>193</v>
      </c>
      <c r="FG103" s="74">
        <v>59</v>
      </c>
      <c r="FH103" s="75">
        <v>45</v>
      </c>
      <c r="FI103" s="100">
        <v>63</v>
      </c>
      <c r="FJ103" s="76">
        <v>44</v>
      </c>
      <c r="FK103" s="75">
        <v>108</v>
      </c>
      <c r="FL103" s="74">
        <v>121</v>
      </c>
      <c r="FM103" s="100">
        <v>133</v>
      </c>
      <c r="FN103" s="100"/>
      <c r="FO103" s="75">
        <v>116</v>
      </c>
      <c r="FP103" s="75">
        <v>75</v>
      </c>
      <c r="FQ103" s="75">
        <v>112</v>
      </c>
      <c r="FR103" s="75">
        <v>81</v>
      </c>
      <c r="FS103" s="76">
        <v>92</v>
      </c>
      <c r="FT103" s="74">
        <v>167</v>
      </c>
      <c r="FU103" s="75">
        <v>151</v>
      </c>
      <c r="FV103" s="137">
        <v>110</v>
      </c>
      <c r="FW103" s="137">
        <v>123</v>
      </c>
      <c r="FX103" s="137">
        <v>125</v>
      </c>
      <c r="FY103" s="75">
        <v>163</v>
      </c>
      <c r="FZ103" s="105">
        <v>175</v>
      </c>
      <c r="GA103" s="74">
        <v>219</v>
      </c>
      <c r="GB103" s="86">
        <v>188</v>
      </c>
      <c r="GC103" s="75">
        <v>179</v>
      </c>
      <c r="GD103" s="75">
        <v>256</v>
      </c>
      <c r="GE103" s="75">
        <v>116</v>
      </c>
      <c r="GF103" s="75">
        <v>131</v>
      </c>
      <c r="GG103" s="75">
        <v>208</v>
      </c>
      <c r="GH103" s="75">
        <v>150</v>
      </c>
      <c r="GI103" s="75">
        <v>163</v>
      </c>
      <c r="GJ103" s="130">
        <v>253</v>
      </c>
      <c r="GK103" s="75">
        <v>211</v>
      </c>
      <c r="GL103" s="86">
        <v>183</v>
      </c>
      <c r="GM103" s="100">
        <v>193</v>
      </c>
      <c r="GN103" s="76">
        <v>278</v>
      </c>
      <c r="GO103" s="75">
        <v>230</v>
      </c>
      <c r="GP103" s="75">
        <v>200</v>
      </c>
      <c r="GQ103" s="100">
        <v>280</v>
      </c>
      <c r="GR103" s="75">
        <v>102</v>
      </c>
      <c r="GS103" s="76">
        <v>280</v>
      </c>
      <c r="GT103" s="47"/>
    </row>
    <row r="104" spans="2:202" s="135" customFormat="1" ht="13.5" thickBot="1" x14ac:dyDescent="0.25">
      <c r="B104" s="133"/>
      <c r="G104" s="136"/>
      <c r="H104" s="136"/>
      <c r="AQ104" s="136"/>
      <c r="AR104" s="136"/>
      <c r="AS104" s="136"/>
      <c r="AT104" s="136"/>
      <c r="AU104" s="136"/>
      <c r="AV104" s="136"/>
      <c r="AW104" s="136"/>
      <c r="AX104" s="136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136"/>
      <c r="BL104" s="136"/>
      <c r="BM104" s="136"/>
      <c r="BN104" s="136"/>
      <c r="BO104" s="136"/>
      <c r="BP104" s="136"/>
      <c r="BQ104" s="136"/>
      <c r="BR104" s="136"/>
      <c r="BS104" s="136"/>
      <c r="BT104" s="136"/>
      <c r="BU104" s="136"/>
      <c r="BV104" s="136"/>
      <c r="BW104" s="136"/>
      <c r="BX104" s="136"/>
      <c r="BY104" s="136"/>
      <c r="BZ104" s="136"/>
      <c r="CA104" s="136"/>
      <c r="CB104" s="136"/>
      <c r="CC104" s="136"/>
      <c r="CD104" s="136"/>
      <c r="CE104" s="136"/>
      <c r="CF104" s="136"/>
      <c r="CG104" s="136"/>
      <c r="CH104" s="136"/>
      <c r="CI104" s="136"/>
      <c r="CJ104" s="136"/>
      <c r="CK104" s="136"/>
      <c r="CL104" s="136"/>
      <c r="CM104" s="136"/>
      <c r="CN104" s="136"/>
      <c r="CO104" s="136"/>
      <c r="CP104" s="136"/>
      <c r="CQ104" s="136"/>
      <c r="CR104" s="136"/>
      <c r="CS104" s="136"/>
      <c r="CT104" s="136"/>
      <c r="CU104" s="136"/>
      <c r="FE104" s="135" t="s">
        <v>194</v>
      </c>
      <c r="FF104" s="135" t="s">
        <v>64</v>
      </c>
      <c r="FG104" s="137">
        <v>46</v>
      </c>
      <c r="FH104" s="137">
        <v>44</v>
      </c>
      <c r="FI104" s="137">
        <v>50</v>
      </c>
      <c r="FJ104" s="137">
        <v>37</v>
      </c>
      <c r="FK104" s="75"/>
      <c r="FL104" s="137">
        <v>88</v>
      </c>
      <c r="FM104" s="137">
        <v>95</v>
      </c>
      <c r="FN104" s="137" t="s">
        <v>203</v>
      </c>
      <c r="FO104" s="137">
        <v>88</v>
      </c>
      <c r="FP104" s="137">
        <v>74</v>
      </c>
      <c r="FQ104" s="137">
        <v>87</v>
      </c>
      <c r="FR104" s="137">
        <v>65</v>
      </c>
      <c r="FS104" s="137">
        <v>75</v>
      </c>
      <c r="FT104" s="137">
        <v>113</v>
      </c>
      <c r="FU104" s="137">
        <v>108</v>
      </c>
      <c r="FV104" s="137" t="s">
        <v>203</v>
      </c>
      <c r="FW104" s="137" t="s">
        <v>203</v>
      </c>
      <c r="FX104" s="137" t="s">
        <v>203</v>
      </c>
      <c r="FY104" s="137">
        <v>111</v>
      </c>
      <c r="FZ104" s="137">
        <v>132</v>
      </c>
      <c r="GA104" s="137">
        <v>144</v>
      </c>
      <c r="GB104" s="137">
        <v>146</v>
      </c>
      <c r="GC104" s="137">
        <v>143</v>
      </c>
      <c r="GD104" s="137">
        <v>101</v>
      </c>
      <c r="GE104" s="137">
        <v>86</v>
      </c>
      <c r="GF104" s="137">
        <v>103</v>
      </c>
      <c r="GG104" s="137">
        <v>91</v>
      </c>
      <c r="GH104" s="137">
        <v>108</v>
      </c>
      <c r="GI104" s="137">
        <v>127</v>
      </c>
      <c r="GJ104" s="137">
        <v>175</v>
      </c>
      <c r="GK104" s="137">
        <v>157</v>
      </c>
      <c r="GL104" s="137">
        <v>162</v>
      </c>
      <c r="GM104" s="137">
        <v>147</v>
      </c>
      <c r="GN104" s="137">
        <v>83</v>
      </c>
      <c r="GO104" s="137">
        <v>230</v>
      </c>
      <c r="GP104" s="137">
        <v>200</v>
      </c>
      <c r="GQ104" s="137">
        <v>280</v>
      </c>
      <c r="GR104" s="137">
        <v>102</v>
      </c>
      <c r="GS104" s="137">
        <v>280</v>
      </c>
      <c r="GT104" s="137"/>
    </row>
    <row r="105" spans="2:202" x14ac:dyDescent="0.2">
      <c r="B105" s="6"/>
      <c r="FE105" s="1" t="s">
        <v>194</v>
      </c>
      <c r="FF105" s="1" t="s">
        <v>195</v>
      </c>
      <c r="FG105" s="111">
        <v>20.883562988019154</v>
      </c>
      <c r="FH105" s="111">
        <v>43.758963396204024</v>
      </c>
      <c r="FI105" s="111">
        <v>23.473578139294553</v>
      </c>
      <c r="FJ105" s="111">
        <v>17.370447823077967</v>
      </c>
      <c r="FK105" s="111"/>
      <c r="FL105" s="111">
        <v>39.951163977080121</v>
      </c>
      <c r="FM105" s="111">
        <v>43.129097475256948</v>
      </c>
      <c r="FN105" s="137" t="s">
        <v>203</v>
      </c>
      <c r="FO105" s="111">
        <v>39.951163977080121</v>
      </c>
      <c r="FP105" s="111">
        <v>73.594620257252217</v>
      </c>
      <c r="FQ105" s="111">
        <v>40.84402596237252</v>
      </c>
      <c r="FR105" s="111">
        <v>30.515651581082917</v>
      </c>
      <c r="FS105" s="111">
        <v>35.210367208941825</v>
      </c>
      <c r="FT105" s="111">
        <v>49.53593958716575</v>
      </c>
      <c r="FU105" s="111">
        <v>49.030973971871056</v>
      </c>
      <c r="FV105" s="137" t="s">
        <v>203</v>
      </c>
      <c r="FW105" s="137" t="s">
        <v>203</v>
      </c>
      <c r="FX105" s="137" t="s">
        <v>203</v>
      </c>
      <c r="FY105" s="111">
        <v>48.659197293587596</v>
      </c>
      <c r="FZ105" s="111">
        <v>61.970246287737616</v>
      </c>
      <c r="GA105" s="111">
        <v>63.125445137627153</v>
      </c>
      <c r="GB105" s="111">
        <v>68.542848166740086</v>
      </c>
      <c r="GC105" s="111">
        <v>67.134433478382419</v>
      </c>
      <c r="GD105" s="111">
        <v>20.999080772593704</v>
      </c>
      <c r="GE105" s="111">
        <v>39.043182977601028</v>
      </c>
      <c r="GF105" s="111">
        <v>48.355570966946779</v>
      </c>
      <c r="GG105" s="111">
        <v>31.123833042635862</v>
      </c>
      <c r="GH105" s="111">
        <v>49.030973971871056</v>
      </c>
      <c r="GI105" s="111">
        <v>59.62288847380816</v>
      </c>
      <c r="GJ105" s="111">
        <v>76.71495068808855</v>
      </c>
      <c r="GK105" s="111">
        <v>78.500000000000057</v>
      </c>
      <c r="GL105" s="111">
        <v>81.000000000000057</v>
      </c>
      <c r="GM105" s="111">
        <v>69.012319729525984</v>
      </c>
      <c r="GN105" s="111">
        <v>17.256670337874034</v>
      </c>
      <c r="GO105" s="111">
        <v>230</v>
      </c>
      <c r="GP105" s="111">
        <v>200</v>
      </c>
      <c r="GQ105" s="111">
        <v>280</v>
      </c>
      <c r="GR105" s="111">
        <v>102</v>
      </c>
      <c r="GS105" s="111">
        <v>280</v>
      </c>
      <c r="GT105" s="47"/>
    </row>
    <row r="106" spans="2:202" x14ac:dyDescent="0.2">
      <c r="B106" s="6" t="s">
        <v>13</v>
      </c>
      <c r="C106" s="5" t="str">
        <f>D106&amp;"mm"</f>
        <v>12.7mm</v>
      </c>
      <c r="D106" s="5">
        <v>12.7</v>
      </c>
      <c r="E106" s="8"/>
      <c r="FE106" s="1" t="s">
        <v>194</v>
      </c>
      <c r="FF106" s="1" t="s">
        <v>196</v>
      </c>
      <c r="FG106" s="47">
        <v>63</v>
      </c>
      <c r="FH106" s="47">
        <v>6.0000000000000213</v>
      </c>
      <c r="FI106" s="47">
        <v>61.999999999999986</v>
      </c>
      <c r="FJ106" s="47">
        <v>61.999999999999986</v>
      </c>
      <c r="FK106" s="47"/>
      <c r="FL106" s="47">
        <v>63</v>
      </c>
      <c r="FM106" s="47">
        <v>63</v>
      </c>
      <c r="FN106" s="137" t="s">
        <v>203</v>
      </c>
      <c r="FO106" s="47">
        <v>63</v>
      </c>
      <c r="FP106" s="47">
        <v>6.0000000000000213</v>
      </c>
      <c r="FQ106" s="47">
        <v>61.999999999999986</v>
      </c>
      <c r="FR106" s="47">
        <v>61.999999999999986</v>
      </c>
      <c r="FS106" s="47">
        <v>61.999999999999986</v>
      </c>
      <c r="FT106" s="47">
        <v>64</v>
      </c>
      <c r="FU106" s="47">
        <v>63</v>
      </c>
      <c r="FV106" s="137" t="s">
        <v>203</v>
      </c>
      <c r="FW106" s="137" t="s">
        <v>203</v>
      </c>
      <c r="FX106" s="137" t="s">
        <v>203</v>
      </c>
      <c r="FY106" s="47">
        <v>64</v>
      </c>
      <c r="FZ106" s="47">
        <v>61.999999999999986</v>
      </c>
      <c r="GA106" s="47">
        <v>64</v>
      </c>
      <c r="GB106" s="47">
        <v>61.999999999999986</v>
      </c>
      <c r="GC106" s="47">
        <v>61.999999999999986</v>
      </c>
      <c r="GD106" s="47">
        <v>78</v>
      </c>
      <c r="GE106" s="47">
        <v>63</v>
      </c>
      <c r="GF106" s="47">
        <v>61.999999999999986</v>
      </c>
      <c r="GG106" s="47">
        <v>70</v>
      </c>
      <c r="GH106" s="47">
        <v>63</v>
      </c>
      <c r="GI106" s="47">
        <v>61.999999999999986</v>
      </c>
      <c r="GJ106" s="47">
        <v>64</v>
      </c>
      <c r="GK106" s="47">
        <v>59.999999999999986</v>
      </c>
      <c r="GL106" s="47">
        <v>59.999999999999986</v>
      </c>
      <c r="GM106" s="47">
        <v>61.999999999999986</v>
      </c>
      <c r="GN106" s="47">
        <v>78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</row>
    <row r="107" spans="2:202" s="135" customFormat="1" x14ac:dyDescent="0.2">
      <c r="B107" s="133"/>
      <c r="C107" s="134"/>
      <c r="D107" s="134"/>
      <c r="E107" s="124"/>
      <c r="G107" s="136"/>
      <c r="H107" s="136"/>
      <c r="AQ107" s="136"/>
      <c r="AR107" s="136"/>
      <c r="AS107" s="136"/>
      <c r="AT107" s="136"/>
      <c r="AU107" s="136"/>
      <c r="AV107" s="136"/>
      <c r="AW107" s="136"/>
      <c r="AX107" s="136"/>
      <c r="AY107" s="136"/>
      <c r="AZ107" s="136"/>
      <c r="BA107" s="136"/>
      <c r="BB107" s="136"/>
      <c r="BC107" s="136"/>
      <c r="BD107" s="136"/>
      <c r="BE107" s="136"/>
      <c r="BF107" s="136"/>
      <c r="BG107" s="136"/>
      <c r="BH107" s="136"/>
      <c r="BI107" s="136"/>
      <c r="BJ107" s="136"/>
      <c r="BK107" s="136"/>
      <c r="BL107" s="136"/>
      <c r="BM107" s="136"/>
      <c r="BN107" s="136"/>
      <c r="BO107" s="136"/>
      <c r="BP107" s="136"/>
      <c r="BQ107" s="136"/>
      <c r="BR107" s="136"/>
      <c r="BS107" s="136"/>
      <c r="BT107" s="136"/>
      <c r="BU107" s="136"/>
      <c r="BV107" s="136"/>
      <c r="BW107" s="136"/>
      <c r="BX107" s="136"/>
      <c r="BY107" s="136"/>
      <c r="BZ107" s="136"/>
      <c r="CA107" s="136"/>
      <c r="CB107" s="136"/>
      <c r="CC107" s="136"/>
      <c r="CD107" s="136"/>
      <c r="CE107" s="136"/>
      <c r="CF107" s="136"/>
      <c r="CG107" s="136"/>
      <c r="CH107" s="136"/>
      <c r="CI107" s="136"/>
      <c r="CJ107" s="136"/>
      <c r="CK107" s="136"/>
      <c r="CL107" s="136"/>
      <c r="CM107" s="136"/>
      <c r="CN107" s="136"/>
      <c r="CO107" s="136"/>
      <c r="CP107" s="136"/>
      <c r="CQ107" s="136"/>
      <c r="CR107" s="136"/>
      <c r="CS107" s="136"/>
      <c r="CT107" s="136"/>
      <c r="CU107" s="136"/>
      <c r="FE107" s="135" t="s">
        <v>197</v>
      </c>
      <c r="FF107" s="135" t="s">
        <v>64</v>
      </c>
      <c r="FG107" s="137">
        <v>46</v>
      </c>
      <c r="FH107" s="137">
        <v>51</v>
      </c>
      <c r="FI107" s="137">
        <v>50</v>
      </c>
      <c r="FJ107" s="137">
        <v>37</v>
      </c>
      <c r="FK107" s="137">
        <v>50</v>
      </c>
      <c r="FL107" s="137">
        <v>88</v>
      </c>
      <c r="FM107" s="137">
        <v>95</v>
      </c>
      <c r="FN107" s="137">
        <v>87</v>
      </c>
      <c r="FO107" s="137">
        <v>88</v>
      </c>
      <c r="FP107" s="137">
        <v>86</v>
      </c>
      <c r="FQ107" s="137">
        <v>87</v>
      </c>
      <c r="FR107" s="137">
        <v>65</v>
      </c>
      <c r="FS107" s="137">
        <v>75</v>
      </c>
      <c r="FT107" s="137">
        <v>113</v>
      </c>
      <c r="FU107" s="137">
        <v>109</v>
      </c>
      <c r="FV107" s="137">
        <v>110</v>
      </c>
      <c r="FW107" s="137">
        <v>108</v>
      </c>
      <c r="FX107" s="137">
        <v>99</v>
      </c>
      <c r="FY107" s="137">
        <v>112</v>
      </c>
      <c r="FZ107" s="137">
        <v>132</v>
      </c>
      <c r="GA107" s="137">
        <v>145</v>
      </c>
      <c r="GB107" s="137">
        <v>146</v>
      </c>
      <c r="GC107" s="137">
        <v>143</v>
      </c>
      <c r="GD107" s="137">
        <v>138</v>
      </c>
      <c r="GE107" s="137">
        <v>86</v>
      </c>
      <c r="GF107" s="137">
        <v>103</v>
      </c>
      <c r="GG107" s="137">
        <v>96</v>
      </c>
      <c r="GH107" s="137">
        <v>109</v>
      </c>
      <c r="GI107" s="137">
        <v>127</v>
      </c>
      <c r="GJ107" s="137">
        <v>176</v>
      </c>
      <c r="GK107" s="137">
        <v>159</v>
      </c>
      <c r="GL107" s="137">
        <v>166</v>
      </c>
      <c r="GM107" s="137">
        <v>147</v>
      </c>
      <c r="GN107" s="137">
        <v>115</v>
      </c>
      <c r="GO107" s="135">
        <v>230</v>
      </c>
      <c r="GP107" s="135">
        <v>200</v>
      </c>
      <c r="GQ107" s="135">
        <v>280</v>
      </c>
      <c r="GR107" s="135">
        <v>102</v>
      </c>
      <c r="GS107" s="135">
        <v>280</v>
      </c>
    </row>
    <row r="108" spans="2:202" x14ac:dyDescent="0.2">
      <c r="B108" s="6"/>
      <c r="C108" s="5"/>
      <c r="D108" s="5"/>
      <c r="E108" s="8"/>
      <c r="FE108" s="1" t="s">
        <v>198</v>
      </c>
      <c r="FF108" s="1" t="s">
        <v>195</v>
      </c>
      <c r="FG108" s="47">
        <v>21.595691888150988</v>
      </c>
      <c r="FH108" s="47">
        <v>23.943049702080444</v>
      </c>
      <c r="FI108" s="47">
        <v>23.473578139294553</v>
      </c>
      <c r="FJ108" s="47">
        <v>17.370447823077967</v>
      </c>
      <c r="FK108" s="47">
        <v>23.473578139294553</v>
      </c>
      <c r="FL108" s="47">
        <v>41.313497525158411</v>
      </c>
      <c r="FM108" s="47">
        <v>44.599798464659649</v>
      </c>
      <c r="FN108" s="137">
        <v>40.84402596237252</v>
      </c>
      <c r="FO108" s="47">
        <v>41.313497525158411</v>
      </c>
      <c r="FP108" s="47">
        <v>40.374554399586629</v>
      </c>
      <c r="FQ108" s="47">
        <v>40.84402596237252</v>
      </c>
      <c r="FR108" s="47">
        <v>30.515651581082917</v>
      </c>
      <c r="FS108" s="47">
        <v>35.210367208941825</v>
      </c>
      <c r="FT108" s="47">
        <v>53.050286594805684</v>
      </c>
      <c r="FU108" s="47">
        <v>51.172400343662119</v>
      </c>
      <c r="FV108" s="137">
        <v>51.64187190644801</v>
      </c>
      <c r="FW108" s="137">
        <v>50.702928780876228</v>
      </c>
      <c r="FX108" s="137">
        <v>46.477684715803214</v>
      </c>
      <c r="FY108" s="47">
        <v>52.580815032019792</v>
      </c>
      <c r="FZ108" s="47">
        <v>61.970246287737616</v>
      </c>
      <c r="GA108" s="47">
        <v>68.073376603954202</v>
      </c>
      <c r="GB108" s="47">
        <v>68.542848166740086</v>
      </c>
      <c r="GC108" s="47">
        <v>67.134433478382419</v>
      </c>
      <c r="GD108" s="47">
        <v>64.787075664452956</v>
      </c>
      <c r="GE108" s="47">
        <v>40.374554399586629</v>
      </c>
      <c r="GF108" s="47">
        <v>48.355570966946779</v>
      </c>
      <c r="GG108" s="47">
        <v>45.06927002744554</v>
      </c>
      <c r="GH108" s="47">
        <v>51.172400343662119</v>
      </c>
      <c r="GI108" s="47">
        <v>59.62288847380816</v>
      </c>
      <c r="GJ108" s="47">
        <v>82.626995050316822</v>
      </c>
      <c r="GK108" s="47">
        <v>74.645978482956679</v>
      </c>
      <c r="GL108" s="47">
        <v>77.93227942245791</v>
      </c>
      <c r="GM108" s="47">
        <v>69.012319729525984</v>
      </c>
      <c r="GN108" s="47">
        <v>53.989229720377466</v>
      </c>
      <c r="GO108" s="1">
        <v>107.97845944075493</v>
      </c>
      <c r="GP108" s="1">
        <v>93.89431255717821</v>
      </c>
      <c r="GQ108" s="1">
        <v>131.45203758004948</v>
      </c>
      <c r="GR108" s="1">
        <v>47.886099404160888</v>
      </c>
      <c r="GS108" s="1">
        <v>131.45203758004948</v>
      </c>
    </row>
    <row r="109" spans="2:202" x14ac:dyDescent="0.2">
      <c r="B109" s="6"/>
      <c r="C109" s="5"/>
      <c r="D109" s="5"/>
      <c r="E109" s="8"/>
      <c r="FE109" s="1" t="s">
        <v>199</v>
      </c>
      <c r="FF109" s="1" t="s">
        <v>196</v>
      </c>
      <c r="FG109" s="47">
        <v>61.999999999999986</v>
      </c>
      <c r="FH109" s="47">
        <v>61.999999999999986</v>
      </c>
      <c r="FI109" s="47">
        <v>61.999999999999986</v>
      </c>
      <c r="FJ109" s="47">
        <v>61.999999999999986</v>
      </c>
      <c r="FK109" s="47">
        <v>61.999999999999986</v>
      </c>
      <c r="FL109" s="47">
        <v>61.999999999999986</v>
      </c>
      <c r="FM109" s="47">
        <v>61.999999999999986</v>
      </c>
      <c r="FN109" s="137">
        <v>61.999999999999986</v>
      </c>
      <c r="FO109" s="47">
        <v>61.999999999999986</v>
      </c>
      <c r="FP109" s="47">
        <v>61.999999999999986</v>
      </c>
      <c r="FQ109" s="47">
        <v>61.999999999999986</v>
      </c>
      <c r="FR109" s="47">
        <v>61.999999999999986</v>
      </c>
      <c r="FS109" s="47">
        <v>61.999999999999986</v>
      </c>
      <c r="FT109" s="47">
        <v>61.999999999999986</v>
      </c>
      <c r="FU109" s="47">
        <v>61.999999999999986</v>
      </c>
      <c r="FV109" s="137">
        <v>61.999999999999986</v>
      </c>
      <c r="FW109" s="137">
        <v>61.999999999999986</v>
      </c>
      <c r="FX109" s="137">
        <v>61.999999999999986</v>
      </c>
      <c r="FY109" s="47">
        <v>61.999999999999986</v>
      </c>
      <c r="FZ109" s="47">
        <v>61.999999999999986</v>
      </c>
      <c r="GA109" s="47">
        <v>61.999999999999986</v>
      </c>
      <c r="GB109" s="47">
        <v>61.999999999999986</v>
      </c>
      <c r="GC109" s="47">
        <v>61.999999999999986</v>
      </c>
      <c r="GD109" s="47">
        <v>61.999999999999986</v>
      </c>
      <c r="GE109" s="47">
        <v>61.999999999999986</v>
      </c>
      <c r="GF109" s="47">
        <v>61.999999999999986</v>
      </c>
      <c r="GG109" s="47">
        <v>61.999999999999986</v>
      </c>
      <c r="GH109" s="47">
        <v>61.999999999999986</v>
      </c>
      <c r="GI109" s="47">
        <v>61.999999999999986</v>
      </c>
      <c r="GJ109" s="47">
        <v>61.999999999999986</v>
      </c>
      <c r="GK109" s="47">
        <v>61.999999999999986</v>
      </c>
      <c r="GL109" s="47">
        <v>61.999999999999986</v>
      </c>
      <c r="GM109" s="47">
        <v>61.999999999999986</v>
      </c>
      <c r="GN109" s="47">
        <v>61.999999999999986</v>
      </c>
      <c r="GO109" s="1">
        <v>61.999999999999986</v>
      </c>
      <c r="GP109" s="1">
        <v>61.999999999999986</v>
      </c>
      <c r="GQ109" s="1">
        <v>61.999999999999986</v>
      </c>
      <c r="GR109" s="1">
        <v>61.999999999999986</v>
      </c>
      <c r="GS109" s="1">
        <v>61.999999999999986</v>
      </c>
    </row>
    <row r="110" spans="2:202" ht="13.5" thickBot="1" x14ac:dyDescent="0.25">
      <c r="B110" s="6"/>
      <c r="C110" s="5"/>
      <c r="D110" s="5"/>
      <c r="E110" s="8"/>
      <c r="FG110" s="47"/>
      <c r="FH110" s="47"/>
      <c r="FI110" s="47"/>
      <c r="FJ110" s="47"/>
      <c r="FK110" s="47"/>
      <c r="FL110" s="47"/>
      <c r="FM110" s="47"/>
      <c r="FN110" s="47"/>
      <c r="FO110" s="47"/>
      <c r="FP110" s="47"/>
      <c r="FQ110" s="47"/>
      <c r="FR110" s="47"/>
      <c r="FS110" s="47"/>
      <c r="FT110" s="47"/>
      <c r="FU110" s="47"/>
      <c r="FV110" s="47"/>
      <c r="FW110" s="47"/>
      <c r="FX110" s="47"/>
      <c r="FY110" s="47"/>
      <c r="FZ110" s="47"/>
      <c r="GA110" s="47"/>
      <c r="GB110" s="47"/>
      <c r="GC110" s="47"/>
      <c r="GD110" s="47"/>
      <c r="GE110" s="47"/>
      <c r="GF110" s="47"/>
      <c r="GG110" s="47"/>
      <c r="GH110" s="47"/>
      <c r="GI110" s="47"/>
      <c r="GJ110" s="47"/>
      <c r="GK110" s="47"/>
      <c r="GL110" s="47"/>
      <c r="GM110" s="47"/>
      <c r="GN110" s="47"/>
    </row>
    <row r="111" spans="2:202" ht="15" customHeight="1" thickBot="1" x14ac:dyDescent="0.25">
      <c r="B111" s="6" t="s">
        <v>14</v>
      </c>
      <c r="C111" s="5" t="str">
        <f t="shared" ref="C111:C134" si="225">D111&amp;"mm"</f>
        <v>13.99mm</v>
      </c>
      <c r="D111" s="5">
        <v>13.99</v>
      </c>
      <c r="E111" s="8"/>
      <c r="FG111" s="171">
        <v>54</v>
      </c>
      <c r="FH111" s="172"/>
      <c r="FI111" s="172"/>
      <c r="FJ111" s="173"/>
      <c r="FK111" s="167"/>
      <c r="FL111" s="171">
        <v>101.4</v>
      </c>
      <c r="FM111" s="172"/>
      <c r="FN111" s="172"/>
      <c r="FO111" s="172"/>
      <c r="FP111" s="172"/>
      <c r="FQ111" s="172"/>
      <c r="FR111" s="172"/>
      <c r="FS111" s="173"/>
      <c r="FT111" s="171">
        <v>144</v>
      </c>
      <c r="FU111" s="172"/>
      <c r="FV111" s="172"/>
      <c r="FW111" s="172"/>
      <c r="FX111" s="172"/>
      <c r="FY111" s="172"/>
      <c r="FZ111" s="173"/>
      <c r="GA111" s="121"/>
      <c r="GB111" s="122">
        <v>157.69999999999999</v>
      </c>
      <c r="GC111" s="122"/>
      <c r="GD111" s="122"/>
      <c r="GE111" s="122"/>
      <c r="GF111" s="122"/>
      <c r="GG111" s="122"/>
      <c r="GH111" s="122"/>
      <c r="GI111" s="122"/>
      <c r="GJ111" s="121"/>
      <c r="GK111" s="122">
        <v>189</v>
      </c>
      <c r="GL111" s="122"/>
      <c r="GM111" s="122"/>
      <c r="GN111" s="123"/>
      <c r="GO111" s="172">
        <v>308</v>
      </c>
      <c r="GP111" s="172"/>
      <c r="GQ111" s="172"/>
      <c r="GR111" s="172"/>
      <c r="GS111" s="173"/>
    </row>
    <row r="112" spans="2:202" x14ac:dyDescent="0.2">
      <c r="B112" s="6" t="s">
        <v>15</v>
      </c>
      <c r="C112" s="5" t="str">
        <f t="shared" si="225"/>
        <v>14.5mm</v>
      </c>
      <c r="D112" s="5">
        <v>14.5</v>
      </c>
      <c r="E112" s="8"/>
      <c r="FG112" s="47"/>
      <c r="FH112" s="47"/>
      <c r="FI112" s="47"/>
      <c r="FJ112" s="47"/>
      <c r="FK112" s="47"/>
      <c r="FL112" s="47"/>
      <c r="FM112" s="47"/>
      <c r="FN112" s="47"/>
      <c r="FO112" s="47"/>
      <c r="FP112" s="47"/>
      <c r="FQ112" s="47"/>
      <c r="FR112" s="47"/>
      <c r="FS112" s="47"/>
      <c r="FT112" s="47"/>
      <c r="FU112" s="47"/>
      <c r="FV112" s="47"/>
      <c r="FW112" s="47"/>
      <c r="FX112" s="47"/>
      <c r="FY112" s="47"/>
      <c r="FZ112" s="47"/>
      <c r="GA112" s="47"/>
      <c r="GB112" s="47"/>
      <c r="GC112" s="47"/>
      <c r="GD112" s="47"/>
      <c r="GE112" s="47"/>
      <c r="GF112" s="47"/>
      <c r="GG112" s="47"/>
      <c r="GH112" s="47"/>
      <c r="GI112" s="47"/>
      <c r="GJ112" s="47"/>
      <c r="GK112" s="47"/>
      <c r="GL112" s="47"/>
      <c r="GM112" s="47"/>
      <c r="GN112" s="47"/>
      <c r="GO112" s="47"/>
      <c r="GP112" s="47"/>
      <c r="GQ112" s="47"/>
      <c r="GR112" s="47"/>
      <c r="GS112" s="47"/>
      <c r="GT112" s="47"/>
    </row>
    <row r="113" spans="2:202" x14ac:dyDescent="0.2">
      <c r="B113" s="6" t="s">
        <v>16</v>
      </c>
      <c r="C113" s="5" t="str">
        <f t="shared" si="225"/>
        <v>20mm</v>
      </c>
      <c r="D113" s="5">
        <v>20</v>
      </c>
      <c r="E113" s="8"/>
      <c r="FG113" s="47">
        <f>FG106-FG109</f>
        <v>1.0000000000000142</v>
      </c>
      <c r="FH113" s="47">
        <f t="shared" ref="FH113:GS113" si="226">FH106-FH109</f>
        <v>-55.999999999999964</v>
      </c>
      <c r="FI113" s="47">
        <f t="shared" si="226"/>
        <v>0</v>
      </c>
      <c r="FJ113" s="47">
        <f t="shared" si="226"/>
        <v>0</v>
      </c>
      <c r="FK113" s="47"/>
      <c r="FL113" s="47">
        <f t="shared" si="226"/>
        <v>1.0000000000000142</v>
      </c>
      <c r="FM113" s="47">
        <f t="shared" si="226"/>
        <v>1.0000000000000142</v>
      </c>
      <c r="FN113" s="47"/>
      <c r="FO113" s="47">
        <f t="shared" si="226"/>
        <v>1.0000000000000142</v>
      </c>
      <c r="FP113" s="47">
        <f t="shared" si="226"/>
        <v>-55.999999999999964</v>
      </c>
      <c r="FQ113" s="47">
        <f t="shared" si="226"/>
        <v>0</v>
      </c>
      <c r="FR113" s="47">
        <f t="shared" si="226"/>
        <v>0</v>
      </c>
      <c r="FS113" s="47">
        <f t="shared" si="226"/>
        <v>0</v>
      </c>
      <c r="FT113" s="47">
        <f t="shared" si="226"/>
        <v>2.0000000000000142</v>
      </c>
      <c r="FU113" s="47">
        <f t="shared" si="226"/>
        <v>1.0000000000000142</v>
      </c>
      <c r="FV113" s="47"/>
      <c r="FW113" s="47"/>
      <c r="FX113" s="47"/>
      <c r="FY113" s="47">
        <f t="shared" si="226"/>
        <v>2.0000000000000142</v>
      </c>
      <c r="FZ113" s="47">
        <f t="shared" si="226"/>
        <v>0</v>
      </c>
      <c r="GA113" s="47">
        <f t="shared" si="226"/>
        <v>2.0000000000000142</v>
      </c>
      <c r="GB113" s="47">
        <f t="shared" si="226"/>
        <v>0</v>
      </c>
      <c r="GC113" s="47">
        <f t="shared" si="226"/>
        <v>0</v>
      </c>
      <c r="GD113" s="47">
        <f t="shared" si="226"/>
        <v>16.000000000000014</v>
      </c>
      <c r="GE113" s="47">
        <f t="shared" si="226"/>
        <v>1.0000000000000142</v>
      </c>
      <c r="GF113" s="47">
        <f t="shared" si="226"/>
        <v>0</v>
      </c>
      <c r="GG113" s="47">
        <f t="shared" si="226"/>
        <v>8.0000000000000142</v>
      </c>
      <c r="GH113" s="47">
        <f t="shared" si="226"/>
        <v>1.0000000000000142</v>
      </c>
      <c r="GI113" s="47">
        <f t="shared" si="226"/>
        <v>0</v>
      </c>
      <c r="GJ113" s="47">
        <f t="shared" si="226"/>
        <v>2.0000000000000142</v>
      </c>
      <c r="GK113" s="47">
        <f t="shared" si="226"/>
        <v>-2</v>
      </c>
      <c r="GL113" s="47">
        <f t="shared" si="226"/>
        <v>-2</v>
      </c>
      <c r="GM113" s="47">
        <f t="shared" si="226"/>
        <v>0</v>
      </c>
      <c r="GN113" s="47">
        <f t="shared" si="226"/>
        <v>16.000000000000014</v>
      </c>
      <c r="GO113" s="47">
        <f t="shared" si="226"/>
        <v>-61.999999999999986</v>
      </c>
      <c r="GP113" s="47">
        <f t="shared" si="226"/>
        <v>-61.999999999999986</v>
      </c>
      <c r="GQ113" s="47">
        <f t="shared" si="226"/>
        <v>-61.999999999999986</v>
      </c>
      <c r="GR113" s="47">
        <f t="shared" si="226"/>
        <v>-61.999999999999986</v>
      </c>
      <c r="GS113" s="47">
        <f t="shared" si="226"/>
        <v>-61.999999999999986</v>
      </c>
      <c r="GT113" s="47"/>
    </row>
    <row r="114" spans="2:202" x14ac:dyDescent="0.2">
      <c r="B114" s="6" t="s">
        <v>17</v>
      </c>
      <c r="C114" s="5" t="str">
        <f t="shared" si="225"/>
        <v>25mm</v>
      </c>
      <c r="D114" s="5">
        <v>25</v>
      </c>
      <c r="E114" s="8"/>
      <c r="FG114" s="111">
        <f>FG105-FG108</f>
        <v>-0.71212890013183383</v>
      </c>
      <c r="FH114" s="111">
        <f t="shared" ref="FH114:GS114" si="227">FH105-FH108</f>
        <v>19.81591369412358</v>
      </c>
      <c r="FI114" s="111">
        <f t="shared" si="227"/>
        <v>0</v>
      </c>
      <c r="FJ114" s="111">
        <f t="shared" si="227"/>
        <v>0</v>
      </c>
      <c r="FK114" s="111"/>
      <c r="FL114" s="111">
        <f t="shared" si="227"/>
        <v>-1.3623335480782899</v>
      </c>
      <c r="FM114" s="111">
        <f t="shared" si="227"/>
        <v>-1.470700989402701</v>
      </c>
      <c r="FN114" s="111"/>
      <c r="FO114" s="111">
        <f t="shared" si="227"/>
        <v>-1.3623335480782899</v>
      </c>
      <c r="FP114" s="111">
        <f t="shared" si="227"/>
        <v>33.220065857665588</v>
      </c>
      <c r="FQ114" s="111">
        <f t="shared" si="227"/>
        <v>0</v>
      </c>
      <c r="FR114" s="111">
        <f t="shared" si="227"/>
        <v>0</v>
      </c>
      <c r="FS114" s="111">
        <f t="shared" si="227"/>
        <v>0</v>
      </c>
      <c r="FT114" s="111">
        <f t="shared" si="227"/>
        <v>-3.5143470076399339</v>
      </c>
      <c r="FU114" s="111">
        <f t="shared" si="227"/>
        <v>-2.1414263717910629</v>
      </c>
      <c r="FV114" s="111"/>
      <c r="FW114" s="111"/>
      <c r="FX114" s="111"/>
      <c r="FY114" s="111">
        <f t="shared" si="227"/>
        <v>-3.9216177384321966</v>
      </c>
      <c r="FZ114" s="111">
        <f t="shared" si="227"/>
        <v>0</v>
      </c>
      <c r="GA114" s="111">
        <f t="shared" si="227"/>
        <v>-4.9479314663270486</v>
      </c>
      <c r="GB114" s="111">
        <f t="shared" si="227"/>
        <v>0</v>
      </c>
      <c r="GC114" s="111">
        <f t="shared" si="227"/>
        <v>0</v>
      </c>
      <c r="GD114" s="111">
        <f t="shared" si="227"/>
        <v>-43.787994891859256</v>
      </c>
      <c r="GE114" s="111">
        <f t="shared" si="227"/>
        <v>-1.331371421985601</v>
      </c>
      <c r="GF114" s="111">
        <f t="shared" si="227"/>
        <v>0</v>
      </c>
      <c r="GG114" s="111">
        <f t="shared" si="227"/>
        <v>-13.945436984809678</v>
      </c>
      <c r="GH114" s="111">
        <f t="shared" si="227"/>
        <v>-2.1414263717910629</v>
      </c>
      <c r="GI114" s="111">
        <f t="shared" si="227"/>
        <v>0</v>
      </c>
      <c r="GJ114" s="111">
        <f t="shared" si="227"/>
        <v>-5.9120443622282721</v>
      </c>
      <c r="GK114" s="111">
        <f t="shared" si="227"/>
        <v>3.8540215170433783</v>
      </c>
      <c r="GL114" s="111">
        <f t="shared" si="227"/>
        <v>3.067720577542147</v>
      </c>
      <c r="GM114" s="111">
        <f t="shared" si="227"/>
        <v>0</v>
      </c>
      <c r="GN114" s="111">
        <f t="shared" si="227"/>
        <v>-36.732559382503432</v>
      </c>
      <c r="GO114" s="111">
        <f t="shared" si="227"/>
        <v>122.02154055924507</v>
      </c>
      <c r="GP114" s="111">
        <f t="shared" si="227"/>
        <v>106.10568744282179</v>
      </c>
      <c r="GQ114" s="111">
        <f t="shared" si="227"/>
        <v>148.54796241995052</v>
      </c>
      <c r="GR114" s="111">
        <f>GR105-GR108</f>
        <v>54.113900595839112</v>
      </c>
      <c r="GS114" s="111">
        <f t="shared" si="227"/>
        <v>148.54796241995052</v>
      </c>
      <c r="GT114" s="47"/>
    </row>
    <row r="115" spans="2:202" x14ac:dyDescent="0.2">
      <c r="B115" s="6" t="s">
        <v>30</v>
      </c>
      <c r="C115" s="5" t="str">
        <f t="shared" si="225"/>
        <v>30mm</v>
      </c>
      <c r="D115" s="5">
        <v>30</v>
      </c>
      <c r="E115" s="8"/>
      <c r="FG115" s="47"/>
      <c r="FH115" s="47"/>
      <c r="FI115" s="47"/>
      <c r="FJ115" s="47"/>
      <c r="FK115" s="47"/>
      <c r="FL115" s="8"/>
      <c r="FM115" s="89"/>
      <c r="FN115" s="89"/>
      <c r="FO115" s="47"/>
      <c r="FP115" s="47"/>
      <c r="FQ115" s="47"/>
      <c r="FR115" s="47"/>
      <c r="FS115" s="47"/>
      <c r="FT115" s="8"/>
      <c r="FU115" s="89"/>
      <c r="FV115" s="89"/>
      <c r="FW115" s="89"/>
      <c r="FX115" s="89"/>
      <c r="FY115" s="47"/>
      <c r="FZ115" s="47"/>
      <c r="GA115" s="8"/>
      <c r="GB115" s="47"/>
      <c r="GC115" s="47"/>
      <c r="GD115" s="47"/>
      <c r="GE115" s="89"/>
      <c r="GF115" s="47"/>
      <c r="GG115" s="47"/>
      <c r="GH115" s="47"/>
      <c r="GI115" s="47"/>
      <c r="GJ115" s="47"/>
      <c r="GK115" s="47"/>
      <c r="GL115" s="47"/>
      <c r="GM115" s="47"/>
      <c r="GN115" s="47"/>
      <c r="GO115" s="47"/>
      <c r="GP115" s="47"/>
      <c r="GQ115" s="47"/>
      <c r="GR115" s="47"/>
      <c r="GS115" s="47"/>
      <c r="GT115" s="47"/>
    </row>
    <row r="116" spans="2:202" x14ac:dyDescent="0.2">
      <c r="B116" s="6" t="s">
        <v>31</v>
      </c>
      <c r="C116" s="5" t="str">
        <f t="shared" si="225"/>
        <v>37mm</v>
      </c>
      <c r="D116" s="5">
        <v>37</v>
      </c>
      <c r="E116" s="8"/>
      <c r="FG116" s="47"/>
      <c r="FH116" s="47"/>
      <c r="FI116" s="47"/>
      <c r="FJ116" s="47"/>
      <c r="FK116" s="47"/>
      <c r="FL116" s="8"/>
      <c r="FM116" s="89"/>
      <c r="FN116" s="89"/>
      <c r="FO116" s="47"/>
      <c r="FP116" s="47"/>
      <c r="FQ116" s="47"/>
      <c r="FR116" s="47"/>
      <c r="FS116" s="47"/>
      <c r="FT116" s="8"/>
      <c r="FU116" s="89"/>
      <c r="FV116" s="89"/>
      <c r="FW116" s="89"/>
      <c r="FX116" s="89"/>
      <c r="FY116" s="47"/>
      <c r="FZ116" s="47"/>
      <c r="GA116" s="8"/>
      <c r="GB116" s="47"/>
      <c r="GC116" s="47"/>
      <c r="GD116" s="47"/>
      <c r="GE116" s="89"/>
      <c r="GF116" s="47"/>
      <c r="GG116" s="47"/>
      <c r="GH116" s="47"/>
      <c r="GI116" s="47"/>
      <c r="GJ116" s="47"/>
      <c r="GK116" s="47"/>
      <c r="GL116" s="47"/>
      <c r="GM116" s="47"/>
      <c r="GN116" s="47"/>
      <c r="GO116" s="47"/>
      <c r="GP116" s="47"/>
      <c r="GQ116" s="47"/>
      <c r="GR116" s="47"/>
      <c r="GS116" s="47"/>
      <c r="GT116" s="47"/>
    </row>
    <row r="117" spans="2:202" x14ac:dyDescent="0.2">
      <c r="B117" s="6" t="s">
        <v>32</v>
      </c>
      <c r="C117" s="5" t="str">
        <f t="shared" si="225"/>
        <v>40mm</v>
      </c>
      <c r="D117" s="5">
        <v>40</v>
      </c>
      <c r="E117" s="8"/>
      <c r="FG117" s="47"/>
      <c r="FH117" s="47"/>
      <c r="FI117" s="47"/>
      <c r="FJ117" s="47"/>
      <c r="FK117" s="47"/>
      <c r="FL117" s="8"/>
      <c r="FM117" s="89"/>
      <c r="FN117" s="89"/>
      <c r="FO117" s="47"/>
      <c r="FP117" s="47"/>
      <c r="FQ117" s="47"/>
      <c r="FR117" s="47"/>
      <c r="FS117" s="47"/>
      <c r="FT117" s="8"/>
      <c r="FU117" s="89"/>
      <c r="FV117" s="89"/>
      <c r="FW117" s="89"/>
      <c r="FX117" s="89"/>
      <c r="FY117" s="47"/>
      <c r="FZ117" s="47"/>
      <c r="GA117" s="8"/>
      <c r="GB117" s="47"/>
      <c r="GC117" s="47"/>
      <c r="GD117" s="47"/>
      <c r="GE117" s="89"/>
      <c r="GF117" s="47"/>
      <c r="GG117" s="47"/>
      <c r="GH117" s="47"/>
      <c r="GI117" s="47"/>
      <c r="GJ117" s="47"/>
      <c r="GK117" s="47"/>
      <c r="GL117" s="47"/>
      <c r="GM117" s="47"/>
      <c r="GN117" s="47"/>
      <c r="GO117" s="47"/>
      <c r="GP117" s="47"/>
      <c r="GQ117" s="47"/>
      <c r="GR117" s="47"/>
      <c r="GS117" s="47"/>
      <c r="GT117" s="47"/>
    </row>
    <row r="118" spans="2:202" x14ac:dyDescent="0.2">
      <c r="B118" s="6" t="s">
        <v>33</v>
      </c>
      <c r="C118" s="5" t="str">
        <f t="shared" si="225"/>
        <v>45mm</v>
      </c>
      <c r="D118" s="5">
        <v>45</v>
      </c>
      <c r="E118" s="8"/>
      <c r="FG118" s="47"/>
      <c r="FH118" s="47"/>
      <c r="FI118" s="47"/>
      <c r="FJ118" s="47"/>
      <c r="FK118" s="47"/>
      <c r="FL118" s="8"/>
      <c r="FM118" s="89"/>
      <c r="FN118" s="89"/>
      <c r="FO118" s="47"/>
      <c r="FP118" s="47"/>
      <c r="FQ118" s="47"/>
      <c r="FR118" s="47"/>
      <c r="FS118" s="47"/>
      <c r="FT118" s="106"/>
      <c r="FU118" s="89"/>
      <c r="FV118" s="89"/>
      <c r="FW118" s="89"/>
      <c r="FX118" s="89"/>
      <c r="FY118" s="47"/>
      <c r="FZ118" s="47"/>
      <c r="GA118" s="8"/>
      <c r="GB118" s="47"/>
      <c r="GC118" s="47"/>
      <c r="GD118" s="47"/>
      <c r="GE118" s="89"/>
      <c r="GF118" s="47"/>
      <c r="GG118" s="47"/>
      <c r="GH118" s="47"/>
      <c r="GI118" s="47"/>
      <c r="GJ118" s="47"/>
      <c r="GK118" s="47"/>
      <c r="GL118" s="47"/>
      <c r="GM118" s="47"/>
      <c r="GN118" s="47"/>
      <c r="GO118" s="47"/>
      <c r="GP118" s="47"/>
      <c r="GQ118" s="47"/>
      <c r="GR118" s="47"/>
      <c r="GS118" s="47"/>
      <c r="GT118" s="47"/>
    </row>
    <row r="119" spans="2:202" x14ac:dyDescent="0.2">
      <c r="B119" s="6" t="s">
        <v>34</v>
      </c>
      <c r="C119" s="5" t="str">
        <f t="shared" si="225"/>
        <v>47mm</v>
      </c>
      <c r="D119" s="5">
        <v>47</v>
      </c>
      <c r="E119" s="8"/>
      <c r="FG119" s="47"/>
      <c r="FH119" s="47"/>
      <c r="FI119" s="47"/>
      <c r="FJ119" s="47"/>
      <c r="FK119" s="47"/>
      <c r="FL119" s="8"/>
      <c r="FM119" s="89"/>
      <c r="FN119" s="89"/>
      <c r="FO119" s="47"/>
      <c r="FP119" s="47"/>
      <c r="FQ119" s="47"/>
      <c r="FR119" s="47"/>
      <c r="FS119" s="47"/>
      <c r="FT119" s="8"/>
      <c r="FU119" s="89"/>
      <c r="FV119" s="89"/>
      <c r="FW119" s="89"/>
      <c r="FX119" s="89"/>
      <c r="FY119" s="47"/>
      <c r="FZ119" s="47"/>
      <c r="GA119" s="8"/>
      <c r="GB119" s="47"/>
      <c r="GC119" s="47"/>
      <c r="GD119" s="47"/>
      <c r="GE119" s="89"/>
      <c r="GF119" s="47"/>
      <c r="GG119" s="47"/>
      <c r="GH119" s="47"/>
      <c r="GI119" s="47"/>
      <c r="GJ119" s="47"/>
      <c r="GK119" s="47"/>
      <c r="GL119" s="47"/>
      <c r="GM119" s="47"/>
      <c r="GN119" s="47"/>
      <c r="GO119" s="47"/>
      <c r="GP119" s="47"/>
      <c r="GQ119" s="47"/>
      <c r="GR119" s="47"/>
      <c r="GS119" s="47"/>
      <c r="GT119" s="47"/>
    </row>
    <row r="120" spans="2:202" x14ac:dyDescent="0.2">
      <c r="B120" s="6" t="s">
        <v>35</v>
      </c>
      <c r="C120" s="5" t="str">
        <f t="shared" si="225"/>
        <v>50mm</v>
      </c>
      <c r="D120" s="5">
        <v>50</v>
      </c>
      <c r="E120" s="8"/>
      <c r="FG120" s="47"/>
      <c r="FH120" s="47"/>
      <c r="FI120" s="47"/>
      <c r="FJ120" s="47"/>
      <c r="FK120" s="47"/>
      <c r="FL120" s="47"/>
      <c r="FM120" s="47"/>
      <c r="FN120" s="47"/>
      <c r="FO120" s="47"/>
      <c r="FP120" s="47"/>
      <c r="FQ120" s="47"/>
      <c r="FR120" s="47"/>
      <c r="FS120" s="47"/>
      <c r="FT120" s="47"/>
      <c r="FU120" s="47"/>
      <c r="FV120" s="47"/>
      <c r="FW120" s="47"/>
      <c r="FX120" s="47"/>
      <c r="FY120" s="47"/>
      <c r="FZ120" s="47"/>
      <c r="GA120" s="47"/>
      <c r="GB120" s="47"/>
      <c r="GC120" s="47"/>
      <c r="GD120" s="47"/>
      <c r="GE120" s="47"/>
      <c r="GF120" s="47"/>
      <c r="GG120" s="47"/>
      <c r="GH120" s="47"/>
      <c r="GI120" s="47"/>
      <c r="GJ120" s="47"/>
      <c r="GK120" s="47"/>
      <c r="GL120" s="47"/>
      <c r="GM120" s="47"/>
      <c r="GN120" s="47"/>
      <c r="GO120" s="47"/>
      <c r="GP120" s="47"/>
      <c r="GQ120" s="47"/>
      <c r="GR120" s="47"/>
      <c r="GS120" s="47"/>
      <c r="GT120" s="47"/>
    </row>
    <row r="121" spans="2:202" x14ac:dyDescent="0.2">
      <c r="B121" s="6" t="s">
        <v>36</v>
      </c>
      <c r="C121" s="5" t="str">
        <f t="shared" si="225"/>
        <v>57mm</v>
      </c>
      <c r="D121" s="5">
        <v>57</v>
      </c>
      <c r="E121" s="8"/>
    </row>
    <row r="122" spans="2:202" x14ac:dyDescent="0.2">
      <c r="B122" s="6" t="s">
        <v>37</v>
      </c>
      <c r="C122" s="5" t="str">
        <f t="shared" si="225"/>
        <v>75mm</v>
      </c>
      <c r="D122" s="5">
        <v>75</v>
      </c>
      <c r="E122" s="8"/>
    </row>
    <row r="123" spans="2:202" x14ac:dyDescent="0.2">
      <c r="B123" s="6" t="s">
        <v>38</v>
      </c>
      <c r="C123" s="5" t="str">
        <f t="shared" si="225"/>
        <v>76.2mm</v>
      </c>
      <c r="D123" s="5">
        <v>76.2</v>
      </c>
      <c r="E123" s="8"/>
    </row>
    <row r="124" spans="2:202" x14ac:dyDescent="0.2">
      <c r="B124" s="6" t="s">
        <v>39</v>
      </c>
      <c r="C124" s="5" t="str">
        <f t="shared" si="225"/>
        <v>85mm</v>
      </c>
      <c r="D124" s="5">
        <v>85</v>
      </c>
      <c r="E124" s="8"/>
    </row>
    <row r="125" spans="2:202" x14ac:dyDescent="0.2">
      <c r="B125" s="6" t="s">
        <v>40</v>
      </c>
      <c r="C125" s="5" t="str">
        <f t="shared" si="225"/>
        <v>87.6mm</v>
      </c>
      <c r="D125" s="5">
        <v>87.6</v>
      </c>
      <c r="E125" s="8"/>
    </row>
    <row r="126" spans="2:202" x14ac:dyDescent="0.2">
      <c r="B126" s="6" t="s">
        <v>41</v>
      </c>
      <c r="C126" s="5" t="str">
        <f t="shared" si="225"/>
        <v>88mm</v>
      </c>
      <c r="D126" s="5">
        <v>88</v>
      </c>
      <c r="E126" s="8"/>
    </row>
    <row r="127" spans="2:202" x14ac:dyDescent="0.2">
      <c r="B127" s="6" t="s">
        <v>42</v>
      </c>
      <c r="C127" s="5" t="str">
        <f t="shared" si="225"/>
        <v>90mm</v>
      </c>
      <c r="D127" s="5">
        <v>90</v>
      </c>
      <c r="E127" s="8"/>
    </row>
    <row r="128" spans="2:202" x14ac:dyDescent="0.2">
      <c r="B128" s="6" t="s">
        <v>47</v>
      </c>
      <c r="C128" s="5" t="str">
        <f t="shared" si="225"/>
        <v>100mm</v>
      </c>
      <c r="D128" s="5">
        <v>100</v>
      </c>
      <c r="E128" s="8"/>
    </row>
    <row r="129" spans="2:6" x14ac:dyDescent="0.2">
      <c r="B129" s="6" t="s">
        <v>48</v>
      </c>
      <c r="C129" s="5" t="str">
        <f t="shared" si="225"/>
        <v>105mm</v>
      </c>
      <c r="D129" s="5">
        <v>105</v>
      </c>
      <c r="E129" s="8"/>
    </row>
    <row r="130" spans="2:6" x14ac:dyDescent="0.2">
      <c r="B130" s="6" t="s">
        <v>49</v>
      </c>
      <c r="C130" s="5" t="str">
        <f t="shared" si="225"/>
        <v>122mm</v>
      </c>
      <c r="D130" s="5">
        <v>122</v>
      </c>
      <c r="E130" s="8"/>
    </row>
    <row r="131" spans="2:6" x14ac:dyDescent="0.2">
      <c r="B131" s="6" t="s">
        <v>50</v>
      </c>
      <c r="C131" s="5" t="str">
        <f t="shared" si="225"/>
        <v>125mm</v>
      </c>
      <c r="D131" s="5">
        <v>125</v>
      </c>
      <c r="E131" s="8"/>
    </row>
    <row r="132" spans="2:6" x14ac:dyDescent="0.2">
      <c r="B132" s="6" t="s">
        <v>51</v>
      </c>
      <c r="C132" s="5" t="str">
        <f t="shared" si="225"/>
        <v>128mm</v>
      </c>
      <c r="D132" s="5">
        <v>128</v>
      </c>
      <c r="E132" s="8"/>
    </row>
    <row r="133" spans="2:6" x14ac:dyDescent="0.2">
      <c r="B133" s="6" t="s">
        <v>52</v>
      </c>
      <c r="C133" s="5" t="str">
        <f t="shared" si="225"/>
        <v>149mm</v>
      </c>
      <c r="D133" s="5">
        <v>149</v>
      </c>
      <c r="E133" s="8"/>
    </row>
    <row r="134" spans="2:6" x14ac:dyDescent="0.2">
      <c r="B134" s="6" t="s">
        <v>53</v>
      </c>
      <c r="C134" s="5" t="str">
        <f t="shared" si="225"/>
        <v>152.4mm</v>
      </c>
      <c r="D134" s="5">
        <v>152.4</v>
      </c>
      <c r="E134" s="8"/>
    </row>
    <row r="135" spans="2:6" x14ac:dyDescent="0.2">
      <c r="B135" s="6"/>
      <c r="C135" s="8"/>
      <c r="D135" s="8"/>
      <c r="E135" s="8"/>
    </row>
    <row r="136" spans="2:6" ht="25.5" customHeight="1" x14ac:dyDescent="0.2">
      <c r="C136" s="3"/>
      <c r="D136" s="3"/>
      <c r="E136" s="3"/>
    </row>
    <row r="137" spans="2:6" x14ac:dyDescent="0.2">
      <c r="C137" s="10"/>
      <c r="D137" s="6" t="s">
        <v>20</v>
      </c>
      <c r="E137" s="3" t="s">
        <v>21</v>
      </c>
      <c r="F137" s="3" t="s">
        <v>22</v>
      </c>
    </row>
    <row r="138" spans="2:6" x14ac:dyDescent="0.2">
      <c r="B138" s="1" t="s">
        <v>9</v>
      </c>
      <c r="C138" s="4">
        <v>8000</v>
      </c>
      <c r="D138" s="4">
        <v>450</v>
      </c>
      <c r="E138" s="11"/>
      <c r="F138" s="11"/>
    </row>
    <row r="139" spans="2:6" x14ac:dyDescent="0.2">
      <c r="B139" s="1" t="s">
        <v>10</v>
      </c>
      <c r="C139" s="4">
        <f>C138-5000</f>
        <v>3000</v>
      </c>
      <c r="D139" s="4">
        <v>450</v>
      </c>
      <c r="E139" s="11"/>
      <c r="F139" s="11"/>
    </row>
    <row r="140" spans="2:6" x14ac:dyDescent="0.2">
      <c r="B140" s="1" t="s">
        <v>3</v>
      </c>
      <c r="C140" s="12" t="e">
        <f>C139-E140</f>
        <v>#REF!</v>
      </c>
      <c r="D140" s="12" t="e">
        <f>D139+F140</f>
        <v>#REF!</v>
      </c>
      <c r="E140" s="11" t="e">
        <f>COS(RADIANS(90-C5))*#REF!</f>
        <v>#REF!</v>
      </c>
      <c r="F140" s="11" t="e">
        <f>SIN(RADIANS(90-C5))*#REF!</f>
        <v>#REF!</v>
      </c>
    </row>
    <row r="141" spans="2:6" x14ac:dyDescent="0.2">
      <c r="B141" s="6" t="s">
        <v>2</v>
      </c>
      <c r="C141" s="12" t="e">
        <f>C140-E141</f>
        <v>#REF!</v>
      </c>
      <c r="D141" s="12" t="e">
        <f>D140+F141</f>
        <v>#REF!</v>
      </c>
      <c r="E141" s="11" t="e">
        <f>COS(RADIANS(90-C4))*#REF!</f>
        <v>#REF!</v>
      </c>
      <c r="F141" s="11" t="e">
        <f>SIN(RADIANS(90-C4))*#REF!</f>
        <v>#REF!</v>
      </c>
    </row>
    <row r="142" spans="2:6" x14ac:dyDescent="0.2">
      <c r="B142" s="6" t="s">
        <v>1</v>
      </c>
      <c r="C142" s="12" t="e">
        <f>C141+E142</f>
        <v>#REF!</v>
      </c>
      <c r="D142" s="12" t="e">
        <f>D141+F142</f>
        <v>#REF!</v>
      </c>
      <c r="E142" s="11" t="e">
        <f>COS(RADIANS(90-C3))*#REF!</f>
        <v>#REF!</v>
      </c>
      <c r="F142" s="11" t="e">
        <f>SIN(RADIANS(90-C3))*#REF!</f>
        <v>#REF!</v>
      </c>
    </row>
    <row r="143" spans="2:6" x14ac:dyDescent="0.2">
      <c r="B143" s="1" t="s">
        <v>0</v>
      </c>
      <c r="C143" s="12" t="e">
        <f>C142+E143</f>
        <v>#REF!</v>
      </c>
      <c r="D143" s="12" t="e">
        <f>D142+F143</f>
        <v>#REF!</v>
      </c>
      <c r="E143" s="11" t="e">
        <f>COS(RADIANS(90-G2))*#REF!</f>
        <v>#REF!</v>
      </c>
      <c r="F143" s="11" t="e">
        <f>SIN(RADIANS(90-G2))*#REF!</f>
        <v>#REF!</v>
      </c>
    </row>
    <row r="144" spans="2:6" x14ac:dyDescent="0.2">
      <c r="C144" s="12"/>
      <c r="D144" s="12"/>
      <c r="E144" s="11"/>
      <c r="F144" s="11"/>
    </row>
    <row r="145" spans="2:6" x14ac:dyDescent="0.2">
      <c r="B145" s="1" t="s">
        <v>11</v>
      </c>
      <c r="C145" s="4">
        <v>5000</v>
      </c>
      <c r="D145" s="4">
        <v>1400</v>
      </c>
      <c r="E145" s="11"/>
      <c r="F145" s="11"/>
    </row>
    <row r="146" spans="2:6" x14ac:dyDescent="0.2">
      <c r="B146" s="1" t="s">
        <v>12</v>
      </c>
      <c r="C146" s="4">
        <v>8000</v>
      </c>
      <c r="D146" s="4">
        <v>1400</v>
      </c>
      <c r="E146" s="11"/>
      <c r="F146" s="11"/>
    </row>
    <row r="147" spans="2:6" x14ac:dyDescent="0.2">
      <c r="C147" s="4">
        <v>8000</v>
      </c>
      <c r="D147" s="4">
        <v>450</v>
      </c>
      <c r="E147" s="11"/>
      <c r="F147" s="11"/>
    </row>
    <row r="148" spans="2:6" x14ac:dyDescent="0.2">
      <c r="C148" s="3"/>
      <c r="D148" s="3"/>
      <c r="E148" s="3"/>
    </row>
    <row r="149" spans="2:6" x14ac:dyDescent="0.2">
      <c r="C149" s="3"/>
      <c r="D149" s="3"/>
      <c r="E149" s="3"/>
    </row>
  </sheetData>
  <mergeCells count="4">
    <mergeCell ref="FG111:FJ111"/>
    <mergeCell ref="FL111:FS111"/>
    <mergeCell ref="FT111:FZ111"/>
    <mergeCell ref="GO111:GS111"/>
  </mergeCells>
  <phoneticPr fontId="4" type="noConversion"/>
  <conditionalFormatting sqref="FG2:FJ95 FY2:GS95 FL2:FV95">
    <cfRule type="cellIs" dxfId="425" priority="5" operator="lessThan">
      <formula>0.91</formula>
    </cfRule>
    <cfRule type="cellIs" dxfId="424" priority="6" operator="lessThanOrEqual">
      <formula>1</formula>
    </cfRule>
  </conditionalFormatting>
  <conditionalFormatting sqref="FW2:FX95">
    <cfRule type="cellIs" dxfId="423" priority="3" operator="lessThan">
      <formula>0.91</formula>
    </cfRule>
    <cfRule type="cellIs" dxfId="422" priority="4" operator="lessThanOrEqual">
      <formula>1</formula>
    </cfRule>
  </conditionalFormatting>
  <conditionalFormatting sqref="FK2:FK95">
    <cfRule type="cellIs" dxfId="421" priority="1" operator="lessThan">
      <formula>0.91</formula>
    </cfRule>
    <cfRule type="cellIs" dxfId="420" priority="2" operator="lessThanOrEqual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5C631-F71A-4C63-ACF0-C6BE7349E110}">
  <dimension ref="A1:BK21"/>
  <sheetViews>
    <sheetView showGridLines="0" topLeftCell="O11" workbookViewId="0">
      <selection activeCell="W42" sqref="W42"/>
    </sheetView>
  </sheetViews>
  <sheetFormatPr defaultRowHeight="15" x14ac:dyDescent="0.25"/>
  <cols>
    <col min="1" max="1" width="9.7109375" customWidth="1"/>
    <col min="2" max="63" width="13.7109375" style="164" customWidth="1"/>
  </cols>
  <sheetData>
    <row r="1" spans="1:63" s="120" customFormat="1" ht="15.75" x14ac:dyDescent="0.25">
      <c r="B1" s="158" t="s">
        <v>187</v>
      </c>
      <c r="C1" s="158"/>
      <c r="D1" s="158"/>
      <c r="E1" s="158"/>
      <c r="F1" s="158"/>
      <c r="G1" s="158"/>
      <c r="H1" s="158"/>
      <c r="I1" s="152"/>
      <c r="J1" s="158" t="s">
        <v>187</v>
      </c>
      <c r="K1" s="152"/>
      <c r="L1" s="152"/>
      <c r="M1" s="152"/>
      <c r="N1" s="152"/>
      <c r="O1" s="152"/>
      <c r="P1" s="152"/>
      <c r="Q1" s="152"/>
      <c r="R1" s="152"/>
      <c r="S1" s="152"/>
      <c r="T1" s="152"/>
      <c r="U1" s="152"/>
      <c r="V1" s="152"/>
      <c r="W1" s="158" t="s">
        <v>187</v>
      </c>
      <c r="X1" s="152"/>
      <c r="Y1" s="152"/>
      <c r="Z1" s="152"/>
      <c r="AA1" s="152"/>
      <c r="AB1" s="152"/>
      <c r="AC1" s="152"/>
      <c r="AD1" s="152"/>
      <c r="AE1" s="152"/>
      <c r="AF1" s="152"/>
      <c r="AG1" s="152"/>
      <c r="AH1" s="158" t="s">
        <v>187</v>
      </c>
      <c r="AI1" s="152"/>
      <c r="AJ1" s="152"/>
      <c r="AK1" s="152"/>
      <c r="AL1" s="152"/>
      <c r="AM1" s="152"/>
      <c r="AN1" s="152"/>
      <c r="AO1" s="152"/>
      <c r="AP1" s="152"/>
      <c r="AQ1" s="152"/>
      <c r="AR1" s="152"/>
      <c r="AS1" s="152"/>
      <c r="AT1" s="152"/>
      <c r="AU1" s="158" t="s">
        <v>187</v>
      </c>
      <c r="AV1" s="152"/>
      <c r="AW1" s="152"/>
      <c r="AX1" s="152"/>
      <c r="AY1" s="152"/>
      <c r="AZ1" s="152"/>
      <c r="BA1" s="152"/>
      <c r="BB1" s="152"/>
      <c r="BC1" s="152"/>
      <c r="BD1" s="158" t="s">
        <v>187</v>
      </c>
      <c r="BE1" s="152"/>
      <c r="BF1" s="152"/>
      <c r="BG1" s="152"/>
      <c r="BH1" s="152"/>
      <c r="BI1" s="152"/>
      <c r="BJ1" s="152"/>
      <c r="BK1" s="152"/>
    </row>
    <row r="2" spans="1:63" s="120" customFormat="1" ht="15.75" x14ac:dyDescent="0.25">
      <c r="B2" s="159" t="s">
        <v>188</v>
      </c>
      <c r="C2" s="158"/>
      <c r="D2" s="158"/>
      <c r="E2" s="158"/>
      <c r="F2" s="158"/>
      <c r="G2" s="158"/>
      <c r="H2" s="158"/>
      <c r="I2" s="152"/>
      <c r="J2" s="159" t="s">
        <v>188</v>
      </c>
      <c r="K2" s="152"/>
      <c r="L2" s="152"/>
      <c r="M2" s="152"/>
      <c r="N2" s="152"/>
      <c r="O2" s="152"/>
      <c r="P2" s="152"/>
      <c r="Q2" s="152"/>
      <c r="R2" s="152"/>
      <c r="S2" s="152"/>
      <c r="T2" s="152"/>
      <c r="U2" s="152"/>
      <c r="V2" s="152"/>
      <c r="W2" s="159" t="s">
        <v>188</v>
      </c>
      <c r="X2" s="152"/>
      <c r="Y2" s="152"/>
      <c r="Z2" s="152"/>
      <c r="AA2" s="152"/>
      <c r="AB2" s="152"/>
      <c r="AC2" s="152"/>
      <c r="AD2" s="152"/>
      <c r="AE2" s="152"/>
      <c r="AF2" s="152"/>
      <c r="AG2" s="152"/>
      <c r="AH2" s="159" t="s">
        <v>188</v>
      </c>
      <c r="AI2" s="152"/>
      <c r="AJ2" s="152"/>
      <c r="AK2" s="152"/>
      <c r="AL2" s="152"/>
      <c r="AM2" s="152"/>
      <c r="AN2" s="152"/>
      <c r="AO2" s="152"/>
      <c r="AP2" s="152"/>
      <c r="AQ2" s="152"/>
      <c r="AR2" s="152"/>
      <c r="AS2" s="152"/>
      <c r="AT2" s="152"/>
      <c r="AU2" s="159" t="s">
        <v>188</v>
      </c>
      <c r="AV2" s="152"/>
      <c r="AW2" s="152"/>
      <c r="AX2" s="152"/>
      <c r="AY2" s="152"/>
      <c r="AZ2" s="152"/>
      <c r="BA2" s="152"/>
      <c r="BB2" s="152"/>
      <c r="BC2" s="152"/>
      <c r="BD2" s="159" t="s">
        <v>188</v>
      </c>
      <c r="BE2" s="152"/>
      <c r="BF2" s="152"/>
      <c r="BG2" s="152"/>
      <c r="BH2" s="152"/>
      <c r="BI2" s="152"/>
      <c r="BJ2" s="152"/>
      <c r="BK2" s="152"/>
    </row>
    <row r="3" spans="1:63" s="120" customFormat="1" ht="15.75" x14ac:dyDescent="0.25">
      <c r="B3" s="159"/>
      <c r="C3" s="158"/>
      <c r="D3" s="158"/>
      <c r="E3" s="158"/>
      <c r="F3" s="158"/>
      <c r="G3" s="158"/>
      <c r="H3" s="158"/>
      <c r="I3" s="152"/>
      <c r="J3" s="159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9"/>
      <c r="X3" s="152"/>
      <c r="Y3" s="152"/>
      <c r="Z3" s="152"/>
      <c r="AA3" s="152"/>
      <c r="AB3" s="152"/>
      <c r="AC3" s="152"/>
      <c r="AD3" s="152"/>
      <c r="AE3" s="152"/>
      <c r="AF3" s="152"/>
      <c r="AG3" s="152"/>
      <c r="AH3" s="159"/>
      <c r="AI3" s="152"/>
      <c r="AJ3" s="152"/>
      <c r="AK3" s="152"/>
      <c r="AL3" s="152"/>
      <c r="AM3" s="152"/>
      <c r="AN3" s="152"/>
      <c r="AO3" s="152"/>
      <c r="AP3" s="152"/>
      <c r="AQ3" s="152"/>
      <c r="AR3" s="152"/>
      <c r="AS3" s="152"/>
      <c r="AT3" s="152"/>
      <c r="AU3" s="159"/>
      <c r="AV3" s="152"/>
      <c r="AW3" s="152"/>
      <c r="AX3" s="152"/>
      <c r="AY3" s="152"/>
      <c r="AZ3" s="152"/>
      <c r="BA3" s="152"/>
      <c r="BB3" s="152"/>
      <c r="BC3" s="152"/>
      <c r="BD3" s="159"/>
      <c r="BE3" s="152"/>
      <c r="BF3" s="152"/>
      <c r="BG3" s="152"/>
      <c r="BH3" s="152"/>
      <c r="BI3" s="152"/>
      <c r="BJ3" s="152"/>
      <c r="BK3" s="152"/>
    </row>
    <row r="4" spans="1:63" s="120" customFormat="1" ht="15.75" x14ac:dyDescent="0.25">
      <c r="B4" s="159"/>
      <c r="C4" s="158"/>
      <c r="D4" s="158"/>
      <c r="E4" s="158"/>
      <c r="F4" s="158"/>
      <c r="G4" s="158"/>
      <c r="H4" s="158"/>
      <c r="I4" s="152"/>
      <c r="J4" s="159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9"/>
      <c r="X4" s="152"/>
      <c r="Y4" s="152"/>
      <c r="Z4" s="152"/>
      <c r="AA4" s="152"/>
      <c r="AB4" s="152"/>
      <c r="AC4" s="152"/>
      <c r="AD4" s="152"/>
      <c r="AE4" s="152"/>
      <c r="AF4" s="152"/>
      <c r="AG4" s="152"/>
      <c r="AH4" s="159"/>
      <c r="AI4" s="152"/>
      <c r="AJ4" s="152"/>
      <c r="AK4" s="152"/>
      <c r="AL4" s="152"/>
      <c r="AM4" s="152"/>
      <c r="AN4" s="152"/>
      <c r="AO4" s="152"/>
      <c r="AP4" s="152"/>
      <c r="AQ4" s="152"/>
      <c r="AR4" s="152"/>
      <c r="AS4" s="152"/>
      <c r="AT4" s="152"/>
      <c r="AU4" s="159"/>
      <c r="AV4" s="152"/>
      <c r="AW4" s="152"/>
      <c r="AX4" s="152"/>
      <c r="AY4" s="152"/>
      <c r="AZ4" s="152"/>
      <c r="BA4" s="152"/>
      <c r="BB4" s="152"/>
      <c r="BC4" s="152"/>
      <c r="BD4" s="159"/>
      <c r="BE4" s="152"/>
      <c r="BF4" s="152"/>
      <c r="BG4" s="152"/>
      <c r="BH4" s="152"/>
      <c r="BI4" s="152"/>
      <c r="BJ4" s="152"/>
      <c r="BK4" s="152"/>
    </row>
    <row r="5" spans="1:63" s="166" customFormat="1" ht="15.75" x14ac:dyDescent="0.25">
      <c r="B5" s="3"/>
      <c r="C5" s="154"/>
      <c r="D5" s="154"/>
      <c r="E5" s="174" t="s">
        <v>214</v>
      </c>
      <c r="F5" s="174"/>
      <c r="G5" s="174"/>
      <c r="H5" s="174"/>
      <c r="J5" s="3"/>
      <c r="M5" s="174" t="s">
        <v>214</v>
      </c>
      <c r="N5" s="174"/>
      <c r="O5" s="174"/>
      <c r="P5" s="174"/>
      <c r="Q5" s="174"/>
      <c r="R5" s="174"/>
      <c r="S5" s="174"/>
      <c r="T5" s="174"/>
      <c r="U5" s="174"/>
      <c r="W5" s="3"/>
      <c r="Z5" s="174" t="s">
        <v>214</v>
      </c>
      <c r="AA5" s="174"/>
      <c r="AB5" s="174"/>
      <c r="AC5" s="174"/>
      <c r="AD5" s="174"/>
      <c r="AE5" s="174"/>
      <c r="AF5" s="174"/>
      <c r="AH5" s="3"/>
      <c r="AK5" s="174" t="s">
        <v>214</v>
      </c>
      <c r="AL5" s="174"/>
      <c r="AM5" s="174"/>
      <c r="AN5" s="174"/>
      <c r="AO5" s="174"/>
      <c r="AP5" s="174"/>
      <c r="AQ5" s="174"/>
      <c r="AR5" s="174"/>
      <c r="AS5" s="174"/>
      <c r="AU5" s="3"/>
      <c r="AX5" s="174" t="s">
        <v>214</v>
      </c>
      <c r="AY5" s="174"/>
      <c r="AZ5" s="174"/>
      <c r="BA5" s="174"/>
      <c r="BB5" s="174"/>
      <c r="BD5" s="3"/>
      <c r="BG5" s="174" t="s">
        <v>214</v>
      </c>
      <c r="BH5" s="174"/>
      <c r="BI5" s="174"/>
      <c r="BJ5" s="174"/>
      <c r="BK5" s="174"/>
    </row>
    <row r="6" spans="1:63" s="157" customFormat="1" ht="15.75" x14ac:dyDescent="0.25">
      <c r="A6" s="153"/>
      <c r="B6" s="153"/>
      <c r="C6" s="153"/>
      <c r="D6" s="153"/>
      <c r="E6" s="155">
        <v>59</v>
      </c>
      <c r="F6" s="153">
        <v>45</v>
      </c>
      <c r="G6" s="153">
        <v>63</v>
      </c>
      <c r="H6" s="153">
        <v>44</v>
      </c>
      <c r="I6" s="153"/>
      <c r="J6" s="153"/>
      <c r="K6" s="153"/>
      <c r="L6" s="153"/>
      <c r="M6" s="155">
        <v>108</v>
      </c>
      <c r="N6" s="169">
        <v>121</v>
      </c>
      <c r="O6" s="153">
        <v>133</v>
      </c>
      <c r="P6" s="153">
        <v>87</v>
      </c>
      <c r="Q6" s="153">
        <v>116</v>
      </c>
      <c r="R6" s="153">
        <v>75</v>
      </c>
      <c r="S6" s="153">
        <v>112</v>
      </c>
      <c r="T6" s="153">
        <v>81</v>
      </c>
      <c r="U6" s="153">
        <v>92</v>
      </c>
      <c r="V6" s="153"/>
      <c r="W6" s="153"/>
      <c r="X6" s="153"/>
      <c r="Y6" s="153"/>
      <c r="Z6" s="155">
        <v>168</v>
      </c>
      <c r="AA6" s="153">
        <v>151</v>
      </c>
      <c r="AB6" s="153">
        <v>110</v>
      </c>
      <c r="AC6" s="153">
        <v>123</v>
      </c>
      <c r="AD6" s="153">
        <v>125</v>
      </c>
      <c r="AE6" s="153">
        <v>163</v>
      </c>
      <c r="AF6" s="153">
        <v>175</v>
      </c>
      <c r="AG6" s="153"/>
      <c r="AH6" s="153"/>
      <c r="AI6" s="153"/>
      <c r="AJ6" s="153"/>
      <c r="AK6" s="155">
        <v>219</v>
      </c>
      <c r="AL6" s="153">
        <v>188</v>
      </c>
      <c r="AM6" s="153">
        <v>179</v>
      </c>
      <c r="AN6" s="153">
        <v>256</v>
      </c>
      <c r="AO6" s="153">
        <v>116</v>
      </c>
      <c r="AP6" s="153">
        <v>131</v>
      </c>
      <c r="AQ6" s="153">
        <v>208</v>
      </c>
      <c r="AR6" s="153">
        <v>150</v>
      </c>
      <c r="AS6" s="153">
        <v>163</v>
      </c>
      <c r="AT6" s="153"/>
      <c r="AU6" s="153"/>
      <c r="AV6" s="153"/>
      <c r="AW6" s="153"/>
      <c r="AX6" s="155">
        <v>253</v>
      </c>
      <c r="AY6" s="153">
        <v>211</v>
      </c>
      <c r="AZ6" s="153">
        <v>183</v>
      </c>
      <c r="BA6" s="153">
        <v>193</v>
      </c>
      <c r="BB6" s="153">
        <v>278</v>
      </c>
      <c r="BC6" s="153"/>
      <c r="BD6" s="153"/>
      <c r="BE6" s="153"/>
      <c r="BF6" s="153"/>
      <c r="BG6" s="155">
        <v>230</v>
      </c>
      <c r="BH6" s="153">
        <v>200</v>
      </c>
      <c r="BI6" s="153">
        <v>280</v>
      </c>
      <c r="BJ6" s="153">
        <v>102</v>
      </c>
      <c r="BK6" s="153">
        <v>280</v>
      </c>
    </row>
    <row r="7" spans="1:63" ht="54.75" customHeight="1" thickBot="1" x14ac:dyDescent="0.3">
      <c r="B7" s="115" t="s">
        <v>215</v>
      </c>
      <c r="C7" s="115" t="s">
        <v>175</v>
      </c>
      <c r="D7" s="116" t="s">
        <v>176</v>
      </c>
      <c r="E7" s="115" t="s">
        <v>145</v>
      </c>
      <c r="F7" s="115" t="s">
        <v>146</v>
      </c>
      <c r="G7" s="115" t="s">
        <v>147</v>
      </c>
      <c r="H7" s="115" t="s">
        <v>216</v>
      </c>
      <c r="I7" s="117"/>
      <c r="J7" s="115" t="s">
        <v>174</v>
      </c>
      <c r="K7" s="115" t="s">
        <v>175</v>
      </c>
      <c r="L7" s="116" t="s">
        <v>176</v>
      </c>
      <c r="M7" s="115" t="s">
        <v>229</v>
      </c>
      <c r="N7" s="115" t="s">
        <v>149</v>
      </c>
      <c r="O7" s="115" t="s">
        <v>150</v>
      </c>
      <c r="P7" s="115" t="s">
        <v>213</v>
      </c>
      <c r="Q7" s="115" t="s">
        <v>151</v>
      </c>
      <c r="R7" s="115" t="s">
        <v>152</v>
      </c>
      <c r="S7" s="115" t="s">
        <v>153</v>
      </c>
      <c r="T7" s="115" t="s">
        <v>154</v>
      </c>
      <c r="U7" s="115" t="s">
        <v>155</v>
      </c>
      <c r="V7" s="117"/>
      <c r="W7" s="115" t="s">
        <v>174</v>
      </c>
      <c r="X7" s="115" t="s">
        <v>175</v>
      </c>
      <c r="Y7" s="116" t="s">
        <v>176</v>
      </c>
      <c r="Z7" s="115" t="s">
        <v>156</v>
      </c>
      <c r="AA7" s="115" t="s">
        <v>157</v>
      </c>
      <c r="AB7" s="115" t="s">
        <v>204</v>
      </c>
      <c r="AC7" s="115" t="s">
        <v>223</v>
      </c>
      <c r="AD7" s="115" t="s">
        <v>224</v>
      </c>
      <c r="AE7" s="115" t="s">
        <v>158</v>
      </c>
      <c r="AF7" s="115" t="s">
        <v>159</v>
      </c>
      <c r="AG7" s="117"/>
      <c r="AH7" s="115" t="s">
        <v>174</v>
      </c>
      <c r="AI7" s="115" t="s">
        <v>175</v>
      </c>
      <c r="AJ7" s="116" t="s">
        <v>176</v>
      </c>
      <c r="AK7" s="115" t="s">
        <v>160</v>
      </c>
      <c r="AL7" s="115" t="s">
        <v>161</v>
      </c>
      <c r="AM7" s="115" t="s">
        <v>162</v>
      </c>
      <c r="AN7" s="115" t="s">
        <v>163</v>
      </c>
      <c r="AO7" s="115" t="s">
        <v>164</v>
      </c>
      <c r="AP7" s="115" t="s">
        <v>165</v>
      </c>
      <c r="AQ7" s="115" t="s">
        <v>166</v>
      </c>
      <c r="AR7" s="115" t="s">
        <v>205</v>
      </c>
      <c r="AS7" s="115" t="s">
        <v>206</v>
      </c>
      <c r="AT7" s="117"/>
      <c r="AU7" s="115" t="s">
        <v>174</v>
      </c>
      <c r="AV7" s="115" t="s">
        <v>175</v>
      </c>
      <c r="AW7" s="116" t="s">
        <v>176</v>
      </c>
      <c r="AX7" s="115" t="s">
        <v>170</v>
      </c>
      <c r="AY7" s="115" t="s">
        <v>168</v>
      </c>
      <c r="AZ7" s="115" t="s">
        <v>169</v>
      </c>
      <c r="BA7" s="115" t="s">
        <v>167</v>
      </c>
      <c r="BB7" s="115" t="s">
        <v>192</v>
      </c>
      <c r="BC7" s="117"/>
      <c r="BD7" s="115" t="s">
        <v>174</v>
      </c>
      <c r="BE7" s="115" t="s">
        <v>175</v>
      </c>
      <c r="BF7" s="116" t="s">
        <v>176</v>
      </c>
      <c r="BG7" s="115" t="s">
        <v>171</v>
      </c>
      <c r="BH7" s="115" t="s">
        <v>172</v>
      </c>
      <c r="BI7" s="115" t="s">
        <v>173</v>
      </c>
      <c r="BJ7" s="115" t="s">
        <v>217</v>
      </c>
      <c r="BK7" s="115" t="s">
        <v>218</v>
      </c>
    </row>
    <row r="8" spans="1:63" s="1" customFormat="1" ht="12.75" customHeight="1" x14ac:dyDescent="0.2">
      <c r="B8" s="175">
        <v>54</v>
      </c>
      <c r="C8" s="148">
        <v>27.812056045142924</v>
      </c>
      <c r="D8" s="149" t="s">
        <v>177</v>
      </c>
      <c r="E8" s="146">
        <v>0.82414528906317974</v>
      </c>
      <c r="F8" s="146">
        <v>0.82119668957470959</v>
      </c>
      <c r="G8" s="146">
        <v>0.91967353011191966</v>
      </c>
      <c r="H8" s="146">
        <v>0.65657290176228811</v>
      </c>
      <c r="I8" s="160"/>
      <c r="J8" s="175">
        <v>101.4</v>
      </c>
      <c r="K8" s="148">
        <v>49.159695492978585</v>
      </c>
      <c r="L8" s="149" t="s">
        <v>179</v>
      </c>
      <c r="M8" s="146">
        <v>0.49693423132037945</v>
      </c>
      <c r="N8" s="146">
        <v>0.83802192657413987</v>
      </c>
      <c r="O8" s="146">
        <v>0.92113153912694723</v>
      </c>
      <c r="P8" s="146">
        <v>0.85798816568047331</v>
      </c>
      <c r="Q8" s="146">
        <v>0.83824045206809494</v>
      </c>
      <c r="R8" s="146">
        <v>0.67127840526923199</v>
      </c>
      <c r="S8" s="146">
        <v>0.83039373202929034</v>
      </c>
      <c r="T8" s="146">
        <v>0.56098988473144906</v>
      </c>
      <c r="U8" s="146">
        <v>0.70849535747956804</v>
      </c>
      <c r="V8" s="160"/>
      <c r="W8" s="177">
        <v>143.25</v>
      </c>
      <c r="X8" s="148">
        <v>73.779204230865261</v>
      </c>
      <c r="Y8" s="149" t="s">
        <v>177</v>
      </c>
      <c r="Z8" s="146"/>
      <c r="AA8" s="146">
        <v>0.71920666290192603</v>
      </c>
      <c r="AB8" s="146">
        <v>0.76788830715532286</v>
      </c>
      <c r="AC8" s="146">
        <v>0.614260882822805</v>
      </c>
      <c r="AD8" s="146">
        <v>0.66739551258897822</v>
      </c>
      <c r="AE8" s="146">
        <v>0.74950379350055163</v>
      </c>
      <c r="AF8" s="146">
        <v>0.92055150878339564</v>
      </c>
      <c r="AG8" s="160"/>
      <c r="AH8" s="175">
        <v>157.69999999999999</v>
      </c>
      <c r="AI8" s="148">
        <v>81.221504413315529</v>
      </c>
      <c r="AJ8" s="149" t="s">
        <v>177</v>
      </c>
      <c r="AK8" s="146">
        <v>0.92550213660668601</v>
      </c>
      <c r="AL8" s="146">
        <v>0.92007192643969671</v>
      </c>
      <c r="AM8" s="146">
        <v>0.90007082219254309</v>
      </c>
      <c r="AN8" s="146">
        <v>0.93951300078514466</v>
      </c>
      <c r="AO8" s="146">
        <v>0.47326106437494325</v>
      </c>
      <c r="AP8" s="146">
        <v>0.61781847679830504</v>
      </c>
      <c r="AQ8" s="146">
        <v>0.63255010450195615</v>
      </c>
      <c r="AR8" s="146">
        <v>0.6373987985497106</v>
      </c>
      <c r="AS8" s="146">
        <v>0.78635867488764644</v>
      </c>
      <c r="AT8" s="160"/>
      <c r="AU8" s="175">
        <v>188.2</v>
      </c>
      <c r="AV8" s="148">
        <v>91.241170530360634</v>
      </c>
      <c r="AW8" s="149" t="s">
        <v>179</v>
      </c>
      <c r="AX8" s="146">
        <v>0.92327499596577389</v>
      </c>
      <c r="AY8" s="146">
        <v>0.68205817947936676</v>
      </c>
      <c r="AZ8" s="146">
        <v>0.74413231385589007</v>
      </c>
      <c r="BA8" s="146">
        <v>0.75393045393347746</v>
      </c>
      <c r="BB8" s="146">
        <v>0.62646174384413778</v>
      </c>
      <c r="BC8" s="160"/>
      <c r="BD8" s="161">
        <v>307.7</v>
      </c>
      <c r="BE8" s="150">
        <v>307.7</v>
      </c>
      <c r="BF8" s="162" t="s">
        <v>186</v>
      </c>
      <c r="BG8" s="147">
        <v>0.74748131296717579</v>
      </c>
      <c r="BH8" s="147">
        <v>0.6499837504062399</v>
      </c>
      <c r="BI8" s="156">
        <v>0.9099772505687358</v>
      </c>
      <c r="BJ8" s="147">
        <v>0.33149171270718231</v>
      </c>
      <c r="BK8" s="156">
        <v>0.9099772505687358</v>
      </c>
    </row>
    <row r="9" spans="1:63" s="1" customFormat="1" ht="12.75" x14ac:dyDescent="0.2">
      <c r="B9" s="176"/>
      <c r="C9" s="148">
        <v>27.000000000000018</v>
      </c>
      <c r="D9" s="149" t="s">
        <v>178</v>
      </c>
      <c r="E9" s="146">
        <v>0.82519666737340835</v>
      </c>
      <c r="F9" s="146">
        <v>0.82156236083549861</v>
      </c>
      <c r="G9" s="146">
        <v>0.91447399020368325</v>
      </c>
      <c r="H9" s="146">
        <v>0.65297327399163918</v>
      </c>
      <c r="I9" s="160"/>
      <c r="J9" s="176"/>
      <c r="K9" s="148">
        <v>47.604416466489354</v>
      </c>
      <c r="L9" s="149" t="s">
        <v>180</v>
      </c>
      <c r="M9" s="146">
        <v>0.4908108447704792</v>
      </c>
      <c r="N9" s="146">
        <v>0.83170431566476166</v>
      </c>
      <c r="O9" s="146">
        <v>0.91418738829267188</v>
      </c>
      <c r="P9" s="146">
        <v>0.85798816568047331</v>
      </c>
      <c r="Q9" s="146">
        <v>0.83326541178807967</v>
      </c>
      <c r="R9" s="146">
        <v>0.68763077625237101</v>
      </c>
      <c r="S9" s="146">
        <v>0.82899925481174186</v>
      </c>
      <c r="T9" s="146">
        <v>0.55676074023839417</v>
      </c>
      <c r="U9" s="146">
        <v>0.70750923340461225</v>
      </c>
      <c r="V9" s="160"/>
      <c r="W9" s="178"/>
      <c r="X9" s="148">
        <v>71.625000000000043</v>
      </c>
      <c r="Y9" s="149" t="s">
        <v>178</v>
      </c>
      <c r="Z9" s="146"/>
      <c r="AA9" s="146">
        <v>0.71998826913117986</v>
      </c>
      <c r="AB9" s="146">
        <v>0.76788830715532286</v>
      </c>
      <c r="AC9" s="146">
        <v>0.58809798067651875</v>
      </c>
      <c r="AD9" s="146">
        <v>0.6634651060077128</v>
      </c>
      <c r="AE9" s="146">
        <v>0.75026863455671189</v>
      </c>
      <c r="AF9" s="146">
        <v>0.91502344193437335</v>
      </c>
      <c r="AG9" s="160"/>
      <c r="AH9" s="176"/>
      <c r="AI9" s="148">
        <v>78.850000000000051</v>
      </c>
      <c r="AJ9" s="149" t="s">
        <v>178</v>
      </c>
      <c r="AK9" s="146">
        <v>0.92646697920599208</v>
      </c>
      <c r="AL9" s="146">
        <v>0.91471832873531322</v>
      </c>
      <c r="AM9" s="146">
        <v>0.89502361309251843</v>
      </c>
      <c r="AN9" s="146">
        <v>0.91683675063136461</v>
      </c>
      <c r="AO9" s="146">
        <v>0.47372306733692204</v>
      </c>
      <c r="AP9" s="146">
        <v>0.61404536155984968</v>
      </c>
      <c r="AQ9" s="146">
        <v>0.62364112388720994</v>
      </c>
      <c r="AR9" s="146">
        <v>0.63806988737983994</v>
      </c>
      <c r="AS9" s="146">
        <v>0.78169516865651945</v>
      </c>
      <c r="AT9" s="160"/>
      <c r="AU9" s="176"/>
      <c r="AV9" s="148">
        <v>88.354548116304684</v>
      </c>
      <c r="AW9" s="149" t="s">
        <v>180</v>
      </c>
      <c r="AX9" s="146">
        <v>0.91553862035688627</v>
      </c>
      <c r="AY9" s="146">
        <v>0.68095400929675387</v>
      </c>
      <c r="AZ9" s="146">
        <v>0.75395712711725482</v>
      </c>
      <c r="BA9" s="146">
        <v>0.75253674450616714</v>
      </c>
      <c r="BB9" s="146">
        <v>0.6084793168137429</v>
      </c>
      <c r="BC9" s="160"/>
      <c r="BD9" s="163"/>
      <c r="BE9" s="160"/>
      <c r="BF9" s="160"/>
      <c r="BG9" s="160"/>
      <c r="BH9" s="160"/>
      <c r="BI9" s="160"/>
      <c r="BJ9" s="160"/>
      <c r="BK9" s="160"/>
    </row>
    <row r="10" spans="1:63" s="1" customFormat="1" ht="12.75" x14ac:dyDescent="0.2">
      <c r="B10" s="176"/>
      <c r="C10" s="148">
        <v>26.179719493302205</v>
      </c>
      <c r="D10" s="149" t="s">
        <v>179</v>
      </c>
      <c r="E10" s="146">
        <v>0.81447825478402269</v>
      </c>
      <c r="F10" s="146">
        <v>0.85214828860029379</v>
      </c>
      <c r="G10" s="146">
        <v>0.91121915487589267</v>
      </c>
      <c r="H10" s="146">
        <v>0.65076023250717208</v>
      </c>
      <c r="I10" s="160"/>
      <c r="J10" s="176"/>
      <c r="K10" s="148">
        <v>46.03463667359005</v>
      </c>
      <c r="L10" s="149" t="s">
        <v>181</v>
      </c>
      <c r="M10" s="146">
        <v>0.48525868436653441</v>
      </c>
      <c r="N10" s="146">
        <v>0.82822672819062404</v>
      </c>
      <c r="O10" s="146">
        <v>0.9103649161103553</v>
      </c>
      <c r="P10" s="146">
        <v>0.85798816568047331</v>
      </c>
      <c r="Q10" s="146">
        <v>0.83115038019955101</v>
      </c>
      <c r="R10" s="146">
        <v>0.7065824204515343</v>
      </c>
      <c r="S10" s="146">
        <v>0.82947799493498608</v>
      </c>
      <c r="T10" s="146">
        <v>0.55443276845818634</v>
      </c>
      <c r="U10" s="146">
        <v>0.70811988742805743</v>
      </c>
      <c r="V10" s="160"/>
      <c r="W10" s="178"/>
      <c r="X10" s="148">
        <v>69.448978100287789</v>
      </c>
      <c r="Y10" s="149" t="s">
        <v>179</v>
      </c>
      <c r="Z10" s="146"/>
      <c r="AA10" s="146">
        <v>0.70464584996343993</v>
      </c>
      <c r="AB10" s="146">
        <v>0.76788830715532286</v>
      </c>
      <c r="AC10" s="146">
        <v>0.59333070325826098</v>
      </c>
      <c r="AD10" s="146">
        <v>0.66094849349051088</v>
      </c>
      <c r="AE10" s="146">
        <v>0.73210291688507501</v>
      </c>
      <c r="AF10" s="146">
        <v>0.91144721570686749</v>
      </c>
      <c r="AG10" s="160"/>
      <c r="AH10" s="176"/>
      <c r="AI10" s="148">
        <v>76.454477112847357</v>
      </c>
      <c r="AJ10" s="149" t="s">
        <v>179</v>
      </c>
      <c r="AK10" s="146">
        <v>0.90492849489513805</v>
      </c>
      <c r="AL10" s="146">
        <v>0.91131272702290078</v>
      </c>
      <c r="AM10" s="146">
        <v>0.89187899659304259</v>
      </c>
      <c r="AN10" s="146">
        <v>0.89449127857249733</v>
      </c>
      <c r="AO10" s="146">
        <v>0.46133745951606386</v>
      </c>
      <c r="AP10" s="146">
        <v>0.61158326004824748</v>
      </c>
      <c r="AQ10" s="146">
        <v>0.61538195234883319</v>
      </c>
      <c r="AR10" s="146">
        <v>0.62352510251813809</v>
      </c>
      <c r="AS10" s="146">
        <v>0.77869800064412875</v>
      </c>
      <c r="AT10" s="160"/>
      <c r="AU10" s="176"/>
      <c r="AV10" s="148">
        <v>85.441012050982707</v>
      </c>
      <c r="AW10" s="149" t="s">
        <v>181</v>
      </c>
      <c r="AX10" s="146">
        <v>0.91092204078937045</v>
      </c>
      <c r="AY10" s="146">
        <v>0.68197590872941871</v>
      </c>
      <c r="AZ10" s="146">
        <v>0.76629859610028583</v>
      </c>
      <c r="BA10" s="146">
        <v>0.7528447370500303</v>
      </c>
      <c r="BB10" s="146">
        <v>0.59112265312896406</v>
      </c>
      <c r="BC10" s="160"/>
      <c r="BD10" s="163"/>
      <c r="BE10" s="160"/>
      <c r="BF10" s="160"/>
      <c r="BG10" s="160"/>
      <c r="BH10" s="160"/>
      <c r="BI10" s="160"/>
      <c r="BJ10" s="160"/>
      <c r="BK10" s="160"/>
    </row>
    <row r="11" spans="1:63" s="1" customFormat="1" ht="12.75" x14ac:dyDescent="0.2">
      <c r="B11" s="176"/>
      <c r="C11" s="150">
        <v>25.351464390438114</v>
      </c>
      <c r="D11" s="151" t="s">
        <v>180</v>
      </c>
      <c r="E11" s="147">
        <v>0.81017412009532042</v>
      </c>
      <c r="F11" s="147">
        <v>0.87962076621211982</v>
      </c>
      <c r="G11" s="156">
        <v>0.90995228137987016</v>
      </c>
      <c r="H11" s="147">
        <v>0.6499654211832615</v>
      </c>
      <c r="I11" s="160"/>
      <c r="J11" s="176"/>
      <c r="K11" s="150">
        <v>44.450834284412458</v>
      </c>
      <c r="L11" s="151" t="s">
        <v>182</v>
      </c>
      <c r="M11" s="147">
        <v>0.48030748047316824</v>
      </c>
      <c r="N11" s="147">
        <v>0.82768837043530041</v>
      </c>
      <c r="O11" s="156">
        <v>0.90977316750326398</v>
      </c>
      <c r="P11" s="147">
        <v>0.85798816568047331</v>
      </c>
      <c r="Q11" s="147">
        <v>0.83200905908352862</v>
      </c>
      <c r="R11" s="147">
        <v>0.72850294620821399</v>
      </c>
      <c r="S11" s="147">
        <v>0.83191109932473006</v>
      </c>
      <c r="T11" s="147">
        <v>0.55407238020875482</v>
      </c>
      <c r="U11" s="147">
        <v>0.71039802102686656</v>
      </c>
      <c r="V11" s="160"/>
      <c r="W11" s="178"/>
      <c r="X11" s="150">
        <v>67.251801369078891</v>
      </c>
      <c r="Y11" s="151" t="s">
        <v>180</v>
      </c>
      <c r="Z11" s="147"/>
      <c r="AA11" s="147">
        <v>0.69802349884585113</v>
      </c>
      <c r="AB11" s="147">
        <v>0.76788830715532286</v>
      </c>
      <c r="AC11" s="147">
        <v>0.59723645051292928</v>
      </c>
      <c r="AD11" s="147">
        <v>0.65987599956597143</v>
      </c>
      <c r="AE11" s="147">
        <v>0.72416868851622718</v>
      </c>
      <c r="AF11" s="156">
        <v>0.90986393141665134</v>
      </c>
      <c r="AG11" s="160"/>
      <c r="AH11" s="176"/>
      <c r="AI11" s="150">
        <v>74.035665451335007</v>
      </c>
      <c r="AJ11" s="151" t="s">
        <v>180</v>
      </c>
      <c r="AK11" s="147">
        <v>0.89555416499364338</v>
      </c>
      <c r="AL11" s="156">
        <v>0.90989736728579818</v>
      </c>
      <c r="AM11" s="147">
        <v>0.89067958926183965</v>
      </c>
      <c r="AN11" s="147">
        <v>0.87253424353532039</v>
      </c>
      <c r="AO11" s="147">
        <v>0.45589494308312928</v>
      </c>
      <c r="AP11" s="147">
        <v>0.61045932820774229</v>
      </c>
      <c r="AQ11" s="147">
        <v>0.60779901413978332</v>
      </c>
      <c r="AR11" s="147">
        <v>0.61720596198625599</v>
      </c>
      <c r="AS11" s="147">
        <v>0.77740267982896161</v>
      </c>
      <c r="AT11" s="160"/>
      <c r="AU11" s="176"/>
      <c r="AV11" s="150">
        <v>82.50144982570437</v>
      </c>
      <c r="AW11" s="151" t="s">
        <v>182</v>
      </c>
      <c r="AX11" s="156">
        <v>0.90952632333485928</v>
      </c>
      <c r="AY11" s="147">
        <v>0.68530081369747853</v>
      </c>
      <c r="AZ11" s="147">
        <v>0.78146651061333949</v>
      </c>
      <c r="BA11" s="147">
        <v>0.75492718628977706</v>
      </c>
      <c r="BB11" s="147">
        <v>0.57442049164881137</v>
      </c>
      <c r="BC11" s="160"/>
      <c r="BD11" s="163"/>
      <c r="BE11" s="160"/>
      <c r="BF11" s="160"/>
      <c r="BG11" s="160"/>
      <c r="BH11" s="160"/>
      <c r="BI11" s="160"/>
      <c r="BJ11" s="160"/>
      <c r="BK11" s="160"/>
    </row>
    <row r="12" spans="1:63" s="1" customFormat="1" ht="12.75" x14ac:dyDescent="0.2">
      <c r="B12" s="176"/>
      <c r="C12" s="148">
        <v>24.515486985935528</v>
      </c>
      <c r="D12" s="149" t="s">
        <v>181</v>
      </c>
      <c r="E12" s="146">
        <v>0.80865774214628683</v>
      </c>
      <c r="F12" s="146">
        <v>0.91081602586526245</v>
      </c>
      <c r="G12" s="146">
        <v>0.91073906693658002</v>
      </c>
      <c r="H12" s="146">
        <v>0.6506365224262074</v>
      </c>
      <c r="I12" s="160"/>
      <c r="J12" s="176"/>
      <c r="K12" s="148">
        <v>42.853491740506925</v>
      </c>
      <c r="L12" s="149" t="s">
        <v>183</v>
      </c>
      <c r="M12" s="146">
        <v>0.47599248170811259</v>
      </c>
      <c r="N12" s="146">
        <v>0.83023685208466447</v>
      </c>
      <c r="O12" s="146">
        <v>0.91257439113438332</v>
      </c>
      <c r="P12" s="146">
        <v>0.85798816568047331</v>
      </c>
      <c r="Q12" s="146">
        <v>0.83600520848341253</v>
      </c>
      <c r="R12" s="146">
        <v>0.75384774641574293</v>
      </c>
      <c r="S12" s="146">
        <v>0.83640599127478565</v>
      </c>
      <c r="T12" s="146">
        <v>0.55577838858560191</v>
      </c>
      <c r="U12" s="146">
        <v>0.7144368343360894</v>
      </c>
      <c r="V12" s="160"/>
      <c r="W12" s="178"/>
      <c r="X12" s="148">
        <v>65.034139087690079</v>
      </c>
      <c r="Y12" s="149" t="s">
        <v>181</v>
      </c>
      <c r="Z12" s="146"/>
      <c r="AA12" s="146">
        <v>0.69377510469953729</v>
      </c>
      <c r="AB12" s="146">
        <v>0.76788830715532286</v>
      </c>
      <c r="AC12" s="146">
        <v>0.6030463332237832</v>
      </c>
      <c r="AD12" s="146">
        <v>0.66029420864258126</v>
      </c>
      <c r="AE12" s="146">
        <v>0.718693210680174</v>
      </c>
      <c r="AF12" s="146">
        <v>0.91033710182351302</v>
      </c>
      <c r="AG12" s="160"/>
      <c r="AH12" s="176"/>
      <c r="AI12" s="148">
        <v>71.594301808926531</v>
      </c>
      <c r="AJ12" s="149" t="s">
        <v>181</v>
      </c>
      <c r="AK12" s="146">
        <v>0.88922175257283465</v>
      </c>
      <c r="AL12" s="146">
        <v>0.91053692135661524</v>
      </c>
      <c r="AM12" s="146">
        <v>0.89148997597555679</v>
      </c>
      <c r="AN12" s="146">
        <v>0.85102489448944929</v>
      </c>
      <c r="AO12" s="146">
        <v>0.45199967851113876</v>
      </c>
      <c r="AP12" s="146">
        <v>0.61071575387212429</v>
      </c>
      <c r="AQ12" s="146">
        <v>0.60092345779089762</v>
      </c>
      <c r="AR12" s="146">
        <v>0.61298378866252168</v>
      </c>
      <c r="AS12" s="146">
        <v>0.77786386844819921</v>
      </c>
      <c r="AT12" s="160"/>
      <c r="AU12" s="176"/>
      <c r="AV12" s="148">
        <v>79.536756859599635</v>
      </c>
      <c r="AW12" s="149" t="s">
        <v>183</v>
      </c>
      <c r="AX12" s="146">
        <v>0.91150496250260682</v>
      </c>
      <c r="AY12" s="146">
        <v>0.69115794680099862</v>
      </c>
      <c r="AZ12" s="146">
        <v>0.79984633039948139</v>
      </c>
      <c r="BA12" s="146">
        <v>0.75888065479887878</v>
      </c>
      <c r="BB12" s="146">
        <v>0.55840302305561462</v>
      </c>
      <c r="BC12" s="160"/>
      <c r="BD12" s="163"/>
      <c r="BE12" s="160"/>
      <c r="BF12" s="160"/>
      <c r="BG12" s="160"/>
      <c r="BH12" s="160"/>
      <c r="BI12" s="160"/>
      <c r="BJ12" s="160"/>
      <c r="BK12" s="160"/>
    </row>
    <row r="13" spans="1:63" s="1" customFormat="1" ht="12.75" x14ac:dyDescent="0.2">
      <c r="B13" s="176"/>
      <c r="C13" s="148">
        <v>23.672041926610184</v>
      </c>
      <c r="D13" s="149" t="s">
        <v>182</v>
      </c>
      <c r="E13" s="146">
        <v>0.81004538373652568</v>
      </c>
      <c r="F13" s="146">
        <v>0.9462955887329153</v>
      </c>
      <c r="G13" s="146">
        <v>0.91367045320800433</v>
      </c>
      <c r="H13" s="146">
        <v>0.65283927449978019</v>
      </c>
      <c r="I13" s="160"/>
      <c r="J13" s="176"/>
      <c r="K13" s="148">
        <v>41.24309560788614</v>
      </c>
      <c r="L13" s="149" t="s">
        <v>184</v>
      </c>
      <c r="M13" s="146">
        <v>0.47235562707648082</v>
      </c>
      <c r="N13" s="146">
        <v>0.83607631429040463</v>
      </c>
      <c r="O13" s="146">
        <v>0.91899297355887444</v>
      </c>
      <c r="P13" s="146">
        <v>0.85798816568047342</v>
      </c>
      <c r="Q13" s="146">
        <v>0.84336132011154596</v>
      </c>
      <c r="R13" s="146">
        <v>0.78318237406585656</v>
      </c>
      <c r="S13" s="146">
        <v>0.84310072040282424</v>
      </c>
      <c r="T13" s="146">
        <v>0.55968745006217169</v>
      </c>
      <c r="U13" s="146">
        <v>0.72035577346055024</v>
      </c>
      <c r="V13" s="160"/>
      <c r="W13" s="178"/>
      <c r="X13" s="148">
        <v>62.796666777535343</v>
      </c>
      <c r="Y13" s="149" t="s">
        <v>182</v>
      </c>
      <c r="Z13" s="146"/>
      <c r="AA13" s="146">
        <v>0.69197026572771536</v>
      </c>
      <c r="AB13" s="146">
        <v>0.76788830715532286</v>
      </c>
      <c r="AC13" s="146">
        <v>0.61096455984137232</v>
      </c>
      <c r="AD13" s="146">
        <v>0.66226797900839351</v>
      </c>
      <c r="AE13" s="146">
        <v>0.71573787822005952</v>
      </c>
      <c r="AF13" s="146">
        <v>0.91295541470862063</v>
      </c>
      <c r="AG13" s="160"/>
      <c r="AH13" s="176"/>
      <c r="AI13" s="148">
        <v>69.131129848637514</v>
      </c>
      <c r="AJ13" s="149" t="s">
        <v>182</v>
      </c>
      <c r="AK13" s="146">
        <v>0.8860116072043922</v>
      </c>
      <c r="AL13" s="146">
        <v>0.91332127215214898</v>
      </c>
      <c r="AM13" s="146">
        <v>0.89439946020849703</v>
      </c>
      <c r="AN13" s="146">
        <v>0.83002449479390406</v>
      </c>
      <c r="AO13" s="146">
        <v>0.44968582419142145</v>
      </c>
      <c r="AP13" s="146">
        <v>0.61241160303444675</v>
      </c>
      <c r="AQ13" s="146">
        <v>0.5947921001054326</v>
      </c>
      <c r="AR13" s="146">
        <v>0.61091539484910895</v>
      </c>
      <c r="AS13" s="146">
        <v>0.78015775061707082</v>
      </c>
      <c r="AT13" s="160"/>
      <c r="AU13" s="176"/>
      <c r="AV13" s="148">
        <v>76.547836226865599</v>
      </c>
      <c r="AW13" s="149" t="s">
        <v>184</v>
      </c>
      <c r="AX13" s="146">
        <v>0.91707253254033549</v>
      </c>
      <c r="AY13" s="146">
        <v>0.69984247907079511</v>
      </c>
      <c r="AZ13" s="146">
        <v>0.82192024466625546</v>
      </c>
      <c r="BA13" s="146">
        <v>0.76482943995718156</v>
      </c>
      <c r="BB13" s="146">
        <v>0.54310255398606333</v>
      </c>
      <c r="BC13" s="160"/>
      <c r="BD13" s="163"/>
      <c r="BE13" s="160"/>
      <c r="BF13" s="160"/>
      <c r="BG13" s="160"/>
      <c r="BH13" s="160"/>
      <c r="BI13" s="160"/>
      <c r="BJ13" s="160"/>
      <c r="BK13" s="160"/>
    </row>
    <row r="14" spans="1:63" s="1" customFormat="1" ht="12.75" x14ac:dyDescent="0.2">
      <c r="B14" s="176"/>
      <c r="C14" s="148">
        <v>22.82138613399777</v>
      </c>
      <c r="D14" s="149" t="s">
        <v>183</v>
      </c>
      <c r="E14" s="146">
        <v>0.81450262568684162</v>
      </c>
      <c r="F14" s="146">
        <v>0.9867492653901444</v>
      </c>
      <c r="G14" s="146">
        <v>0.91886631867762714</v>
      </c>
      <c r="H14" s="146">
        <v>0.656660125030324</v>
      </c>
      <c r="I14" s="160"/>
      <c r="J14" s="176"/>
      <c r="K14" s="148">
        <v>39.620136428812359</v>
      </c>
      <c r="L14" s="149" t="s">
        <v>185</v>
      </c>
      <c r="M14" s="146">
        <v>0.46944701988711718</v>
      </c>
      <c r="N14" s="146">
        <v>0.84547837902936163</v>
      </c>
      <c r="O14" s="146">
        <v>0.92932747447029007</v>
      </c>
      <c r="P14" s="146">
        <v>0.85798816568047331</v>
      </c>
      <c r="Q14" s="146">
        <v>0.85437025823462298</v>
      </c>
      <c r="R14" s="146">
        <v>0.81721547095175373</v>
      </c>
      <c r="S14" s="146">
        <v>0.85216963070042051</v>
      </c>
      <c r="T14" s="146">
        <v>0.56598139422626681</v>
      </c>
      <c r="U14" s="146">
        <v>0.72830540973532931</v>
      </c>
      <c r="V14" s="160"/>
      <c r="W14" s="178"/>
      <c r="X14" s="148">
        <v>60.540065994355196</v>
      </c>
      <c r="Y14" s="149" t="s">
        <v>183</v>
      </c>
      <c r="Z14" s="146"/>
      <c r="AA14" s="146">
        <v>0.69271779569513003</v>
      </c>
      <c r="AB14" s="146">
        <v>0.76788830715532286</v>
      </c>
      <c r="AC14" s="146">
        <v>0.62124828195715032</v>
      </c>
      <c r="AD14" s="146">
        <v>0.66588309801083978</v>
      </c>
      <c r="AE14" s="146">
        <v>0.71540372264474972</v>
      </c>
      <c r="AF14" s="146">
        <v>0.91783637871081036</v>
      </c>
      <c r="AG14" s="160"/>
      <c r="AH14" s="176"/>
      <c r="AI14" s="148">
        <v>66.6468998765083</v>
      </c>
      <c r="AJ14" s="149" t="s">
        <v>183</v>
      </c>
      <c r="AK14" s="146">
        <v>0.88605351656645148</v>
      </c>
      <c r="AL14" s="146">
        <v>0.9183691841408711</v>
      </c>
      <c r="AM14" s="146">
        <v>0.89952568414562939</v>
      </c>
      <c r="AN14" s="146">
        <v>0.80959689179387195</v>
      </c>
      <c r="AO14" s="146">
        <v>0.44901207653135838</v>
      </c>
      <c r="AP14" s="146">
        <v>0.61562525698285797</v>
      </c>
      <c r="AQ14" s="146">
        <v>0.58944859145365935</v>
      </c>
      <c r="AR14" s="146">
        <v>0.61109180354929105</v>
      </c>
      <c r="AS14" s="146">
        <v>0.78438515576817114</v>
      </c>
      <c r="AT14" s="160"/>
      <c r="AU14" s="176"/>
      <c r="AV14" s="148">
        <v>73.535598381681311</v>
      </c>
      <c r="AW14" s="149" t="s">
        <v>185</v>
      </c>
      <c r="AX14" s="146">
        <v>0.92651636652641511</v>
      </c>
      <c r="AY14" s="146">
        <v>0.71173398653942888</v>
      </c>
      <c r="AZ14" s="146">
        <v>0.84829559062576987</v>
      </c>
      <c r="BA14" s="146">
        <v>0.77293069306230022</v>
      </c>
      <c r="BB14" s="146">
        <v>0.52855433997241852</v>
      </c>
      <c r="BC14" s="160"/>
      <c r="BD14" s="163"/>
      <c r="BE14" s="160"/>
      <c r="BF14" s="160"/>
      <c r="BG14" s="160"/>
      <c r="BH14" s="160"/>
      <c r="BI14" s="160"/>
      <c r="BJ14" s="160"/>
      <c r="BK14" s="160"/>
    </row>
    <row r="19" spans="1:46" x14ac:dyDescent="0.25">
      <c r="A19" s="168" t="s">
        <v>225</v>
      </c>
      <c r="AO19" s="165"/>
    </row>
    <row r="20" spans="1:46" x14ac:dyDescent="0.25">
      <c r="AO20" s="165"/>
    </row>
    <row r="21" spans="1:46" x14ac:dyDescent="0.25"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</row>
  </sheetData>
  <mergeCells count="11">
    <mergeCell ref="AX5:BB5"/>
    <mergeCell ref="BG5:BK5"/>
    <mergeCell ref="AU8:AU14"/>
    <mergeCell ref="E5:H5"/>
    <mergeCell ref="B8:B14"/>
    <mergeCell ref="J8:J14"/>
    <mergeCell ref="W8:W14"/>
    <mergeCell ref="AH8:AH14"/>
    <mergeCell ref="M5:U5"/>
    <mergeCell ref="Z5:AF5"/>
    <mergeCell ref="AK5:AS5"/>
  </mergeCells>
  <hyperlinks>
    <hyperlink ref="A19" r:id="rId1" xr:uid="{9CECD9C1-2C83-44D9-8CC5-7BBC5B96A041}"/>
  </hyperlinks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4DB26-BBD9-432A-A9AE-525C4FCA4B79}">
  <dimension ref="A1"/>
  <sheetViews>
    <sheetView workbookViewId="0">
      <selection activeCell="H32" sqref="H32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9967C-B27D-4A4C-BFCC-0B446EC4F535}">
  <dimension ref="A1:CC104"/>
  <sheetViews>
    <sheetView topLeftCell="Y21" workbookViewId="0">
      <selection activeCell="CK52" sqref="CK52"/>
    </sheetView>
  </sheetViews>
  <sheetFormatPr defaultRowHeight="9" x14ac:dyDescent="0.25"/>
  <cols>
    <col min="1" max="4" width="9.140625" style="27"/>
    <col min="5" max="81" width="3.7109375" style="27" customWidth="1"/>
    <col min="82" max="96" width="3.5703125" style="27" customWidth="1"/>
    <col min="97" max="16384" width="9.140625" style="27"/>
  </cols>
  <sheetData>
    <row r="1" spans="1:81" ht="9" customHeight="1" x14ac:dyDescent="0.25"/>
    <row r="2" spans="1:81" ht="9" customHeight="1" x14ac:dyDescent="0.25">
      <c r="E2" s="29" t="s">
        <v>19</v>
      </c>
      <c r="F2" s="27">
        <f>C5</f>
        <v>100</v>
      </c>
      <c r="G2" s="27">
        <f>$F$2</f>
        <v>100</v>
      </c>
      <c r="H2" s="27">
        <f t="shared" ref="H2:AC2" si="0">$F$2</f>
        <v>100</v>
      </c>
      <c r="I2" s="27">
        <f t="shared" si="0"/>
        <v>100</v>
      </c>
      <c r="J2" s="27">
        <f t="shared" si="0"/>
        <v>100</v>
      </c>
      <c r="K2" s="27">
        <f t="shared" si="0"/>
        <v>100</v>
      </c>
      <c r="L2" s="27">
        <f t="shared" si="0"/>
        <v>100</v>
      </c>
      <c r="M2" s="27">
        <f t="shared" si="0"/>
        <v>100</v>
      </c>
      <c r="N2" s="27">
        <f t="shared" si="0"/>
        <v>100</v>
      </c>
      <c r="O2" s="27">
        <f t="shared" si="0"/>
        <v>100</v>
      </c>
      <c r="P2" s="27">
        <f t="shared" si="0"/>
        <v>100</v>
      </c>
      <c r="Q2" s="27">
        <f t="shared" si="0"/>
        <v>100</v>
      </c>
      <c r="R2" s="27">
        <f t="shared" si="0"/>
        <v>100</v>
      </c>
      <c r="S2" s="27">
        <f t="shared" si="0"/>
        <v>100</v>
      </c>
      <c r="T2" s="27">
        <f t="shared" si="0"/>
        <v>100</v>
      </c>
      <c r="U2" s="27">
        <f t="shared" si="0"/>
        <v>100</v>
      </c>
      <c r="V2" s="27">
        <f t="shared" si="0"/>
        <v>100</v>
      </c>
      <c r="W2" s="27">
        <f t="shared" si="0"/>
        <v>100</v>
      </c>
      <c r="X2" s="27">
        <f t="shared" si="0"/>
        <v>100</v>
      </c>
      <c r="Y2" s="27">
        <f t="shared" si="0"/>
        <v>100</v>
      </c>
      <c r="Z2" s="27">
        <f t="shared" si="0"/>
        <v>100</v>
      </c>
      <c r="AA2" s="27">
        <f t="shared" si="0"/>
        <v>100</v>
      </c>
      <c r="AB2" s="27">
        <f t="shared" si="0"/>
        <v>100</v>
      </c>
      <c r="AC2" s="27">
        <f t="shared" si="0"/>
        <v>100</v>
      </c>
      <c r="AE2" s="29"/>
    </row>
    <row r="3" spans="1:81" ht="9" customHeight="1" x14ac:dyDescent="0.25">
      <c r="A3" s="30"/>
      <c r="B3" s="30"/>
      <c r="C3" s="30"/>
      <c r="E3" s="29" t="s">
        <v>59</v>
      </c>
      <c r="F3" s="27">
        <f>F92</f>
        <v>5</v>
      </c>
      <c r="G3" s="27">
        <f t="shared" ref="G3:AC3" si="1">G92</f>
        <v>10</v>
      </c>
      <c r="H3" s="27">
        <f t="shared" si="1"/>
        <v>15</v>
      </c>
      <c r="I3" s="27">
        <f t="shared" si="1"/>
        <v>20</v>
      </c>
      <c r="J3" s="27">
        <f t="shared" si="1"/>
        <v>25</v>
      </c>
      <c r="K3" s="27">
        <f t="shared" si="1"/>
        <v>30</v>
      </c>
      <c r="L3" s="27">
        <f t="shared" si="1"/>
        <v>35</v>
      </c>
      <c r="M3" s="27">
        <f t="shared" si="1"/>
        <v>40</v>
      </c>
      <c r="N3" s="27">
        <f t="shared" si="1"/>
        <v>45</v>
      </c>
      <c r="O3" s="27">
        <f t="shared" si="1"/>
        <v>50</v>
      </c>
      <c r="P3" s="27">
        <f t="shared" si="1"/>
        <v>55</v>
      </c>
      <c r="Q3" s="27">
        <f t="shared" si="1"/>
        <v>60</v>
      </c>
      <c r="R3" s="27">
        <f t="shared" si="1"/>
        <v>65</v>
      </c>
      <c r="S3" s="27">
        <f t="shared" si="1"/>
        <v>70</v>
      </c>
      <c r="T3" s="27">
        <f t="shared" si="1"/>
        <v>75</v>
      </c>
      <c r="U3" s="27">
        <f t="shared" si="1"/>
        <v>80</v>
      </c>
      <c r="V3" s="27">
        <f t="shared" si="1"/>
        <v>85</v>
      </c>
      <c r="W3" s="27">
        <f t="shared" si="1"/>
        <v>90</v>
      </c>
      <c r="X3" s="27">
        <f t="shared" si="1"/>
        <v>95</v>
      </c>
      <c r="Y3" s="27">
        <f t="shared" si="1"/>
        <v>100</v>
      </c>
      <c r="Z3" s="27">
        <f t="shared" si="1"/>
        <v>105</v>
      </c>
      <c r="AA3" s="27">
        <f t="shared" si="1"/>
        <v>110</v>
      </c>
      <c r="AB3" s="27">
        <f t="shared" si="1"/>
        <v>115</v>
      </c>
      <c r="AC3" s="27">
        <f t="shared" si="1"/>
        <v>120</v>
      </c>
      <c r="AE3" s="29"/>
    </row>
    <row r="4" spans="1:81" ht="9" customHeight="1" x14ac:dyDescent="0.25">
      <c r="A4" s="30"/>
      <c r="B4" s="30"/>
      <c r="C4" s="30"/>
      <c r="E4" s="29" t="s">
        <v>5</v>
      </c>
      <c r="F4" s="27">
        <f>F3/F2</f>
        <v>0.05</v>
      </c>
      <c r="G4" s="27">
        <f t="shared" ref="G4:AC4" si="2">G3/G2</f>
        <v>0.1</v>
      </c>
      <c r="H4" s="27">
        <f t="shared" si="2"/>
        <v>0.15</v>
      </c>
      <c r="I4" s="27">
        <f t="shared" si="2"/>
        <v>0.2</v>
      </c>
      <c r="J4" s="27">
        <f t="shared" si="2"/>
        <v>0.25</v>
      </c>
      <c r="K4" s="27">
        <f t="shared" si="2"/>
        <v>0.3</v>
      </c>
      <c r="L4" s="27">
        <f t="shared" si="2"/>
        <v>0.35</v>
      </c>
      <c r="M4" s="27">
        <f t="shared" si="2"/>
        <v>0.4</v>
      </c>
      <c r="N4" s="27">
        <f t="shared" si="2"/>
        <v>0.45</v>
      </c>
      <c r="O4" s="27">
        <f t="shared" si="2"/>
        <v>0.5</v>
      </c>
      <c r="P4" s="27">
        <f t="shared" si="2"/>
        <v>0.55000000000000004</v>
      </c>
      <c r="Q4" s="27">
        <f t="shared" si="2"/>
        <v>0.6</v>
      </c>
      <c r="R4" s="27">
        <f t="shared" si="2"/>
        <v>0.65</v>
      </c>
      <c r="S4" s="27">
        <f t="shared" si="2"/>
        <v>0.7</v>
      </c>
      <c r="T4" s="27">
        <f t="shared" si="2"/>
        <v>0.75</v>
      </c>
      <c r="U4" s="27">
        <f t="shared" si="2"/>
        <v>0.8</v>
      </c>
      <c r="V4" s="27">
        <f t="shared" si="2"/>
        <v>0.85</v>
      </c>
      <c r="W4" s="27">
        <f t="shared" si="2"/>
        <v>0.9</v>
      </c>
      <c r="X4" s="27">
        <f t="shared" si="2"/>
        <v>0.95</v>
      </c>
      <c r="Y4" s="27">
        <f t="shared" si="2"/>
        <v>1</v>
      </c>
      <c r="Z4" s="27">
        <f t="shared" si="2"/>
        <v>1.05</v>
      </c>
      <c r="AA4" s="27">
        <f t="shared" si="2"/>
        <v>1.1000000000000001</v>
      </c>
      <c r="AB4" s="27">
        <f t="shared" si="2"/>
        <v>1.1499999999999999</v>
      </c>
      <c r="AC4" s="27">
        <f t="shared" si="2"/>
        <v>1.2</v>
      </c>
      <c r="AE4" s="29"/>
    </row>
    <row r="5" spans="1:81" ht="9" customHeight="1" x14ac:dyDescent="0.25">
      <c r="A5" s="30" t="s">
        <v>57</v>
      </c>
      <c r="B5" s="30" t="s">
        <v>58</v>
      </c>
      <c r="C5" s="30">
        <v>100</v>
      </c>
    </row>
    <row r="6" spans="1:81" ht="9" customHeight="1" x14ac:dyDescent="0.25">
      <c r="A6" s="31">
        <f>IF($E6&lt;=55,  2.71828^(0.0000408*$E6^2.5),    IF($E6&lt;=60,  -3.434+0.10856*$E6,    IF($E6&lt;=70,  0.00000518*$E6^3.25,    IF($E6&lt;=85,  0.0678*1.0634^$E6,    "error"))))</f>
        <v>12.602173429072129</v>
      </c>
      <c r="B6" s="31">
        <f>IF($E6&lt;=55,  0.0101*2.71828^(0.1313*$E6^0.8),    IF($E6&lt;=60,  0.2174 + 0.00046*$E6,    IF($E6&lt;=70,  0.00002123*$E6^2.295,    IF($E6&lt;=85,  0.1017*1.0178^$E6,    "error"))))</f>
        <v>0.45564741272775888</v>
      </c>
      <c r="C6" s="31"/>
      <c r="E6" s="27">
        <v>85</v>
      </c>
      <c r="F6" s="28">
        <f>F$3*$A6*F$4^$B6</f>
        <v>16.091795506246111</v>
      </c>
      <c r="G6" s="28">
        <f t="shared" ref="G6:AC9" si="3">G$3*$A6*G$4^$B6</f>
        <v>44.136515081974586</v>
      </c>
      <c r="H6" s="28">
        <f t="shared" si="3"/>
        <v>79.638821544709302</v>
      </c>
      <c r="I6" s="28">
        <f t="shared" si="3"/>
        <v>121.05746452129792</v>
      </c>
      <c r="J6" s="28">
        <f t="shared" si="3"/>
        <v>167.51680580522935</v>
      </c>
      <c r="K6" s="28">
        <f t="shared" si="3"/>
        <v>218.43305471128983</v>
      </c>
      <c r="L6" s="28">
        <f t="shared" si="3"/>
        <v>273.38159965098532</v>
      </c>
      <c r="M6" s="28">
        <f t="shared" si="3"/>
        <v>332.03595003155084</v>
      </c>
      <c r="N6" s="28">
        <f t="shared" si="3"/>
        <v>394.13512895862021</v>
      </c>
      <c r="O6" s="28">
        <f t="shared" si="3"/>
        <v>459.46445336301008</v>
      </c>
      <c r="P6" s="28">
        <f t="shared" si="3"/>
        <v>527.8433721576622</v>
      </c>
      <c r="Q6" s="28">
        <f t="shared" si="3"/>
        <v>599.11734585021725</v>
      </c>
      <c r="R6" s="28">
        <f t="shared" si="3"/>
        <v>673.15219094414215</v>
      </c>
      <c r="S6" s="28">
        <f t="shared" si="3"/>
        <v>749.83000445453911</v>
      </c>
      <c r="T6" s="28">
        <f t="shared" si="3"/>
        <v>829.04614330228549</v>
      </c>
      <c r="U6" s="28">
        <f t="shared" si="3"/>
        <v>910.70693202861833</v>
      </c>
      <c r="V6" s="28">
        <f t="shared" si="3"/>
        <v>994.72788783971441</v>
      </c>
      <c r="W6" s="28">
        <f t="shared" si="3"/>
        <v>1081.0323221461454</v>
      </c>
      <c r="X6" s="28">
        <f t="shared" si="3"/>
        <v>1169.5502219240566</v>
      </c>
      <c r="Y6" s="28">
        <f t="shared" si="3"/>
        <v>1260.2173429072129</v>
      </c>
      <c r="Z6" s="28">
        <f t="shared" si="3"/>
        <v>1352.9744657618326</v>
      </c>
      <c r="AA6" s="28">
        <f t="shared" si="3"/>
        <v>1447.7667794817592</v>
      </c>
      <c r="AB6" s="28">
        <f t="shared" si="3"/>
        <v>1544.5433653784414</v>
      </c>
      <c r="AC6" s="28">
        <f t="shared" si="3"/>
        <v>1643.2567615420376</v>
      </c>
      <c r="AE6" s="27">
        <v>85</v>
      </c>
      <c r="AF6" s="28">
        <f>AF$92/COS(RADIANS($AE6))</f>
        <v>57.368566228349302</v>
      </c>
      <c r="AG6" s="28">
        <f t="shared" ref="AG6:BC11" si="4">AG$92/COS(RADIANS($AE6))</f>
        <v>114.7371324566986</v>
      </c>
      <c r="AH6" s="28">
        <f t="shared" si="4"/>
        <v>172.10569868504788</v>
      </c>
      <c r="AI6" s="28">
        <f t="shared" si="4"/>
        <v>229.47426491339721</v>
      </c>
      <c r="AJ6" s="28">
        <f t="shared" si="4"/>
        <v>286.8428311417465</v>
      </c>
      <c r="AK6" s="28">
        <f t="shared" si="4"/>
        <v>344.21139737009577</v>
      </c>
      <c r="AL6" s="28">
        <f t="shared" si="4"/>
        <v>401.57996359844509</v>
      </c>
      <c r="AM6" s="28">
        <f t="shared" si="4"/>
        <v>458.94852982679441</v>
      </c>
      <c r="AN6" s="28">
        <f t="shared" si="4"/>
        <v>516.31709605514368</v>
      </c>
      <c r="AO6" s="28">
        <f t="shared" si="4"/>
        <v>573.685662283493</v>
      </c>
      <c r="AP6" s="28">
        <f t="shared" si="4"/>
        <v>631.05422851184233</v>
      </c>
      <c r="AQ6" s="28">
        <f t="shared" si="4"/>
        <v>688.42279474019153</v>
      </c>
      <c r="AR6" s="28">
        <f t="shared" si="4"/>
        <v>745.79136096854086</v>
      </c>
      <c r="AS6" s="28">
        <f t="shared" si="4"/>
        <v>803.15992719689018</v>
      </c>
      <c r="AT6" s="28">
        <f t="shared" si="4"/>
        <v>860.5284934252395</v>
      </c>
      <c r="AU6" s="28">
        <f t="shared" si="4"/>
        <v>917.89705965358883</v>
      </c>
      <c r="AV6" s="28">
        <f t="shared" si="4"/>
        <v>975.26562588193804</v>
      </c>
      <c r="AW6" s="28">
        <f t="shared" si="4"/>
        <v>1032.6341921102874</v>
      </c>
      <c r="AX6" s="28">
        <f t="shared" si="4"/>
        <v>1090.0027583386366</v>
      </c>
      <c r="AY6" s="28">
        <f t="shared" si="4"/>
        <v>1147.371324566986</v>
      </c>
      <c r="AZ6" s="28">
        <f t="shared" si="4"/>
        <v>1204.7398907953352</v>
      </c>
      <c r="BA6" s="28">
        <f t="shared" si="4"/>
        <v>1262.1084570236847</v>
      </c>
      <c r="BB6" s="28">
        <f t="shared" si="4"/>
        <v>1319.4770232520339</v>
      </c>
      <c r="BC6" s="28">
        <f t="shared" si="4"/>
        <v>1376.8455894803831</v>
      </c>
      <c r="BE6" s="27">
        <v>85</v>
      </c>
      <c r="BF6" s="32">
        <f t="shared" ref="BF6:BF37" si="5">(F6-AF6)/F6</f>
        <v>-2.5650817341098704</v>
      </c>
      <c r="BG6" s="32">
        <f t="shared" ref="BG6:BG37" si="6">(G6-AG6)/G6</f>
        <v>-1.5995965527318534</v>
      </c>
      <c r="BH6" s="32">
        <f t="shared" ref="BH6:BH37" si="7">(H6-AH6)/H6</f>
        <v>-1.1610779183670819</v>
      </c>
      <c r="BI6" s="32">
        <f t="shared" ref="BI6:BI37" si="8">(I6-AI6)/I6</f>
        <v>-0.89558129125548702</v>
      </c>
      <c r="BJ6" s="32">
        <f t="shared" ref="BJ6:BJ37" si="9">(J6-AJ6)/J6</f>
        <v>-0.71232271152099635</v>
      </c>
      <c r="BK6" s="32">
        <f t="shared" ref="BK6:BK37" si="10">(K6-AK6)/K6</f>
        <v>-0.57582101218632553</v>
      </c>
      <c r="BL6" s="32">
        <f t="shared" ref="BL6:BL37" si="11">(L6-AL6)/L6</f>
        <v>-0.46893559812044838</v>
      </c>
      <c r="BM6" s="32">
        <f t="shared" ref="BM6:BM37" si="12">(M6-AM6)/M6</f>
        <v>-0.38222541801026078</v>
      </c>
      <c r="BN6" s="32">
        <f t="shared" ref="BN6:BN37" si="13">(N6-AN6)/N6</f>
        <v>-0.31000019566728648</v>
      </c>
      <c r="BO6" s="32">
        <f t="shared" ref="BO6:BO37" si="14">(O6-AO6)/O6</f>
        <v>-0.24859639975290956</v>
      </c>
      <c r="BP6" s="32">
        <f t="shared" ref="BP6:BP37" si="15">(P6-AP6)/P6</f>
        <v>-0.19553311038516163</v>
      </c>
      <c r="BQ6" s="32">
        <f t="shared" ref="BQ6:BQ37" si="16">(Q6-AQ6)/Q6</f>
        <v>-0.14906169802718608</v>
      </c>
      <c r="BR6" s="32">
        <f t="shared" ref="BR6:BR37" si="17">(R6-AR6)/R6</f>
        <v>-0.10790898551859021</v>
      </c>
      <c r="BS6" s="32">
        <f t="shared" ref="BS6:BS37" si="18">(S6-AS6)/S6</f>
        <v>-7.112268437583491E-2</v>
      </c>
      <c r="BT6" s="32">
        <f t="shared" ref="BT6:BT37" si="19">(T6-AT6)/T6</f>
        <v>-3.797418319510229E-2</v>
      </c>
      <c r="BU6" s="32">
        <f t="shared" ref="BU6:BU37" si="20">(U6-AU6)/U6</f>
        <v>-7.8951058481067492E-3</v>
      </c>
      <c r="BV6" s="32">
        <f t="shared" ref="BV6:BV37" si="21">(V6-AV6)/V6</f>
        <v>1.9565413009625433E-2</v>
      </c>
      <c r="BW6" s="32">
        <f t="shared" ref="BW6:BW37" si="22">(W6-AW6)/W6</f>
        <v>4.4770289513429581E-2</v>
      </c>
      <c r="BX6" s="32">
        <f t="shared" ref="BX6:BX37" si="23">(X6-AX6)/X6</f>
        <v>6.8015431996203191E-2</v>
      </c>
      <c r="BY6" s="32">
        <f t="shared" ref="BY6:BY37" si="24">(Y6-AY6)/Y6</f>
        <v>8.9544886027279127E-2</v>
      </c>
      <c r="BZ6" s="32">
        <f t="shared" ref="BZ6:BZ37" si="25">(Z6-AZ6)/Z6</f>
        <v>0.10956199005797899</v>
      </c>
      <c r="CA6" s="32">
        <f t="shared" ref="CA6:CA37" si="26">(AA6-BA6)/AA6</f>
        <v>0.12823772798857322</v>
      </c>
      <c r="CB6" s="32">
        <f t="shared" ref="CB6:CB37" si="27">(AB6-BB6)/AB6</f>
        <v>0.14571707546149873</v>
      </c>
      <c r="CC6" s="32">
        <f t="shared" ref="CC6:CC37" si="28">(AC6-BC6)/AC6</f>
        <v>0.16212388611238901</v>
      </c>
    </row>
    <row r="7" spans="1:81" ht="9" customHeight="1" x14ac:dyDescent="0.25">
      <c r="A7" s="31">
        <f t="shared" ref="A7:A70" si="29">IF($E7&lt;=55,  2.71828^(0.0000408*$E7^2.5),    IF($E7&lt;=60,  -3.434+0.10856*$E7,    IF($E7&lt;=70,  0.00000518*$E7^3.25,    IF($E7&lt;=85,  0.0678*1.0634^$E7,    "error"))))</f>
        <v>11.850830758954421</v>
      </c>
      <c r="B7" s="31">
        <f>IF($E7&lt;=55,  0.0101*2.71828^(0.1313*$E7^0.8),    IF($E7&lt;=60,  0.2174 + 0.00046*$E7,    IF($E7&lt;=70,  0.00002123*$E7^2.295,    IF($E7&lt;=85,  0.1017*1.0178^$E7,    "error"))))</f>
        <v>0.44767873131043323</v>
      </c>
      <c r="C7" s="31"/>
      <c r="E7" s="27">
        <f>E6-1</f>
        <v>84</v>
      </c>
      <c r="F7" s="28">
        <f t="shared" ref="F7:U29" si="30">F$3*$A7*F$4^$B7</f>
        <v>15.497988793193564</v>
      </c>
      <c r="G7" s="28">
        <f t="shared" si="3"/>
        <v>42.27368088873741</v>
      </c>
      <c r="H7" s="28">
        <f t="shared" si="3"/>
        <v>76.031513411157306</v>
      </c>
      <c r="I7" s="28">
        <f t="shared" si="3"/>
        <v>115.3094198046942</v>
      </c>
      <c r="J7" s="28">
        <f t="shared" si="3"/>
        <v>159.27930485071465</v>
      </c>
      <c r="K7" s="28">
        <f t="shared" si="3"/>
        <v>207.39026065386051</v>
      </c>
      <c r="L7" s="28">
        <f t="shared" si="3"/>
        <v>259.24226123008742</v>
      </c>
      <c r="M7" s="28">
        <f t="shared" si="3"/>
        <v>314.52814176958987</v>
      </c>
      <c r="N7" s="28">
        <f t="shared" si="3"/>
        <v>373.00265916631787</v>
      </c>
      <c r="O7" s="28">
        <f t="shared" si="3"/>
        <v>434.46427760976246</v>
      </c>
      <c r="P7" s="28">
        <f t="shared" si="3"/>
        <v>498.74365512459269</v>
      </c>
      <c r="Q7" s="28">
        <f t="shared" si="3"/>
        <v>565.69596321838526</v>
      </c>
      <c r="R7" s="28">
        <f t="shared" si="3"/>
        <v>635.19554216992583</v>
      </c>
      <c r="S7" s="28">
        <f t="shared" si="3"/>
        <v>707.13205244595792</v>
      </c>
      <c r="T7" s="28">
        <f t="shared" si="3"/>
        <v>781.40762420705346</v>
      </c>
      <c r="U7" s="28">
        <f t="shared" si="3"/>
        <v>857.93469547059419</v>
      </c>
      <c r="V7" s="28">
        <f t="shared" si="3"/>
        <v>936.63433913353595</v>
      </c>
      <c r="W7" s="28">
        <f t="shared" si="3"/>
        <v>1017.4349455700027</v>
      </c>
      <c r="X7" s="28">
        <f t="shared" si="3"/>
        <v>1100.2711693634003</v>
      </c>
      <c r="Y7" s="28">
        <f t="shared" si="3"/>
        <v>1185.0830758954421</v>
      </c>
      <c r="Z7" s="28">
        <f t="shared" si="3"/>
        <v>1271.8154416339924</v>
      </c>
      <c r="AA7" s="28">
        <f t="shared" si="3"/>
        <v>1360.4171743419463</v>
      </c>
      <c r="AB7" s="28">
        <f t="shared" si="3"/>
        <v>1450.8408280699919</v>
      </c>
      <c r="AC7" s="28">
        <f t="shared" si="3"/>
        <v>1543.0421939421956</v>
      </c>
      <c r="AE7" s="27">
        <f>AE6-1</f>
        <v>84</v>
      </c>
      <c r="AF7" s="28">
        <f t="shared" ref="AF7:AU70" si="31">AF$92/COS(RADIANS($AE7))</f>
        <v>47.833861167528134</v>
      </c>
      <c r="AG7" s="28">
        <f t="shared" si="31"/>
        <v>95.667722335056268</v>
      </c>
      <c r="AH7" s="28">
        <f t="shared" si="31"/>
        <v>143.50158350258442</v>
      </c>
      <c r="AI7" s="28">
        <f t="shared" si="31"/>
        <v>191.33544467011254</v>
      </c>
      <c r="AJ7" s="28">
        <f t="shared" si="31"/>
        <v>239.16930583764068</v>
      </c>
      <c r="AK7" s="28">
        <f t="shared" si="31"/>
        <v>287.00316700516885</v>
      </c>
      <c r="AL7" s="28">
        <f t="shared" si="31"/>
        <v>334.83702817269699</v>
      </c>
      <c r="AM7" s="28">
        <f t="shared" si="31"/>
        <v>382.67088934022507</v>
      </c>
      <c r="AN7" s="28">
        <f t="shared" si="31"/>
        <v>430.50475050775322</v>
      </c>
      <c r="AO7" s="28">
        <f t="shared" si="31"/>
        <v>478.33861167528136</v>
      </c>
      <c r="AP7" s="28">
        <f t="shared" si="31"/>
        <v>526.1724728428095</v>
      </c>
      <c r="AQ7" s="28">
        <f t="shared" si="31"/>
        <v>574.0063340103377</v>
      </c>
      <c r="AR7" s="28">
        <f t="shared" si="31"/>
        <v>621.84019517786578</v>
      </c>
      <c r="AS7" s="28">
        <f t="shared" si="31"/>
        <v>669.67405634539398</v>
      </c>
      <c r="AT7" s="28">
        <f t="shared" si="31"/>
        <v>717.50791751292206</v>
      </c>
      <c r="AU7" s="28">
        <f t="shared" si="31"/>
        <v>765.34177868045015</v>
      </c>
      <c r="AV7" s="28">
        <f t="shared" si="4"/>
        <v>813.17563984797835</v>
      </c>
      <c r="AW7" s="28">
        <f t="shared" si="4"/>
        <v>861.00950101550643</v>
      </c>
      <c r="AX7" s="28">
        <f t="shared" si="4"/>
        <v>908.84336218303463</v>
      </c>
      <c r="AY7" s="28">
        <f t="shared" si="4"/>
        <v>956.67722335056271</v>
      </c>
      <c r="AZ7" s="28">
        <f t="shared" si="4"/>
        <v>1004.5110845180909</v>
      </c>
      <c r="BA7" s="28">
        <f t="shared" si="4"/>
        <v>1052.344945685619</v>
      </c>
      <c r="BB7" s="28">
        <f t="shared" si="4"/>
        <v>1100.1788068531471</v>
      </c>
      <c r="BC7" s="28">
        <f t="shared" si="4"/>
        <v>1148.0126680206754</v>
      </c>
      <c r="BE7" s="27">
        <f>BE6-1</f>
        <v>84</v>
      </c>
      <c r="BF7" s="32">
        <f t="shared" si="5"/>
        <v>-2.0864560431567676</v>
      </c>
      <c r="BG7" s="32">
        <f t="shared" si="6"/>
        <v>-1.2630563585614838</v>
      </c>
      <c r="BH7" s="32">
        <f t="shared" si="7"/>
        <v>-0.88739612121841793</v>
      </c>
      <c r="BI7" s="32">
        <f t="shared" si="8"/>
        <v>-0.65932189229802496</v>
      </c>
      <c r="BJ7" s="32">
        <f t="shared" si="9"/>
        <v>-0.50157175825072409</v>
      </c>
      <c r="BK7" s="32">
        <f t="shared" si="10"/>
        <v>-0.3838796773787958</v>
      </c>
      <c r="BL7" s="32">
        <f t="shared" si="11"/>
        <v>-0.29159893369205075</v>
      </c>
      <c r="BM7" s="32">
        <f t="shared" si="12"/>
        <v>-0.21665071744376288</v>
      </c>
      <c r="BN7" s="32">
        <f t="shared" si="13"/>
        <v>-0.15416000376500208</v>
      </c>
      <c r="BO7" s="32">
        <f t="shared" si="14"/>
        <v>-0.10098490561041476</v>
      </c>
      <c r="BP7" s="32">
        <f t="shared" si="15"/>
        <v>-5.4995822876914048E-2</v>
      </c>
      <c r="BQ7" s="32">
        <f t="shared" si="16"/>
        <v>-1.4690525180120904E-2</v>
      </c>
      <c r="BR7" s="32">
        <f t="shared" si="17"/>
        <v>2.1025567884869163E-2</v>
      </c>
      <c r="BS7" s="32">
        <f t="shared" si="18"/>
        <v>5.2971712950922484E-2</v>
      </c>
      <c r="BT7" s="32">
        <f t="shared" si="19"/>
        <v>8.1775125702125959E-2</v>
      </c>
      <c r="BU7" s="32">
        <f t="shared" si="20"/>
        <v>0.10792536690610816</v>
      </c>
      <c r="BV7" s="32">
        <f t="shared" si="21"/>
        <v>0.13181098976124139</v>
      </c>
      <c r="BW7" s="32">
        <f t="shared" si="22"/>
        <v>0.15374491040983584</v>
      </c>
      <c r="BX7" s="32">
        <f t="shared" si="23"/>
        <v>0.17398238953323009</v>
      </c>
      <c r="BY7" s="32">
        <f t="shared" si="24"/>
        <v>0.19273404303094718</v>
      </c>
      <c r="BZ7" s="32">
        <f t="shared" si="25"/>
        <v>0.21017542983475368</v>
      </c>
      <c r="CA7" s="32">
        <f t="shared" si="26"/>
        <v>0.22645423364737097</v>
      </c>
      <c r="CB7" s="32">
        <f t="shared" si="27"/>
        <v>0.24169572184105095</v>
      </c>
      <c r="CC7" s="32">
        <f t="shared" si="28"/>
        <v>0.2560069500836466</v>
      </c>
    </row>
    <row r="8" spans="1:81" ht="9" customHeight="1" x14ac:dyDescent="0.25">
      <c r="A8" s="31">
        <f t="shared" si="29"/>
        <v>10.479860075071946</v>
      </c>
      <c r="B8" s="31">
        <f t="shared" ref="B8:B70" si="32">IF($E8&lt;=55,  0.0101*2.71828^(0.1313*$E8^0.8),    IF($E8&lt;=60,  0.2174 + 0.00046*$E8,    IF($E8&lt;=70,  0.00002123*$E8^2.295,    IF($E8&lt;=85,  0.1017*1.0178^$E8,    "error"))))</f>
        <v>0.43215701688026731</v>
      </c>
      <c r="C8" s="31"/>
      <c r="E8" s="27">
        <f>E7-2</f>
        <v>82</v>
      </c>
      <c r="F8" s="28">
        <f t="shared" si="30"/>
        <v>14.357414762004415</v>
      </c>
      <c r="G8" s="28">
        <f t="shared" si="3"/>
        <v>38.743465730910387</v>
      </c>
      <c r="H8" s="28">
        <f t="shared" si="3"/>
        <v>69.245060566121253</v>
      </c>
      <c r="I8" s="28">
        <f t="shared" si="3"/>
        <v>104.54919369012275</v>
      </c>
      <c r="J8" s="28">
        <f t="shared" si="3"/>
        <v>143.91665055929903</v>
      </c>
      <c r="K8" s="28">
        <f t="shared" si="3"/>
        <v>186.85770910359852</v>
      </c>
      <c r="L8" s="28">
        <f t="shared" si="3"/>
        <v>233.0179271350363</v>
      </c>
      <c r="M8" s="28">
        <f t="shared" si="3"/>
        <v>282.12586806693912</v>
      </c>
      <c r="N8" s="28">
        <f t="shared" si="3"/>
        <v>333.96530589162933</v>
      </c>
      <c r="O8" s="28">
        <f t="shared" si="3"/>
        <v>388.35890106118057</v>
      </c>
      <c r="P8" s="28">
        <f t="shared" si="3"/>
        <v>445.15790307365796</v>
      </c>
      <c r="Q8" s="28">
        <f t="shared" si="3"/>
        <v>504.23529369440553</v>
      </c>
      <c r="R8" s="28">
        <f t="shared" si="3"/>
        <v>565.48102303556027</v>
      </c>
      <c r="S8" s="28">
        <f t="shared" si="3"/>
        <v>628.79858416681122</v>
      </c>
      <c r="T8" s="28">
        <f t="shared" si="3"/>
        <v>694.1024794258085</v>
      </c>
      <c r="U8" s="28">
        <f t="shared" si="3"/>
        <v>761.31630118964438</v>
      </c>
      <c r="V8" s="28">
        <f t="shared" si="3"/>
        <v>830.37124832030759</v>
      </c>
      <c r="W8" s="28">
        <f t="shared" si="3"/>
        <v>901.20495915233664</v>
      </c>
      <c r="X8" s="28">
        <f t="shared" si="3"/>
        <v>973.76057937952328</v>
      </c>
      <c r="Y8" s="28">
        <f t="shared" si="3"/>
        <v>1047.9860075071945</v>
      </c>
      <c r="Z8" s="28">
        <f t="shared" si="3"/>
        <v>1123.8332767371407</v>
      </c>
      <c r="AA8" s="28">
        <f t="shared" si="3"/>
        <v>1201.2580432112818</v>
      </c>
      <c r="AB8" s="28">
        <f t="shared" si="3"/>
        <v>1280.2191582519565</v>
      </c>
      <c r="AC8" s="28">
        <f t="shared" si="3"/>
        <v>1360.6783077176613</v>
      </c>
      <c r="AE8" s="27">
        <f t="shared" ref="AE8:AE71" si="33">AE7-1</f>
        <v>83</v>
      </c>
      <c r="AF8" s="28">
        <f t="shared" si="31"/>
        <v>41.027545240625386</v>
      </c>
      <c r="AG8" s="28">
        <f t="shared" si="4"/>
        <v>82.055090481250772</v>
      </c>
      <c r="AH8" s="28">
        <f t="shared" si="4"/>
        <v>123.08263572187617</v>
      </c>
      <c r="AI8" s="28">
        <f t="shared" si="4"/>
        <v>164.11018096250154</v>
      </c>
      <c r="AJ8" s="28">
        <f t="shared" si="4"/>
        <v>205.13772620312693</v>
      </c>
      <c r="AK8" s="28">
        <f t="shared" si="4"/>
        <v>246.16527144375235</v>
      </c>
      <c r="AL8" s="28">
        <f t="shared" si="4"/>
        <v>287.1928166843777</v>
      </c>
      <c r="AM8" s="28">
        <f t="shared" si="4"/>
        <v>328.22036192500309</v>
      </c>
      <c r="AN8" s="28">
        <f t="shared" si="4"/>
        <v>369.24790716562848</v>
      </c>
      <c r="AO8" s="28">
        <f t="shared" si="4"/>
        <v>410.27545240625386</v>
      </c>
      <c r="AP8" s="28">
        <f t="shared" si="4"/>
        <v>451.30299764687925</v>
      </c>
      <c r="AQ8" s="28">
        <f t="shared" si="4"/>
        <v>492.33054288750469</v>
      </c>
      <c r="AR8" s="28">
        <f t="shared" si="4"/>
        <v>533.35808812813002</v>
      </c>
      <c r="AS8" s="28">
        <f t="shared" si="4"/>
        <v>574.38563336875541</v>
      </c>
      <c r="AT8" s="28">
        <f t="shared" si="4"/>
        <v>615.41317860938079</v>
      </c>
      <c r="AU8" s="28">
        <f t="shared" si="4"/>
        <v>656.44072385000618</v>
      </c>
      <c r="AV8" s="28">
        <f t="shared" si="4"/>
        <v>697.46826909063157</v>
      </c>
      <c r="AW8" s="28">
        <f t="shared" si="4"/>
        <v>738.49581433125695</v>
      </c>
      <c r="AX8" s="28">
        <f t="shared" si="4"/>
        <v>779.52335957188234</v>
      </c>
      <c r="AY8" s="28">
        <f t="shared" si="4"/>
        <v>820.55090481250772</v>
      </c>
      <c r="AZ8" s="28">
        <f t="shared" si="4"/>
        <v>861.57845005313311</v>
      </c>
      <c r="BA8" s="28">
        <f t="shared" si="4"/>
        <v>902.6059952937585</v>
      </c>
      <c r="BB8" s="28">
        <f t="shared" si="4"/>
        <v>943.63354053438388</v>
      </c>
      <c r="BC8" s="28">
        <f t="shared" si="4"/>
        <v>984.66108577500938</v>
      </c>
      <c r="BE8" s="27">
        <f t="shared" ref="BE8:BE71" si="34">BE7-1</f>
        <v>83</v>
      </c>
      <c r="BF8" s="32">
        <f t="shared" si="5"/>
        <v>-1.8575858481988714</v>
      </c>
      <c r="BG8" s="32">
        <f t="shared" si="6"/>
        <v>-1.117907857060537</v>
      </c>
      <c r="BH8" s="32">
        <f t="shared" si="7"/>
        <v>-0.77749336509491651</v>
      </c>
      <c r="BI8" s="32">
        <f t="shared" si="8"/>
        <v>-0.56969341579920574</v>
      </c>
      <c r="BJ8" s="32">
        <f t="shared" si="9"/>
        <v>-0.42539258248372402</v>
      </c>
      <c r="BK8" s="32">
        <f t="shared" si="10"/>
        <v>-0.31739424947820721</v>
      </c>
      <c r="BL8" s="32">
        <f t="shared" si="11"/>
        <v>-0.23249236749903149</v>
      </c>
      <c r="BM8" s="32">
        <f t="shared" si="12"/>
        <v>-0.16338272762399539</v>
      </c>
      <c r="BN8" s="32">
        <f t="shared" si="13"/>
        <v>-0.10564750485024406</v>
      </c>
      <c r="BO8" s="32">
        <f t="shared" si="14"/>
        <v>-5.6433755696565426E-2</v>
      </c>
      <c r="BP8" s="32">
        <f t="shared" si="15"/>
        <v>-1.38043029917959E-2</v>
      </c>
      <c r="BQ8" s="32">
        <f t="shared" si="16"/>
        <v>2.3609515152495004E-2</v>
      </c>
      <c r="BR8" s="32">
        <f t="shared" si="17"/>
        <v>5.6806388895229466E-2</v>
      </c>
      <c r="BS8" s="32">
        <f t="shared" si="18"/>
        <v>8.6534785809283629E-2</v>
      </c>
      <c r="BT8" s="32">
        <f t="shared" si="19"/>
        <v>0.11336841914398993</v>
      </c>
      <c r="BU8" s="32">
        <f t="shared" si="20"/>
        <v>0.13775559143519983</v>
      </c>
      <c r="BV8" s="32">
        <f t="shared" si="21"/>
        <v>0.16005248194529251</v>
      </c>
      <c r="BW8" s="32">
        <f t="shared" si="22"/>
        <v>0.18054621556246439</v>
      </c>
      <c r="BX8" s="32">
        <f t="shared" si="23"/>
        <v>0.1994712292947905</v>
      </c>
      <c r="BY8" s="32">
        <f t="shared" si="24"/>
        <v>0.21702112534467727</v>
      </c>
      <c r="BZ8" s="32">
        <f t="shared" si="25"/>
        <v>0.23335741351726125</v>
      </c>
      <c r="CA8" s="32">
        <f t="shared" si="26"/>
        <v>0.24861606513713494</v>
      </c>
      <c r="CB8" s="32">
        <f t="shared" si="27"/>
        <v>0.26291249865152394</v>
      </c>
      <c r="CC8" s="32">
        <f t="shared" si="28"/>
        <v>0.27634542258071693</v>
      </c>
    </row>
    <row r="9" spans="1:81" ht="9" customHeight="1" x14ac:dyDescent="0.25">
      <c r="A9" s="31">
        <f t="shared" si="29"/>
        <v>9.8550499107315641</v>
      </c>
      <c r="B9" s="31">
        <f t="shared" si="32"/>
        <v>0.42459915197511033</v>
      </c>
      <c r="C9" s="31"/>
      <c r="E9" s="27">
        <f t="shared" ref="E9:E50" si="35">E8-1</f>
        <v>81</v>
      </c>
      <c r="F9" s="28">
        <f t="shared" si="30"/>
        <v>13.810601676384335</v>
      </c>
      <c r="G9" s="28">
        <f t="shared" si="3"/>
        <v>37.073166027960781</v>
      </c>
      <c r="H9" s="28">
        <f t="shared" si="3"/>
        <v>66.057043845629806</v>
      </c>
      <c r="I9" s="28">
        <f t="shared" si="3"/>
        <v>99.519171687281116</v>
      </c>
      <c r="J9" s="28">
        <f t="shared" si="3"/>
        <v>136.76175807178186</v>
      </c>
      <c r="K9" s="28">
        <f t="shared" si="3"/>
        <v>177.32346578302449</v>
      </c>
      <c r="L9" s="28">
        <f t="shared" si="3"/>
        <v>220.87092537160777</v>
      </c>
      <c r="M9" s="28">
        <f t="shared" si="3"/>
        <v>267.14916999138507</v>
      </c>
      <c r="N9" s="28">
        <f t="shared" si="3"/>
        <v>315.95531779654135</v>
      </c>
      <c r="O9" s="28">
        <f t="shared" si="3"/>
        <v>367.12313352291017</v>
      </c>
      <c r="P9" s="28">
        <f t="shared" si="3"/>
        <v>420.51329952346782</v>
      </c>
      <c r="Q9" s="28">
        <f t="shared" si="3"/>
        <v>476.00694319268575</v>
      </c>
      <c r="R9" s="28">
        <f t="shared" si="3"/>
        <v>533.50114350298975</v>
      </c>
      <c r="S9" s="28">
        <f t="shared" si="3"/>
        <v>592.90570236724807</v>
      </c>
      <c r="T9" s="28">
        <f t="shared" si="3"/>
        <v>654.14075802367688</v>
      </c>
      <c r="U9" s="28">
        <f t="shared" si="3"/>
        <v>717.13497828687309</v>
      </c>
      <c r="V9" s="28">
        <f t="shared" si="3"/>
        <v>781.82416470691408</v>
      </c>
      <c r="W9" s="28">
        <f t="shared" si="3"/>
        <v>848.1501551172762</v>
      </c>
      <c r="X9" s="28">
        <f t="shared" si="3"/>
        <v>916.05994750024036</v>
      </c>
      <c r="Y9" s="28">
        <f t="shared" si="3"/>
        <v>985.50499107315636</v>
      </c>
      <c r="Z9" s="28">
        <f t="shared" si="3"/>
        <v>1056.4406058025461</v>
      </c>
      <c r="AA9" s="28">
        <f t="shared" si="3"/>
        <v>1128.8255019951148</v>
      </c>
      <c r="AB9" s="28">
        <f t="shared" si="3"/>
        <v>1202.6213788932748</v>
      </c>
      <c r="AC9" s="28">
        <f t="shared" si="3"/>
        <v>1277.7925863737316</v>
      </c>
      <c r="AE9" s="27">
        <f t="shared" si="33"/>
        <v>82</v>
      </c>
      <c r="AF9" s="28">
        <f t="shared" si="31"/>
        <v>35.926482671638588</v>
      </c>
      <c r="AG9" s="28">
        <f t="shared" si="4"/>
        <v>71.852965343277177</v>
      </c>
      <c r="AH9" s="28">
        <f t="shared" si="4"/>
        <v>107.77944801491577</v>
      </c>
      <c r="AI9" s="28">
        <f t="shared" si="4"/>
        <v>143.70593068655435</v>
      </c>
      <c r="AJ9" s="28">
        <f t="shared" si="4"/>
        <v>179.63241335819296</v>
      </c>
      <c r="AK9" s="28">
        <f t="shared" si="4"/>
        <v>215.55889602983154</v>
      </c>
      <c r="AL9" s="28">
        <f t="shared" si="4"/>
        <v>251.48537870147013</v>
      </c>
      <c r="AM9" s="28">
        <f t="shared" si="4"/>
        <v>287.41186137310871</v>
      </c>
      <c r="AN9" s="28">
        <f t="shared" si="4"/>
        <v>323.33834404474732</v>
      </c>
      <c r="AO9" s="28">
        <f t="shared" si="4"/>
        <v>359.26482671638593</v>
      </c>
      <c r="AP9" s="28">
        <f t="shared" si="4"/>
        <v>395.19130938802448</v>
      </c>
      <c r="AQ9" s="28">
        <f t="shared" si="4"/>
        <v>431.11779205966309</v>
      </c>
      <c r="AR9" s="28">
        <f t="shared" si="4"/>
        <v>467.0442747313017</v>
      </c>
      <c r="AS9" s="28">
        <f t="shared" si="4"/>
        <v>502.97075740294025</v>
      </c>
      <c r="AT9" s="28">
        <f t="shared" si="4"/>
        <v>538.8972400745788</v>
      </c>
      <c r="AU9" s="28">
        <f t="shared" si="4"/>
        <v>574.82372274621741</v>
      </c>
      <c r="AV9" s="28">
        <f t="shared" si="4"/>
        <v>610.75020541785602</v>
      </c>
      <c r="AW9" s="28">
        <f t="shared" si="4"/>
        <v>646.67668808949463</v>
      </c>
      <c r="AX9" s="28">
        <f t="shared" si="4"/>
        <v>682.60317076113324</v>
      </c>
      <c r="AY9" s="28">
        <f t="shared" si="4"/>
        <v>718.52965343277185</v>
      </c>
      <c r="AZ9" s="28">
        <f t="shared" si="4"/>
        <v>754.45613610441035</v>
      </c>
      <c r="BA9" s="28">
        <f t="shared" si="4"/>
        <v>790.38261877604896</v>
      </c>
      <c r="BB9" s="28">
        <f t="shared" si="4"/>
        <v>826.30910144768757</v>
      </c>
      <c r="BC9" s="28">
        <f t="shared" si="4"/>
        <v>862.23558411932618</v>
      </c>
      <c r="BE9" s="27">
        <f t="shared" si="34"/>
        <v>82</v>
      </c>
      <c r="BF9" s="32">
        <f t="shared" si="5"/>
        <v>-1.6013698398869662</v>
      </c>
      <c r="BG9" s="32">
        <f t="shared" si="6"/>
        <v>-0.93813944266549243</v>
      </c>
      <c r="BH9" s="32">
        <f t="shared" si="7"/>
        <v>-0.63161173646807434</v>
      </c>
      <c r="BI9" s="32">
        <f t="shared" si="8"/>
        <v>-0.44400247962393818</v>
      </c>
      <c r="BJ9" s="32">
        <f t="shared" si="9"/>
        <v>-0.31346961234521187</v>
      </c>
      <c r="BK9" s="32">
        <f t="shared" si="10"/>
        <v>-0.21562532673251758</v>
      </c>
      <c r="BL9" s="32">
        <f t="shared" si="11"/>
        <v>-0.13860789181896435</v>
      </c>
      <c r="BM9" s="32">
        <f t="shared" si="12"/>
        <v>-7.584785452403639E-2</v>
      </c>
      <c r="BN9" s="32">
        <f t="shared" si="13"/>
        <v>-2.3367311237851192E-2</v>
      </c>
      <c r="BO9" s="32">
        <f t="shared" si="14"/>
        <v>2.1405098423289214E-2</v>
      </c>
      <c r="BP9" s="32">
        <f t="shared" si="15"/>
        <v>6.0216859167447533E-2</v>
      </c>
      <c r="BQ9" s="32">
        <f t="shared" si="16"/>
        <v>9.4303563792454415E-2</v>
      </c>
      <c r="BR9" s="32">
        <f t="shared" si="17"/>
        <v>0.12456743454255713</v>
      </c>
      <c r="BS9" s="32">
        <f t="shared" si="18"/>
        <v>0.15168507336871886</v>
      </c>
      <c r="BT9" s="32">
        <f t="shared" si="19"/>
        <v>0.17617541260886665</v>
      </c>
      <c r="BU9" s="32">
        <f t="shared" si="20"/>
        <v>0.19844416999518796</v>
      </c>
      <c r="BV9" s="32">
        <f t="shared" si="21"/>
        <v>0.21881385484316582</v>
      </c>
      <c r="BW9" s="32">
        <f t="shared" si="22"/>
        <v>0.23754457369629703</v>
      </c>
      <c r="BX9" s="32">
        <f t="shared" si="23"/>
        <v>0.25484879824313666</v>
      </c>
      <c r="BY9" s="32">
        <f t="shared" si="24"/>
        <v>0.27090206549807955</v>
      </c>
      <c r="BZ9" s="32">
        <f t="shared" si="25"/>
        <v>0.28585087324310793</v>
      </c>
      <c r="CA9" s="32">
        <f t="shared" si="26"/>
        <v>0.29981860138780819</v>
      </c>
      <c r="CB9" s="32">
        <f t="shared" si="27"/>
        <v>0.31291001810718905</v>
      </c>
      <c r="CC9" s="32">
        <f t="shared" si="28"/>
        <v>0.32521475448039766</v>
      </c>
    </row>
    <row r="10" spans="1:81" ht="9" customHeight="1" x14ac:dyDescent="0.25">
      <c r="A10" s="31">
        <f t="shared" si="29"/>
        <v>9.2674909824445795</v>
      </c>
      <c r="B10" s="31">
        <f t="shared" si="32"/>
        <v>0.41717346431038549</v>
      </c>
      <c r="C10" s="31"/>
      <c r="E10" s="27">
        <f t="shared" si="35"/>
        <v>80</v>
      </c>
      <c r="F10" s="28">
        <f t="shared" si="30"/>
        <v>13.279355148062004</v>
      </c>
      <c r="G10" s="28">
        <f t="shared" ref="G10:AC13" si="36">G$3*$A10*G$4^$B10</f>
        <v>35.464080803035912</v>
      </c>
      <c r="H10" s="28">
        <f t="shared" si="36"/>
        <v>63.00000260918641</v>
      </c>
      <c r="I10" s="28">
        <f t="shared" si="36"/>
        <v>94.711001639850693</v>
      </c>
      <c r="J10" s="28">
        <f t="shared" si="36"/>
        <v>129.93876313896163</v>
      </c>
      <c r="K10" s="28">
        <f t="shared" si="36"/>
        <v>168.24892159388668</v>
      </c>
      <c r="L10" s="28">
        <f t="shared" si="36"/>
        <v>209.32808627379507</v>
      </c>
      <c r="M10" s="28">
        <f t="shared" si="36"/>
        <v>252.93687665114686</v>
      </c>
      <c r="N10" s="28">
        <f t="shared" si="36"/>
        <v>298.88501998056216</v>
      </c>
      <c r="O10" s="28">
        <f t="shared" si="36"/>
        <v>347.01675977686278</v>
      </c>
      <c r="P10" s="28">
        <f t="shared" si="36"/>
        <v>397.20166958429286</v>
      </c>
      <c r="Q10" s="28">
        <f t="shared" si="36"/>
        <v>449.32854674799836</v>
      </c>
      <c r="R10" s="28">
        <f t="shared" si="36"/>
        <v>503.30117654242787</v>
      </c>
      <c r="S10" s="28">
        <f t="shared" si="36"/>
        <v>559.03529073413995</v>
      </c>
      <c r="T10" s="28">
        <f t="shared" si="36"/>
        <v>616.4563207712481</v>
      </c>
      <c r="U10" s="28">
        <f t="shared" si="36"/>
        <v>675.4976978632061</v>
      </c>
      <c r="V10" s="28">
        <f t="shared" si="36"/>
        <v>736.09954038176386</v>
      </c>
      <c r="W10" s="28">
        <f t="shared" si="36"/>
        <v>798.20762237499025</v>
      </c>
      <c r="X10" s="28">
        <f t="shared" si="36"/>
        <v>861.77255048313793</v>
      </c>
      <c r="Y10" s="28">
        <f t="shared" si="36"/>
        <v>926.74909824445797</v>
      </c>
      <c r="Z10" s="28">
        <f t="shared" si="36"/>
        <v>993.09566122641866</v>
      </c>
      <c r="AA10" s="28">
        <f t="shared" si="36"/>
        <v>1060.7738062713013</v>
      </c>
      <c r="AB10" s="28">
        <f t="shared" si="36"/>
        <v>1129.7478950105733</v>
      </c>
      <c r="AC10" s="28">
        <f t="shared" si="36"/>
        <v>1199.984766678017</v>
      </c>
      <c r="AE10" s="27">
        <f t="shared" si="33"/>
        <v>81</v>
      </c>
      <c r="AF10" s="28">
        <f t="shared" si="31"/>
        <v>31.962266107498298</v>
      </c>
      <c r="AG10" s="28">
        <f t="shared" si="4"/>
        <v>63.924532214996596</v>
      </c>
      <c r="AH10" s="28">
        <f t="shared" si="4"/>
        <v>95.886798322494883</v>
      </c>
      <c r="AI10" s="28">
        <f t="shared" si="4"/>
        <v>127.84906442999319</v>
      </c>
      <c r="AJ10" s="28">
        <f t="shared" si="4"/>
        <v>159.81133053749147</v>
      </c>
      <c r="AK10" s="28">
        <f t="shared" si="4"/>
        <v>191.77359664498977</v>
      </c>
      <c r="AL10" s="28">
        <f t="shared" si="4"/>
        <v>223.73586275248809</v>
      </c>
      <c r="AM10" s="28">
        <f t="shared" si="4"/>
        <v>255.69812885998638</v>
      </c>
      <c r="AN10" s="28">
        <f t="shared" si="4"/>
        <v>287.66039496748465</v>
      </c>
      <c r="AO10" s="28">
        <f t="shared" si="4"/>
        <v>319.62266107498294</v>
      </c>
      <c r="AP10" s="28">
        <f t="shared" si="4"/>
        <v>351.58492718248124</v>
      </c>
      <c r="AQ10" s="28">
        <f t="shared" si="4"/>
        <v>383.54719328997953</v>
      </c>
      <c r="AR10" s="28">
        <f t="shared" si="4"/>
        <v>415.50945939747783</v>
      </c>
      <c r="AS10" s="28">
        <f t="shared" si="4"/>
        <v>447.47172550497618</v>
      </c>
      <c r="AT10" s="28">
        <f t="shared" si="4"/>
        <v>479.43399161247447</v>
      </c>
      <c r="AU10" s="28">
        <f t="shared" si="4"/>
        <v>511.39625771997277</v>
      </c>
      <c r="AV10" s="28">
        <f t="shared" si="4"/>
        <v>543.358523827471</v>
      </c>
      <c r="AW10" s="28">
        <f t="shared" si="4"/>
        <v>575.3207899349693</v>
      </c>
      <c r="AX10" s="28">
        <f t="shared" si="4"/>
        <v>607.28305604246759</v>
      </c>
      <c r="AY10" s="28">
        <f t="shared" si="4"/>
        <v>639.24532214996589</v>
      </c>
      <c r="AZ10" s="28">
        <f t="shared" si="4"/>
        <v>671.20758825746418</v>
      </c>
      <c r="BA10" s="28">
        <f t="shared" si="4"/>
        <v>703.16985436496248</v>
      </c>
      <c r="BB10" s="28">
        <f t="shared" si="4"/>
        <v>735.13212047246077</v>
      </c>
      <c r="BC10" s="28">
        <f t="shared" si="4"/>
        <v>767.09438657995906</v>
      </c>
      <c r="BE10" s="27">
        <f t="shared" si="34"/>
        <v>81</v>
      </c>
      <c r="BF10" s="32">
        <f t="shared" si="5"/>
        <v>-1.4069140218877936</v>
      </c>
      <c r="BG10" s="32">
        <f t="shared" si="6"/>
        <v>-0.80251484791125105</v>
      </c>
      <c r="BH10" s="32">
        <f t="shared" si="7"/>
        <v>-0.5220126087504805</v>
      </c>
      <c r="BI10" s="32">
        <f t="shared" si="8"/>
        <v>-0.34988609788072705</v>
      </c>
      <c r="BJ10" s="32">
        <f t="shared" si="9"/>
        <v>-0.22989727373796023</v>
      </c>
      <c r="BK10" s="32">
        <f t="shared" si="10"/>
        <v>-0.13982065874921992</v>
      </c>
      <c r="BL10" s="32">
        <f t="shared" si="11"/>
        <v>-6.8828682931004637E-2</v>
      </c>
      <c r="BM10" s="32">
        <f t="shared" si="12"/>
        <v>-1.0916764077259758E-2</v>
      </c>
      <c r="BN10" s="32">
        <f t="shared" si="13"/>
        <v>3.7554993601912542E-2</v>
      </c>
      <c r="BO10" s="32">
        <f t="shared" si="14"/>
        <v>7.894171658883184E-2</v>
      </c>
      <c r="BP10" s="32">
        <f t="shared" si="15"/>
        <v>0.11484529370068769</v>
      </c>
      <c r="BQ10" s="32">
        <f t="shared" si="16"/>
        <v>0.14639923043863864</v>
      </c>
      <c r="BR10" s="32">
        <f t="shared" si="17"/>
        <v>0.17443177412788996</v>
      </c>
      <c r="BS10" s="32">
        <f t="shared" si="18"/>
        <v>0.19956444088289227</v>
      </c>
      <c r="BT10" s="32">
        <f t="shared" si="19"/>
        <v>0.22227418965766316</v>
      </c>
      <c r="BU10" s="32">
        <f t="shared" si="20"/>
        <v>0.24293412199972478</v>
      </c>
      <c r="BV10" s="32">
        <f t="shared" si="21"/>
        <v>0.26184096848414201</v>
      </c>
      <c r="BW10" s="32">
        <f t="shared" si="22"/>
        <v>0.27923415686866349</v>
      </c>
      <c r="BX10" s="32">
        <f t="shared" si="23"/>
        <v>0.29530935314427825</v>
      </c>
      <c r="BY10" s="32">
        <f t="shared" si="24"/>
        <v>0.31022827714546564</v>
      </c>
      <c r="BZ10" s="32">
        <f t="shared" si="25"/>
        <v>0.32412594832147423</v>
      </c>
      <c r="CA10" s="32">
        <f t="shared" si="26"/>
        <v>0.33711612201600571</v>
      </c>
      <c r="CB10" s="32">
        <f t="shared" si="27"/>
        <v>0.34929542801619412</v>
      </c>
      <c r="CC10" s="32">
        <f t="shared" si="28"/>
        <v>0.36074656288883722</v>
      </c>
    </row>
    <row r="11" spans="1:81" ht="9" customHeight="1" x14ac:dyDescent="0.25">
      <c r="A11" s="31">
        <f t="shared" si="29"/>
        <v>8.7149623682946959</v>
      </c>
      <c r="B11" s="31">
        <f t="shared" si="32"/>
        <v>0.40987764227783985</v>
      </c>
      <c r="C11" s="31"/>
      <c r="E11" s="27">
        <f t="shared" si="35"/>
        <v>79</v>
      </c>
      <c r="F11" s="28">
        <f t="shared" si="30"/>
        <v>12.763577311341576</v>
      </c>
      <c r="G11" s="28">
        <f t="shared" si="36"/>
        <v>33.914691729641405</v>
      </c>
      <c r="H11" s="28">
        <f t="shared" si="36"/>
        <v>60.069636375833312</v>
      </c>
      <c r="I11" s="28">
        <f t="shared" si="36"/>
        <v>90.116296321921126</v>
      </c>
      <c r="J11" s="28">
        <f t="shared" si="36"/>
        <v>123.43394091097782</v>
      </c>
      <c r="K11" s="28">
        <f t="shared" si="36"/>
        <v>159.61380969485478</v>
      </c>
      <c r="L11" s="28">
        <f t="shared" si="36"/>
        <v>198.36143684412036</v>
      </c>
      <c r="M11" s="28">
        <f t="shared" si="36"/>
        <v>239.45217982573021</v>
      </c>
      <c r="N11" s="28">
        <f t="shared" si="36"/>
        <v>282.70767092220188</v>
      </c>
      <c r="O11" s="28">
        <f t="shared" si="36"/>
        <v>327.98203457041404</v>
      </c>
      <c r="P11" s="28">
        <f t="shared" si="36"/>
        <v>375.15321873656421</v>
      </c>
      <c r="Q11" s="28">
        <f t="shared" si="36"/>
        <v>424.11723763246926</v>
      </c>
      <c r="R11" s="28">
        <f t="shared" si="36"/>
        <v>474.78418092592273</v>
      </c>
      <c r="S11" s="28">
        <f t="shared" si="36"/>
        <v>527.07535023423327</v>
      </c>
      <c r="T11" s="28">
        <f t="shared" si="36"/>
        <v>580.92114507505448</v>
      </c>
      <c r="U11" s="28">
        <f t="shared" si="36"/>
        <v>636.25946430896863</v>
      </c>
      <c r="V11" s="28">
        <f t="shared" si="36"/>
        <v>693.03447246290546</v>
      </c>
      <c r="W11" s="28">
        <f t="shared" si="36"/>
        <v>751.19563074308655</v>
      </c>
      <c r="X11" s="28">
        <f t="shared" si="36"/>
        <v>810.6969241799045</v>
      </c>
      <c r="Y11" s="28">
        <f t="shared" si="36"/>
        <v>871.49623682946958</v>
      </c>
      <c r="Z11" s="28">
        <f t="shared" si="36"/>
        <v>933.55484058737625</v>
      </c>
      <c r="AA11" s="28">
        <f t="shared" si="36"/>
        <v>996.83697246285362</v>
      </c>
      <c r="AB11" s="28">
        <f t="shared" si="36"/>
        <v>1061.3094816334722</v>
      </c>
      <c r="AC11" s="28">
        <f t="shared" si="36"/>
        <v>1126.9415321949725</v>
      </c>
      <c r="AE11" s="27">
        <f t="shared" si="33"/>
        <v>80</v>
      </c>
      <c r="AF11" s="28">
        <f t="shared" si="31"/>
        <v>28.793852415718156</v>
      </c>
      <c r="AG11" s="28">
        <f t="shared" si="4"/>
        <v>57.587704831436312</v>
      </c>
      <c r="AH11" s="28">
        <f t="shared" si="4"/>
        <v>86.381557247154475</v>
      </c>
      <c r="AI11" s="28">
        <f t="shared" si="4"/>
        <v>115.17540966287262</v>
      </c>
      <c r="AJ11" s="28">
        <f t="shared" si="4"/>
        <v>143.96926207859079</v>
      </c>
      <c r="AK11" s="28">
        <f t="shared" si="4"/>
        <v>172.76311449430895</v>
      </c>
      <c r="AL11" s="28">
        <f t="shared" si="4"/>
        <v>201.55696691002709</v>
      </c>
      <c r="AM11" s="28">
        <f t="shared" si="4"/>
        <v>230.35081932574525</v>
      </c>
      <c r="AN11" s="28">
        <f t="shared" si="4"/>
        <v>259.14467174146341</v>
      </c>
      <c r="AO11" s="28">
        <f t="shared" si="4"/>
        <v>287.93852415718158</v>
      </c>
      <c r="AP11" s="28">
        <f t="shared" si="4"/>
        <v>316.73237657289974</v>
      </c>
      <c r="AQ11" s="28">
        <f t="shared" si="4"/>
        <v>345.5262289886179</v>
      </c>
      <c r="AR11" s="28">
        <f t="shared" si="4"/>
        <v>374.32008140433607</v>
      </c>
      <c r="AS11" s="28">
        <f t="shared" si="4"/>
        <v>403.11393382005417</v>
      </c>
      <c r="AT11" s="28">
        <f t="shared" si="4"/>
        <v>431.90778623577233</v>
      </c>
      <c r="AU11" s="28">
        <f t="shared" si="4"/>
        <v>460.7016386514905</v>
      </c>
      <c r="AV11" s="28">
        <f t="shared" si="4"/>
        <v>489.49549106720866</v>
      </c>
      <c r="AW11" s="28">
        <f t="shared" si="4"/>
        <v>518.28934348292682</v>
      </c>
      <c r="AX11" s="28">
        <f t="shared" si="4"/>
        <v>547.08319589864493</v>
      </c>
      <c r="AY11" s="28">
        <f t="shared" si="4"/>
        <v>575.87704831436315</v>
      </c>
      <c r="AZ11" s="28">
        <f t="shared" si="4"/>
        <v>604.67090073008126</v>
      </c>
      <c r="BA11" s="28">
        <f t="shared" si="4"/>
        <v>633.46475314579948</v>
      </c>
      <c r="BB11" s="28">
        <f t="shared" si="4"/>
        <v>662.25860556151758</v>
      </c>
      <c r="BC11" s="28">
        <f t="shared" si="4"/>
        <v>691.0524579772358</v>
      </c>
      <c r="BE11" s="27">
        <f t="shared" si="34"/>
        <v>80</v>
      </c>
      <c r="BF11" s="32">
        <f t="shared" si="5"/>
        <v>-1.2559390454063573</v>
      </c>
      <c r="BG11" s="32">
        <f t="shared" si="6"/>
        <v>-0.6980164611404891</v>
      </c>
      <c r="BH11" s="32">
        <f t="shared" si="7"/>
        <v>-0.43802364153991691</v>
      </c>
      <c r="BI11" s="32">
        <f t="shared" si="8"/>
        <v>-0.27807526899944041</v>
      </c>
      <c r="BJ11" s="32">
        <f t="shared" si="9"/>
        <v>-0.16636689241270605</v>
      </c>
      <c r="BK11" s="32">
        <f t="shared" si="10"/>
        <v>-8.2381999556257968E-2</v>
      </c>
      <c r="BL11" s="32">
        <f t="shared" si="11"/>
        <v>-1.6109633589808523E-2</v>
      </c>
      <c r="BM11" s="32">
        <f t="shared" si="12"/>
        <v>3.8009094369526306E-2</v>
      </c>
      <c r="BN11" s="32">
        <f t="shared" si="13"/>
        <v>8.3347576328138467E-2</v>
      </c>
      <c r="BO11" s="32">
        <f t="shared" si="14"/>
        <v>0.12209056043475326</v>
      </c>
      <c r="BP11" s="32">
        <f t="shared" si="15"/>
        <v>0.15572528568570829</v>
      </c>
      <c r="BQ11" s="32">
        <f t="shared" si="16"/>
        <v>0.18530491493947862</v>
      </c>
      <c r="BR11" s="32">
        <f t="shared" si="17"/>
        <v>0.21159950890878856</v>
      </c>
      <c r="BS11" s="32">
        <f t="shared" si="18"/>
        <v>0.23518727703560868</v>
      </c>
      <c r="BT11" s="32">
        <f t="shared" si="19"/>
        <v>0.25651219636708139</v>
      </c>
      <c r="BU11" s="32">
        <f t="shared" si="20"/>
        <v>0.27592175127508511</v>
      </c>
      <c r="BV11" s="32">
        <f t="shared" si="21"/>
        <v>0.29369243447928367</v>
      </c>
      <c r="BW11" s="32">
        <f t="shared" si="22"/>
        <v>0.31004744666814377</v>
      </c>
      <c r="BX11" s="32">
        <f t="shared" si="23"/>
        <v>0.32516927154735342</v>
      </c>
      <c r="BY11" s="32">
        <f t="shared" si="24"/>
        <v>0.33920879519867836</v>
      </c>
      <c r="BZ11" s="32">
        <f t="shared" si="25"/>
        <v>0.35229204065865805</v>
      </c>
      <c r="CA11" s="32">
        <f t="shared" si="26"/>
        <v>0.36452522263423065</v>
      </c>
      <c r="CB11" s="32">
        <f t="shared" si="27"/>
        <v>0.37599859699526222</v>
      </c>
      <c r="CC11" s="32">
        <f t="shared" si="28"/>
        <v>0.3867894311861455</v>
      </c>
    </row>
    <row r="12" spans="1:81" ht="9" customHeight="1" x14ac:dyDescent="0.25">
      <c r="A12" s="31">
        <f t="shared" si="29"/>
        <v>8.1953755579224179</v>
      </c>
      <c r="B12" s="31">
        <f t="shared" si="32"/>
        <v>0.40270941469624666</v>
      </c>
      <c r="C12" s="31"/>
      <c r="E12" s="27">
        <f t="shared" si="35"/>
        <v>78</v>
      </c>
      <c r="F12" s="28">
        <f t="shared" si="30"/>
        <v>12.263144238508282</v>
      </c>
      <c r="G12" s="28">
        <f t="shared" si="36"/>
        <v>32.423466545810903</v>
      </c>
      <c r="H12" s="28">
        <f t="shared" si="36"/>
        <v>57.2617098976758</v>
      </c>
      <c r="I12" s="28">
        <f t="shared" si="36"/>
        <v>85.726887199624031</v>
      </c>
      <c r="J12" s="28">
        <f t="shared" si="36"/>
        <v>117.23401588292903</v>
      </c>
      <c r="K12" s="28">
        <f t="shared" si="36"/>
        <v>151.39862168407998</v>
      </c>
      <c r="L12" s="28">
        <f t="shared" si="36"/>
        <v>187.94415052755252</v>
      </c>
      <c r="M12" s="28">
        <f t="shared" si="36"/>
        <v>226.65988470275289</v>
      </c>
      <c r="N12" s="28">
        <f t="shared" si="36"/>
        <v>267.37868825755868</v>
      </c>
      <c r="O12" s="28">
        <f t="shared" si="36"/>
        <v>309.9639960259974</v>
      </c>
      <c r="P12" s="28">
        <f t="shared" si="36"/>
        <v>354.30163812368141</v>
      </c>
      <c r="Q12" s="28">
        <f t="shared" si="36"/>
        <v>400.29441469350076</v>
      </c>
      <c r="R12" s="28">
        <f t="shared" si="36"/>
        <v>447.85833806373006</v>
      </c>
      <c r="S12" s="28">
        <f t="shared" si="36"/>
        <v>496.91993819785756</v>
      </c>
      <c r="T12" s="28">
        <f t="shared" si="36"/>
        <v>547.41427459915337</v>
      </c>
      <c r="U12" s="28">
        <f t="shared" si="36"/>
        <v>599.28343384070206</v>
      </c>
      <c r="V12" s="28">
        <f t="shared" si="36"/>
        <v>652.47537064811843</v>
      </c>
      <c r="W12" s="28">
        <f t="shared" si="36"/>
        <v>706.94299807374011</v>
      </c>
      <c r="X12" s="28">
        <f t="shared" si="36"/>
        <v>762.64346215753721</v>
      </c>
      <c r="Y12" s="28">
        <f t="shared" si="36"/>
        <v>819.53755579224185</v>
      </c>
      <c r="Z12" s="28">
        <f t="shared" si="36"/>
        <v>877.58923936321094</v>
      </c>
      <c r="AA12" s="28">
        <f t="shared" si="36"/>
        <v>936.76524449218869</v>
      </c>
      <c r="AB12" s="28">
        <f t="shared" si="36"/>
        <v>997.03474331181508</v>
      </c>
      <c r="AC12" s="28">
        <f t="shared" si="36"/>
        <v>1058.3690700247744</v>
      </c>
      <c r="AE12" s="27">
        <f t="shared" si="33"/>
        <v>79</v>
      </c>
      <c r="AF12" s="28">
        <f t="shared" si="31"/>
        <v>26.204215320839229</v>
      </c>
      <c r="AG12" s="28">
        <f t="shared" ref="AG12:BC16" si="37">AG$92/COS(RADIANS($AE12))</f>
        <v>52.408430641678457</v>
      </c>
      <c r="AH12" s="28">
        <f t="shared" si="37"/>
        <v>78.612645962517689</v>
      </c>
      <c r="AI12" s="28">
        <f t="shared" si="37"/>
        <v>104.81686128335691</v>
      </c>
      <c r="AJ12" s="28">
        <f t="shared" si="37"/>
        <v>131.02107660419614</v>
      </c>
      <c r="AK12" s="28">
        <f t="shared" si="37"/>
        <v>157.22529192503538</v>
      </c>
      <c r="AL12" s="28">
        <f t="shared" si="37"/>
        <v>183.42950724587462</v>
      </c>
      <c r="AM12" s="28">
        <f t="shared" si="37"/>
        <v>209.63372256671383</v>
      </c>
      <c r="AN12" s="28">
        <f t="shared" si="37"/>
        <v>235.83793788755307</v>
      </c>
      <c r="AO12" s="28">
        <f t="shared" si="37"/>
        <v>262.04215320839228</v>
      </c>
      <c r="AP12" s="28">
        <f t="shared" si="37"/>
        <v>288.24636852923152</v>
      </c>
      <c r="AQ12" s="28">
        <f t="shared" si="37"/>
        <v>314.45058385007076</v>
      </c>
      <c r="AR12" s="28">
        <f t="shared" si="37"/>
        <v>340.65479917091</v>
      </c>
      <c r="AS12" s="28">
        <f t="shared" si="37"/>
        <v>366.85901449174924</v>
      </c>
      <c r="AT12" s="28">
        <f t="shared" si="37"/>
        <v>393.06322981258842</v>
      </c>
      <c r="AU12" s="28">
        <f t="shared" si="37"/>
        <v>419.26744513342766</v>
      </c>
      <c r="AV12" s="28">
        <f t="shared" si="37"/>
        <v>445.4716604542669</v>
      </c>
      <c r="AW12" s="28">
        <f t="shared" si="37"/>
        <v>471.67587577510614</v>
      </c>
      <c r="AX12" s="28">
        <f t="shared" si="37"/>
        <v>497.88009109594537</v>
      </c>
      <c r="AY12" s="28">
        <f t="shared" si="37"/>
        <v>524.08430641678456</v>
      </c>
      <c r="AZ12" s="28">
        <f t="shared" si="37"/>
        <v>550.2885217376238</v>
      </c>
      <c r="BA12" s="28">
        <f t="shared" si="37"/>
        <v>576.49273705846304</v>
      </c>
      <c r="BB12" s="28">
        <f t="shared" si="37"/>
        <v>602.69695237930227</v>
      </c>
      <c r="BC12" s="28">
        <f t="shared" si="37"/>
        <v>628.90116770014151</v>
      </c>
      <c r="BE12" s="27">
        <f t="shared" si="34"/>
        <v>79</v>
      </c>
      <c r="BF12" s="32">
        <f t="shared" si="5"/>
        <v>-1.136826804870622</v>
      </c>
      <c r="BG12" s="32">
        <f t="shared" si="6"/>
        <v>-0.61637345493674867</v>
      </c>
      <c r="BH12" s="32">
        <f t="shared" si="7"/>
        <v>-0.37286584880184487</v>
      </c>
      <c r="BI12" s="32">
        <f t="shared" si="8"/>
        <v>-0.22268362595832833</v>
      </c>
      <c r="BJ12" s="32">
        <f t="shared" si="9"/>
        <v>-0.1176029040499218</v>
      </c>
      <c r="BK12" s="32">
        <f t="shared" si="10"/>
        <v>-3.84856227628926E-2</v>
      </c>
      <c r="BL12" s="32">
        <f t="shared" si="11"/>
        <v>2.4021196025550477E-2</v>
      </c>
      <c r="BM12" s="32">
        <f t="shared" si="12"/>
        <v>7.5117668741284199E-2</v>
      </c>
      <c r="BN12" s="32">
        <f t="shared" si="13"/>
        <v>0.11796284354429645</v>
      </c>
      <c r="BO12" s="32">
        <f t="shared" si="14"/>
        <v>0.15460454579242747</v>
      </c>
      <c r="BP12" s="32">
        <f t="shared" si="15"/>
        <v>0.18643794576922332</v>
      </c>
      <c r="BQ12" s="32">
        <f t="shared" si="16"/>
        <v>0.2144517327556501</v>
      </c>
      <c r="BR12" s="32">
        <f t="shared" si="17"/>
        <v>0.23936930449102198</v>
      </c>
      <c r="BS12" s="32">
        <f t="shared" si="18"/>
        <v>0.26173416220285017</v>
      </c>
      <c r="BT12" s="32">
        <f t="shared" si="19"/>
        <v>0.28196386530035084</v>
      </c>
      <c r="BU12" s="32">
        <f t="shared" si="20"/>
        <v>0.30038539118891311</v>
      </c>
      <c r="BV12" s="32">
        <f t="shared" si="21"/>
        <v>0.31725904073318523</v>
      </c>
      <c r="BW12" s="32">
        <f t="shared" si="22"/>
        <v>0.33279503855287301</v>
      </c>
      <c r="BX12" s="32">
        <f t="shared" si="23"/>
        <v>0.34716533242489184</v>
      </c>
      <c r="BY12" s="32">
        <f t="shared" si="24"/>
        <v>0.36051215382050977</v>
      </c>
      <c r="BZ12" s="32">
        <f t="shared" si="25"/>
        <v>0.37295434235620345</v>
      </c>
      <c r="CA12" s="32">
        <f t="shared" si="26"/>
        <v>0.38459209449964793</v>
      </c>
      <c r="CB12" s="32">
        <f t="shared" si="27"/>
        <v>0.39551058132904665</v>
      </c>
      <c r="CC12" s="32">
        <f t="shared" si="28"/>
        <v>0.40578274109482415</v>
      </c>
    </row>
    <row r="13" spans="1:81" ht="9" customHeight="1" x14ac:dyDescent="0.25">
      <c r="A13" s="31">
        <f t="shared" si="29"/>
        <v>7.7067665581365592</v>
      </c>
      <c r="B13" s="31">
        <f t="shared" si="32"/>
        <v>0.3956665501043885</v>
      </c>
      <c r="C13" s="31"/>
      <c r="E13" s="27">
        <f t="shared" si="35"/>
        <v>77</v>
      </c>
      <c r="F13" s="28">
        <f t="shared" si="30"/>
        <v>11.777908025323729</v>
      </c>
      <c r="G13" s="28">
        <f t="shared" si="36"/>
        <v>30.988863861592446</v>
      </c>
      <c r="H13" s="28">
        <f t="shared" si="36"/>
        <v>54.572058260862626</v>
      </c>
      <c r="I13" s="28">
        <f t="shared" si="36"/>
        <v>81.534826165015417</v>
      </c>
      <c r="J13" s="28">
        <f t="shared" si="36"/>
        <v>111.32615590627225</v>
      </c>
      <c r="K13" s="28">
        <f t="shared" si="36"/>
        <v>143.5845890846376</v>
      </c>
      <c r="L13" s="28">
        <f t="shared" si="36"/>
        <v>178.05051105586094</v>
      </c>
      <c r="M13" s="28">
        <f t="shared" si="36"/>
        <v>214.52635073848947</v>
      </c>
      <c r="N13" s="28">
        <f t="shared" si="36"/>
        <v>252.85556114241496</v>
      </c>
      <c r="O13" s="28">
        <f t="shared" si="36"/>
        <v>292.91034385701641</v>
      </c>
      <c r="P13" s="28">
        <f t="shared" si="36"/>
        <v>334.58394286906037</v>
      </c>
      <c r="Q13" s="28">
        <f t="shared" si="36"/>
        <v>377.78553493537123</v>
      </c>
      <c r="R13" s="28">
        <f t="shared" si="36"/>
        <v>422.43669294611027</v>
      </c>
      <c r="S13" s="28">
        <f t="shared" si="36"/>
        <v>468.46885166140339</v>
      </c>
      <c r="T13" s="28">
        <f t="shared" si="36"/>
        <v>515.82143900363644</v>
      </c>
      <c r="U13" s="28">
        <f t="shared" si="36"/>
        <v>564.44046459401306</v>
      </c>
      <c r="V13" s="28">
        <f t="shared" si="36"/>
        <v>614.27743158997578</v>
      </c>
      <c r="W13" s="28">
        <f t="shared" si="36"/>
        <v>665.28848281386445</v>
      </c>
      <c r="X13" s="28">
        <f t="shared" si="36"/>
        <v>717.43372032608295</v>
      </c>
      <c r="Y13" s="28">
        <f t="shared" si="36"/>
        <v>770.67665581365588</v>
      </c>
      <c r="Z13" s="28">
        <f t="shared" si="36"/>
        <v>824.98376127790607</v>
      </c>
      <c r="AA13" s="28">
        <f t="shared" si="36"/>
        <v>880.32409775581937</v>
      </c>
      <c r="AB13" s="28">
        <f t="shared" si="36"/>
        <v>936.66900555156315</v>
      </c>
      <c r="AC13" s="28">
        <f t="shared" si="36"/>
        <v>993.99184352768884</v>
      </c>
      <c r="AE13" s="27">
        <f t="shared" si="33"/>
        <v>78</v>
      </c>
      <c r="AF13" s="28">
        <f t="shared" si="31"/>
        <v>24.048671723720641</v>
      </c>
      <c r="AG13" s="28">
        <f t="shared" si="37"/>
        <v>48.097343447441283</v>
      </c>
      <c r="AH13" s="28">
        <f t="shared" si="37"/>
        <v>72.14601517116192</v>
      </c>
      <c r="AI13" s="28">
        <f t="shared" si="37"/>
        <v>96.194686894882565</v>
      </c>
      <c r="AJ13" s="28">
        <f t="shared" si="37"/>
        <v>120.2433586186032</v>
      </c>
      <c r="AK13" s="28">
        <f t="shared" si="37"/>
        <v>144.29203034232384</v>
      </c>
      <c r="AL13" s="28">
        <f t="shared" si="37"/>
        <v>168.34070206604449</v>
      </c>
      <c r="AM13" s="28">
        <f t="shared" si="37"/>
        <v>192.38937378976513</v>
      </c>
      <c r="AN13" s="28">
        <f t="shared" si="37"/>
        <v>216.43804551348575</v>
      </c>
      <c r="AO13" s="28">
        <f t="shared" si="37"/>
        <v>240.48671723720639</v>
      </c>
      <c r="AP13" s="28">
        <f t="shared" si="37"/>
        <v>264.53538896092704</v>
      </c>
      <c r="AQ13" s="28">
        <f t="shared" si="37"/>
        <v>288.58406068464768</v>
      </c>
      <c r="AR13" s="28">
        <f t="shared" si="37"/>
        <v>312.63273240836833</v>
      </c>
      <c r="AS13" s="28">
        <f t="shared" si="37"/>
        <v>336.68140413208897</v>
      </c>
      <c r="AT13" s="28">
        <f t="shared" si="37"/>
        <v>360.73007585580962</v>
      </c>
      <c r="AU13" s="28">
        <f t="shared" si="37"/>
        <v>384.77874757953026</v>
      </c>
      <c r="AV13" s="28">
        <f t="shared" si="37"/>
        <v>408.82741930325091</v>
      </c>
      <c r="AW13" s="28">
        <f t="shared" si="37"/>
        <v>432.87609102697149</v>
      </c>
      <c r="AX13" s="28">
        <f t="shared" si="37"/>
        <v>456.92476275069214</v>
      </c>
      <c r="AY13" s="28">
        <f t="shared" si="37"/>
        <v>480.97343447441278</v>
      </c>
      <c r="AZ13" s="28">
        <f t="shared" si="37"/>
        <v>505.02210619813343</v>
      </c>
      <c r="BA13" s="28">
        <f t="shared" si="37"/>
        <v>529.07077792185407</v>
      </c>
      <c r="BB13" s="28">
        <f t="shared" si="37"/>
        <v>553.11944964557472</v>
      </c>
      <c r="BC13" s="28">
        <f t="shared" si="37"/>
        <v>577.16812136929536</v>
      </c>
      <c r="BE13" s="27">
        <f t="shared" si="34"/>
        <v>78</v>
      </c>
      <c r="BF13" s="32">
        <f t="shared" si="5"/>
        <v>-1.0418457736308937</v>
      </c>
      <c r="BG13" s="32">
        <f t="shared" si="6"/>
        <v>-0.55208476381262439</v>
      </c>
      <c r="BH13" s="32">
        <f t="shared" si="7"/>
        <v>-0.32203214374457245</v>
      </c>
      <c r="BI13" s="32">
        <f t="shared" si="8"/>
        <v>-0.17979876108642925</v>
      </c>
      <c r="BJ13" s="32">
        <f t="shared" si="9"/>
        <v>-8.0099799007149058E-2</v>
      </c>
      <c r="BK13" s="32">
        <f t="shared" si="10"/>
        <v>-4.9269999113152182E-3</v>
      </c>
      <c r="BL13" s="32">
        <f t="shared" si="11"/>
        <v>5.4534013591065349E-2</v>
      </c>
      <c r="BM13" s="32">
        <f t="shared" si="12"/>
        <v>0.10319001312668398</v>
      </c>
      <c r="BN13" s="32">
        <f t="shared" si="13"/>
        <v>0.14402497403811459</v>
      </c>
      <c r="BO13" s="32">
        <f t="shared" si="14"/>
        <v>0.17897499258476343</v>
      </c>
      <c r="BP13" s="32">
        <f t="shared" si="15"/>
        <v>0.20936017821855507</v>
      </c>
      <c r="BQ13" s="32">
        <f t="shared" si="16"/>
        <v>0.2361167011489296</v>
      </c>
      <c r="BR13" s="32">
        <f t="shared" si="17"/>
        <v>0.25992997855361372</v>
      </c>
      <c r="BS13" s="32">
        <f t="shared" si="18"/>
        <v>0.28131528288793645</v>
      </c>
      <c r="BT13" s="32">
        <f t="shared" si="19"/>
        <v>0.30066870319970057</v>
      </c>
      <c r="BU13" s="32">
        <f t="shared" si="20"/>
        <v>0.31830056185590572</v>
      </c>
      <c r="BV13" s="32">
        <f t="shared" si="21"/>
        <v>0.33445801802443681</v>
      </c>
      <c r="BW13" s="32">
        <f t="shared" si="22"/>
        <v>0.34934077139573405</v>
      </c>
      <c r="BX13" s="32">
        <f t="shared" si="23"/>
        <v>0.36311222931783316</v>
      </c>
      <c r="BY13" s="32">
        <f t="shared" si="24"/>
        <v>0.3759076120365728</v>
      </c>
      <c r="BZ13" s="32">
        <f t="shared" si="25"/>
        <v>0.38783994315736547</v>
      </c>
      <c r="CA13" s="32">
        <f t="shared" si="26"/>
        <v>0.39900454926702972</v>
      </c>
      <c r="CB13" s="32">
        <f t="shared" si="27"/>
        <v>0.40948248915328739</v>
      </c>
      <c r="CC13" s="32">
        <f t="shared" si="28"/>
        <v>0.41934320172998718</v>
      </c>
    </row>
    <row r="14" spans="1:81" ht="9" customHeight="1" x14ac:dyDescent="0.25">
      <c r="A14" s="31">
        <f t="shared" si="29"/>
        <v>7.2472884691899191</v>
      </c>
      <c r="B14" s="31">
        <f t="shared" si="32"/>
        <v>0.38874685606640652</v>
      </c>
      <c r="C14" s="31"/>
      <c r="E14" s="27">
        <f t="shared" si="35"/>
        <v>76</v>
      </c>
      <c r="F14" s="28">
        <f t="shared" si="30"/>
        <v>11.307698807536674</v>
      </c>
      <c r="G14" s="28">
        <f t="shared" si="30"/>
        <v>29.609337626190051</v>
      </c>
      <c r="H14" s="28">
        <f t="shared" si="30"/>
        <v>51.996591380450688</v>
      </c>
      <c r="I14" s="28">
        <f t="shared" si="30"/>
        <v>77.532386525663156</v>
      </c>
      <c r="J14" s="28">
        <f t="shared" si="30"/>
        <v>105.69796552542297</v>
      </c>
      <c r="K14" s="28">
        <f t="shared" si="30"/>
        <v>136.15366448995456</v>
      </c>
      <c r="L14" s="28">
        <f t="shared" si="30"/>
        <v>168.65587659590847</v>
      </c>
      <c r="M14" s="28">
        <f t="shared" si="30"/>
        <v>203.01943381022292</v>
      </c>
      <c r="N14" s="28">
        <f t="shared" si="30"/>
        <v>239.0977652662236</v>
      </c>
      <c r="O14" s="28">
        <f t="shared" si="30"/>
        <v>276.77132199150105</v>
      </c>
      <c r="P14" s="28">
        <f t="shared" si="30"/>
        <v>315.9403169724888</v>
      </c>
      <c r="Q14" s="28">
        <f t="shared" si="30"/>
        <v>356.51991528453999</v>
      </c>
      <c r="R14" s="28">
        <f t="shared" si="30"/>
        <v>398.43690732092045</v>
      </c>
      <c r="S14" s="28">
        <f t="shared" si="30"/>
        <v>441.6273264584035</v>
      </c>
      <c r="T14" s="28">
        <f t="shared" si="30"/>
        <v>486.03469341678067</v>
      </c>
      <c r="U14" s="28">
        <f t="shared" si="30"/>
        <v>531.60869091757854</v>
      </c>
      <c r="V14" s="28">
        <f t="shared" ref="V14:AC28" si="38">V$3*$A14*V$4^$B14</f>
        <v>578.30414243122334</v>
      </c>
      <c r="W14" s="28">
        <f t="shared" si="38"/>
        <v>626.08021118466547</v>
      </c>
      <c r="X14" s="28">
        <f t="shared" si="38"/>
        <v>674.89976215219929</v>
      </c>
      <c r="Y14" s="28">
        <f t="shared" si="38"/>
        <v>724.72884691899196</v>
      </c>
      <c r="Z14" s="28">
        <f t="shared" si="38"/>
        <v>775.53628271600303</v>
      </c>
      <c r="AA14" s="28">
        <f t="shared" si="38"/>
        <v>827.29330469333718</v>
      </c>
      <c r="AB14" s="28">
        <f t="shared" si="38"/>
        <v>879.97327590311522</v>
      </c>
      <c r="AC14" s="28">
        <f t="shared" si="38"/>
        <v>933.55144329496522</v>
      </c>
      <c r="AE14" s="27">
        <f t="shared" si="33"/>
        <v>77</v>
      </c>
      <c r="AF14" s="28">
        <f t="shared" si="31"/>
        <v>22.227057412929014</v>
      </c>
      <c r="AG14" s="28">
        <f t="shared" si="37"/>
        <v>44.454114825858028</v>
      </c>
      <c r="AH14" s="28">
        <f t="shared" si="37"/>
        <v>66.681172238787042</v>
      </c>
      <c r="AI14" s="28">
        <f t="shared" si="37"/>
        <v>88.908229651716056</v>
      </c>
      <c r="AJ14" s="28">
        <f t="shared" si="37"/>
        <v>111.13528706464507</v>
      </c>
      <c r="AK14" s="28">
        <f t="shared" si="37"/>
        <v>133.36234447757408</v>
      </c>
      <c r="AL14" s="28">
        <f t="shared" si="37"/>
        <v>155.5894018905031</v>
      </c>
      <c r="AM14" s="28">
        <f t="shared" si="37"/>
        <v>177.81645930343211</v>
      </c>
      <c r="AN14" s="28">
        <f t="shared" si="37"/>
        <v>200.04351671636113</v>
      </c>
      <c r="AO14" s="28">
        <f t="shared" si="37"/>
        <v>222.27057412929014</v>
      </c>
      <c r="AP14" s="28">
        <f t="shared" si="37"/>
        <v>244.49763154221915</v>
      </c>
      <c r="AQ14" s="28">
        <f t="shared" si="37"/>
        <v>266.72468895514817</v>
      </c>
      <c r="AR14" s="28">
        <f t="shared" si="37"/>
        <v>288.95174636807718</v>
      </c>
      <c r="AS14" s="28">
        <f t="shared" si="37"/>
        <v>311.1788037810062</v>
      </c>
      <c r="AT14" s="28">
        <f t="shared" si="37"/>
        <v>333.40586119393521</v>
      </c>
      <c r="AU14" s="28">
        <f t="shared" si="37"/>
        <v>355.63291860686422</v>
      </c>
      <c r="AV14" s="28">
        <f t="shared" si="37"/>
        <v>377.85997601979324</v>
      </c>
      <c r="AW14" s="28">
        <f t="shared" si="37"/>
        <v>400.08703343272225</v>
      </c>
      <c r="AX14" s="28">
        <f t="shared" si="37"/>
        <v>422.31409084565126</v>
      </c>
      <c r="AY14" s="28">
        <f t="shared" si="37"/>
        <v>444.54114825858028</v>
      </c>
      <c r="AZ14" s="28">
        <f t="shared" si="37"/>
        <v>466.76820567150929</v>
      </c>
      <c r="BA14" s="28">
        <f t="shared" si="37"/>
        <v>488.99526308443831</v>
      </c>
      <c r="BB14" s="28">
        <f t="shared" si="37"/>
        <v>511.22232049736732</v>
      </c>
      <c r="BC14" s="28">
        <f t="shared" si="37"/>
        <v>533.44937791029633</v>
      </c>
      <c r="BE14" s="27">
        <f t="shared" si="34"/>
        <v>77</v>
      </c>
      <c r="BF14" s="32">
        <f t="shared" si="5"/>
        <v>-0.96565700866691795</v>
      </c>
      <c r="BG14" s="32">
        <f t="shared" si="6"/>
        <v>-0.50135458574181258</v>
      </c>
      <c r="BH14" s="32">
        <f t="shared" si="7"/>
        <v>-0.28241429810065122</v>
      </c>
      <c r="BI14" s="32">
        <f t="shared" si="8"/>
        <v>-0.14672375810703964</v>
      </c>
      <c r="BJ14" s="32">
        <f t="shared" si="9"/>
        <v>-5.1442064302687898E-2</v>
      </c>
      <c r="BK14" s="32">
        <f t="shared" si="10"/>
        <v>2.0501247783796705E-2</v>
      </c>
      <c r="BL14" s="32">
        <f t="shared" si="11"/>
        <v>7.7474173857054657E-2</v>
      </c>
      <c r="BM14" s="32">
        <f t="shared" si="12"/>
        <v>0.12414069940885496</v>
      </c>
      <c r="BN14" s="32">
        <f t="shared" si="13"/>
        <v>0.16334008185470697</v>
      </c>
      <c r="BO14" s="32">
        <f t="shared" si="14"/>
        <v>0.19691616700043979</v>
      </c>
      <c r="BP14" s="32">
        <f t="shared" si="15"/>
        <v>0.22612715627708468</v>
      </c>
      <c r="BQ14" s="32">
        <f t="shared" si="16"/>
        <v>0.25186594767847931</v>
      </c>
      <c r="BR14" s="32">
        <f t="shared" si="17"/>
        <v>0.27478669506050202</v>
      </c>
      <c r="BS14" s="32">
        <f t="shared" si="18"/>
        <v>0.29538145595182985</v>
      </c>
      <c r="BT14" s="32">
        <f t="shared" si="19"/>
        <v>0.31402867797333223</v>
      </c>
      <c r="BU14" s="32">
        <f t="shared" si="20"/>
        <v>0.33102501015732622</v>
      </c>
      <c r="BV14" s="32">
        <f t="shared" si="21"/>
        <v>0.34660683143086524</v>
      </c>
      <c r="BW14" s="32">
        <f t="shared" si="22"/>
        <v>0.36096521454386843</v>
      </c>
      <c r="BX14" s="32">
        <f t="shared" si="23"/>
        <v>0.37425657182197442</v>
      </c>
      <c r="BY14" s="32">
        <f t="shared" si="24"/>
        <v>0.38661038518276369</v>
      </c>
      <c r="BZ14" s="32">
        <f t="shared" si="25"/>
        <v>0.39813492150639052</v>
      </c>
      <c r="CA14" s="32">
        <f t="shared" si="26"/>
        <v>0.40892152721373698</v>
      </c>
      <c r="CB14" s="32">
        <f t="shared" si="27"/>
        <v>0.41904790236646605</v>
      </c>
      <c r="CC14" s="32">
        <f t="shared" si="28"/>
        <v>0.42858062965711952</v>
      </c>
    </row>
    <row r="15" spans="1:81" ht="9" customHeight="1" x14ac:dyDescent="0.25">
      <c r="A15" s="31">
        <f t="shared" si="29"/>
        <v>6.8152045036580029</v>
      </c>
      <c r="B15" s="31">
        <f t="shared" si="32"/>
        <v>0.38194817848929707</v>
      </c>
      <c r="C15" s="31"/>
      <c r="E15" s="27">
        <f t="shared" si="35"/>
        <v>75</v>
      </c>
      <c r="F15" s="28">
        <f t="shared" si="30"/>
        <v>10.852326705285504</v>
      </c>
      <c r="G15" s="28">
        <f t="shared" si="30"/>
        <v>28.283341265904923</v>
      </c>
      <c r="H15" s="28">
        <f t="shared" si="30"/>
        <v>49.531297924456346</v>
      </c>
      <c r="I15" s="28">
        <f t="shared" si="30"/>
        <v>73.712063310260902</v>
      </c>
      <c r="J15" s="28">
        <f t="shared" si="30"/>
        <v>100.33747871867567</v>
      </c>
      <c r="K15" s="28">
        <f t="shared" si="30"/>
        <v>129.08850245526696</v>
      </c>
      <c r="L15" s="28">
        <f t="shared" si="30"/>
        <v>159.73664427833592</v>
      </c>
      <c r="M15" s="28">
        <f t="shared" si="30"/>
        <v>192.10842970684882</v>
      </c>
      <c r="N15" s="28">
        <f t="shared" si="30"/>
        <v>226.06668051067592</v>
      </c>
      <c r="O15" s="28">
        <f t="shared" si="30"/>
        <v>261.4996055158033</v>
      </c>
      <c r="P15" s="28">
        <f t="shared" si="30"/>
        <v>298.31396458851015</v>
      </c>
      <c r="Q15" s="28">
        <f t="shared" si="30"/>
        <v>336.43054320035503</v>
      </c>
      <c r="R15" s="28">
        <f t="shared" si="30"/>
        <v>375.78102459421001</v>
      </c>
      <c r="S15" s="28">
        <f t="shared" si="30"/>
        <v>416.30575133664632</v>
      </c>
      <c r="T15" s="28">
        <f t="shared" si="30"/>
        <v>457.95207667154142</v>
      </c>
      <c r="U15" s="28">
        <f t="shared" si="30"/>
        <v>500.67312061381307</v>
      </c>
      <c r="V15" s="28">
        <f t="shared" si="38"/>
        <v>544.42681192094187</v>
      </c>
      <c r="W15" s="28">
        <f t="shared" si="38"/>
        <v>589.17513703486816</v>
      </c>
      <c r="X15" s="28">
        <f t="shared" si="38"/>
        <v>634.88354210433477</v>
      </c>
      <c r="Y15" s="28">
        <f t="shared" si="38"/>
        <v>681.52045036580034</v>
      </c>
      <c r="Z15" s="28">
        <f t="shared" si="38"/>
        <v>729.0568679018603</v>
      </c>
      <c r="AA15" s="28">
        <f t="shared" si="38"/>
        <v>777.46605810647134</v>
      </c>
      <c r="AB15" s="28">
        <f t="shared" si="38"/>
        <v>826.72327026978019</v>
      </c>
      <c r="AC15" s="28">
        <f t="shared" si="38"/>
        <v>876.80551129879382</v>
      </c>
      <c r="AE15" s="27">
        <f t="shared" si="33"/>
        <v>76</v>
      </c>
      <c r="AF15" s="28">
        <f t="shared" si="31"/>
        <v>20.66782747219375</v>
      </c>
      <c r="AG15" s="28">
        <f t="shared" si="37"/>
        <v>41.3356549443875</v>
      </c>
      <c r="AH15" s="28">
        <f t="shared" si="37"/>
        <v>62.003482416581249</v>
      </c>
      <c r="AI15" s="28">
        <f t="shared" si="37"/>
        <v>82.671309888774999</v>
      </c>
      <c r="AJ15" s="28">
        <f t="shared" si="37"/>
        <v>103.33913736096875</v>
      </c>
      <c r="AK15" s="28">
        <f t="shared" si="37"/>
        <v>124.0069648331625</v>
      </c>
      <c r="AL15" s="28">
        <f t="shared" si="37"/>
        <v>144.67479230535625</v>
      </c>
      <c r="AM15" s="28">
        <f t="shared" si="37"/>
        <v>165.34261977755</v>
      </c>
      <c r="AN15" s="28">
        <f t="shared" si="37"/>
        <v>186.01044724974375</v>
      </c>
      <c r="AO15" s="28">
        <f t="shared" si="37"/>
        <v>206.6782747219375</v>
      </c>
      <c r="AP15" s="28">
        <f t="shared" si="37"/>
        <v>227.34610219413125</v>
      </c>
      <c r="AQ15" s="28">
        <f t="shared" si="37"/>
        <v>248.013929666325</v>
      </c>
      <c r="AR15" s="28">
        <f t="shared" si="37"/>
        <v>268.68175713851878</v>
      </c>
      <c r="AS15" s="28">
        <f t="shared" si="37"/>
        <v>289.3495846107125</v>
      </c>
      <c r="AT15" s="28">
        <f t="shared" si="37"/>
        <v>310.01741208290628</v>
      </c>
      <c r="AU15" s="28">
        <f t="shared" si="37"/>
        <v>330.6852395551</v>
      </c>
      <c r="AV15" s="28">
        <f t="shared" si="37"/>
        <v>351.35306702729378</v>
      </c>
      <c r="AW15" s="28">
        <f t="shared" si="37"/>
        <v>372.0208944994875</v>
      </c>
      <c r="AX15" s="28">
        <f t="shared" si="37"/>
        <v>392.68872197168128</v>
      </c>
      <c r="AY15" s="28">
        <f t="shared" si="37"/>
        <v>413.356549443875</v>
      </c>
      <c r="AZ15" s="28">
        <f t="shared" si="37"/>
        <v>434.02437691606877</v>
      </c>
      <c r="BA15" s="28">
        <f t="shared" si="37"/>
        <v>454.6922043882625</v>
      </c>
      <c r="BB15" s="28">
        <f t="shared" si="37"/>
        <v>475.36003186045627</v>
      </c>
      <c r="BC15" s="28">
        <f t="shared" si="37"/>
        <v>496.02785933265</v>
      </c>
      <c r="BE15" s="27">
        <f t="shared" si="34"/>
        <v>76</v>
      </c>
      <c r="BF15" s="32">
        <f t="shared" si="5"/>
        <v>-0.90446049344678459</v>
      </c>
      <c r="BG15" s="32">
        <f t="shared" si="6"/>
        <v>-0.46148414912409641</v>
      </c>
      <c r="BH15" s="32">
        <f t="shared" si="7"/>
        <v>-0.25180411204138253</v>
      </c>
      <c r="BI15" s="32">
        <f t="shared" si="8"/>
        <v>-0.12154383117460434</v>
      </c>
      <c r="BJ15" s="32">
        <f t="shared" si="9"/>
        <v>-2.9915627546403412E-2</v>
      </c>
      <c r="BK15" s="32">
        <f t="shared" si="10"/>
        <v>3.9364757708498233E-2</v>
      </c>
      <c r="BL15" s="32">
        <f t="shared" si="11"/>
        <v>9.4291776574039449E-2</v>
      </c>
      <c r="BM15" s="32">
        <f t="shared" si="12"/>
        <v>0.13932657702810114</v>
      </c>
      <c r="BN15" s="32">
        <f t="shared" si="13"/>
        <v>0.17718769157156058</v>
      </c>
      <c r="BO15" s="32">
        <f t="shared" si="14"/>
        <v>0.20964211661326104</v>
      </c>
      <c r="BP15" s="32">
        <f t="shared" si="15"/>
        <v>0.23789654799523352</v>
      </c>
      <c r="BQ15" s="32">
        <f t="shared" si="16"/>
        <v>0.26280792669105296</v>
      </c>
      <c r="BR15" s="32">
        <f t="shared" si="17"/>
        <v>0.28500445857090095</v>
      </c>
      <c r="BS15" s="32">
        <f t="shared" si="18"/>
        <v>0.30495895461043132</v>
      </c>
      <c r="BT15" s="32">
        <f t="shared" si="19"/>
        <v>0.32303525221207557</v>
      </c>
      <c r="BU15" s="32">
        <f t="shared" si="20"/>
        <v>0.33951868806200752</v>
      </c>
      <c r="BV15" s="32">
        <f t="shared" si="21"/>
        <v>0.35463673108312127</v>
      </c>
      <c r="BW15" s="32">
        <f t="shared" si="22"/>
        <v>0.36857333055201408</v>
      </c>
      <c r="BX15" s="32">
        <f t="shared" si="23"/>
        <v>0.38147912817190643</v>
      </c>
      <c r="BY15" s="32">
        <f t="shared" si="24"/>
        <v>0.39347887620685579</v>
      </c>
      <c r="BZ15" s="32">
        <f t="shared" si="25"/>
        <v>0.40467692435963226</v>
      </c>
      <c r="CA15" s="32">
        <f t="shared" si="26"/>
        <v>0.41516134415479017</v>
      </c>
      <c r="CB15" s="32">
        <f t="shared" si="27"/>
        <v>0.42500707436802332</v>
      </c>
      <c r="CC15" s="32">
        <f t="shared" si="28"/>
        <v>0.43427835142380183</v>
      </c>
    </row>
    <row r="16" spans="1:81" ht="9" customHeight="1" x14ac:dyDescent="0.25">
      <c r="A16" s="31">
        <f t="shared" si="29"/>
        <v>6.4088814215328229</v>
      </c>
      <c r="B16" s="31">
        <f t="shared" si="32"/>
        <v>0.37526840095234532</v>
      </c>
      <c r="C16" s="31"/>
      <c r="E16" s="27">
        <f t="shared" si="35"/>
        <v>74</v>
      </c>
      <c r="F16" s="28">
        <f t="shared" si="30"/>
        <v>10.411583692910844</v>
      </c>
      <c r="G16" s="28">
        <f t="shared" si="30"/>
        <v>27.009331504523203</v>
      </c>
      <c r="H16" s="28">
        <f t="shared" si="30"/>
        <v>47.172248701596061</v>
      </c>
      <c r="I16" s="28">
        <f t="shared" si="30"/>
        <v>70.066572947777601</v>
      </c>
      <c r="J16" s="28">
        <f t="shared" si="30"/>
        <v>95.233151117528536</v>
      </c>
      <c r="K16" s="28">
        <f t="shared" si="30"/>
        <v>122.37244021413755</v>
      </c>
      <c r="L16" s="28">
        <f t="shared" si="30"/>
        <v>151.27021517476589</v>
      </c>
      <c r="M16" s="28">
        <f t="shared" si="30"/>
        <v>181.76401899558621</v>
      </c>
      <c r="N16" s="28">
        <f t="shared" si="30"/>
        <v>213.72551123806116</v>
      </c>
      <c r="O16" s="28">
        <f t="shared" si="30"/>
        <v>247.05019184593976</v>
      </c>
      <c r="P16" s="28">
        <f t="shared" si="30"/>
        <v>281.65096748961241</v>
      </c>
      <c r="Q16" s="28">
        <f t="shared" si="30"/>
        <v>317.4538957998837</v>
      </c>
      <c r="R16" s="28">
        <f t="shared" si="30"/>
        <v>354.3952459574657</v>
      </c>
      <c r="S16" s="28">
        <f t="shared" si="30"/>
        <v>392.41939640726611</v>
      </c>
      <c r="T16" s="28">
        <f t="shared" si="30"/>
        <v>431.47728738054963</v>
      </c>
      <c r="U16" s="28">
        <f t="shared" si="30"/>
        <v>471.52525393317023</v>
      </c>
      <c r="V16" s="28">
        <f t="shared" si="38"/>
        <v>512.52412761463881</v>
      </c>
      <c r="W16" s="28">
        <f t="shared" si="38"/>
        <v>554.4385325292053</v>
      </c>
      <c r="X16" s="28">
        <f t="shared" si="38"/>
        <v>597.23632511078836</v>
      </c>
      <c r="Y16" s="28">
        <f t="shared" si="38"/>
        <v>640.88814215328227</v>
      </c>
      <c r="Z16" s="28">
        <f t="shared" si="38"/>
        <v>685.36703174433308</v>
      </c>
      <c r="AA16" s="28">
        <f t="shared" si="38"/>
        <v>730.64814862664036</v>
      </c>
      <c r="AB16" s="28">
        <f t="shared" si="38"/>
        <v>776.70850029049859</v>
      </c>
      <c r="AC16" s="28">
        <f t="shared" si="38"/>
        <v>823.52673348815631</v>
      </c>
      <c r="AE16" s="27">
        <f t="shared" si="33"/>
        <v>75</v>
      </c>
      <c r="AF16" s="28">
        <f t="shared" si="31"/>
        <v>19.318516525781366</v>
      </c>
      <c r="AG16" s="28">
        <f t="shared" si="37"/>
        <v>38.637033051562732</v>
      </c>
      <c r="AH16" s="28">
        <f t="shared" si="37"/>
        <v>57.955549577344101</v>
      </c>
      <c r="AI16" s="28">
        <f t="shared" si="37"/>
        <v>77.274066103125463</v>
      </c>
      <c r="AJ16" s="28">
        <f t="shared" si="37"/>
        <v>96.59258262890684</v>
      </c>
      <c r="AK16" s="28">
        <f t="shared" si="37"/>
        <v>115.9110991546882</v>
      </c>
      <c r="AL16" s="28">
        <f t="shared" si="37"/>
        <v>135.22961568046958</v>
      </c>
      <c r="AM16" s="28">
        <f t="shared" si="37"/>
        <v>154.54813220625093</v>
      </c>
      <c r="AN16" s="28">
        <f t="shared" si="37"/>
        <v>173.8666487320323</v>
      </c>
      <c r="AO16" s="28">
        <f t="shared" si="37"/>
        <v>193.18516525781368</v>
      </c>
      <c r="AP16" s="28">
        <f t="shared" si="37"/>
        <v>212.50368178359506</v>
      </c>
      <c r="AQ16" s="28">
        <f t="shared" si="37"/>
        <v>231.8221983093764</v>
      </c>
      <c r="AR16" s="28">
        <f t="shared" si="37"/>
        <v>251.14071483515778</v>
      </c>
      <c r="AS16" s="28">
        <f t="shared" si="37"/>
        <v>270.45923136093916</v>
      </c>
      <c r="AT16" s="28">
        <f t="shared" si="37"/>
        <v>289.77774788672053</v>
      </c>
      <c r="AU16" s="28">
        <f t="shared" si="37"/>
        <v>309.09626441250185</v>
      </c>
      <c r="AV16" s="28">
        <f t="shared" si="37"/>
        <v>328.41478093828323</v>
      </c>
      <c r="AW16" s="28">
        <f t="shared" si="37"/>
        <v>347.73329746406461</v>
      </c>
      <c r="AX16" s="28">
        <f t="shared" si="37"/>
        <v>367.05181398984598</v>
      </c>
      <c r="AY16" s="28">
        <f t="shared" si="37"/>
        <v>386.37033051562736</v>
      </c>
      <c r="AZ16" s="28">
        <f t="shared" si="37"/>
        <v>405.68884704140874</v>
      </c>
      <c r="BA16" s="28">
        <f t="shared" si="37"/>
        <v>425.00736356719011</v>
      </c>
      <c r="BB16" s="28">
        <f t="shared" si="37"/>
        <v>444.32588009297143</v>
      </c>
      <c r="BC16" s="28">
        <f t="shared" si="37"/>
        <v>463.64439661875281</v>
      </c>
      <c r="BE16" s="27">
        <f t="shared" si="34"/>
        <v>75</v>
      </c>
      <c r="BF16" s="32">
        <f t="shared" si="5"/>
        <v>-0.85548299812786166</v>
      </c>
      <c r="BG16" s="32">
        <f t="shared" si="6"/>
        <v>-0.43050682483912117</v>
      </c>
      <c r="BH16" s="32">
        <f t="shared" si="7"/>
        <v>-0.22859416653976875</v>
      </c>
      <c r="BI16" s="32">
        <f t="shared" si="8"/>
        <v>-0.10286635769555605</v>
      </c>
      <c r="BJ16" s="32">
        <f t="shared" si="9"/>
        <v>-1.4274771919503229E-2</v>
      </c>
      <c r="BK16" s="32">
        <f t="shared" si="10"/>
        <v>5.2800622821141403E-2</v>
      </c>
      <c r="BL16" s="32">
        <f t="shared" si="11"/>
        <v>0.10603937778342054</v>
      </c>
      <c r="BM16" s="32">
        <f t="shared" si="12"/>
        <v>0.14973198182857175</v>
      </c>
      <c r="BN16" s="32">
        <f t="shared" si="13"/>
        <v>0.18649557685058712</v>
      </c>
      <c r="BO16" s="32">
        <f t="shared" si="14"/>
        <v>0.21803272519503347</v>
      </c>
      <c r="BP16" s="32">
        <f t="shared" si="15"/>
        <v>0.24550700578924012</v>
      </c>
      <c r="BQ16" s="32">
        <f t="shared" si="16"/>
        <v>0.26974530356523874</v>
      </c>
      <c r="BR16" s="32">
        <f t="shared" si="17"/>
        <v>0.29135416544131765</v>
      </c>
      <c r="BS16" s="32">
        <f t="shared" si="18"/>
        <v>0.31079035889386203</v>
      </c>
      <c r="BT16" s="32">
        <f t="shared" si="19"/>
        <v>0.32840555838772223</v>
      </c>
      <c r="BU16" s="32">
        <f t="shared" si="20"/>
        <v>0.34447569491938518</v>
      </c>
      <c r="BV16" s="32">
        <f t="shared" si="21"/>
        <v>0.35922083811590888</v>
      </c>
      <c r="BW16" s="32">
        <f t="shared" si="22"/>
        <v>0.3728190285083629</v>
      </c>
      <c r="BX16" s="32">
        <f t="shared" si="23"/>
        <v>0.38541612665345287</v>
      </c>
      <c r="BY16" s="32">
        <f t="shared" si="24"/>
        <v>0.39713297047830459</v>
      </c>
      <c r="BZ16" s="32">
        <f t="shared" si="25"/>
        <v>0.40807067125932972</v>
      </c>
      <c r="CA16" s="32">
        <f t="shared" si="26"/>
        <v>0.41831459592958203</v>
      </c>
      <c r="CB16" s="32">
        <f t="shared" si="27"/>
        <v>0.42793740518252593</v>
      </c>
      <c r="CC16" s="32">
        <f t="shared" si="28"/>
        <v>0.43700140169715473</v>
      </c>
    </row>
    <row r="17" spans="1:81" ht="9" customHeight="1" x14ac:dyDescent="0.25">
      <c r="A17" s="31">
        <f t="shared" si="29"/>
        <v>6.026783356716968</v>
      </c>
      <c r="B17" s="31">
        <f t="shared" si="32"/>
        <v>0.36870544404828576</v>
      </c>
      <c r="C17" s="31"/>
      <c r="E17" s="27">
        <f t="shared" si="35"/>
        <v>73</v>
      </c>
      <c r="F17" s="28">
        <f t="shared" si="30"/>
        <v>9.9852453922924571</v>
      </c>
      <c r="G17" s="28">
        <f t="shared" si="30"/>
        <v>25.78577187818879</v>
      </c>
      <c r="H17" s="28">
        <f t="shared" si="30"/>
        <v>44.915599546327293</v>
      </c>
      <c r="I17" s="28">
        <f t="shared" si="30"/>
        <v>66.588852374847818</v>
      </c>
      <c r="J17" s="28">
        <f t="shared" si="30"/>
        <v>90.373851773625077</v>
      </c>
      <c r="K17" s="28">
        <f t="shared" si="30"/>
        <v>115.98947829240822</v>
      </c>
      <c r="L17" s="28">
        <f t="shared" si="30"/>
        <v>143.23495978387459</v>
      </c>
      <c r="M17" s="28">
        <f t="shared" si="30"/>
        <v>171.95821329474694</v>
      </c>
      <c r="N17" s="28">
        <f t="shared" si="30"/>
        <v>202.03920918791462</v>
      </c>
      <c r="O17" s="28">
        <f t="shared" si="30"/>
        <v>233.38029603025399</v>
      </c>
      <c r="P17" s="28">
        <f t="shared" si="30"/>
        <v>265.90014851768399</v>
      </c>
      <c r="Q17" s="28">
        <f t="shared" si="30"/>
        <v>299.52976717295377</v>
      </c>
      <c r="R17" s="28">
        <f t="shared" si="30"/>
        <v>334.20971726147678</v>
      </c>
      <c r="S17" s="28">
        <f t="shared" si="30"/>
        <v>369.88815525950565</v>
      </c>
      <c r="T17" s="28">
        <f t="shared" si="30"/>
        <v>406.51937696559253</v>
      </c>
      <c r="U17" s="28">
        <f t="shared" si="30"/>
        <v>444.06272318774535</v>
      </c>
      <c r="V17" s="28">
        <f t="shared" si="38"/>
        <v>482.48173773997706</v>
      </c>
      <c r="W17" s="28">
        <f t="shared" si="38"/>
        <v>521.74350793527731</v>
      </c>
      <c r="X17" s="28">
        <f t="shared" si="38"/>
        <v>561.81813993963544</v>
      </c>
      <c r="Y17" s="28">
        <f t="shared" si="38"/>
        <v>602.6783356716968</v>
      </c>
      <c r="Z17" s="28">
        <f t="shared" si="38"/>
        <v>644.29904743780935</v>
      </c>
      <c r="AA17" s="28">
        <f t="shared" si="38"/>
        <v>686.65719295651547</v>
      </c>
      <c r="AB17" s="28">
        <f t="shared" si="38"/>
        <v>729.73141791841203</v>
      </c>
      <c r="AC17" s="28">
        <f t="shared" si="38"/>
        <v>773.50189640913436</v>
      </c>
      <c r="AE17" s="27">
        <f t="shared" si="33"/>
        <v>74</v>
      </c>
      <c r="AF17" s="28">
        <f t="shared" si="31"/>
        <v>18.139776392716502</v>
      </c>
      <c r="AG17" s="28">
        <f t="shared" ref="AG17:BC21" si="39">AG$92/COS(RADIANS($AE17))</f>
        <v>36.279552785433005</v>
      </c>
      <c r="AH17" s="28">
        <f t="shared" si="39"/>
        <v>54.419329178149503</v>
      </c>
      <c r="AI17" s="28">
        <f t="shared" si="39"/>
        <v>72.559105570866009</v>
      </c>
      <c r="AJ17" s="28">
        <f t="shared" si="39"/>
        <v>90.698881963582508</v>
      </c>
      <c r="AK17" s="28">
        <f t="shared" si="39"/>
        <v>108.83865835629901</v>
      </c>
      <c r="AL17" s="28">
        <f t="shared" si="39"/>
        <v>126.97843474901552</v>
      </c>
      <c r="AM17" s="28">
        <f t="shared" si="39"/>
        <v>145.11821114173202</v>
      </c>
      <c r="AN17" s="28">
        <f t="shared" si="39"/>
        <v>163.25798753444852</v>
      </c>
      <c r="AO17" s="28">
        <f t="shared" si="39"/>
        <v>181.39776392716502</v>
      </c>
      <c r="AP17" s="28">
        <f t="shared" si="39"/>
        <v>199.53754031988151</v>
      </c>
      <c r="AQ17" s="28">
        <f t="shared" si="39"/>
        <v>217.67731671259801</v>
      </c>
      <c r="AR17" s="28">
        <f t="shared" si="39"/>
        <v>235.81709310531451</v>
      </c>
      <c r="AS17" s="28">
        <f t="shared" si="39"/>
        <v>253.95686949803104</v>
      </c>
      <c r="AT17" s="28">
        <f t="shared" si="39"/>
        <v>272.09664589074754</v>
      </c>
      <c r="AU17" s="28">
        <f t="shared" si="39"/>
        <v>290.23642228346404</v>
      </c>
      <c r="AV17" s="28">
        <f t="shared" si="39"/>
        <v>308.37619867618054</v>
      </c>
      <c r="AW17" s="28">
        <f t="shared" si="39"/>
        <v>326.51597506889703</v>
      </c>
      <c r="AX17" s="28">
        <f t="shared" si="39"/>
        <v>344.65575146161353</v>
      </c>
      <c r="AY17" s="28">
        <f t="shared" si="39"/>
        <v>362.79552785433003</v>
      </c>
      <c r="AZ17" s="28">
        <f t="shared" si="39"/>
        <v>380.93530424704653</v>
      </c>
      <c r="BA17" s="28">
        <f t="shared" si="39"/>
        <v>399.07508063976303</v>
      </c>
      <c r="BB17" s="28">
        <f t="shared" si="39"/>
        <v>417.21485703247953</v>
      </c>
      <c r="BC17" s="28">
        <f t="shared" si="39"/>
        <v>435.35463342519603</v>
      </c>
      <c r="BE17" s="27">
        <f t="shared" si="34"/>
        <v>74</v>
      </c>
      <c r="BF17" s="32">
        <f t="shared" si="5"/>
        <v>-0.81665804695380573</v>
      </c>
      <c r="BG17" s="32">
        <f t="shared" si="6"/>
        <v>-0.40696012346717875</v>
      </c>
      <c r="BH17" s="32">
        <f t="shared" si="7"/>
        <v>-0.21159084433504621</v>
      </c>
      <c r="BI17" s="32">
        <f t="shared" si="8"/>
        <v>-8.9658448570489213E-2</v>
      </c>
      <c r="BJ17" s="32">
        <f t="shared" si="9"/>
        <v>-3.5965069937661841E-3</v>
      </c>
      <c r="BK17" s="32">
        <f t="shared" si="10"/>
        <v>6.1650591427629971E-2</v>
      </c>
      <c r="BL17" s="32">
        <f t="shared" si="11"/>
        <v>0.11349551156636851</v>
      </c>
      <c r="BM17" s="32">
        <f t="shared" si="12"/>
        <v>0.15608444423070103</v>
      </c>
      <c r="BN17" s="32">
        <f t="shared" si="13"/>
        <v>0.19194898757199194</v>
      </c>
      <c r="BO17" s="32">
        <f t="shared" si="14"/>
        <v>0.22273745036449125</v>
      </c>
      <c r="BP17" s="32">
        <f t="shared" si="15"/>
        <v>0.24957717612327304</v>
      </c>
      <c r="BQ17" s="32">
        <f t="shared" si="16"/>
        <v>0.27326983636017954</v>
      </c>
      <c r="BR17" s="32">
        <f t="shared" si="17"/>
        <v>0.29440384008697901</v>
      </c>
      <c r="BS17" s="32">
        <f t="shared" si="18"/>
        <v>0.31342254168733708</v>
      </c>
      <c r="BT17" s="32">
        <f t="shared" si="19"/>
        <v>0.33066746308189493</v>
      </c>
      <c r="BU17" s="32">
        <f t="shared" si="20"/>
        <v>0.34640669633340304</v>
      </c>
      <c r="BV17" s="32">
        <f t="shared" si="21"/>
        <v>0.36085415352575867</v>
      </c>
      <c r="BW17" s="32">
        <f t="shared" si="22"/>
        <v>0.3741829651871747</v>
      </c>
      <c r="BX17" s="32">
        <f t="shared" si="23"/>
        <v>0.38653502448560123</v>
      </c>
      <c r="BY17" s="32">
        <f t="shared" si="24"/>
        <v>0.39802792570934659</v>
      </c>
      <c r="BZ17" s="32">
        <f t="shared" si="25"/>
        <v>0.40876010020204767</v>
      </c>
      <c r="CA17" s="32">
        <f t="shared" si="26"/>
        <v>0.41881467967810893</v>
      </c>
      <c r="CB17" s="32">
        <f t="shared" si="27"/>
        <v>0.42826244452705414</v>
      </c>
      <c r="CC17" s="32">
        <f t="shared" si="28"/>
        <v>0.43716410335092376</v>
      </c>
    </row>
    <row r="18" spans="1:81" ht="9" customHeight="1" x14ac:dyDescent="0.25">
      <c r="A18" s="31">
        <f t="shared" si="29"/>
        <v>5.6674660115826301</v>
      </c>
      <c r="B18" s="31">
        <f t="shared" si="32"/>
        <v>0.36225726473598524</v>
      </c>
      <c r="C18" s="31"/>
      <c r="E18" s="27">
        <f t="shared" si="35"/>
        <v>72</v>
      </c>
      <c r="F18" s="28">
        <f t="shared" si="30"/>
        <v>9.5730727883752706</v>
      </c>
      <c r="G18" s="28">
        <f t="shared" si="30"/>
        <v>24.611135957090678</v>
      </c>
      <c r="H18" s="28">
        <f t="shared" si="30"/>
        <v>42.757593733831726</v>
      </c>
      <c r="I18" s="28">
        <f t="shared" si="30"/>
        <v>63.272057623328863</v>
      </c>
      <c r="J18" s="28">
        <f t="shared" si="30"/>
        <v>85.748854537835015</v>
      </c>
      <c r="K18" s="28">
        <f t="shared" si="30"/>
        <v>109.92426108565903</v>
      </c>
      <c r="L18" s="28">
        <f t="shared" si="30"/>
        <v>135.61018407942103</v>
      </c>
      <c r="M18" s="28">
        <f t="shared" si="30"/>
        <v>162.66430297527359</v>
      </c>
      <c r="N18" s="28">
        <f t="shared" si="30"/>
        <v>190.97439895447488</v>
      </c>
      <c r="O18" s="28">
        <f t="shared" si="30"/>
        <v>220.44925008385104</v>
      </c>
      <c r="P18" s="28">
        <f t="shared" si="30"/>
        <v>251.01294082845857</v>
      </c>
      <c r="Q18" s="28">
        <f t="shared" si="30"/>
        <v>282.60110357115923</v>
      </c>
      <c r="R18" s="28">
        <f t="shared" si="30"/>
        <v>315.15832617297718</v>
      </c>
      <c r="S18" s="28">
        <f t="shared" si="30"/>
        <v>348.63630010183641</v>
      </c>
      <c r="T18" s="28">
        <f t="shared" si="30"/>
        <v>382.99245879780267</v>
      </c>
      <c r="U18" s="28">
        <f t="shared" si="30"/>
        <v>418.1889519059315</v>
      </c>
      <c r="V18" s="28">
        <f t="shared" si="38"/>
        <v>454.19185638448766</v>
      </c>
      <c r="W18" s="28">
        <f t="shared" si="38"/>
        <v>490.97055886795897</v>
      </c>
      <c r="X18" s="28">
        <f t="shared" si="38"/>
        <v>528.49726452997561</v>
      </c>
      <c r="Y18" s="28">
        <f t="shared" si="38"/>
        <v>566.74660115826305</v>
      </c>
      <c r="Z18" s="28">
        <f t="shared" si="38"/>
        <v>605.69529608915809</v>
      </c>
      <c r="AA18" s="28">
        <f t="shared" si="38"/>
        <v>645.3219097237037</v>
      </c>
      <c r="AB18" s="28">
        <f t="shared" si="38"/>
        <v>685.60661356683522</v>
      </c>
      <c r="AC18" s="28">
        <f t="shared" si="38"/>
        <v>726.53100371903463</v>
      </c>
      <c r="AE18" s="27">
        <f t="shared" si="33"/>
        <v>73</v>
      </c>
      <c r="AF18" s="28">
        <f t="shared" si="31"/>
        <v>17.101518099166341</v>
      </c>
      <c r="AG18" s="28">
        <f t="shared" si="39"/>
        <v>34.203036198332683</v>
      </c>
      <c r="AH18" s="28">
        <f t="shared" si="39"/>
        <v>51.304554297499024</v>
      </c>
      <c r="AI18" s="28">
        <f t="shared" si="39"/>
        <v>68.406072396665365</v>
      </c>
      <c r="AJ18" s="28">
        <f t="shared" si="39"/>
        <v>85.507590495831707</v>
      </c>
      <c r="AK18" s="28">
        <f t="shared" si="39"/>
        <v>102.60910859499805</v>
      </c>
      <c r="AL18" s="28">
        <f t="shared" si="39"/>
        <v>119.71062669416439</v>
      </c>
      <c r="AM18" s="28">
        <f t="shared" si="39"/>
        <v>136.81214479333073</v>
      </c>
      <c r="AN18" s="28">
        <f t="shared" si="39"/>
        <v>153.91366289249706</v>
      </c>
      <c r="AO18" s="28">
        <f t="shared" si="39"/>
        <v>171.01518099166341</v>
      </c>
      <c r="AP18" s="28">
        <f t="shared" si="39"/>
        <v>188.11669909082974</v>
      </c>
      <c r="AQ18" s="28">
        <f t="shared" si="39"/>
        <v>205.2182171899961</v>
      </c>
      <c r="AR18" s="28">
        <f t="shared" si="39"/>
        <v>222.31973528916242</v>
      </c>
      <c r="AS18" s="28">
        <f t="shared" si="39"/>
        <v>239.42125338832878</v>
      </c>
      <c r="AT18" s="28">
        <f t="shared" si="39"/>
        <v>256.52277148749511</v>
      </c>
      <c r="AU18" s="28">
        <f t="shared" si="39"/>
        <v>273.62428958666146</v>
      </c>
      <c r="AV18" s="28">
        <f t="shared" si="39"/>
        <v>290.72580768582782</v>
      </c>
      <c r="AW18" s="28">
        <f t="shared" si="39"/>
        <v>307.82732578499412</v>
      </c>
      <c r="AX18" s="28">
        <f t="shared" si="39"/>
        <v>324.92884388416047</v>
      </c>
      <c r="AY18" s="28">
        <f t="shared" si="39"/>
        <v>342.03036198332683</v>
      </c>
      <c r="AZ18" s="28">
        <f t="shared" si="39"/>
        <v>359.13188008249318</v>
      </c>
      <c r="BA18" s="28">
        <f t="shared" si="39"/>
        <v>376.23339818165948</v>
      </c>
      <c r="BB18" s="28">
        <f t="shared" si="39"/>
        <v>393.33491628082584</v>
      </c>
      <c r="BC18" s="28">
        <f t="shared" si="39"/>
        <v>410.43643437999219</v>
      </c>
      <c r="BE18" s="27">
        <f t="shared" si="34"/>
        <v>73</v>
      </c>
      <c r="BF18" s="32">
        <f t="shared" si="5"/>
        <v>-0.7864188936213854</v>
      </c>
      <c r="BG18" s="32">
        <f t="shared" si="6"/>
        <v>-0.38973821679606369</v>
      </c>
      <c r="BH18" s="32">
        <f t="shared" si="7"/>
        <v>-0.19989339477035536</v>
      </c>
      <c r="BI18" s="32">
        <f t="shared" si="8"/>
        <v>-8.1141896852798961E-2</v>
      </c>
      <c r="BJ18" s="32">
        <f t="shared" si="9"/>
        <v>2.8136124185408852E-3</v>
      </c>
      <c r="BK18" s="32">
        <f t="shared" si="10"/>
        <v>6.6547206398418352E-2</v>
      </c>
      <c r="BL18" s="32">
        <f t="shared" si="11"/>
        <v>0.11724456753148391</v>
      </c>
      <c r="BM18" s="32">
        <f t="shared" si="12"/>
        <v>0.15892951132537428</v>
      </c>
      <c r="BN18" s="32">
        <f t="shared" si="13"/>
        <v>0.1940612787099934</v>
      </c>
      <c r="BO18" s="32">
        <f t="shared" si="14"/>
        <v>0.2242424007946712</v>
      </c>
      <c r="BP18" s="32">
        <f t="shared" si="15"/>
        <v>0.25056971776053538</v>
      </c>
      <c r="BQ18" s="32">
        <f t="shared" si="16"/>
        <v>0.27382372327388327</v>
      </c>
      <c r="BR18" s="32">
        <f t="shared" si="17"/>
        <v>0.29457762392372761</v>
      </c>
      <c r="BS18" s="32">
        <f t="shared" si="18"/>
        <v>0.313263554832374</v>
      </c>
      <c r="BT18" s="32">
        <f t="shared" si="19"/>
        <v>0.33021456272870392</v>
      </c>
      <c r="BU18" s="32">
        <f t="shared" si="20"/>
        <v>0.34569220841536913</v>
      </c>
      <c r="BV18" s="32">
        <f t="shared" si="21"/>
        <v>0.3599052831988267</v>
      </c>
      <c r="BW18" s="32">
        <f t="shared" si="22"/>
        <v>0.37302284174684935</v>
      </c>
      <c r="BX18" s="32">
        <f t="shared" si="23"/>
        <v>0.3851834896948062</v>
      </c>
      <c r="BY18" s="32">
        <f t="shared" si="24"/>
        <v>0.39650213819665164</v>
      </c>
      <c r="BZ18" s="32">
        <f t="shared" si="25"/>
        <v>0.40707500553276688</v>
      </c>
      <c r="CA18" s="32">
        <f t="shared" si="26"/>
        <v>0.41698338067780027</v>
      </c>
      <c r="CB18" s="32">
        <f t="shared" si="27"/>
        <v>0.42629649642012646</v>
      </c>
      <c r="CC18" s="32">
        <f t="shared" si="28"/>
        <v>0.43507375145862748</v>
      </c>
    </row>
    <row r="19" spans="1:81" ht="9" customHeight="1" x14ac:dyDescent="0.25">
      <c r="A19" s="31">
        <f t="shared" si="29"/>
        <v>5.3295711976515232</v>
      </c>
      <c r="B19" s="31">
        <f t="shared" si="32"/>
        <v>0.35592185570444612</v>
      </c>
      <c r="C19" s="31"/>
      <c r="E19" s="27">
        <f t="shared" si="35"/>
        <v>71</v>
      </c>
      <c r="F19" s="28">
        <f t="shared" si="30"/>
        <v>9.17481386605564</v>
      </c>
      <c r="G19" s="28">
        <f t="shared" si="30"/>
        <v>23.483910286492417</v>
      </c>
      <c r="H19" s="28">
        <f t="shared" si="30"/>
        <v>40.694563956551015</v>
      </c>
      <c r="I19" s="28">
        <f t="shared" si="30"/>
        <v>60.109561937207786</v>
      </c>
      <c r="J19" s="28">
        <f t="shared" si="30"/>
        <v>81.347829111488224</v>
      </c>
      <c r="K19" s="28">
        <f t="shared" si="30"/>
        <v>104.16205746029206</v>
      </c>
      <c r="L19" s="28">
        <f t="shared" si="30"/>
        <v>128.37609616657221</v>
      </c>
      <c r="M19" s="28">
        <f t="shared" si="30"/>
        <v>153.85680630713586</v>
      </c>
      <c r="N19" s="28">
        <f t="shared" si="30"/>
        <v>180.49930601216386</v>
      </c>
      <c r="O19" s="28">
        <f t="shared" si="30"/>
        <v>208.21840625268118</v>
      </c>
      <c r="P19" s="28">
        <f t="shared" si="30"/>
        <v>236.94326273543325</v>
      </c>
      <c r="Q19" s="28">
        <f t="shared" si="30"/>
        <v>266.61384616248222</v>
      </c>
      <c r="R19" s="28">
        <f t="shared" si="30"/>
        <v>297.17850916621751</v>
      </c>
      <c r="S19" s="28">
        <f t="shared" si="30"/>
        <v>328.59224931633315</v>
      </c>
      <c r="T19" s="28">
        <f t="shared" si="30"/>
        <v>360.81543264345549</v>
      </c>
      <c r="U19" s="28">
        <f t="shared" si="30"/>
        <v>393.81283250341937</v>
      </c>
      <c r="V19" s="28">
        <f t="shared" si="38"/>
        <v>427.55289073252146</v>
      </c>
      <c r="W19" s="28">
        <f t="shared" si="38"/>
        <v>462.00713944141512</v>
      </c>
      <c r="X19" s="28">
        <f t="shared" si="38"/>
        <v>497.14974141755027</v>
      </c>
      <c r="Y19" s="28">
        <f t="shared" si="38"/>
        <v>532.95711976515236</v>
      </c>
      <c r="Z19" s="28">
        <f t="shared" si="38"/>
        <v>569.40765580772108</v>
      </c>
      <c r="AA19" s="28">
        <f t="shared" si="38"/>
        <v>606.48143998368619</v>
      </c>
      <c r="AB19" s="28">
        <f t="shared" si="38"/>
        <v>644.16006442774449</v>
      </c>
      <c r="AC19" s="28">
        <f t="shared" si="38"/>
        <v>682.4264487349385</v>
      </c>
      <c r="AE19" s="27">
        <f t="shared" si="33"/>
        <v>72</v>
      </c>
      <c r="AF19" s="28">
        <f t="shared" si="31"/>
        <v>16.180339887498945</v>
      </c>
      <c r="AG19" s="28">
        <f t="shared" si="39"/>
        <v>32.360679774997891</v>
      </c>
      <c r="AH19" s="28">
        <f t="shared" si="39"/>
        <v>48.541019662496844</v>
      </c>
      <c r="AI19" s="28">
        <f t="shared" si="39"/>
        <v>64.721359549995782</v>
      </c>
      <c r="AJ19" s="28">
        <f t="shared" si="39"/>
        <v>80.901699437494742</v>
      </c>
      <c r="AK19" s="28">
        <f t="shared" si="39"/>
        <v>97.082039324993687</v>
      </c>
      <c r="AL19" s="28">
        <f t="shared" si="39"/>
        <v>113.26237921249263</v>
      </c>
      <c r="AM19" s="28">
        <f t="shared" si="39"/>
        <v>129.44271909999156</v>
      </c>
      <c r="AN19" s="28">
        <f t="shared" si="39"/>
        <v>145.62305898749054</v>
      </c>
      <c r="AO19" s="28">
        <f t="shared" si="39"/>
        <v>161.80339887498948</v>
      </c>
      <c r="AP19" s="28">
        <f t="shared" si="39"/>
        <v>177.98373876248843</v>
      </c>
      <c r="AQ19" s="28">
        <f t="shared" si="39"/>
        <v>194.16407864998737</v>
      </c>
      <c r="AR19" s="28">
        <f t="shared" si="39"/>
        <v>210.34441853748632</v>
      </c>
      <c r="AS19" s="28">
        <f t="shared" si="39"/>
        <v>226.52475842498527</v>
      </c>
      <c r="AT19" s="28">
        <f t="shared" si="39"/>
        <v>242.70509831248421</v>
      </c>
      <c r="AU19" s="28">
        <f t="shared" si="39"/>
        <v>258.88543819998313</v>
      </c>
      <c r="AV19" s="28">
        <f t="shared" si="39"/>
        <v>275.0657780874821</v>
      </c>
      <c r="AW19" s="28">
        <f t="shared" si="39"/>
        <v>291.24611797498108</v>
      </c>
      <c r="AX19" s="28">
        <f t="shared" si="39"/>
        <v>307.42645786247999</v>
      </c>
      <c r="AY19" s="28">
        <f t="shared" si="39"/>
        <v>323.60679774997897</v>
      </c>
      <c r="AZ19" s="28">
        <f t="shared" si="39"/>
        <v>339.78713763747788</v>
      </c>
      <c r="BA19" s="28">
        <f t="shared" si="39"/>
        <v>355.96747752497686</v>
      </c>
      <c r="BB19" s="28">
        <f t="shared" si="39"/>
        <v>372.14781741247577</v>
      </c>
      <c r="BC19" s="28">
        <f t="shared" si="39"/>
        <v>388.32815729997475</v>
      </c>
      <c r="BE19" s="27">
        <f t="shared" si="34"/>
        <v>72</v>
      </c>
      <c r="BF19" s="32">
        <f t="shared" si="5"/>
        <v>-0.7635605608700009</v>
      </c>
      <c r="BG19" s="32">
        <f t="shared" si="6"/>
        <v>-0.37799367227234104</v>
      </c>
      <c r="BH19" s="32">
        <f t="shared" si="7"/>
        <v>-0.19281336235285315</v>
      </c>
      <c r="BI19" s="32">
        <f t="shared" si="8"/>
        <v>-7.6723194516133963E-2</v>
      </c>
      <c r="BJ19" s="32">
        <f t="shared" si="9"/>
        <v>5.4842234742620609E-3</v>
      </c>
      <c r="BK19" s="32">
        <f t="shared" si="10"/>
        <v>6.7971181713623208E-2</v>
      </c>
      <c r="BL19" s="32">
        <f t="shared" si="11"/>
        <v>0.11772999339743929</v>
      </c>
      <c r="BM19" s="32">
        <f t="shared" si="12"/>
        <v>0.15868057964499663</v>
      </c>
      <c r="BN19" s="32">
        <f t="shared" si="13"/>
        <v>0.19322094802028217</v>
      </c>
      <c r="BO19" s="32">
        <f t="shared" si="14"/>
        <v>0.22291500647337234</v>
      </c>
      <c r="BP19" s="32">
        <f t="shared" si="15"/>
        <v>0.24883393303644175</v>
      </c>
      <c r="BQ19" s="32">
        <f t="shared" si="16"/>
        <v>0.27174045367599498</v>
      </c>
      <c r="BR19" s="32">
        <f t="shared" si="17"/>
        <v>0.29219505432057757</v>
      </c>
      <c r="BS19" s="32">
        <f t="shared" si="18"/>
        <v>0.31062050642919553</v>
      </c>
      <c r="BT19" s="32">
        <f t="shared" si="19"/>
        <v>0.32734280090420514</v>
      </c>
      <c r="BU19" s="32">
        <f t="shared" si="20"/>
        <v>0.3426180742910776</v>
      </c>
      <c r="BV19" s="32">
        <f t="shared" si="21"/>
        <v>0.35665087513216187</v>
      </c>
      <c r="BW19" s="32">
        <f t="shared" si="22"/>
        <v>0.36960688891710819</v>
      </c>
      <c r="BX19" s="32">
        <f t="shared" si="23"/>
        <v>0.38162200992823991</v>
      </c>
      <c r="BY19" s="32">
        <f t="shared" si="24"/>
        <v>0.39280894137866784</v>
      </c>
      <c r="BZ19" s="32">
        <f t="shared" si="25"/>
        <v>0.40326208442793049</v>
      </c>
      <c r="CA19" s="32">
        <f t="shared" si="26"/>
        <v>0.41306121827149062</v>
      </c>
      <c r="CB19" s="32">
        <f t="shared" si="27"/>
        <v>0.42227431043387875</v>
      </c>
      <c r="CC19" s="32">
        <f t="shared" si="28"/>
        <v>0.43095969093834841</v>
      </c>
    </row>
    <row r="20" spans="1:81" ht="9" customHeight="1" x14ac:dyDescent="0.25">
      <c r="A20" s="31">
        <f t="shared" si="29"/>
        <v>5.1392339683601964</v>
      </c>
      <c r="B20" s="31">
        <f t="shared" si="32"/>
        <v>0.36429230359599818</v>
      </c>
      <c r="C20" s="31"/>
      <c r="E20" s="27">
        <f t="shared" si="35"/>
        <v>70</v>
      </c>
      <c r="F20" s="28">
        <f t="shared" si="30"/>
        <v>8.6280604651052943</v>
      </c>
      <c r="G20" s="28">
        <f t="shared" si="30"/>
        <v>22.212942182601456</v>
      </c>
      <c r="H20" s="28">
        <f t="shared" si="30"/>
        <v>38.623002805407047</v>
      </c>
      <c r="I20" s="28">
        <f t="shared" si="30"/>
        <v>57.187220975458651</v>
      </c>
      <c r="J20" s="28">
        <f t="shared" si="30"/>
        <v>77.537639820552897</v>
      </c>
      <c r="K20" s="28">
        <f t="shared" si="30"/>
        <v>99.434923028728491</v>
      </c>
      <c r="L20" s="28">
        <f t="shared" si="30"/>
        <v>122.70829782394455</v>
      </c>
      <c r="M20" s="28">
        <f t="shared" si="30"/>
        <v>147.22850381600958</v>
      </c>
      <c r="N20" s="28">
        <f t="shared" si="30"/>
        <v>172.89358967053502</v>
      </c>
      <c r="O20" s="28">
        <f t="shared" si="30"/>
        <v>199.62065834784323</v>
      </c>
      <c r="P20" s="28">
        <f t="shared" si="30"/>
        <v>227.34070651954161</v>
      </c>
      <c r="Q20" s="28">
        <f t="shared" si="30"/>
        <v>255.99521527479433</v>
      </c>
      <c r="R20" s="28">
        <f t="shared" si="30"/>
        <v>285.53379803832365</v>
      </c>
      <c r="S20" s="28">
        <f t="shared" si="30"/>
        <v>315.9125200747485</v>
      </c>
      <c r="T20" s="28">
        <f t="shared" si="30"/>
        <v>347.09266264713273</v>
      </c>
      <c r="U20" s="28">
        <f t="shared" si="30"/>
        <v>379.03979186543955</v>
      </c>
      <c r="V20" s="28">
        <f t="shared" si="38"/>
        <v>411.72304245520985</v>
      </c>
      <c r="W20" s="28">
        <f t="shared" si="38"/>
        <v>445.11455693039653</v>
      </c>
      <c r="X20" s="28">
        <f t="shared" si="38"/>
        <v>479.18903957320805</v>
      </c>
      <c r="Y20" s="28">
        <f t="shared" si="38"/>
        <v>513.92339683601961</v>
      </c>
      <c r="Z20" s="28">
        <f t="shared" si="38"/>
        <v>549.29644388428574</v>
      </c>
      <c r="AA20" s="28">
        <f t="shared" si="38"/>
        <v>585.2886625092417</v>
      </c>
      <c r="AB20" s="28">
        <f t="shared" si="38"/>
        <v>621.88199946690486</v>
      </c>
      <c r="AC20" s="28">
        <f t="shared" si="38"/>
        <v>659.05969701062168</v>
      </c>
      <c r="AE20" s="27">
        <f t="shared" si="33"/>
        <v>71</v>
      </c>
      <c r="AF20" s="28">
        <f t="shared" si="31"/>
        <v>15.357767433786208</v>
      </c>
      <c r="AG20" s="28">
        <f t="shared" si="39"/>
        <v>30.715534867572416</v>
      </c>
      <c r="AH20" s="28">
        <f t="shared" si="39"/>
        <v>46.073302301358623</v>
      </c>
      <c r="AI20" s="28">
        <f t="shared" si="39"/>
        <v>61.431069735144831</v>
      </c>
      <c r="AJ20" s="28">
        <f t="shared" si="39"/>
        <v>76.788837168931039</v>
      </c>
      <c r="AK20" s="28">
        <f t="shared" si="39"/>
        <v>92.146604602717247</v>
      </c>
      <c r="AL20" s="28">
        <f t="shared" si="39"/>
        <v>107.50437203650345</v>
      </c>
      <c r="AM20" s="28">
        <f t="shared" si="39"/>
        <v>122.86213947028966</v>
      </c>
      <c r="AN20" s="28">
        <f t="shared" si="39"/>
        <v>138.21990690407586</v>
      </c>
      <c r="AO20" s="28">
        <f t="shared" si="39"/>
        <v>153.57767433786208</v>
      </c>
      <c r="AP20" s="28">
        <f t="shared" si="39"/>
        <v>168.93544177164827</v>
      </c>
      <c r="AQ20" s="28">
        <f t="shared" si="39"/>
        <v>184.29320920543449</v>
      </c>
      <c r="AR20" s="28">
        <f t="shared" si="39"/>
        <v>199.65097663922069</v>
      </c>
      <c r="AS20" s="28">
        <f t="shared" si="39"/>
        <v>215.00874407300691</v>
      </c>
      <c r="AT20" s="28">
        <f t="shared" si="39"/>
        <v>230.3665115067931</v>
      </c>
      <c r="AU20" s="28">
        <f t="shared" si="39"/>
        <v>245.72427894057932</v>
      </c>
      <c r="AV20" s="28">
        <f t="shared" si="39"/>
        <v>261.08204637436552</v>
      </c>
      <c r="AW20" s="28">
        <f t="shared" si="39"/>
        <v>276.43981380815171</v>
      </c>
      <c r="AX20" s="28">
        <f t="shared" si="39"/>
        <v>291.79758124193796</v>
      </c>
      <c r="AY20" s="28">
        <f t="shared" si="39"/>
        <v>307.15534867572416</v>
      </c>
      <c r="AZ20" s="28">
        <f t="shared" si="39"/>
        <v>322.51311610951035</v>
      </c>
      <c r="BA20" s="28">
        <f t="shared" si="39"/>
        <v>337.87088354329654</v>
      </c>
      <c r="BB20" s="28">
        <f t="shared" si="39"/>
        <v>353.22865097708279</v>
      </c>
      <c r="BC20" s="28">
        <f t="shared" si="39"/>
        <v>368.58641841086899</v>
      </c>
      <c r="BE20" s="27">
        <f t="shared" si="34"/>
        <v>71</v>
      </c>
      <c r="BF20" s="32">
        <f t="shared" si="5"/>
        <v>-0.77997911534093378</v>
      </c>
      <c r="BG20" s="32">
        <f t="shared" si="6"/>
        <v>-0.38277651898048493</v>
      </c>
      <c r="BH20" s="32">
        <f t="shared" si="7"/>
        <v>-0.19289798707490882</v>
      </c>
      <c r="BI20" s="32">
        <f t="shared" si="8"/>
        <v>-7.4209739296605931E-2</v>
      </c>
      <c r="BJ20" s="32">
        <f t="shared" si="9"/>
        <v>9.6572793981713791E-3</v>
      </c>
      <c r="BK20" s="32">
        <f t="shared" si="10"/>
        <v>7.3297370823181732E-2</v>
      </c>
      <c r="BL20" s="32">
        <f t="shared" si="11"/>
        <v>0.12390299643187042</v>
      </c>
      <c r="BM20" s="32">
        <f t="shared" si="12"/>
        <v>0.16550031898830128</v>
      </c>
      <c r="BN20" s="32">
        <f t="shared" si="13"/>
        <v>0.2005492675149676</v>
      </c>
      <c r="BO20" s="32">
        <f t="shared" si="14"/>
        <v>0.23065240036304399</v>
      </c>
      <c r="BP20" s="32">
        <f t="shared" si="15"/>
        <v>0.25690632197834301</v>
      </c>
      <c r="BQ20" s="32">
        <f t="shared" si="16"/>
        <v>0.280091196206118</v>
      </c>
      <c r="BR20" s="32">
        <f t="shared" si="17"/>
        <v>0.30077987961192593</v>
      </c>
      <c r="BS20" s="32">
        <f t="shared" si="18"/>
        <v>0.31940416916007824</v>
      </c>
      <c r="BT20" s="32">
        <f t="shared" si="19"/>
        <v>0.33629679823859532</v>
      </c>
      <c r="BU20" s="32">
        <f t="shared" si="20"/>
        <v>0.351719043187391</v>
      </c>
      <c r="BV20" s="32">
        <f t="shared" si="21"/>
        <v>0.36587943968968445</v>
      </c>
      <c r="BW20" s="32">
        <f t="shared" si="22"/>
        <v>0.37894681379432132</v>
      </c>
      <c r="BX20" s="32">
        <f t="shared" si="23"/>
        <v>0.39105956700965272</v>
      </c>
      <c r="BY20" s="32">
        <f t="shared" si="24"/>
        <v>0.40233242820480125</v>
      </c>
      <c r="BZ20" s="32">
        <f t="shared" si="25"/>
        <v>0.41286145268136737</v>
      </c>
      <c r="CA20" s="32">
        <f t="shared" si="26"/>
        <v>0.42272778342436873</v>
      </c>
      <c r="CB20" s="32">
        <f t="shared" si="27"/>
        <v>0.43200052215712859</v>
      </c>
      <c r="CC20" s="32">
        <f t="shared" si="28"/>
        <v>0.44073894962366555</v>
      </c>
    </row>
    <row r="21" spans="1:81" ht="9" customHeight="1" x14ac:dyDescent="0.25">
      <c r="A21" s="31">
        <f t="shared" si="29"/>
        <v>4.9044386314837585</v>
      </c>
      <c r="B21" s="31">
        <f t="shared" si="32"/>
        <v>0.35245904277193313</v>
      </c>
      <c r="C21" s="31"/>
      <c r="E21" s="27">
        <f t="shared" si="35"/>
        <v>69</v>
      </c>
      <c r="F21" s="28">
        <f t="shared" si="30"/>
        <v>8.5309917523861305</v>
      </c>
      <c r="G21" s="28">
        <f t="shared" si="30"/>
        <v>21.783630504955845</v>
      </c>
      <c r="H21" s="28">
        <f t="shared" si="30"/>
        <v>37.695236943612869</v>
      </c>
      <c r="I21" s="28">
        <f t="shared" si="30"/>
        <v>55.623844419227922</v>
      </c>
      <c r="J21" s="28">
        <f t="shared" si="30"/>
        <v>75.219046709415863</v>
      </c>
      <c r="K21" s="28">
        <f t="shared" si="30"/>
        <v>96.253652237648666</v>
      </c>
      <c r="L21" s="28">
        <f t="shared" si="30"/>
        <v>118.56595626116525</v>
      </c>
      <c r="M21" s="28">
        <f t="shared" si="30"/>
        <v>142.03381145629405</v>
      </c>
      <c r="N21" s="28">
        <f t="shared" si="30"/>
        <v>166.56104348450225</v>
      </c>
      <c r="O21" s="28">
        <f t="shared" si="30"/>
        <v>192.06957033977051</v>
      </c>
      <c r="P21" s="28">
        <f t="shared" si="30"/>
        <v>218.49448336526999</v>
      </c>
      <c r="Q21" s="28">
        <f t="shared" si="30"/>
        <v>245.78080203992576</v>
      </c>
      <c r="R21" s="28">
        <f t="shared" si="30"/>
        <v>273.88123784249575</v>
      </c>
      <c r="S21" s="28">
        <f t="shared" si="30"/>
        <v>302.75459836631165</v>
      </c>
      <c r="T21" s="28">
        <f t="shared" si="30"/>
        <v>332.36461488678026</v>
      </c>
      <c r="U21" s="28">
        <f t="shared" si="30"/>
        <v>362.6790598067422</v>
      </c>
      <c r="V21" s="28">
        <f t="shared" si="38"/>
        <v>393.66906838951553</v>
      </c>
      <c r="W21" s="28">
        <f t="shared" si="38"/>
        <v>425.30860808433414</v>
      </c>
      <c r="X21" s="28">
        <f t="shared" si="38"/>
        <v>457.57405680266419</v>
      </c>
      <c r="Y21" s="28">
        <f t="shared" si="38"/>
        <v>490.44386314837584</v>
      </c>
      <c r="Z21" s="28">
        <f t="shared" si="38"/>
        <v>523.8982693261396</v>
      </c>
      <c r="AA21" s="28">
        <f t="shared" si="38"/>
        <v>557.91908269856128</v>
      </c>
      <c r="AB21" s="28">
        <f t="shared" si="38"/>
        <v>592.48948560468909</v>
      </c>
      <c r="AC21" s="28">
        <f t="shared" si="38"/>
        <v>627.59387563021835</v>
      </c>
      <c r="AE21" s="27">
        <f t="shared" si="33"/>
        <v>70</v>
      </c>
      <c r="AF21" s="28">
        <f t="shared" si="31"/>
        <v>14.619022000815432</v>
      </c>
      <c r="AG21" s="28">
        <f t="shared" si="39"/>
        <v>29.238044001630865</v>
      </c>
      <c r="AH21" s="28">
        <f t="shared" si="39"/>
        <v>43.857066002446295</v>
      </c>
      <c r="AI21" s="28">
        <f t="shared" si="39"/>
        <v>58.476088003261729</v>
      </c>
      <c r="AJ21" s="28">
        <f t="shared" si="39"/>
        <v>73.095110004077156</v>
      </c>
      <c r="AK21" s="28">
        <f t="shared" si="39"/>
        <v>87.714132004892591</v>
      </c>
      <c r="AL21" s="28">
        <f t="shared" si="39"/>
        <v>102.33315400570802</v>
      </c>
      <c r="AM21" s="28">
        <f t="shared" si="39"/>
        <v>116.95217600652346</v>
      </c>
      <c r="AN21" s="28">
        <f t="shared" si="39"/>
        <v>131.57119800733889</v>
      </c>
      <c r="AO21" s="28">
        <f t="shared" si="39"/>
        <v>146.19022000815431</v>
      </c>
      <c r="AP21" s="28">
        <f t="shared" si="39"/>
        <v>160.80924200896976</v>
      </c>
      <c r="AQ21" s="28">
        <f t="shared" si="39"/>
        <v>175.42826400978518</v>
      </c>
      <c r="AR21" s="28">
        <f t="shared" si="39"/>
        <v>190.04728601060063</v>
      </c>
      <c r="AS21" s="28">
        <f t="shared" si="39"/>
        <v>204.66630801141605</v>
      </c>
      <c r="AT21" s="28">
        <f t="shared" si="39"/>
        <v>219.2853300122315</v>
      </c>
      <c r="AU21" s="28">
        <f t="shared" si="39"/>
        <v>233.90435201304692</v>
      </c>
      <c r="AV21" s="28">
        <f t="shared" si="39"/>
        <v>248.52337401386234</v>
      </c>
      <c r="AW21" s="28">
        <f t="shared" si="39"/>
        <v>263.14239601467779</v>
      </c>
      <c r="AX21" s="28">
        <f t="shared" si="39"/>
        <v>277.76141801549323</v>
      </c>
      <c r="AY21" s="28">
        <f t="shared" si="39"/>
        <v>292.38044001630863</v>
      </c>
      <c r="AZ21" s="28">
        <f t="shared" si="39"/>
        <v>306.99946201712407</v>
      </c>
      <c r="BA21" s="28">
        <f t="shared" si="39"/>
        <v>321.61848401793952</v>
      </c>
      <c r="BB21" s="28">
        <f t="shared" si="39"/>
        <v>336.23750601875497</v>
      </c>
      <c r="BC21" s="28">
        <f t="shared" si="39"/>
        <v>350.85652801957036</v>
      </c>
      <c r="BE21" s="27">
        <f t="shared" si="34"/>
        <v>70</v>
      </c>
      <c r="BF21" s="32">
        <f t="shared" si="5"/>
        <v>-0.71363686956167449</v>
      </c>
      <c r="BG21" s="32">
        <f t="shared" si="6"/>
        <v>-0.34220253116114496</v>
      </c>
      <c r="BH21" s="32">
        <f t="shared" si="7"/>
        <v>-0.16346439387158421</v>
      </c>
      <c r="BI21" s="32">
        <f t="shared" si="8"/>
        <v>-5.1277354411840163E-2</v>
      </c>
      <c r="BJ21" s="32">
        <f t="shared" si="9"/>
        <v>2.8236687358506953E-2</v>
      </c>
      <c r="BK21" s="32">
        <f t="shared" si="10"/>
        <v>8.8718921664106234E-2</v>
      </c>
      <c r="BL21" s="32">
        <f t="shared" si="11"/>
        <v>0.13690947019987115</v>
      </c>
      <c r="BM21" s="32">
        <f t="shared" si="12"/>
        <v>0.17658918811376534</v>
      </c>
      <c r="BN21" s="32">
        <f t="shared" si="13"/>
        <v>0.21007220383089761</v>
      </c>
      <c r="BO21" s="32">
        <f t="shared" si="14"/>
        <v>0.23886839675048868</v>
      </c>
      <c r="BP21" s="32">
        <f t="shared" si="15"/>
        <v>0.26401234698390275</v>
      </c>
      <c r="BQ21" s="32">
        <f t="shared" si="16"/>
        <v>0.28624098158289918</v>
      </c>
      <c r="BR21" s="32">
        <f t="shared" si="17"/>
        <v>0.30609600165494555</v>
      </c>
      <c r="BS21" s="32">
        <f t="shared" si="18"/>
        <v>0.32398612897768675</v>
      </c>
      <c r="BT21" s="32">
        <f t="shared" si="19"/>
        <v>0.34022660599134213</v>
      </c>
      <c r="BU21" s="32">
        <f t="shared" si="20"/>
        <v>0.35506518590379715</v>
      </c>
      <c r="BV21" s="32">
        <f t="shared" si="21"/>
        <v>0.36869976848686242</v>
      </c>
      <c r="BW21" s="32">
        <f t="shared" si="22"/>
        <v>0.38129068866036336</v>
      </c>
      <c r="BX21" s="32">
        <f t="shared" si="23"/>
        <v>0.39296947917813863</v>
      </c>
      <c r="BY21" s="32">
        <f t="shared" si="24"/>
        <v>0.40384524716164372</v>
      </c>
      <c r="BZ21" s="32">
        <f t="shared" si="25"/>
        <v>0.41400939840477058</v>
      </c>
      <c r="CA21" s="32">
        <f t="shared" si="26"/>
        <v>0.42353919413846769</v>
      </c>
      <c r="CB21" s="32">
        <f t="shared" si="27"/>
        <v>0.43250046762332972</v>
      </c>
      <c r="CC21" s="32">
        <f t="shared" si="28"/>
        <v>0.44094972617881806</v>
      </c>
    </row>
    <row r="22" spans="1:81" ht="9" customHeight="1" x14ac:dyDescent="0.25">
      <c r="A22" s="31">
        <f t="shared" si="29"/>
        <v>4.6771761456179206</v>
      </c>
      <c r="B22" s="31">
        <f t="shared" si="32"/>
        <v>0.34084580153897109</v>
      </c>
      <c r="C22" s="31"/>
      <c r="E22" s="27">
        <f t="shared" si="35"/>
        <v>68</v>
      </c>
      <c r="F22" s="28">
        <f t="shared" si="30"/>
        <v>8.4237044049726588</v>
      </c>
      <c r="G22" s="28">
        <f t="shared" si="30"/>
        <v>21.337224393181167</v>
      </c>
      <c r="H22" s="28">
        <f t="shared" si="30"/>
        <v>36.749306670338754</v>
      </c>
      <c r="I22" s="28">
        <f t="shared" si="30"/>
        <v>54.047141603901409</v>
      </c>
      <c r="J22" s="28">
        <f t="shared" si="30"/>
        <v>72.897748394210524</v>
      </c>
      <c r="K22" s="28">
        <f t="shared" si="30"/>
        <v>93.085911497079934</v>
      </c>
      <c r="L22" s="28">
        <f t="shared" si="30"/>
        <v>114.45882348771111</v>
      </c>
      <c r="M22" s="28">
        <f t="shared" si="30"/>
        <v>136.9012886458502</v>
      </c>
      <c r="N22" s="28">
        <f t="shared" si="30"/>
        <v>160.32276013310414</v>
      </c>
      <c r="O22" s="28">
        <f t="shared" si="30"/>
        <v>184.64983343037667</v>
      </c>
      <c r="P22" s="28">
        <f t="shared" si="30"/>
        <v>209.82156806339961</v>
      </c>
      <c r="Q22" s="28">
        <f t="shared" si="30"/>
        <v>235.78640535920414</v>
      </c>
      <c r="R22" s="28">
        <f t="shared" si="30"/>
        <v>262.50004716301089</v>
      </c>
      <c r="S22" s="28">
        <f t="shared" si="30"/>
        <v>289.92394356752521</v>
      </c>
      <c r="T22" s="28">
        <f t="shared" si="30"/>
        <v>318.02418301081536</v>
      </c>
      <c r="U22" s="28">
        <f t="shared" si="30"/>
        <v>346.77065755391391</v>
      </c>
      <c r="V22" s="28">
        <f t="shared" si="38"/>
        <v>376.13642191603088</v>
      </c>
      <c r="W22" s="28">
        <f t="shared" si="38"/>
        <v>406.09719237949747</v>
      </c>
      <c r="X22" s="28">
        <f t="shared" si="38"/>
        <v>436.63094886574316</v>
      </c>
      <c r="Y22" s="28">
        <f t="shared" si="38"/>
        <v>467.71761456179206</v>
      </c>
      <c r="Z22" s="28">
        <f t="shared" si="38"/>
        <v>499.33879481728093</v>
      </c>
      <c r="AA22" s="28">
        <f t="shared" si="38"/>
        <v>531.47756201595053</v>
      </c>
      <c r="AB22" s="28">
        <f t="shared" si="38"/>
        <v>564.11827658341565</v>
      </c>
      <c r="AC22" s="28">
        <f t="shared" si="38"/>
        <v>597.24643673880701</v>
      </c>
      <c r="AE22" s="27">
        <f t="shared" si="33"/>
        <v>69</v>
      </c>
      <c r="AF22" s="28">
        <f t="shared" si="31"/>
        <v>13.952140548126675</v>
      </c>
      <c r="AG22" s="28">
        <f t="shared" ref="AG22:BC27" si="40">AG$92/COS(RADIANS($AE22))</f>
        <v>27.904281096253349</v>
      </c>
      <c r="AH22" s="28">
        <f t="shared" si="40"/>
        <v>41.856421644380028</v>
      </c>
      <c r="AI22" s="28">
        <f t="shared" si="40"/>
        <v>55.808562192506699</v>
      </c>
      <c r="AJ22" s="28">
        <f t="shared" si="40"/>
        <v>69.760702740633377</v>
      </c>
      <c r="AK22" s="28">
        <f t="shared" si="40"/>
        <v>83.712843288760055</v>
      </c>
      <c r="AL22" s="28">
        <f t="shared" si="40"/>
        <v>97.664983836886734</v>
      </c>
      <c r="AM22" s="28">
        <f t="shared" si="40"/>
        <v>111.6171243850134</v>
      </c>
      <c r="AN22" s="28">
        <f t="shared" si="40"/>
        <v>125.56926493314008</v>
      </c>
      <c r="AO22" s="28">
        <f t="shared" si="40"/>
        <v>139.52140548126675</v>
      </c>
      <c r="AP22" s="28">
        <f t="shared" si="40"/>
        <v>153.47354602939342</v>
      </c>
      <c r="AQ22" s="28">
        <f t="shared" si="40"/>
        <v>167.42568657752011</v>
      </c>
      <c r="AR22" s="28">
        <f t="shared" si="40"/>
        <v>181.37782712564677</v>
      </c>
      <c r="AS22" s="28">
        <f t="shared" si="40"/>
        <v>195.32996767377347</v>
      </c>
      <c r="AT22" s="28">
        <f t="shared" si="40"/>
        <v>209.28210822190013</v>
      </c>
      <c r="AU22" s="28">
        <f t="shared" si="40"/>
        <v>223.2342487700268</v>
      </c>
      <c r="AV22" s="28">
        <f t="shared" si="40"/>
        <v>237.18638931815349</v>
      </c>
      <c r="AW22" s="28">
        <f t="shared" si="40"/>
        <v>251.13852986628015</v>
      </c>
      <c r="AX22" s="28">
        <f t="shared" si="40"/>
        <v>265.09067041440682</v>
      </c>
      <c r="AY22" s="28">
        <f t="shared" si="40"/>
        <v>279.04281096253351</v>
      </c>
      <c r="AZ22" s="28">
        <f t="shared" si="40"/>
        <v>292.9949515106602</v>
      </c>
      <c r="BA22" s="28">
        <f t="shared" si="40"/>
        <v>306.94709205878684</v>
      </c>
      <c r="BB22" s="28">
        <f t="shared" si="40"/>
        <v>320.89923260691353</v>
      </c>
      <c r="BC22" s="28">
        <f t="shared" si="40"/>
        <v>334.85137315504022</v>
      </c>
      <c r="BE22" s="27">
        <f t="shared" si="34"/>
        <v>69</v>
      </c>
      <c r="BF22" s="32">
        <f t="shared" si="5"/>
        <v>-0.65629512591758132</v>
      </c>
      <c r="BG22" s="32">
        <f t="shared" si="6"/>
        <v>-0.30777464688288353</v>
      </c>
      <c r="BH22" s="32">
        <f t="shared" si="7"/>
        <v>-0.13897173679642094</v>
      </c>
      <c r="BI22" s="32">
        <f t="shared" si="8"/>
        <v>-3.2590448566444469E-2</v>
      </c>
      <c r="BJ22" s="32">
        <f t="shared" si="9"/>
        <v>4.3033505460455188E-2</v>
      </c>
      <c r="BK22" s="32">
        <f t="shared" si="10"/>
        <v>0.10069266183867048</v>
      </c>
      <c r="BL22" s="32">
        <f t="shared" si="11"/>
        <v>0.14672385351425052</v>
      </c>
      <c r="BM22" s="32">
        <f t="shared" si="12"/>
        <v>0.18468901579330185</v>
      </c>
      <c r="BN22" s="32">
        <f t="shared" si="13"/>
        <v>0.21677206137862651</v>
      </c>
      <c r="BO22" s="32">
        <f t="shared" si="14"/>
        <v>0.24440004689268169</v>
      </c>
      <c r="BP22" s="32">
        <f t="shared" si="15"/>
        <v>0.26855209668903102</v>
      </c>
      <c r="BQ22" s="32">
        <f t="shared" si="16"/>
        <v>0.28992646407048467</v>
      </c>
      <c r="BR22" s="32">
        <f t="shared" si="17"/>
        <v>0.30903697318952372</v>
      </c>
      <c r="BS22" s="32">
        <f t="shared" si="18"/>
        <v>0.32627169294736147</v>
      </c>
      <c r="BT22" s="32">
        <f t="shared" si="19"/>
        <v>0.34193020719187611</v>
      </c>
      <c r="BU22" s="32">
        <f t="shared" si="20"/>
        <v>0.35624816025467892</v>
      </c>
      <c r="BV22" s="32">
        <f t="shared" si="21"/>
        <v>0.36941392670794521</v>
      </c>
      <c r="BW22" s="32">
        <f t="shared" si="22"/>
        <v>0.38158023601504881</v>
      </c>
      <c r="BX22" s="32">
        <f t="shared" si="23"/>
        <v>0.39287246792045921</v>
      </c>
      <c r="BY22" s="32">
        <f t="shared" si="24"/>
        <v>0.40339469313343973</v>
      </c>
      <c r="BZ22" s="32">
        <f t="shared" si="25"/>
        <v>0.41323415173885397</v>
      </c>
      <c r="CA22" s="32">
        <f t="shared" si="26"/>
        <v>0.42246462692704451</v>
      </c>
      <c r="CB22" s="32">
        <f t="shared" si="27"/>
        <v>0.43114902330333832</v>
      </c>
      <c r="CC22" s="32">
        <f t="shared" si="28"/>
        <v>0.43934136303356408</v>
      </c>
    </row>
    <row r="23" spans="1:81" ht="9" customHeight="1" x14ac:dyDescent="0.25">
      <c r="A23" s="31">
        <f t="shared" si="29"/>
        <v>4.4573102953892425</v>
      </c>
      <c r="B23" s="31">
        <f t="shared" si="32"/>
        <v>0.32945163436447578</v>
      </c>
      <c r="C23" s="31"/>
      <c r="E23" s="27">
        <f t="shared" si="35"/>
        <v>67</v>
      </c>
      <c r="F23" s="28">
        <f t="shared" si="30"/>
        <v>8.3064683462871454</v>
      </c>
      <c r="G23" s="28">
        <f t="shared" si="30"/>
        <v>20.874747652724956</v>
      </c>
      <c r="H23" s="28">
        <f t="shared" si="30"/>
        <v>35.787062049554329</v>
      </c>
      <c r="I23" s="28">
        <f t="shared" si="30"/>
        <v>52.459730344933092</v>
      </c>
      <c r="J23" s="28">
        <f t="shared" si="30"/>
        <v>70.577005704732173</v>
      </c>
      <c r="K23" s="28">
        <f t="shared" si="30"/>
        <v>89.935440475225988</v>
      </c>
      <c r="L23" s="28">
        <f t="shared" si="30"/>
        <v>110.39092817172452</v>
      </c>
      <c r="M23" s="28">
        <f t="shared" si="30"/>
        <v>131.83504556060345</v>
      </c>
      <c r="N23" s="28">
        <f t="shared" si="30"/>
        <v>154.18271120133863</v>
      </c>
      <c r="O23" s="28">
        <f t="shared" si="30"/>
        <v>177.36505127714648</v>
      </c>
      <c r="P23" s="28">
        <f t="shared" si="30"/>
        <v>201.3249601167409</v>
      </c>
      <c r="Q23" s="28">
        <f t="shared" si="30"/>
        <v>226.01417915426916</v>
      </c>
      <c r="R23" s="28">
        <f t="shared" si="30"/>
        <v>251.39128896602162</v>
      </c>
      <c r="S23" s="28">
        <f t="shared" si="30"/>
        <v>277.42027931339277</v>
      </c>
      <c r="T23" s="28">
        <f t="shared" si="30"/>
        <v>304.06950067485258</v>
      </c>
      <c r="U23" s="28">
        <f t="shared" si="30"/>
        <v>331.31087643200414</v>
      </c>
      <c r="V23" s="28">
        <f t="shared" si="38"/>
        <v>359.11929842607583</v>
      </c>
      <c r="W23" s="28">
        <f t="shared" si="38"/>
        <v>387.47215477917774</v>
      </c>
      <c r="X23" s="28">
        <f t="shared" si="38"/>
        <v>416.34895520369099</v>
      </c>
      <c r="Y23" s="28">
        <f t="shared" si="38"/>
        <v>445.73102953892425</v>
      </c>
      <c r="Z23" s="28">
        <f t="shared" si="38"/>
        <v>475.60128221703758</v>
      </c>
      <c r="AA23" s="28">
        <f t="shared" si="38"/>
        <v>505.94399008459214</v>
      </c>
      <c r="AB23" s="28">
        <f t="shared" si="38"/>
        <v>536.74463428175909</v>
      </c>
      <c r="AC23" s="28">
        <f t="shared" si="38"/>
        <v>567.98975919675922</v>
      </c>
      <c r="AE23" s="27">
        <f t="shared" si="33"/>
        <v>68</v>
      </c>
      <c r="AF23" s="28">
        <f t="shared" si="31"/>
        <v>13.347335812770075</v>
      </c>
      <c r="AG23" s="28">
        <f t="shared" si="40"/>
        <v>26.694671625540149</v>
      </c>
      <c r="AH23" s="28">
        <f t="shared" si="40"/>
        <v>40.042007438310222</v>
      </c>
      <c r="AI23" s="28">
        <f t="shared" si="40"/>
        <v>53.389343251080298</v>
      </c>
      <c r="AJ23" s="28">
        <f t="shared" si="40"/>
        <v>66.736679063850374</v>
      </c>
      <c r="AK23" s="28">
        <f t="shared" si="40"/>
        <v>80.084014876620444</v>
      </c>
      <c r="AL23" s="28">
        <f t="shared" si="40"/>
        <v>93.431350689390513</v>
      </c>
      <c r="AM23" s="28">
        <f t="shared" si="40"/>
        <v>106.7786865021606</v>
      </c>
      <c r="AN23" s="28">
        <f t="shared" si="40"/>
        <v>120.12602231493067</v>
      </c>
      <c r="AO23" s="28">
        <f t="shared" si="40"/>
        <v>133.47335812770075</v>
      </c>
      <c r="AP23" s="28">
        <f t="shared" si="40"/>
        <v>146.82069394047082</v>
      </c>
      <c r="AQ23" s="28">
        <f t="shared" si="40"/>
        <v>160.16802975324089</v>
      </c>
      <c r="AR23" s="28">
        <f t="shared" si="40"/>
        <v>173.51536556601096</v>
      </c>
      <c r="AS23" s="28">
        <f t="shared" si="40"/>
        <v>186.86270137878103</v>
      </c>
      <c r="AT23" s="28">
        <f t="shared" si="40"/>
        <v>200.21003719155112</v>
      </c>
      <c r="AU23" s="28">
        <f t="shared" si="40"/>
        <v>213.55737300432119</v>
      </c>
      <c r="AV23" s="28">
        <f t="shared" si="40"/>
        <v>226.90470881709126</v>
      </c>
      <c r="AW23" s="28">
        <f t="shared" si="40"/>
        <v>240.25204462986133</v>
      </c>
      <c r="AX23" s="28">
        <f t="shared" si="40"/>
        <v>253.5993804426314</v>
      </c>
      <c r="AY23" s="28">
        <f t="shared" si="40"/>
        <v>266.9467162554015</v>
      </c>
      <c r="AZ23" s="28">
        <f t="shared" si="40"/>
        <v>280.29405206817154</v>
      </c>
      <c r="BA23" s="28">
        <f t="shared" si="40"/>
        <v>293.64138788094164</v>
      </c>
      <c r="BB23" s="28">
        <f t="shared" si="40"/>
        <v>306.98872369371173</v>
      </c>
      <c r="BC23" s="28">
        <f t="shared" si="40"/>
        <v>320.33605950648177</v>
      </c>
      <c r="BE23" s="27">
        <f t="shared" si="34"/>
        <v>68</v>
      </c>
      <c r="BF23" s="32">
        <f t="shared" si="5"/>
        <v>-0.60686049188836244</v>
      </c>
      <c r="BG23" s="32">
        <f t="shared" si="6"/>
        <v>-0.27880212348605177</v>
      </c>
      <c r="BH23" s="32">
        <f t="shared" si="7"/>
        <v>-0.11889619167016481</v>
      </c>
      <c r="BI23" s="32">
        <f t="shared" si="8"/>
        <v>-1.772050485267113E-2</v>
      </c>
      <c r="BJ23" s="32">
        <f t="shared" si="9"/>
        <v>5.4413283795975854E-2</v>
      </c>
      <c r="BK23" s="32">
        <f t="shared" si="10"/>
        <v>0.10953885972593042</v>
      </c>
      <c r="BL23" s="32">
        <f t="shared" si="11"/>
        <v>0.15363198555547639</v>
      </c>
      <c r="BM23" s="32">
        <f t="shared" si="12"/>
        <v>0.19005840936979582</v>
      </c>
      <c r="BN23" s="32">
        <f t="shared" si="13"/>
        <v>0.22088526411975745</v>
      </c>
      <c r="BO23" s="32">
        <f t="shared" si="14"/>
        <v>0.24746528604928825</v>
      </c>
      <c r="BP23" s="32">
        <f t="shared" si="15"/>
        <v>0.27072781310705374</v>
      </c>
      <c r="BQ23" s="32">
        <f t="shared" si="16"/>
        <v>0.291336365034355</v>
      </c>
      <c r="BR23" s="32">
        <f t="shared" si="17"/>
        <v>0.30977972116820834</v>
      </c>
      <c r="BS23" s="32">
        <f t="shared" si="18"/>
        <v>0.32642739081201688</v>
      </c>
      <c r="BT23" s="32">
        <f t="shared" si="19"/>
        <v>0.34156488320201633</v>
      </c>
      <c r="BU23" s="32">
        <f t="shared" si="20"/>
        <v>0.35541695671391527</v>
      </c>
      <c r="BV23" s="32">
        <f t="shared" si="21"/>
        <v>0.36816342142693492</v>
      </c>
      <c r="BW23" s="32">
        <f t="shared" si="22"/>
        <v>0.37995016760163802</v>
      </c>
      <c r="BX23" s="32">
        <f t="shared" si="23"/>
        <v>0.39089704135666054</v>
      </c>
      <c r="BY23" s="32">
        <f t="shared" si="24"/>
        <v>0.40110358363083198</v>
      </c>
      <c r="BZ23" s="32">
        <f t="shared" si="25"/>
        <v>0.41065328764134584</v>
      </c>
      <c r="CA23" s="32">
        <f t="shared" si="26"/>
        <v>0.41961680811378788</v>
      </c>
      <c r="CB23" s="32">
        <f t="shared" si="27"/>
        <v>0.42805441529097643</v>
      </c>
      <c r="CC23" s="32">
        <f t="shared" si="28"/>
        <v>0.4360178958868991</v>
      </c>
    </row>
    <row r="24" spans="1:81" ht="9" customHeight="1" x14ac:dyDescent="0.25">
      <c r="A24" s="31">
        <f t="shared" si="29"/>
        <v>4.2447053653259266</v>
      </c>
      <c r="B24" s="31">
        <f t="shared" si="32"/>
        <v>0.31827558586077842</v>
      </c>
      <c r="C24" s="31"/>
      <c r="E24" s="27">
        <f t="shared" si="35"/>
        <v>66</v>
      </c>
      <c r="F24" s="28">
        <f t="shared" si="30"/>
        <v>8.1795887793644333</v>
      </c>
      <c r="G24" s="28">
        <f t="shared" si="30"/>
        <v>20.39726622761663</v>
      </c>
      <c r="H24" s="28">
        <f t="shared" si="30"/>
        <v>34.810380633213647</v>
      </c>
      <c r="I24" s="28">
        <f t="shared" si="30"/>
        <v>50.864228114973464</v>
      </c>
      <c r="J24" s="28">
        <f t="shared" si="30"/>
        <v>68.260043776634163</v>
      </c>
      <c r="K24" s="28">
        <f t="shared" si="30"/>
        <v>86.805904356905785</v>
      </c>
      <c r="L24" s="28">
        <f t="shared" si="30"/>
        <v>106.36618536304589</v>
      </c>
      <c r="M24" s="28">
        <f t="shared" si="30"/>
        <v>126.8390417059513</v>
      </c>
      <c r="N24" s="28">
        <f t="shared" si="30"/>
        <v>148.14468459420181</v>
      </c>
      <c r="O24" s="28">
        <f t="shared" si="30"/>
        <v>170.21861650714402</v>
      </c>
      <c r="P24" s="28">
        <f t="shared" si="30"/>
        <v>193.00742766220125</v>
      </c>
      <c r="Q24" s="28">
        <f t="shared" si="30"/>
        <v>216.4660338137943</v>
      </c>
      <c r="R24" s="28">
        <f t="shared" si="30"/>
        <v>240.55577967889573</v>
      </c>
      <c r="S24" s="28">
        <f t="shared" si="30"/>
        <v>265.24308971858193</v>
      </c>
      <c r="T24" s="28">
        <f t="shared" si="30"/>
        <v>290.49847981344277</v>
      </c>
      <c r="U24" s="28">
        <f t="shared" si="30"/>
        <v>316.29581529318455</v>
      </c>
      <c r="V24" s="28">
        <f t="shared" si="38"/>
        <v>342.61174212893684</v>
      </c>
      <c r="W24" s="28">
        <f t="shared" si="38"/>
        <v>369.42524292878016</v>
      </c>
      <c r="X24" s="28">
        <f t="shared" si="38"/>
        <v>396.71728485393572</v>
      </c>
      <c r="Y24" s="28">
        <f t="shared" si="38"/>
        <v>424.47053653259263</v>
      </c>
      <c r="Z24" s="28">
        <f t="shared" si="38"/>
        <v>452.66913763827228</v>
      </c>
      <c r="AA24" s="28">
        <f t="shared" si="38"/>
        <v>481.29850926800196</v>
      </c>
      <c r="AB24" s="28">
        <f t="shared" si="38"/>
        <v>510.34519635182193</v>
      </c>
      <c r="AC24" s="28">
        <f t="shared" si="38"/>
        <v>539.79673551257702</v>
      </c>
      <c r="AE24" s="27">
        <f t="shared" si="33"/>
        <v>67</v>
      </c>
      <c r="AF24" s="28">
        <f t="shared" si="31"/>
        <v>12.796523326237262</v>
      </c>
      <c r="AG24" s="28">
        <f t="shared" si="40"/>
        <v>25.593046652474523</v>
      </c>
      <c r="AH24" s="28">
        <f t="shared" si="40"/>
        <v>38.389569978711783</v>
      </c>
      <c r="AI24" s="28">
        <f t="shared" si="40"/>
        <v>51.186093304949047</v>
      </c>
      <c r="AJ24" s="28">
        <f t="shared" si="40"/>
        <v>63.98261663118631</v>
      </c>
      <c r="AK24" s="28">
        <f t="shared" si="40"/>
        <v>76.779139957423567</v>
      </c>
      <c r="AL24" s="28">
        <f t="shared" si="40"/>
        <v>89.57566328366083</v>
      </c>
      <c r="AM24" s="28">
        <f t="shared" si="40"/>
        <v>102.37218660989809</v>
      </c>
      <c r="AN24" s="28">
        <f t="shared" si="40"/>
        <v>115.16870993613536</v>
      </c>
      <c r="AO24" s="28">
        <f t="shared" si="40"/>
        <v>127.96523326237262</v>
      </c>
      <c r="AP24" s="28">
        <f t="shared" si="40"/>
        <v>140.7617565886099</v>
      </c>
      <c r="AQ24" s="28">
        <f t="shared" si="40"/>
        <v>153.55827991484713</v>
      </c>
      <c r="AR24" s="28">
        <f t="shared" si="40"/>
        <v>166.3548032410844</v>
      </c>
      <c r="AS24" s="28">
        <f t="shared" si="40"/>
        <v>179.15132656732166</v>
      </c>
      <c r="AT24" s="28">
        <f t="shared" si="40"/>
        <v>191.94784989355892</v>
      </c>
      <c r="AU24" s="28">
        <f t="shared" si="40"/>
        <v>204.74437321979619</v>
      </c>
      <c r="AV24" s="28">
        <f t="shared" si="40"/>
        <v>217.54089654603345</v>
      </c>
      <c r="AW24" s="28">
        <f t="shared" si="40"/>
        <v>230.33741987227071</v>
      </c>
      <c r="AX24" s="28">
        <f t="shared" si="40"/>
        <v>243.13394319850798</v>
      </c>
      <c r="AY24" s="28">
        <f t="shared" si="40"/>
        <v>255.93046652474524</v>
      </c>
      <c r="AZ24" s="28">
        <f t="shared" si="40"/>
        <v>268.72698985098253</v>
      </c>
      <c r="BA24" s="28">
        <f t="shared" si="40"/>
        <v>281.5235131772198</v>
      </c>
      <c r="BB24" s="28">
        <f t="shared" si="40"/>
        <v>294.320036503457</v>
      </c>
      <c r="BC24" s="28">
        <f t="shared" si="40"/>
        <v>307.11655982969427</v>
      </c>
      <c r="BE24" s="27">
        <f t="shared" si="34"/>
        <v>67</v>
      </c>
      <c r="BF24" s="32">
        <f t="shared" si="5"/>
        <v>-0.56444580178901993</v>
      </c>
      <c r="BG24" s="32">
        <f t="shared" si="6"/>
        <v>-0.25472925473822222</v>
      </c>
      <c r="BH24" s="32">
        <f t="shared" si="7"/>
        <v>-0.10281959807365974</v>
      </c>
      <c r="BI24" s="32">
        <f t="shared" si="8"/>
        <v>-6.3279283280980661E-3</v>
      </c>
      <c r="BJ24" s="32">
        <f t="shared" si="9"/>
        <v>6.2663703519511102E-2</v>
      </c>
      <c r="BK24" s="32">
        <f t="shared" si="10"/>
        <v>0.11550786174932058</v>
      </c>
      <c r="BL24" s="32">
        <f t="shared" si="11"/>
        <v>0.15785582628610914</v>
      </c>
      <c r="BM24" s="32">
        <f t="shared" si="12"/>
        <v>0.19289687754638107</v>
      </c>
      <c r="BN24" s="32">
        <f t="shared" si="13"/>
        <v>0.22259303294204782</v>
      </c>
      <c r="BO24" s="32">
        <f t="shared" si="14"/>
        <v>0.24823009440332303</v>
      </c>
      <c r="BP24" s="32">
        <f t="shared" si="15"/>
        <v>0.27069254124784747</v>
      </c>
      <c r="BQ24" s="32">
        <f t="shared" si="16"/>
        <v>0.29061258614393465</v>
      </c>
      <c r="BR24" s="32">
        <f t="shared" si="17"/>
        <v>0.30845642759803155</v>
      </c>
      <c r="BS24" s="32">
        <f t="shared" si="18"/>
        <v>0.32457683720470176</v>
      </c>
      <c r="BT24" s="32">
        <f t="shared" si="19"/>
        <v>0.33924662870240407</v>
      </c>
      <c r="BU24" s="32">
        <f t="shared" si="20"/>
        <v>0.35268073961075902</v>
      </c>
      <c r="BV24" s="32">
        <f t="shared" si="21"/>
        <v>0.36505125249278475</v>
      </c>
      <c r="BW24" s="32">
        <f t="shared" si="22"/>
        <v>0.37649788615913171</v>
      </c>
      <c r="BX24" s="32">
        <f t="shared" si="23"/>
        <v>0.3871354930047336</v>
      </c>
      <c r="BY24" s="32">
        <f t="shared" si="24"/>
        <v>0.39705952593226967</v>
      </c>
      <c r="BZ24" s="32">
        <f t="shared" si="25"/>
        <v>0.40635009655612492</v>
      </c>
      <c r="CA24" s="32">
        <f t="shared" si="26"/>
        <v>0.41507503606154167</v>
      </c>
      <c r="CB24" s="32">
        <f t="shared" si="27"/>
        <v>0.42329223708307706</v>
      </c>
      <c r="CC24" s="32">
        <f t="shared" si="28"/>
        <v>0.4310514687754376</v>
      </c>
    </row>
    <row r="25" spans="1:81" ht="9" customHeight="1" x14ac:dyDescent="0.25">
      <c r="A25" s="31">
        <f t="shared" si="29"/>
        <v>4.0392261454439815</v>
      </c>
      <c r="B25" s="31">
        <f t="shared" si="32"/>
        <v>0.30731669053301791</v>
      </c>
      <c r="C25" s="31"/>
      <c r="E25" s="27">
        <f t="shared" si="35"/>
        <v>65</v>
      </c>
      <c r="F25" s="28">
        <f t="shared" si="30"/>
        <v>8.0434050713521099</v>
      </c>
      <c r="G25" s="28">
        <f t="shared" si="30"/>
        <v>19.905884429852165</v>
      </c>
      <c r="H25" s="28">
        <f t="shared" si="30"/>
        <v>33.821161662564251</v>
      </c>
      <c r="I25" s="28">
        <f t="shared" si="30"/>
        <v>49.263245033613785</v>
      </c>
      <c r="J25" s="28">
        <f t="shared" si="30"/>
        <v>65.95004458279972</v>
      </c>
      <c r="K25" s="28">
        <f t="shared" si="30"/>
        <v>83.70088654818646</v>
      </c>
      <c r="L25" s="28">
        <f t="shared" si="30"/>
        <v>102.38838987066215</v>
      </c>
      <c r="M25" s="28">
        <f t="shared" si="30"/>
        <v>121.9170803384342</v>
      </c>
      <c r="N25" s="28">
        <f t="shared" si="30"/>
        <v>142.2122802542157</v>
      </c>
      <c r="O25" s="28">
        <f t="shared" si="30"/>
        <v>163.21370787162479</v>
      </c>
      <c r="P25" s="28">
        <f t="shared" si="30"/>
        <v>184.87150610239829</v>
      </c>
      <c r="Q25" s="28">
        <f t="shared" si="30"/>
        <v>207.14363624910493</v>
      </c>
      <c r="R25" s="28">
        <f t="shared" si="30"/>
        <v>229.99409053151538</v>
      </c>
      <c r="S25" s="28">
        <f t="shared" si="30"/>
        <v>253.39162178754142</v>
      </c>
      <c r="T25" s="28">
        <f t="shared" si="30"/>
        <v>277.30881382966794</v>
      </c>
      <c r="U25" s="28">
        <f t="shared" si="30"/>
        <v>301.72138412940978</v>
      </c>
      <c r="V25" s="28">
        <f t="shared" si="38"/>
        <v>326.60764966895056</v>
      </c>
      <c r="W25" s="28">
        <f t="shared" si="38"/>
        <v>351.94811030078984</v>
      </c>
      <c r="X25" s="28">
        <f t="shared" si="38"/>
        <v>377.72511859239359</v>
      </c>
      <c r="Y25" s="28">
        <f t="shared" si="38"/>
        <v>403.92261454439813</v>
      </c>
      <c r="Z25" s="28">
        <f t="shared" si="38"/>
        <v>430.52590979397274</v>
      </c>
      <c r="AA25" s="28">
        <f t="shared" si="38"/>
        <v>457.52151013183141</v>
      </c>
      <c r="AB25" s="28">
        <f t="shared" si="38"/>
        <v>484.89696808159164</v>
      </c>
      <c r="AC25" s="28">
        <f t="shared" si="38"/>
        <v>512.64075935204278</v>
      </c>
      <c r="AE25" s="27">
        <f t="shared" si="33"/>
        <v>66</v>
      </c>
      <c r="AF25" s="28">
        <f t="shared" si="31"/>
        <v>12.29296667787119</v>
      </c>
      <c r="AG25" s="28">
        <f t="shared" si="40"/>
        <v>24.58593335574238</v>
      </c>
      <c r="AH25" s="28">
        <f t="shared" si="40"/>
        <v>36.878900033613576</v>
      </c>
      <c r="AI25" s="28">
        <f t="shared" si="40"/>
        <v>49.171866711484761</v>
      </c>
      <c r="AJ25" s="28">
        <f t="shared" si="40"/>
        <v>61.464833389355952</v>
      </c>
      <c r="AK25" s="28">
        <f t="shared" si="40"/>
        <v>73.757800067227151</v>
      </c>
      <c r="AL25" s="28">
        <f t="shared" si="40"/>
        <v>86.050766745098329</v>
      </c>
      <c r="AM25" s="28">
        <f t="shared" si="40"/>
        <v>98.343733422969521</v>
      </c>
      <c r="AN25" s="28">
        <f t="shared" si="40"/>
        <v>110.63670010084071</v>
      </c>
      <c r="AO25" s="28">
        <f t="shared" si="40"/>
        <v>122.9296667787119</v>
      </c>
      <c r="AP25" s="28">
        <f t="shared" si="40"/>
        <v>135.22263345658311</v>
      </c>
      <c r="AQ25" s="28">
        <f t="shared" si="40"/>
        <v>147.5156001344543</v>
      </c>
      <c r="AR25" s="28">
        <f t="shared" si="40"/>
        <v>159.80856681232549</v>
      </c>
      <c r="AS25" s="28">
        <f t="shared" si="40"/>
        <v>172.10153349019666</v>
      </c>
      <c r="AT25" s="28">
        <f t="shared" si="40"/>
        <v>184.39450016806785</v>
      </c>
      <c r="AU25" s="28">
        <f t="shared" si="40"/>
        <v>196.68746684593904</v>
      </c>
      <c r="AV25" s="28">
        <f t="shared" si="40"/>
        <v>208.98043352381023</v>
      </c>
      <c r="AW25" s="28">
        <f t="shared" si="40"/>
        <v>221.27340020168143</v>
      </c>
      <c r="AX25" s="28">
        <f t="shared" si="40"/>
        <v>233.56636687955262</v>
      </c>
      <c r="AY25" s="28">
        <f t="shared" si="40"/>
        <v>245.85933355742381</v>
      </c>
      <c r="AZ25" s="28">
        <f t="shared" si="40"/>
        <v>258.152300235295</v>
      </c>
      <c r="BA25" s="28">
        <f t="shared" si="40"/>
        <v>270.44526691316622</v>
      </c>
      <c r="BB25" s="28">
        <f t="shared" si="40"/>
        <v>282.73823359103739</v>
      </c>
      <c r="BC25" s="28">
        <f t="shared" si="40"/>
        <v>295.03120026890861</v>
      </c>
      <c r="BE25" s="27">
        <f t="shared" si="34"/>
        <v>66</v>
      </c>
      <c r="BF25" s="32">
        <f t="shared" si="5"/>
        <v>-0.52832868279313472</v>
      </c>
      <c r="BG25" s="32">
        <f t="shared" si="6"/>
        <v>-0.23510881630919692</v>
      </c>
      <c r="BH25" s="32">
        <f t="shared" si="7"/>
        <v>-9.0409028570826847E-2</v>
      </c>
      <c r="BI25" s="32">
        <f t="shared" si="8"/>
        <v>1.8548985570616464E-3</v>
      </c>
      <c r="BJ25" s="32">
        <f t="shared" si="9"/>
        <v>6.8009221552725763E-2</v>
      </c>
      <c r="BK25" s="32">
        <f t="shared" si="10"/>
        <v>0.11879308441058256</v>
      </c>
      <c r="BL25" s="32">
        <f t="shared" si="11"/>
        <v>0.15956519236411121</v>
      </c>
      <c r="BM25" s="32">
        <f t="shared" si="12"/>
        <v>0.19335557290271832</v>
      </c>
      <c r="BN25" s="32">
        <f t="shared" si="13"/>
        <v>0.22203131893343625</v>
      </c>
      <c r="BO25" s="32">
        <f t="shared" si="14"/>
        <v>0.24681775580148063</v>
      </c>
      <c r="BP25" s="32">
        <f t="shared" si="15"/>
        <v>0.26855881521468872</v>
      </c>
      <c r="BQ25" s="32">
        <f t="shared" si="16"/>
        <v>0.28785840199765383</v>
      </c>
      <c r="BR25" s="32">
        <f t="shared" si="17"/>
        <v>0.30516229159189018</v>
      </c>
      <c r="BS25" s="32">
        <f t="shared" si="18"/>
        <v>0.32080811403268572</v>
      </c>
      <c r="BT25" s="32">
        <f t="shared" si="19"/>
        <v>0.33505719626593289</v>
      </c>
      <c r="BU25" s="32">
        <f t="shared" si="20"/>
        <v>0.34811558877915388</v>
      </c>
      <c r="BV25" s="32">
        <f t="shared" si="21"/>
        <v>0.36014838067744964</v>
      </c>
      <c r="BW25" s="32">
        <f t="shared" si="22"/>
        <v>0.37128970514269344</v>
      </c>
      <c r="BX25" s="32">
        <f t="shared" si="23"/>
        <v>0.38164989463780913</v>
      </c>
      <c r="BY25" s="32">
        <f t="shared" si="24"/>
        <v>0.39132070177665285</v>
      </c>
      <c r="BZ25" s="32">
        <f t="shared" si="25"/>
        <v>0.40037917727452632</v>
      </c>
      <c r="CA25" s="32">
        <f t="shared" si="26"/>
        <v>0.40889059656399668</v>
      </c>
      <c r="CB25" s="32">
        <f t="shared" si="27"/>
        <v>0.41691070020577614</v>
      </c>
      <c r="CC25" s="32">
        <f t="shared" si="28"/>
        <v>0.42448743123387978</v>
      </c>
    </row>
    <row r="26" spans="1:81" ht="9" customHeight="1" x14ac:dyDescent="0.25">
      <c r="A26" s="31">
        <f t="shared" si="29"/>
        <v>3.840737936981427</v>
      </c>
      <c r="B26" s="31">
        <f t="shared" si="32"/>
        <v>0.29657397251659712</v>
      </c>
      <c r="C26" s="31"/>
      <c r="E26" s="27">
        <f t="shared" si="35"/>
        <v>64</v>
      </c>
      <c r="F26" s="28">
        <f t="shared" si="30"/>
        <v>7.8982894498778693</v>
      </c>
      <c r="G26" s="28">
        <f t="shared" si="30"/>
        <v>19.401740996558647</v>
      </c>
      <c r="H26" s="28">
        <f t="shared" si="30"/>
        <v>32.82132019162507</v>
      </c>
      <c r="I26" s="28">
        <f t="shared" si="30"/>
        <v>47.659376892469446</v>
      </c>
      <c r="J26" s="28">
        <f t="shared" si="30"/>
        <v>63.650139605999151</v>
      </c>
      <c r="K26" s="28">
        <f t="shared" si="30"/>
        <v>80.623881609311866</v>
      </c>
      <c r="L26" s="28">
        <f t="shared" si="30"/>
        <v>98.461209931866378</v>
      </c>
      <c r="M26" s="28">
        <f t="shared" si="30"/>
        <v>117.07280321808949</v>
      </c>
      <c r="N26" s="28">
        <f t="shared" si="30"/>
        <v>136.38890622549076</v>
      </c>
      <c r="O26" s="28">
        <f t="shared" si="30"/>
        <v>156.35328774251121</v>
      </c>
      <c r="P26" s="28">
        <f t="shared" si="30"/>
        <v>176.91949705729678</v>
      </c>
      <c r="Q26" s="28">
        <f t="shared" si="30"/>
        <v>198.04841023460648</v>
      </c>
      <c r="R26" s="28">
        <f t="shared" si="30"/>
        <v>219.70654913783318</v>
      </c>
      <c r="S26" s="28">
        <f t="shared" si="30"/>
        <v>241.86488801513832</v>
      </c>
      <c r="T26" s="28">
        <f t="shared" si="30"/>
        <v>264.49798092452005</v>
      </c>
      <c r="U26" s="28">
        <f t="shared" si="30"/>
        <v>287.58330777730265</v>
      </c>
      <c r="V26" s="28">
        <f t="shared" si="38"/>
        <v>311.10077379454043</v>
      </c>
      <c r="W26" s="28">
        <f t="shared" si="38"/>
        <v>335.03231936274688</v>
      </c>
      <c r="X26" s="28">
        <f t="shared" si="38"/>
        <v>359.36161108511772</v>
      </c>
      <c r="Y26" s="28">
        <f t="shared" si="38"/>
        <v>384.07379369814271</v>
      </c>
      <c r="Z26" s="28">
        <f t="shared" si="38"/>
        <v>409.15528838697759</v>
      </c>
      <c r="AA26" s="28">
        <f t="shared" si="38"/>
        <v>434.59362700365062</v>
      </c>
      <c r="AB26" s="28">
        <f t="shared" si="38"/>
        <v>460.37731444026548</v>
      </c>
      <c r="AC26" s="28">
        <f t="shared" si="38"/>
        <v>486.49571334859672</v>
      </c>
      <c r="AE26" s="27">
        <f t="shared" si="33"/>
        <v>65</v>
      </c>
      <c r="AF26" s="28">
        <f t="shared" si="31"/>
        <v>11.831007915762493</v>
      </c>
      <c r="AG26" s="28">
        <f t="shared" si="40"/>
        <v>23.662015831524986</v>
      </c>
      <c r="AH26" s="28">
        <f t="shared" si="40"/>
        <v>35.493023747287481</v>
      </c>
      <c r="AI26" s="28">
        <f t="shared" si="40"/>
        <v>47.324031663049972</v>
      </c>
      <c r="AJ26" s="28">
        <f t="shared" si="40"/>
        <v>59.155039578812463</v>
      </c>
      <c r="AK26" s="28">
        <f t="shared" si="40"/>
        <v>70.986047494574962</v>
      </c>
      <c r="AL26" s="28">
        <f t="shared" si="40"/>
        <v>82.817055410337446</v>
      </c>
      <c r="AM26" s="28">
        <f t="shared" si="40"/>
        <v>94.648063326099944</v>
      </c>
      <c r="AN26" s="28">
        <f t="shared" si="40"/>
        <v>106.47907124186243</v>
      </c>
      <c r="AO26" s="28">
        <f t="shared" si="40"/>
        <v>118.31007915762493</v>
      </c>
      <c r="AP26" s="28">
        <f t="shared" si="40"/>
        <v>130.14108707338741</v>
      </c>
      <c r="AQ26" s="28">
        <f t="shared" si="40"/>
        <v>141.97209498914992</v>
      </c>
      <c r="AR26" s="28">
        <f t="shared" si="40"/>
        <v>153.80310290491241</v>
      </c>
      <c r="AS26" s="28">
        <f t="shared" si="40"/>
        <v>165.63411082067489</v>
      </c>
      <c r="AT26" s="28">
        <f t="shared" si="40"/>
        <v>177.46511873643738</v>
      </c>
      <c r="AU26" s="28">
        <f t="shared" si="40"/>
        <v>189.29612665219989</v>
      </c>
      <c r="AV26" s="28">
        <f t="shared" si="40"/>
        <v>201.12713456796237</v>
      </c>
      <c r="AW26" s="28">
        <f t="shared" si="40"/>
        <v>212.95814248372486</v>
      </c>
      <c r="AX26" s="28">
        <f t="shared" si="40"/>
        <v>224.78915039948737</v>
      </c>
      <c r="AY26" s="28">
        <f t="shared" si="40"/>
        <v>236.62015831524985</v>
      </c>
      <c r="AZ26" s="28">
        <f t="shared" si="40"/>
        <v>248.45116623101234</v>
      </c>
      <c r="BA26" s="28">
        <f t="shared" si="40"/>
        <v>260.28217414677482</v>
      </c>
      <c r="BB26" s="28">
        <f t="shared" si="40"/>
        <v>272.11318206253731</v>
      </c>
      <c r="BC26" s="28">
        <f t="shared" si="40"/>
        <v>283.94418997829985</v>
      </c>
      <c r="BE26" s="27">
        <f t="shared" si="34"/>
        <v>65</v>
      </c>
      <c r="BF26" s="32">
        <f t="shared" si="5"/>
        <v>-0.49792027638914083</v>
      </c>
      <c r="BG26" s="32">
        <f t="shared" si="6"/>
        <v>-0.21958208986100775</v>
      </c>
      <c r="BH26" s="32">
        <f t="shared" si="7"/>
        <v>-8.1401465269033954E-2</v>
      </c>
      <c r="BI26" s="32">
        <f t="shared" si="8"/>
        <v>7.0362906795044785E-3</v>
      </c>
      <c r="BJ26" s="32">
        <f t="shared" si="9"/>
        <v>7.0621997925091995E-2</v>
      </c>
      <c r="BK26" s="32">
        <f t="shared" si="10"/>
        <v>0.11954068598979185</v>
      </c>
      <c r="BL26" s="32">
        <f t="shared" si="11"/>
        <v>0.15888647450457336</v>
      </c>
      <c r="BM26" s="32">
        <f t="shared" si="12"/>
        <v>0.1915452545388833</v>
      </c>
      <c r="BN26" s="32">
        <f t="shared" si="13"/>
        <v>0.21929815123070656</v>
      </c>
      <c r="BO26" s="32">
        <f t="shared" si="14"/>
        <v>0.24331569315982246</v>
      </c>
      <c r="BP26" s="32">
        <f t="shared" si="15"/>
        <v>0.26440505858299956</v>
      </c>
      <c r="BQ26" s="32">
        <f t="shared" si="16"/>
        <v>0.28314448562868555</v>
      </c>
      <c r="BR26" s="32">
        <f t="shared" si="17"/>
        <v>0.29996122779014733</v>
      </c>
      <c r="BS26" s="32">
        <f t="shared" si="18"/>
        <v>0.31517918049225957</v>
      </c>
      <c r="BT26" s="32">
        <f t="shared" si="19"/>
        <v>0.329049249766936</v>
      </c>
      <c r="BU26" s="32">
        <f t="shared" si="20"/>
        <v>0.34176942286655215</v>
      </c>
      <c r="BV26" s="32">
        <f t="shared" si="21"/>
        <v>0.35349844323822766</v>
      </c>
      <c r="BW26" s="32">
        <f t="shared" si="22"/>
        <v>0.36436537558888349</v>
      </c>
      <c r="BX26" s="32">
        <f t="shared" si="23"/>
        <v>0.37447645083535586</v>
      </c>
      <c r="BY26" s="32">
        <f t="shared" si="24"/>
        <v>0.38392006380623284</v>
      </c>
      <c r="BZ26" s="32">
        <f t="shared" si="25"/>
        <v>0.39277048767843831</v>
      </c>
      <c r="CA26" s="32">
        <f t="shared" si="26"/>
        <v>0.40109067879960325</v>
      </c>
      <c r="CB26" s="32">
        <f t="shared" si="27"/>
        <v>0.40893442503052718</v>
      </c>
      <c r="CC26" s="32">
        <f t="shared" si="28"/>
        <v>0.41634801255722337</v>
      </c>
    </row>
    <row r="27" spans="1:81" ht="9" customHeight="1" x14ac:dyDescent="0.25">
      <c r="A27" s="31">
        <f t="shared" si="29"/>
        <v>3.649106558286507</v>
      </c>
      <c r="B27" s="31">
        <f t="shared" si="32"/>
        <v>0.28604644530363948</v>
      </c>
      <c r="C27" s="31"/>
      <c r="E27" s="27">
        <f t="shared" si="35"/>
        <v>63</v>
      </c>
      <c r="F27" s="28">
        <f t="shared" si="30"/>
        <v>7.7446455172424082</v>
      </c>
      <c r="G27" s="28">
        <f t="shared" si="30"/>
        <v>18.886004992942908</v>
      </c>
      <c r="H27" s="28">
        <f t="shared" si="30"/>
        <v>31.812781156298858</v>
      </c>
      <c r="I27" s="28">
        <f t="shared" si="30"/>
        <v>46.055198239785405</v>
      </c>
      <c r="J27" s="28">
        <f t="shared" si="30"/>
        <v>61.363402674835939</v>
      </c>
      <c r="K27" s="28">
        <f t="shared" si="30"/>
        <v>77.578288434199308</v>
      </c>
      <c r="L27" s="28">
        <f t="shared" si="30"/>
        <v>94.588181187047667</v>
      </c>
      <c r="M27" s="28">
        <f t="shared" si="30"/>
        <v>112.30968570105281</v>
      </c>
      <c r="N27" s="28">
        <f t="shared" si="30"/>
        <v>130.67777506993238</v>
      </c>
      <c r="O27" s="28">
        <f t="shared" si="30"/>
        <v>149.64009995302717</v>
      </c>
      <c r="P27" s="28">
        <f t="shared" si="30"/>
        <v>169.15346763561448</v>
      </c>
      <c r="Q27" s="28">
        <f t="shared" si="30"/>
        <v>189.18153703101169</v>
      </c>
      <c r="R27" s="28">
        <f t="shared" si="30"/>
        <v>209.6932413146846</v>
      </c>
      <c r="S27" s="28">
        <f t="shared" si="30"/>
        <v>230.6616691745036</v>
      </c>
      <c r="T27" s="28">
        <f t="shared" si="30"/>
        <v>252.0632475630062</v>
      </c>
      <c r="U27" s="28">
        <f t="shared" si="30"/>
        <v>273.87712971286174</v>
      </c>
      <c r="V27" s="28">
        <f t="shared" si="38"/>
        <v>296.08472707769653</v>
      </c>
      <c r="W27" s="28">
        <f t="shared" si="38"/>
        <v>318.66934476765738</v>
      </c>
      <c r="X27" s="28">
        <f t="shared" si="38"/>
        <v>341.61589304949035</v>
      </c>
      <c r="Y27" s="28">
        <f t="shared" si="38"/>
        <v>364.9106558286507</v>
      </c>
      <c r="Z27" s="28">
        <f t="shared" si="38"/>
        <v>388.54110254323558</v>
      </c>
      <c r="AA27" s="28">
        <f t="shared" si="38"/>
        <v>412.49573363008051</v>
      </c>
      <c r="AB27" s="28">
        <f t="shared" si="38"/>
        <v>436.7639523037285</v>
      </c>
      <c r="AC27" s="28">
        <f t="shared" si="38"/>
        <v>461.3359572088558</v>
      </c>
      <c r="AE27" s="27">
        <f t="shared" si="33"/>
        <v>64</v>
      </c>
      <c r="AF27" s="28">
        <f t="shared" si="31"/>
        <v>11.405860163524295</v>
      </c>
      <c r="AG27" s="28">
        <f t="shared" si="40"/>
        <v>22.81172032704859</v>
      </c>
      <c r="AH27" s="28">
        <f t="shared" si="40"/>
        <v>34.217580490572885</v>
      </c>
      <c r="AI27" s="28">
        <f t="shared" si="40"/>
        <v>45.62344065409718</v>
      </c>
      <c r="AJ27" s="28">
        <f t="shared" si="40"/>
        <v>57.029300817621476</v>
      </c>
      <c r="AK27" s="28">
        <f t="shared" si="40"/>
        <v>68.435160981145771</v>
      </c>
      <c r="AL27" s="28">
        <f t="shared" si="40"/>
        <v>79.841021144670066</v>
      </c>
      <c r="AM27" s="28">
        <f t="shared" ref="AG27:BC32" si="41">AM$92/COS(RADIANS($AE27))</f>
        <v>91.246881308194361</v>
      </c>
      <c r="AN27" s="28">
        <f t="shared" si="41"/>
        <v>102.65274147171866</v>
      </c>
      <c r="AO27" s="28">
        <f t="shared" si="41"/>
        <v>114.05860163524295</v>
      </c>
      <c r="AP27" s="28">
        <f t="shared" si="41"/>
        <v>125.46446179876725</v>
      </c>
      <c r="AQ27" s="28">
        <f t="shared" si="41"/>
        <v>136.87032196229154</v>
      </c>
      <c r="AR27" s="28">
        <f t="shared" si="41"/>
        <v>148.27618212581584</v>
      </c>
      <c r="AS27" s="28">
        <f t="shared" si="41"/>
        <v>159.68204228934013</v>
      </c>
      <c r="AT27" s="28">
        <f t="shared" si="41"/>
        <v>171.08790245286443</v>
      </c>
      <c r="AU27" s="28">
        <f t="shared" si="41"/>
        <v>182.49376261638872</v>
      </c>
      <c r="AV27" s="28">
        <f t="shared" si="41"/>
        <v>193.89962277991302</v>
      </c>
      <c r="AW27" s="28">
        <f t="shared" si="41"/>
        <v>205.30548294343731</v>
      </c>
      <c r="AX27" s="28">
        <f t="shared" si="41"/>
        <v>216.71134310696161</v>
      </c>
      <c r="AY27" s="28">
        <f t="shared" si="41"/>
        <v>228.1172032704859</v>
      </c>
      <c r="AZ27" s="28">
        <f t="shared" si="41"/>
        <v>239.5230634340102</v>
      </c>
      <c r="BA27" s="28">
        <f t="shared" si="41"/>
        <v>250.92892359753449</v>
      </c>
      <c r="BB27" s="28">
        <f t="shared" si="41"/>
        <v>262.33478376105882</v>
      </c>
      <c r="BC27" s="28">
        <f t="shared" si="41"/>
        <v>273.74064392458308</v>
      </c>
      <c r="BE27" s="27">
        <f t="shared" si="34"/>
        <v>64</v>
      </c>
      <c r="BF27" s="32">
        <f t="shared" si="5"/>
        <v>-0.47274141058240643</v>
      </c>
      <c r="BG27" s="32">
        <f t="shared" si="6"/>
        <v>-0.20786372425362565</v>
      </c>
      <c r="BH27" s="32">
        <f t="shared" si="7"/>
        <v>-7.5592238303814036E-2</v>
      </c>
      <c r="BI27" s="32">
        <f t="shared" si="8"/>
        <v>9.3747850881085708E-3</v>
      </c>
      <c r="BJ27" s="32">
        <f t="shared" si="9"/>
        <v>7.0630077021328591E-2</v>
      </c>
      <c r="BK27" s="32">
        <f t="shared" si="10"/>
        <v>0.11785678232394357</v>
      </c>
      <c r="BL27" s="32">
        <f t="shared" si="11"/>
        <v>0.15590911948306907</v>
      </c>
      <c r="BM27" s="32">
        <f t="shared" si="12"/>
        <v>0.18754218980652893</v>
      </c>
      <c r="BN27" s="32">
        <f t="shared" si="13"/>
        <v>0.21445906607467177</v>
      </c>
      <c r="BO27" s="32">
        <f t="shared" si="14"/>
        <v>0.23778050354786884</v>
      </c>
      <c r="BP27" s="32">
        <f t="shared" si="15"/>
        <v>0.25828028504246114</v>
      </c>
      <c r="BQ27" s="32">
        <f t="shared" si="16"/>
        <v>0.27651332095977738</v>
      </c>
      <c r="BR27" s="32">
        <f t="shared" si="17"/>
        <v>0.29289002737432429</v>
      </c>
      <c r="BS27" s="32">
        <f t="shared" si="18"/>
        <v>0.30772181238082041</v>
      </c>
      <c r="BT27" s="32">
        <f t="shared" si="19"/>
        <v>0.32125010644362589</v>
      </c>
      <c r="BU27" s="32">
        <f t="shared" si="20"/>
        <v>0.33366556452625734</v>
      </c>
      <c r="BV27" s="32">
        <f t="shared" si="21"/>
        <v>0.34512115942734456</v>
      </c>
      <c r="BW27" s="32">
        <f t="shared" si="22"/>
        <v>0.35574134658880963</v>
      </c>
      <c r="BX27" s="32">
        <f t="shared" si="23"/>
        <v>0.36562862701599674</v>
      </c>
      <c r="BY27" s="32">
        <f t="shared" si="24"/>
        <v>0.37486834208096742</v>
      </c>
      <c r="BZ27" s="32">
        <f t="shared" si="25"/>
        <v>0.38353223927613461</v>
      </c>
      <c r="CA27" s="32">
        <f t="shared" si="26"/>
        <v>0.39168116627707117</v>
      </c>
      <c r="CB27" s="32">
        <f t="shared" si="27"/>
        <v>0.39936713554915931</v>
      </c>
      <c r="CC27" s="32">
        <f t="shared" si="28"/>
        <v>0.40663492700471354</v>
      </c>
    </row>
    <row r="28" spans="1:81" ht="9" customHeight="1" x14ac:dyDescent="0.25">
      <c r="A28" s="31">
        <f t="shared" si="29"/>
        <v>3.4641983508666772</v>
      </c>
      <c r="B28" s="31">
        <f t="shared" si="32"/>
        <v>0.27573311145782903</v>
      </c>
      <c r="C28" s="31"/>
      <c r="E28" s="27">
        <f t="shared" si="35"/>
        <v>62</v>
      </c>
      <c r="F28" s="28">
        <f t="shared" si="30"/>
        <v>7.5829065896726044</v>
      </c>
      <c r="G28" s="28">
        <f t="shared" si="30"/>
        <v>18.359871579918174</v>
      </c>
      <c r="H28" s="28">
        <f t="shared" si="30"/>
        <v>30.797473412852185</v>
      </c>
      <c r="I28" s="28">
        <f t="shared" si="30"/>
        <v>44.453255548495541</v>
      </c>
      <c r="J28" s="28">
        <f t="shared" si="30"/>
        <v>59.09284298438503</v>
      </c>
      <c r="K28" s="28">
        <f t="shared" si="30"/>
        <v>74.567403693986876</v>
      </c>
      <c r="L28" s="28">
        <f t="shared" si="30"/>
        <v>90.772700973175247</v>
      </c>
      <c r="M28" s="28">
        <f t="shared" si="30"/>
        <v>107.63103218114429</v>
      </c>
      <c r="N28" s="28">
        <f t="shared" si="30"/>
        <v>125.08190064046251</v>
      </c>
      <c r="O28" s="28">
        <f t="shared" si="30"/>
        <v>143.07666798417208</v>
      </c>
      <c r="P28" s="28">
        <f t="shared" si="30"/>
        <v>161.57525002526083</v>
      </c>
      <c r="Q28" s="28">
        <f t="shared" si="30"/>
        <v>180.54395628901247</v>
      </c>
      <c r="R28" s="28">
        <f t="shared" si="30"/>
        <v>199.95401313463344</v>
      </c>
      <c r="S28" s="28">
        <f t="shared" si="30"/>
        <v>219.78051728865705</v>
      </c>
      <c r="T28" s="28">
        <f t="shared" si="30"/>
        <v>240.00167207387716</v>
      </c>
      <c r="U28" s="28">
        <f t="shared" si="30"/>
        <v>260.59821593360391</v>
      </c>
      <c r="V28" s="28">
        <f t="shared" si="38"/>
        <v>281.55298568243705</v>
      </c>
      <c r="W28" s="28">
        <f t="shared" si="38"/>
        <v>302.85057656633069</v>
      </c>
      <c r="X28" s="28">
        <f t="shared" si="38"/>
        <v>324.47707342523114</v>
      </c>
      <c r="Y28" s="28">
        <f t="shared" si="38"/>
        <v>346.41983508666772</v>
      </c>
      <c r="Z28" s="28">
        <f t="shared" si="38"/>
        <v>368.66731928908632</v>
      </c>
      <c r="AA28" s="28">
        <f t="shared" si="38"/>
        <v>391.20893893076953</v>
      </c>
      <c r="AB28" s="28">
        <f t="shared" si="38"/>
        <v>414.03494285766152</v>
      </c>
      <c r="AC28" s="28">
        <f t="shared" si="38"/>
        <v>437.1363161074816</v>
      </c>
      <c r="AE28" s="27">
        <f t="shared" si="33"/>
        <v>63</v>
      </c>
      <c r="AF28" s="28">
        <f t="shared" si="31"/>
        <v>11.013446322926333</v>
      </c>
      <c r="AG28" s="28">
        <f t="shared" si="41"/>
        <v>22.026892645852666</v>
      </c>
      <c r="AH28" s="28">
        <f t="shared" si="41"/>
        <v>33.040338968778997</v>
      </c>
      <c r="AI28" s="28">
        <f t="shared" si="41"/>
        <v>44.053785291705331</v>
      </c>
      <c r="AJ28" s="28">
        <f t="shared" si="41"/>
        <v>55.067231614631666</v>
      </c>
      <c r="AK28" s="28">
        <f t="shared" si="41"/>
        <v>66.080677937557994</v>
      </c>
      <c r="AL28" s="28">
        <f t="shared" si="41"/>
        <v>77.094124260484335</v>
      </c>
      <c r="AM28" s="28">
        <f t="shared" si="41"/>
        <v>88.107570583410663</v>
      </c>
      <c r="AN28" s="28">
        <f t="shared" si="41"/>
        <v>99.12101690633699</v>
      </c>
      <c r="AO28" s="28">
        <f t="shared" si="41"/>
        <v>110.13446322926333</v>
      </c>
      <c r="AP28" s="28">
        <f t="shared" si="41"/>
        <v>121.14790955218966</v>
      </c>
      <c r="AQ28" s="28">
        <f t="shared" si="41"/>
        <v>132.16135587511599</v>
      </c>
      <c r="AR28" s="28">
        <f t="shared" si="41"/>
        <v>143.17480219804233</v>
      </c>
      <c r="AS28" s="28">
        <f t="shared" si="41"/>
        <v>154.18824852096867</v>
      </c>
      <c r="AT28" s="28">
        <f t="shared" si="41"/>
        <v>165.20169484389498</v>
      </c>
      <c r="AU28" s="28">
        <f t="shared" si="41"/>
        <v>176.21514116682133</v>
      </c>
      <c r="AV28" s="28">
        <f t="shared" si="41"/>
        <v>187.22858748974767</v>
      </c>
      <c r="AW28" s="28">
        <f t="shared" si="41"/>
        <v>198.24203381267398</v>
      </c>
      <c r="AX28" s="28">
        <f t="shared" si="41"/>
        <v>209.25548013560032</v>
      </c>
      <c r="AY28" s="28">
        <f t="shared" si="41"/>
        <v>220.26892645852666</v>
      </c>
      <c r="AZ28" s="28">
        <f t="shared" si="41"/>
        <v>231.28237278145298</v>
      </c>
      <c r="BA28" s="28">
        <f t="shared" si="41"/>
        <v>242.29581910437932</v>
      </c>
      <c r="BB28" s="28">
        <f t="shared" si="41"/>
        <v>253.30926542730566</v>
      </c>
      <c r="BC28" s="28">
        <f t="shared" si="41"/>
        <v>264.32271175023197</v>
      </c>
      <c r="BE28" s="27">
        <f t="shared" si="34"/>
        <v>63</v>
      </c>
      <c r="BF28" s="32">
        <f t="shared" si="5"/>
        <v>-0.45240432447445506</v>
      </c>
      <c r="BG28" s="32">
        <f t="shared" si="6"/>
        <v>-0.19973021325189655</v>
      </c>
      <c r="BH28" s="32">
        <f t="shared" si="7"/>
        <v>-7.2826284346781359E-2</v>
      </c>
      <c r="BI28" s="32">
        <f t="shared" si="8"/>
        <v>8.9862992453817944E-3</v>
      </c>
      <c r="BJ28" s="32">
        <f t="shared" si="9"/>
        <v>6.8123501365759467E-2</v>
      </c>
      <c r="BK28" s="32">
        <f t="shared" si="10"/>
        <v>0.11381281010208021</v>
      </c>
      <c r="BL28" s="32">
        <f t="shared" si="11"/>
        <v>0.15069042306819916</v>
      </c>
      <c r="BM28" s="32">
        <f t="shared" si="12"/>
        <v>0.18139249621684769</v>
      </c>
      <c r="BN28" s="32">
        <f t="shared" si="13"/>
        <v>0.20755108134107997</v>
      </c>
      <c r="BO28" s="32">
        <f t="shared" si="14"/>
        <v>0.23024162652818411</v>
      </c>
      <c r="BP28" s="32">
        <f t="shared" si="15"/>
        <v>0.25020750682267684</v>
      </c>
      <c r="BQ28" s="32">
        <f t="shared" si="16"/>
        <v>0.26798238727219553</v>
      </c>
      <c r="BR28" s="32">
        <f t="shared" si="17"/>
        <v>0.28396134714415772</v>
      </c>
      <c r="BS28" s="32">
        <f t="shared" si="18"/>
        <v>0.29844441889969842</v>
      </c>
      <c r="BT28" s="32">
        <f t="shared" si="19"/>
        <v>0.31166440043366572</v>
      </c>
      <c r="BU28" s="32">
        <f t="shared" si="20"/>
        <v>0.32380526652677466</v>
      </c>
      <c r="BV28" s="32">
        <f t="shared" si="21"/>
        <v>0.33501473253449227</v>
      </c>
      <c r="BW28" s="32">
        <f t="shared" si="22"/>
        <v>0.34541305464790895</v>
      </c>
      <c r="BX28" s="32">
        <f t="shared" si="23"/>
        <v>0.35509933590479448</v>
      </c>
      <c r="BY28" s="32">
        <f t="shared" si="24"/>
        <v>0.36415613614209036</v>
      </c>
      <c r="BZ28" s="32">
        <f t="shared" si="25"/>
        <v>0.37265290227665798</v>
      </c>
      <c r="CA28" s="32">
        <f t="shared" si="26"/>
        <v>0.38064856143980569</v>
      </c>
      <c r="CB28" s="32">
        <f t="shared" si="27"/>
        <v>0.38819350927491819</v>
      </c>
      <c r="CC28" s="32">
        <f t="shared" si="28"/>
        <v>0.39533115412620812</v>
      </c>
    </row>
    <row r="29" spans="1:81" ht="9" customHeight="1" x14ac:dyDescent="0.25">
      <c r="A29" s="31">
        <f t="shared" si="29"/>
        <v>3.2858801856053197</v>
      </c>
      <c r="B29" s="31">
        <f t="shared" si="32"/>
        <v>0.2656329623169239</v>
      </c>
      <c r="C29" s="31"/>
      <c r="E29" s="27">
        <f t="shared" si="35"/>
        <v>61</v>
      </c>
      <c r="F29" s="28">
        <f t="shared" si="30"/>
        <v>7.4135338701049891</v>
      </c>
      <c r="G29" s="28">
        <f t="shared" si="30"/>
        <v>17.824557666086321</v>
      </c>
      <c r="H29" s="28">
        <f t="shared" si="30"/>
        <v>29.777323769647374</v>
      </c>
      <c r="I29" s="28">
        <f t="shared" si="30"/>
        <v>42.856060491315624</v>
      </c>
      <c r="J29" s="28">
        <f t="shared" si="30"/>
        <v>56.841398322247159</v>
      </c>
      <c r="K29" s="28">
        <f t="shared" si="30"/>
        <v>71.594415561264015</v>
      </c>
      <c r="L29" s="28">
        <f t="shared" si="30"/>
        <v>87.018022948145884</v>
      </c>
      <c r="M29" s="28">
        <f t="shared" si="30"/>
        <v>103.03997188832172</v>
      </c>
      <c r="N29" s="28">
        <f t="shared" ref="N29:AC43" si="42">N$3*$A29*N$4^$B29</f>
        <v>119.60409521536982</v>
      </c>
      <c r="O29" s="28">
        <f t="shared" si="42"/>
        <v>136.66529349808289</v>
      </c>
      <c r="P29" s="28">
        <f t="shared" si="42"/>
        <v>154.1864414015827</v>
      </c>
      <c r="Q29" s="28">
        <f t="shared" si="42"/>
        <v>172.13636723068291</v>
      </c>
      <c r="R29" s="28">
        <f t="shared" si="42"/>
        <v>190.488473209386</v>
      </c>
      <c r="S29" s="28">
        <f t="shared" si="42"/>
        <v>209.21975878233675</v>
      </c>
      <c r="T29" s="28">
        <f t="shared" si="42"/>
        <v>228.31010837980759</v>
      </c>
      <c r="U29" s="28">
        <f t="shared" si="42"/>
        <v>247.74175892573263</v>
      </c>
      <c r="V29" s="28">
        <f t="shared" si="42"/>
        <v>267.49889318079858</v>
      </c>
      <c r="W29" s="28">
        <f t="shared" si="42"/>
        <v>287.567323441155</v>
      </c>
      <c r="X29" s="28">
        <f t="shared" si="42"/>
        <v>307.93424155551418</v>
      </c>
      <c r="Y29" s="28">
        <f t="shared" si="42"/>
        <v>328.58801856053196</v>
      </c>
      <c r="Z29" s="28">
        <f t="shared" si="42"/>
        <v>349.51804207307805</v>
      </c>
      <c r="AA29" s="28">
        <f t="shared" si="42"/>
        <v>370.71458284876354</v>
      </c>
      <c r="AB29" s="28">
        <f t="shared" si="42"/>
        <v>392.16868417586215</v>
      </c>
      <c r="AC29" s="28">
        <f t="shared" si="42"/>
        <v>413.87206936581612</v>
      </c>
      <c r="AE29" s="27">
        <f t="shared" si="33"/>
        <v>62</v>
      </c>
      <c r="AF29" s="28">
        <f t="shared" si="31"/>
        <v>10.650272340947561</v>
      </c>
      <c r="AG29" s="28">
        <f t="shared" si="41"/>
        <v>21.300544681895122</v>
      </c>
      <c r="AH29" s="28">
        <f t="shared" si="41"/>
        <v>31.950817022842685</v>
      </c>
      <c r="AI29" s="28">
        <f t="shared" si="41"/>
        <v>42.601089363790244</v>
      </c>
      <c r="AJ29" s="28">
        <f t="shared" si="41"/>
        <v>53.25136170473781</v>
      </c>
      <c r="AK29" s="28">
        <f t="shared" si="41"/>
        <v>63.90163404568537</v>
      </c>
      <c r="AL29" s="28">
        <f t="shared" si="41"/>
        <v>74.551906386632936</v>
      </c>
      <c r="AM29" s="28">
        <f t="shared" si="41"/>
        <v>85.202178727580488</v>
      </c>
      <c r="AN29" s="28">
        <f t="shared" si="41"/>
        <v>95.852451068528055</v>
      </c>
      <c r="AO29" s="28">
        <f t="shared" si="41"/>
        <v>106.50272340947562</v>
      </c>
      <c r="AP29" s="28">
        <f t="shared" si="41"/>
        <v>117.15299575042317</v>
      </c>
      <c r="AQ29" s="28">
        <f t="shared" si="41"/>
        <v>127.80326809137074</v>
      </c>
      <c r="AR29" s="28">
        <f t="shared" si="41"/>
        <v>138.45354043231831</v>
      </c>
      <c r="AS29" s="28">
        <f t="shared" si="41"/>
        <v>149.10381277326587</v>
      </c>
      <c r="AT29" s="28">
        <f t="shared" si="41"/>
        <v>159.75408511421341</v>
      </c>
      <c r="AU29" s="28">
        <f t="shared" si="41"/>
        <v>170.40435745516098</v>
      </c>
      <c r="AV29" s="28">
        <f t="shared" si="41"/>
        <v>181.05462979610854</v>
      </c>
      <c r="AW29" s="28">
        <f t="shared" si="41"/>
        <v>191.70490213705611</v>
      </c>
      <c r="AX29" s="28">
        <f t="shared" si="41"/>
        <v>202.35517447800368</v>
      </c>
      <c r="AY29" s="28">
        <f t="shared" si="41"/>
        <v>213.00544681895124</v>
      </c>
      <c r="AZ29" s="28">
        <f t="shared" si="41"/>
        <v>223.65571915989878</v>
      </c>
      <c r="BA29" s="28">
        <f t="shared" si="41"/>
        <v>234.30599150084635</v>
      </c>
      <c r="BB29" s="28">
        <f t="shared" si="41"/>
        <v>244.95626384179391</v>
      </c>
      <c r="BC29" s="28">
        <f t="shared" si="41"/>
        <v>255.60653618274148</v>
      </c>
      <c r="BE29" s="27">
        <f t="shared" si="34"/>
        <v>62</v>
      </c>
      <c r="BF29" s="32">
        <f t="shared" si="5"/>
        <v>-0.4365985948880185</v>
      </c>
      <c r="BG29" s="32">
        <f t="shared" si="6"/>
        <v>-0.1950111234694113</v>
      </c>
      <c r="BH29" s="32">
        <f t="shared" si="7"/>
        <v>-7.2991557938823101E-2</v>
      </c>
      <c r="BI29" s="32">
        <f t="shared" si="8"/>
        <v>5.9494765641617334E-3</v>
      </c>
      <c r="BJ29" s="32">
        <f t="shared" si="9"/>
        <v>6.3158837105952118E-2</v>
      </c>
      <c r="BK29" s="32">
        <f t="shared" si="10"/>
        <v>0.10744946313579247</v>
      </c>
      <c r="BL29" s="32">
        <f t="shared" si="11"/>
        <v>0.14325901852472006</v>
      </c>
      <c r="BM29" s="32">
        <f t="shared" si="12"/>
        <v>0.17311527588608472</v>
      </c>
      <c r="BN29" s="32">
        <f t="shared" si="13"/>
        <v>0.1985855426109987</v>
      </c>
      <c r="BO29" s="32">
        <f t="shared" si="14"/>
        <v>0.22070394989515302</v>
      </c>
      <c r="BP29" s="32">
        <f t="shared" si="15"/>
        <v>0.24018613643663342</v>
      </c>
      <c r="BQ29" s="32">
        <f t="shared" si="16"/>
        <v>0.25754638518599976</v>
      </c>
      <c r="BR29" s="32">
        <f t="shared" si="17"/>
        <v>0.27316578216189807</v>
      </c>
      <c r="BS29" s="32">
        <f t="shared" si="18"/>
        <v>0.28733398011233219</v>
      </c>
      <c r="BT29" s="32">
        <f t="shared" si="19"/>
        <v>0.30027589996824455</v>
      </c>
      <c r="BU29" s="32">
        <f t="shared" si="20"/>
        <v>0.31216942111788126</v>
      </c>
      <c r="BV29" s="32">
        <f t="shared" si="21"/>
        <v>0.323157461912426</v>
      </c>
      <c r="BW29" s="32">
        <f t="shared" si="22"/>
        <v>0.33335644730759978</v>
      </c>
      <c r="BX29" s="32">
        <f t="shared" si="23"/>
        <v>0.34286238043610612</v>
      </c>
      <c r="BY29" s="32">
        <f t="shared" si="24"/>
        <v>0.35175528385947002</v>
      </c>
      <c r="BZ29" s="32">
        <f t="shared" si="25"/>
        <v>0.36010250620156448</v>
      </c>
      <c r="CA29" s="32">
        <f t="shared" si="26"/>
        <v>0.3679612231590208</v>
      </c>
      <c r="CB29" s="32">
        <f t="shared" si="27"/>
        <v>0.37538035614300364</v>
      </c>
      <c r="CC29" s="32">
        <f t="shared" si="28"/>
        <v>0.38240206309545816</v>
      </c>
    </row>
    <row r="30" spans="1:81" ht="9" customHeight="1" x14ac:dyDescent="0.25">
      <c r="A30" s="31">
        <f t="shared" si="29"/>
        <v>3.0796000000000001</v>
      </c>
      <c r="B30" s="31">
        <f t="shared" si="32"/>
        <v>0.245</v>
      </c>
      <c r="C30" s="31"/>
      <c r="E30" s="27">
        <f t="shared" si="35"/>
        <v>60</v>
      </c>
      <c r="F30" s="28">
        <f t="shared" ref="F30:U49" si="43">F$3*$A30*F$4^$B30</f>
        <v>7.3911491521242656</v>
      </c>
      <c r="G30" s="28">
        <f t="shared" si="43"/>
        <v>17.518394858266941</v>
      </c>
      <c r="H30" s="28">
        <f t="shared" si="43"/>
        <v>29.022039474533063</v>
      </c>
      <c r="I30" s="28">
        <f t="shared" si="43"/>
        <v>41.521846210064666</v>
      </c>
      <c r="J30" s="28">
        <f t="shared" si="43"/>
        <v>54.818812279509281</v>
      </c>
      <c r="K30" s="28">
        <f t="shared" si="43"/>
        <v>68.787618358500723</v>
      </c>
      <c r="L30" s="28">
        <f t="shared" si="43"/>
        <v>83.341061209536477</v>
      </c>
      <c r="M30" s="28">
        <f t="shared" si="43"/>
        <v>98.414479559391523</v>
      </c>
      <c r="N30" s="28">
        <f t="shared" si="43"/>
        <v>113.95775649031228</v>
      </c>
      <c r="O30" s="28">
        <f t="shared" si="43"/>
        <v>129.93075628810018</v>
      </c>
      <c r="P30" s="28">
        <f t="shared" si="43"/>
        <v>146.30051650472598</v>
      </c>
      <c r="Q30" s="28">
        <f t="shared" si="43"/>
        <v>163.03941849389534</v>
      </c>
      <c r="R30" s="28">
        <f t="shared" si="43"/>
        <v>180.12394078796899</v>
      </c>
      <c r="S30" s="28">
        <f t="shared" si="43"/>
        <v>197.53377832404314</v>
      </c>
      <c r="T30" s="28">
        <f t="shared" si="43"/>
        <v>215.25120129197842</v>
      </c>
      <c r="U30" s="28">
        <f t="shared" si="43"/>
        <v>233.26057656362602</v>
      </c>
      <c r="V30" s="28">
        <f t="shared" si="42"/>
        <v>251.54800276326077</v>
      </c>
      <c r="W30" s="28">
        <f t="shared" si="42"/>
        <v>270.1010268187805</v>
      </c>
      <c r="X30" s="28">
        <f t="shared" si="42"/>
        <v>288.90842023603346</v>
      </c>
      <c r="Y30" s="28">
        <f t="shared" si="42"/>
        <v>307.96000000000004</v>
      </c>
      <c r="Z30" s="28">
        <f t="shared" si="42"/>
        <v>327.24648339392326</v>
      </c>
      <c r="AA30" s="28">
        <f t="shared" si="42"/>
        <v>346.7593689895408</v>
      </c>
      <c r="AB30" s="28">
        <f t="shared" si="42"/>
        <v>366.49083810570693</v>
      </c>
      <c r="AC30" s="28">
        <f t="shared" si="42"/>
        <v>386.43367247126929</v>
      </c>
      <c r="AE30" s="27">
        <f t="shared" si="33"/>
        <v>61</v>
      </c>
      <c r="AF30" s="28">
        <f t="shared" si="31"/>
        <v>10.313326698136569</v>
      </c>
      <c r="AG30" s="28">
        <f t="shared" si="41"/>
        <v>20.626653396273138</v>
      </c>
      <c r="AH30" s="28">
        <f t="shared" si="41"/>
        <v>30.939980094409709</v>
      </c>
      <c r="AI30" s="28">
        <f t="shared" si="41"/>
        <v>41.253306792546276</v>
      </c>
      <c r="AJ30" s="28">
        <f t="shared" si="41"/>
        <v>51.566633490682847</v>
      </c>
      <c r="AK30" s="28">
        <f t="shared" si="41"/>
        <v>61.879960188819418</v>
      </c>
      <c r="AL30" s="28">
        <f t="shared" si="41"/>
        <v>72.193286886955988</v>
      </c>
      <c r="AM30" s="28">
        <f t="shared" si="41"/>
        <v>82.506613585092552</v>
      </c>
      <c r="AN30" s="28">
        <f t="shared" si="41"/>
        <v>92.81994028322913</v>
      </c>
      <c r="AO30" s="28">
        <f t="shared" si="41"/>
        <v>103.13326698136569</v>
      </c>
      <c r="AP30" s="28">
        <f t="shared" si="41"/>
        <v>113.44659367950226</v>
      </c>
      <c r="AQ30" s="28">
        <f t="shared" si="41"/>
        <v>123.75992037763884</v>
      </c>
      <c r="AR30" s="28">
        <f t="shared" si="41"/>
        <v>134.07324707577541</v>
      </c>
      <c r="AS30" s="28">
        <f t="shared" si="41"/>
        <v>144.38657377391198</v>
      </c>
      <c r="AT30" s="28">
        <f t="shared" si="41"/>
        <v>154.69990047204854</v>
      </c>
      <c r="AU30" s="28">
        <f t="shared" si="41"/>
        <v>165.0132271701851</v>
      </c>
      <c r="AV30" s="28">
        <f t="shared" si="41"/>
        <v>175.32655386832167</v>
      </c>
      <c r="AW30" s="28">
        <f t="shared" si="41"/>
        <v>185.63988056645826</v>
      </c>
      <c r="AX30" s="28">
        <f t="shared" si="41"/>
        <v>195.95320726459482</v>
      </c>
      <c r="AY30" s="28">
        <f t="shared" si="41"/>
        <v>206.26653396273139</v>
      </c>
      <c r="AZ30" s="28">
        <f t="shared" si="41"/>
        <v>216.57986066086795</v>
      </c>
      <c r="BA30" s="28">
        <f t="shared" si="41"/>
        <v>226.89318735900451</v>
      </c>
      <c r="BB30" s="28">
        <f t="shared" si="41"/>
        <v>237.20651405714111</v>
      </c>
      <c r="BC30" s="28">
        <f t="shared" si="41"/>
        <v>247.51984075527767</v>
      </c>
      <c r="BE30" s="27">
        <f t="shared" si="34"/>
        <v>61</v>
      </c>
      <c r="BF30" s="32">
        <f t="shared" si="5"/>
        <v>-0.39536173413202602</v>
      </c>
      <c r="BG30" s="32">
        <f t="shared" si="6"/>
        <v>-0.17742827257597793</v>
      </c>
      <c r="BH30" s="32">
        <f t="shared" si="7"/>
        <v>-6.6085659540214087E-2</v>
      </c>
      <c r="BI30" s="32">
        <f t="shared" si="8"/>
        <v>6.4674247903094848E-3</v>
      </c>
      <c r="BJ30" s="32">
        <f t="shared" si="9"/>
        <v>5.932596226719173E-2</v>
      </c>
      <c r="BK30" s="32">
        <f t="shared" si="10"/>
        <v>0.10042008045227897</v>
      </c>
      <c r="BL30" s="32">
        <f t="shared" si="11"/>
        <v>0.13376088762000166</v>
      </c>
      <c r="BM30" s="32">
        <f t="shared" si="12"/>
        <v>0.1616415190683281</v>
      </c>
      <c r="BN30" s="32">
        <f t="shared" si="13"/>
        <v>0.18548817437345835</v>
      </c>
      <c r="BO30" s="32">
        <f t="shared" si="14"/>
        <v>0.20624438795165206</v>
      </c>
      <c r="BP30" s="32">
        <f t="shared" si="15"/>
        <v>0.22456464003093546</v>
      </c>
      <c r="BQ30" s="32">
        <f t="shared" si="16"/>
        <v>0.24092025400426242</v>
      </c>
      <c r="BR30" s="32">
        <f t="shared" si="17"/>
        <v>0.25566114926611377</v>
      </c>
      <c r="BS30" s="32">
        <f t="shared" si="18"/>
        <v>0.26905375374811158</v>
      </c>
      <c r="BT30" s="32">
        <f t="shared" si="19"/>
        <v>0.28130528636536994</v>
      </c>
      <c r="BU30" s="32">
        <f t="shared" si="20"/>
        <v>0.29257987097028898</v>
      </c>
      <c r="BV30" s="32">
        <f t="shared" si="21"/>
        <v>0.30300955705330468</v>
      </c>
      <c r="BW30" s="32">
        <f t="shared" si="22"/>
        <v>0.31270205540162549</v>
      </c>
      <c r="BX30" s="32">
        <f t="shared" si="23"/>
        <v>0.32174629211393613</v>
      </c>
      <c r="BY30" s="32">
        <f t="shared" si="24"/>
        <v>0.3302164762867536</v>
      </c>
      <c r="BZ30" s="32">
        <f t="shared" si="25"/>
        <v>0.3381751320451632</v>
      </c>
      <c r="CA30" s="32">
        <f t="shared" si="26"/>
        <v>0.3456753943803369</v>
      </c>
      <c r="CB30" s="32">
        <f t="shared" si="27"/>
        <v>0.3527627722340943</v>
      </c>
      <c r="CC30" s="32">
        <f t="shared" si="28"/>
        <v>0.35947651980643491</v>
      </c>
    </row>
    <row r="31" spans="1:81" ht="9" customHeight="1" x14ac:dyDescent="0.25">
      <c r="A31" s="31">
        <f t="shared" si="29"/>
        <v>2.9710400000000003</v>
      </c>
      <c r="B31" s="31">
        <f t="shared" si="32"/>
        <v>0.24454000000000001</v>
      </c>
      <c r="C31" s="31"/>
      <c r="E31" s="27">
        <f t="shared" si="35"/>
        <v>59</v>
      </c>
      <c r="F31" s="28">
        <f t="shared" si="43"/>
        <v>7.1404343092624067</v>
      </c>
      <c r="G31" s="28">
        <f t="shared" si="43"/>
        <v>16.9187587950953</v>
      </c>
      <c r="H31" s="28">
        <f t="shared" si="43"/>
        <v>28.023418619375072</v>
      </c>
      <c r="I31" s="28">
        <f t="shared" si="43"/>
        <v>40.087813537518983</v>
      </c>
      <c r="J31" s="28">
        <f t="shared" si="43"/>
        <v>52.92011231876215</v>
      </c>
      <c r="K31" s="28">
        <f t="shared" si="43"/>
        <v>66.399526933560594</v>
      </c>
      <c r="L31" s="28">
        <f t="shared" si="43"/>
        <v>80.44201537948031</v>
      </c>
      <c r="M31" s="28">
        <f t="shared" si="43"/>
        <v>94.985265389844358</v>
      </c>
      <c r="N31" s="28">
        <f t="shared" si="43"/>
        <v>109.98098394351852</v>
      </c>
      <c r="O31" s="28">
        <f t="shared" si="43"/>
        <v>125.39049824589387</v>
      </c>
      <c r="P31" s="28">
        <f t="shared" si="43"/>
        <v>141.18204895604535</v>
      </c>
      <c r="Q31" s="28">
        <f t="shared" si="43"/>
        <v>157.32902672882238</v>
      </c>
      <c r="R31" s="28">
        <f t="shared" si="43"/>
        <v>173.8087706269506</v>
      </c>
      <c r="S31" s="28">
        <f t="shared" si="43"/>
        <v>190.60171920233805</v>
      </c>
      <c r="T31" s="28">
        <f t="shared" si="43"/>
        <v>207.69079255715621</v>
      </c>
      <c r="U31" s="28">
        <f t="shared" si="43"/>
        <v>225.06093111651265</v>
      </c>
      <c r="V31" s="28">
        <f t="shared" si="42"/>
        <v>242.69874393573895</v>
      </c>
      <c r="W31" s="28">
        <f t="shared" si="42"/>
        <v>260.59223554146104</v>
      </c>
      <c r="X31" s="28">
        <f t="shared" si="42"/>
        <v>278.73059033399306</v>
      </c>
      <c r="Y31" s="28">
        <f t="shared" si="42"/>
        <v>297.10400000000004</v>
      </c>
      <c r="Z31" s="28">
        <f t="shared" si="42"/>
        <v>315.70352361357203</v>
      </c>
      <c r="AA31" s="28">
        <f t="shared" si="42"/>
        <v>334.52097295905349</v>
      </c>
      <c r="AB31" s="28">
        <f t="shared" si="42"/>
        <v>353.54881757930588</v>
      </c>
      <c r="AC31" s="28">
        <f t="shared" si="42"/>
        <v>372.78010543969373</v>
      </c>
      <c r="AE31" s="27">
        <f t="shared" si="33"/>
        <v>60</v>
      </c>
      <c r="AF31" s="28">
        <f t="shared" si="31"/>
        <v>9.9999999999999982</v>
      </c>
      <c r="AG31" s="28">
        <f t="shared" si="41"/>
        <v>19.999999999999996</v>
      </c>
      <c r="AH31" s="28">
        <f t="shared" si="41"/>
        <v>29.999999999999993</v>
      </c>
      <c r="AI31" s="28">
        <f t="shared" si="41"/>
        <v>39.999999999999993</v>
      </c>
      <c r="AJ31" s="28">
        <f t="shared" si="41"/>
        <v>49.999999999999986</v>
      </c>
      <c r="AK31" s="28">
        <f t="shared" si="41"/>
        <v>59.999999999999986</v>
      </c>
      <c r="AL31" s="28">
        <f t="shared" si="41"/>
        <v>69.999999999999986</v>
      </c>
      <c r="AM31" s="28">
        <f t="shared" si="41"/>
        <v>79.999999999999986</v>
      </c>
      <c r="AN31" s="28">
        <f t="shared" si="41"/>
        <v>89.999999999999986</v>
      </c>
      <c r="AO31" s="28">
        <f t="shared" si="41"/>
        <v>99.999999999999972</v>
      </c>
      <c r="AP31" s="28">
        <f t="shared" si="41"/>
        <v>109.99999999999997</v>
      </c>
      <c r="AQ31" s="28">
        <f t="shared" si="41"/>
        <v>119.99999999999997</v>
      </c>
      <c r="AR31" s="28">
        <f t="shared" si="41"/>
        <v>129.99999999999997</v>
      </c>
      <c r="AS31" s="28">
        <f t="shared" si="41"/>
        <v>139.99999999999997</v>
      </c>
      <c r="AT31" s="28">
        <f t="shared" si="41"/>
        <v>149.99999999999997</v>
      </c>
      <c r="AU31" s="28">
        <f t="shared" si="41"/>
        <v>159.99999999999997</v>
      </c>
      <c r="AV31" s="28">
        <f t="shared" si="41"/>
        <v>169.99999999999997</v>
      </c>
      <c r="AW31" s="28">
        <f t="shared" si="41"/>
        <v>179.99999999999997</v>
      </c>
      <c r="AX31" s="28">
        <f t="shared" si="41"/>
        <v>189.99999999999997</v>
      </c>
      <c r="AY31" s="28">
        <f t="shared" si="41"/>
        <v>199.99999999999994</v>
      </c>
      <c r="AZ31" s="28">
        <f t="shared" si="41"/>
        <v>209.99999999999994</v>
      </c>
      <c r="BA31" s="28">
        <f t="shared" si="41"/>
        <v>219.99999999999994</v>
      </c>
      <c r="BB31" s="28">
        <f t="shared" si="41"/>
        <v>229.99999999999994</v>
      </c>
      <c r="BC31" s="28">
        <f t="shared" si="41"/>
        <v>239.99999999999994</v>
      </c>
      <c r="BE31" s="27">
        <f t="shared" si="34"/>
        <v>60</v>
      </c>
      <c r="BF31" s="32">
        <f t="shared" si="5"/>
        <v>-0.40047503651538796</v>
      </c>
      <c r="BG31" s="32">
        <f t="shared" si="6"/>
        <v>-0.18211981400183677</v>
      </c>
      <c r="BH31" s="32">
        <f t="shared" si="7"/>
        <v>-7.0533199659599546E-2</v>
      </c>
      <c r="BI31" s="32">
        <f t="shared" si="8"/>
        <v>2.1905294843981319E-3</v>
      </c>
      <c r="BJ31" s="32">
        <f t="shared" si="9"/>
        <v>5.5179631917124182E-2</v>
      </c>
      <c r="BK31" s="32">
        <f t="shared" si="10"/>
        <v>9.6379104326510923E-2</v>
      </c>
      <c r="BL31" s="32">
        <f t="shared" si="11"/>
        <v>0.1298079782091579</v>
      </c>
      <c r="BM31" s="32">
        <f t="shared" si="12"/>
        <v>0.15776410507820265</v>
      </c>
      <c r="BN31" s="32">
        <f t="shared" si="13"/>
        <v>0.18167671562003762</v>
      </c>
      <c r="BO31" s="32">
        <f t="shared" si="14"/>
        <v>0.20249140565740875</v>
      </c>
      <c r="BP31" s="32">
        <f t="shared" si="15"/>
        <v>0.22086411967114447</v>
      </c>
      <c r="BQ31" s="32">
        <f t="shared" si="16"/>
        <v>0.23726725770168261</v>
      </c>
      <c r="BR31" s="32">
        <f t="shared" si="17"/>
        <v>0.25205155337631557</v>
      </c>
      <c r="BS31" s="32">
        <f t="shared" si="18"/>
        <v>0.26548406496071814</v>
      </c>
      <c r="BT31" s="32">
        <f t="shared" si="19"/>
        <v>0.27777250905949435</v>
      </c>
      <c r="BU31" s="32">
        <f t="shared" si="20"/>
        <v>0.28908140917106151</v>
      </c>
      <c r="BV31" s="32">
        <f t="shared" si="21"/>
        <v>0.29954314042510222</v>
      </c>
      <c r="BW31" s="32">
        <f t="shared" si="22"/>
        <v>0.30926568235621354</v>
      </c>
      <c r="BX31" s="32">
        <f t="shared" si="23"/>
        <v>0.31833818536985964</v>
      </c>
      <c r="BY31" s="32">
        <f t="shared" si="24"/>
        <v>0.32683504766007893</v>
      </c>
      <c r="BZ31" s="32">
        <f t="shared" si="25"/>
        <v>0.33481895420006619</v>
      </c>
      <c r="CA31" s="32">
        <f t="shared" si="26"/>
        <v>0.34234317790613178</v>
      </c>
      <c r="CB31" s="32">
        <f t="shared" si="27"/>
        <v>0.34945334685383928</v>
      </c>
      <c r="CC31" s="32">
        <f t="shared" si="28"/>
        <v>0.35618881882948072</v>
      </c>
    </row>
    <row r="32" spans="1:81" ht="9" customHeight="1" x14ac:dyDescent="0.25">
      <c r="A32" s="31">
        <f t="shared" si="29"/>
        <v>2.8624799999999997</v>
      </c>
      <c r="B32" s="31">
        <f t="shared" si="32"/>
        <v>0.24408000000000002</v>
      </c>
      <c r="C32" s="31"/>
      <c r="E32" s="27">
        <f t="shared" si="35"/>
        <v>58</v>
      </c>
      <c r="F32" s="28">
        <f t="shared" si="43"/>
        <v>6.8890139464527129</v>
      </c>
      <c r="G32" s="28">
        <f t="shared" si="43"/>
        <v>16.317832128554656</v>
      </c>
      <c r="H32" s="28">
        <f t="shared" si="43"/>
        <v>27.023031938809027</v>
      </c>
      <c r="I32" s="28">
        <f t="shared" si="43"/>
        <v>38.651633955945037</v>
      </c>
      <c r="J32" s="28">
        <f t="shared" si="43"/>
        <v>51.018967694660326</v>
      </c>
      <c r="K32" s="28">
        <f t="shared" si="43"/>
        <v>64.008768484075148</v>
      </c>
      <c r="L32" s="28">
        <f t="shared" si="43"/>
        <v>77.540149424018097</v>
      </c>
      <c r="M32" s="28">
        <f t="shared" si="43"/>
        <v>91.553142335009994</v>
      </c>
      <c r="N32" s="28">
        <f t="shared" si="43"/>
        <v>106.0012740345677</v>
      </c>
      <c r="O32" s="28">
        <f t="shared" si="43"/>
        <v>120.84733122688779</v>
      </c>
      <c r="P32" s="28">
        <f t="shared" si="43"/>
        <v>136.06075474426243</v>
      </c>
      <c r="Q32" s="28">
        <f t="shared" si="43"/>
        <v>151.61594199072331</v>
      </c>
      <c r="R32" s="28">
        <f t="shared" si="43"/>
        <v>167.49109031350301</v>
      </c>
      <c r="S32" s="28">
        <f t="shared" si="43"/>
        <v>183.66737988325491</v>
      </c>
      <c r="T32" s="28">
        <f t="shared" si="43"/>
        <v>200.1283789253736</v>
      </c>
      <c r="U32" s="28">
        <f t="shared" si="43"/>
        <v>216.85959980290457</v>
      </c>
      <c r="V32" s="28">
        <f t="shared" si="42"/>
        <v>233.84816053447997</v>
      </c>
      <c r="W32" s="28">
        <f t="shared" si="42"/>
        <v>251.08252190426433</v>
      </c>
      <c r="X32" s="28">
        <f t="shared" si="42"/>
        <v>268.55227997537014</v>
      </c>
      <c r="Y32" s="28">
        <f t="shared" si="42"/>
        <v>286.24799999999999</v>
      </c>
      <c r="Z32" s="28">
        <f t="shared" si="42"/>
        <v>304.16108179084353</v>
      </c>
      <c r="AA32" s="28">
        <f t="shared" si="42"/>
        <v>322.28364936676508</v>
      </c>
      <c r="AB32" s="28">
        <f t="shared" si="42"/>
        <v>340.60845958247859</v>
      </c>
      <c r="AC32" s="28">
        <f t="shared" si="42"/>
        <v>359.1288257866334</v>
      </c>
      <c r="AE32" s="27">
        <f t="shared" si="33"/>
        <v>59</v>
      </c>
      <c r="AF32" s="28">
        <f t="shared" si="31"/>
        <v>9.7080201320517823</v>
      </c>
      <c r="AG32" s="28">
        <f t="shared" si="41"/>
        <v>19.416040264103565</v>
      </c>
      <c r="AH32" s="28">
        <f t="shared" si="41"/>
        <v>29.12406039615535</v>
      </c>
      <c r="AI32" s="28">
        <f t="shared" si="41"/>
        <v>38.832080528207129</v>
      </c>
      <c r="AJ32" s="28">
        <f t="shared" si="41"/>
        <v>48.540100660258915</v>
      </c>
      <c r="AK32" s="28">
        <f t="shared" si="41"/>
        <v>58.248120792310701</v>
      </c>
      <c r="AL32" s="28">
        <f t="shared" si="41"/>
        <v>67.956140924362487</v>
      </c>
      <c r="AM32" s="28">
        <f t="shared" si="41"/>
        <v>77.664161056414258</v>
      </c>
      <c r="AN32" s="28">
        <f t="shared" si="41"/>
        <v>87.372181188466044</v>
      </c>
      <c r="AO32" s="28">
        <f t="shared" si="41"/>
        <v>97.08020132051783</v>
      </c>
      <c r="AP32" s="28">
        <f t="shared" si="41"/>
        <v>106.78822145256962</v>
      </c>
      <c r="AQ32" s="28">
        <f t="shared" si="41"/>
        <v>116.4962415846214</v>
      </c>
      <c r="AR32" s="28">
        <f t="shared" si="41"/>
        <v>126.20426171667317</v>
      </c>
      <c r="AS32" s="28">
        <f t="shared" si="41"/>
        <v>135.91228184872497</v>
      </c>
      <c r="AT32" s="28">
        <f t="shared" si="41"/>
        <v>145.62030198077673</v>
      </c>
      <c r="AU32" s="28">
        <f t="shared" si="41"/>
        <v>155.32832211282852</v>
      </c>
      <c r="AV32" s="28">
        <f t="shared" si="41"/>
        <v>165.0363422448803</v>
      </c>
      <c r="AW32" s="28">
        <f t="shared" ref="AG32:BC37" si="44">AW$92/COS(RADIANS($AE32))</f>
        <v>174.74436237693209</v>
      </c>
      <c r="AX32" s="28">
        <f t="shared" si="44"/>
        <v>184.45238250898387</v>
      </c>
      <c r="AY32" s="28">
        <f t="shared" si="44"/>
        <v>194.16040264103566</v>
      </c>
      <c r="AZ32" s="28">
        <f t="shared" si="44"/>
        <v>203.86842277308745</v>
      </c>
      <c r="BA32" s="28">
        <f t="shared" si="44"/>
        <v>213.57644290513923</v>
      </c>
      <c r="BB32" s="28">
        <f t="shared" si="44"/>
        <v>223.28446303719102</v>
      </c>
      <c r="BC32" s="28">
        <f t="shared" si="44"/>
        <v>232.9924831692428</v>
      </c>
      <c r="BE32" s="27">
        <f t="shared" si="34"/>
        <v>59</v>
      </c>
      <c r="BF32" s="32">
        <f t="shared" si="5"/>
        <v>-0.40920314685247955</v>
      </c>
      <c r="BG32" s="32">
        <f t="shared" si="6"/>
        <v>-0.18986640572967647</v>
      </c>
      <c r="BH32" s="32">
        <f t="shared" si="7"/>
        <v>-7.7749545724694932E-2</v>
      </c>
      <c r="BI32" s="32">
        <f t="shared" si="8"/>
        <v>-4.6685367161389355E-3</v>
      </c>
      <c r="BJ32" s="32">
        <f t="shared" si="9"/>
        <v>4.8587165644687284E-2</v>
      </c>
      <c r="BK32" s="32">
        <f t="shared" si="10"/>
        <v>8.9997789805902118E-2</v>
      </c>
      <c r="BL32" s="32">
        <f t="shared" si="11"/>
        <v>0.12360059363887374</v>
      </c>
      <c r="BM32" s="32">
        <f t="shared" si="12"/>
        <v>0.15170403685078734</v>
      </c>
      <c r="BN32" s="32">
        <f t="shared" si="13"/>
        <v>0.17574404662369048</v>
      </c>
      <c r="BO32" s="32">
        <f t="shared" si="14"/>
        <v>0.19667070563393557</v>
      </c>
      <c r="BP32" s="32">
        <f t="shared" si="15"/>
        <v>0.21514310534814382</v>
      </c>
      <c r="BQ32" s="32">
        <f t="shared" si="16"/>
        <v>0.23163593448669617</v>
      </c>
      <c r="BR32" s="32">
        <f t="shared" si="17"/>
        <v>0.24650164089057411</v>
      </c>
      <c r="BS32" s="32">
        <f t="shared" si="18"/>
        <v>0.26000859850499669</v>
      </c>
      <c r="BT32" s="32">
        <f t="shared" si="19"/>
        <v>0.27236555473685481</v>
      </c>
      <c r="BU32" s="32">
        <f t="shared" si="20"/>
        <v>0.28373785502693671</v>
      </c>
      <c r="BV32" s="32">
        <f t="shared" si="21"/>
        <v>0.29425853995312334</v>
      </c>
      <c r="BW32" s="32">
        <f t="shared" si="22"/>
        <v>0.30403613500600152</v>
      </c>
      <c r="BX32" s="32">
        <f t="shared" si="23"/>
        <v>0.31316024378604923</v>
      </c>
      <c r="BY32" s="32">
        <f t="shared" si="24"/>
        <v>0.32170564461223949</v>
      </c>
      <c r="BZ32" s="32">
        <f t="shared" si="25"/>
        <v>0.32973534426972601</v>
      </c>
      <c r="CA32" s="32">
        <f t="shared" si="26"/>
        <v>0.33730289040482758</v>
      </c>
      <c r="CB32" s="32">
        <f t="shared" si="27"/>
        <v>0.34445414740756747</v>
      </c>
      <c r="CC32" s="32">
        <f t="shared" si="28"/>
        <v>0.35122867773452154</v>
      </c>
    </row>
    <row r="33" spans="1:81" ht="9" customHeight="1" x14ac:dyDescent="0.25">
      <c r="A33" s="31">
        <f t="shared" si="29"/>
        <v>2.7539199999999999</v>
      </c>
      <c r="B33" s="31">
        <f t="shared" si="32"/>
        <v>0.24362</v>
      </c>
      <c r="C33" s="31"/>
      <c r="E33" s="27">
        <f t="shared" si="35"/>
        <v>57</v>
      </c>
      <c r="F33" s="28">
        <f t="shared" si="43"/>
        <v>6.6368865946503135</v>
      </c>
      <c r="G33" s="28">
        <f t="shared" si="43"/>
        <v>15.715612796644134</v>
      </c>
      <c r="H33" s="28">
        <f t="shared" si="43"/>
        <v>26.020877110681415</v>
      </c>
      <c r="I33" s="28">
        <f t="shared" si="43"/>
        <v>37.21330507185769</v>
      </c>
      <c r="J33" s="28">
        <f t="shared" si="43"/>
        <v>49.115376060917505</v>
      </c>
      <c r="K33" s="28">
        <f t="shared" si="43"/>
        <v>61.615340787976095</v>
      </c>
      <c r="L33" s="28">
        <f t="shared" si="43"/>
        <v>74.635461295125396</v>
      </c>
      <c r="M33" s="28">
        <f t="shared" si="43"/>
        <v>88.118108551698455</v>
      </c>
      <c r="N33" s="28">
        <f t="shared" si="43"/>
        <v>102.01862514193805</v>
      </c>
      <c r="O33" s="28">
        <f t="shared" si="43"/>
        <v>116.30125383747242</v>
      </c>
      <c r="P33" s="28">
        <f t="shared" si="43"/>
        <v>130.93663270167508</v>
      </c>
      <c r="Q33" s="28">
        <f t="shared" si="43"/>
        <v>145.9001633292373</v>
      </c>
      <c r="R33" s="28">
        <f t="shared" si="43"/>
        <v>161.17089910073301</v>
      </c>
      <c r="S33" s="28">
        <f t="shared" si="43"/>
        <v>176.73075980514187</v>
      </c>
      <c r="T33" s="28">
        <f t="shared" si="43"/>
        <v>192.56395999838162</v>
      </c>
      <c r="U33" s="28">
        <f t="shared" si="43"/>
        <v>208.65658236309122</v>
      </c>
      <c r="V33" s="28">
        <f t="shared" si="42"/>
        <v>224.99625241089075</v>
      </c>
      <c r="W33" s="28">
        <f t="shared" si="42"/>
        <v>241.57188584011911</v>
      </c>
      <c r="X33" s="28">
        <f t="shared" si="42"/>
        <v>258.37348914315817</v>
      </c>
      <c r="Y33" s="28">
        <f t="shared" si="42"/>
        <v>275.392</v>
      </c>
      <c r="Z33" s="28">
        <f t="shared" si="42"/>
        <v>292.61915790830267</v>
      </c>
      <c r="AA33" s="28">
        <f t="shared" si="42"/>
        <v>310.04739814216413</v>
      </c>
      <c r="AB33" s="28">
        <f t="shared" si="42"/>
        <v>327.66976395495192</v>
      </c>
      <c r="AC33" s="28">
        <f t="shared" si="42"/>
        <v>345.47983322445793</v>
      </c>
      <c r="AE33" s="27">
        <f t="shared" si="33"/>
        <v>58</v>
      </c>
      <c r="AF33" s="28">
        <f t="shared" si="31"/>
        <v>9.4353995739992929</v>
      </c>
      <c r="AG33" s="28">
        <f t="shared" si="44"/>
        <v>18.870799147998586</v>
      </c>
      <c r="AH33" s="28">
        <f t="shared" si="44"/>
        <v>28.306198721997877</v>
      </c>
      <c r="AI33" s="28">
        <f t="shared" si="44"/>
        <v>37.741598295997171</v>
      </c>
      <c r="AJ33" s="28">
        <f t="shared" si="44"/>
        <v>47.176997869996462</v>
      </c>
      <c r="AK33" s="28">
        <f t="shared" si="44"/>
        <v>56.612397443995754</v>
      </c>
      <c r="AL33" s="28">
        <f t="shared" si="44"/>
        <v>66.047797017995052</v>
      </c>
      <c r="AM33" s="28">
        <f t="shared" si="44"/>
        <v>75.483196591994343</v>
      </c>
      <c r="AN33" s="28">
        <f t="shared" si="44"/>
        <v>84.918596165993634</v>
      </c>
      <c r="AO33" s="28">
        <f t="shared" si="44"/>
        <v>94.353995739992925</v>
      </c>
      <c r="AP33" s="28">
        <f t="shared" si="44"/>
        <v>103.78939531399222</v>
      </c>
      <c r="AQ33" s="28">
        <f t="shared" si="44"/>
        <v>113.22479488799151</v>
      </c>
      <c r="AR33" s="28">
        <f t="shared" si="44"/>
        <v>122.6601944619908</v>
      </c>
      <c r="AS33" s="28">
        <f t="shared" si="44"/>
        <v>132.0955940359901</v>
      </c>
      <c r="AT33" s="28">
        <f t="shared" si="44"/>
        <v>141.53099360998939</v>
      </c>
      <c r="AU33" s="28">
        <f t="shared" si="44"/>
        <v>150.96639318398869</v>
      </c>
      <c r="AV33" s="28">
        <f t="shared" si="44"/>
        <v>160.40179275798798</v>
      </c>
      <c r="AW33" s="28">
        <f t="shared" si="44"/>
        <v>169.83719233198727</v>
      </c>
      <c r="AX33" s="28">
        <f t="shared" si="44"/>
        <v>179.27259190598656</v>
      </c>
      <c r="AY33" s="28">
        <f t="shared" si="44"/>
        <v>188.70799147998585</v>
      </c>
      <c r="AZ33" s="28">
        <f t="shared" si="44"/>
        <v>198.14339105398514</v>
      </c>
      <c r="BA33" s="28">
        <f t="shared" si="44"/>
        <v>207.57879062798443</v>
      </c>
      <c r="BB33" s="28">
        <f t="shared" si="44"/>
        <v>217.01419020198372</v>
      </c>
      <c r="BC33" s="28">
        <f t="shared" si="44"/>
        <v>226.44958977598301</v>
      </c>
      <c r="BE33" s="27">
        <f t="shared" si="34"/>
        <v>58</v>
      </c>
      <c r="BF33" s="32">
        <f t="shared" si="5"/>
        <v>-0.42166050895079793</v>
      </c>
      <c r="BG33" s="32">
        <f t="shared" si="6"/>
        <v>-0.20076763102920181</v>
      </c>
      <c r="BH33" s="32">
        <f t="shared" si="7"/>
        <v>-8.7826463404584901E-2</v>
      </c>
      <c r="BI33" s="32">
        <f t="shared" si="8"/>
        <v>-1.4196353242996413E-2</v>
      </c>
      <c r="BJ33" s="32">
        <f t="shared" si="9"/>
        <v>3.946581185730684E-2</v>
      </c>
      <c r="BK33" s="32">
        <f t="shared" si="10"/>
        <v>8.1196391677779034E-2</v>
      </c>
      <c r="BL33" s="32">
        <f t="shared" si="11"/>
        <v>0.11506144838005071</v>
      </c>
      <c r="BM33" s="32">
        <f t="shared" si="12"/>
        <v>0.14338610039832247</v>
      </c>
      <c r="BN33" s="32">
        <f t="shared" si="13"/>
        <v>0.16761673618080247</v>
      </c>
      <c r="BO33" s="32">
        <f t="shared" si="14"/>
        <v>0.18871041689842949</v>
      </c>
      <c r="BP33" s="32">
        <f t="shared" si="15"/>
        <v>0.20733110992349177</v>
      </c>
      <c r="BQ33" s="32">
        <f t="shared" si="16"/>
        <v>0.22395703812552137</v>
      </c>
      <c r="BR33" s="32">
        <f t="shared" si="17"/>
        <v>0.23894328848207724</v>
      </c>
      <c r="BS33" s="32">
        <f t="shared" si="18"/>
        <v>0.25256025503633428</v>
      </c>
      <c r="BT33" s="32">
        <f t="shared" si="19"/>
        <v>0.265018264003405</v>
      </c>
      <c r="BU33" s="32">
        <f t="shared" si="20"/>
        <v>0.27648391690185764</v>
      </c>
      <c r="BV33" s="32">
        <f t="shared" si="21"/>
        <v>0.28709126912451688</v>
      </c>
      <c r="BW33" s="32">
        <f t="shared" si="22"/>
        <v>0.29694967714748238</v>
      </c>
      <c r="BX33" s="32">
        <f t="shared" si="23"/>
        <v>0.30614943313067161</v>
      </c>
      <c r="BY33" s="32">
        <f t="shared" si="24"/>
        <v>0.31476589196495958</v>
      </c>
      <c r="BZ33" s="32">
        <f t="shared" si="25"/>
        <v>0.32286254778958512</v>
      </c>
      <c r="CA33" s="32">
        <f t="shared" si="26"/>
        <v>0.33049336368626903</v>
      </c>
      <c r="CB33" s="32">
        <f t="shared" si="27"/>
        <v>0.33770456088887452</v>
      </c>
      <c r="CC33" s="32">
        <f t="shared" si="28"/>
        <v>0.34453601050322691</v>
      </c>
    </row>
    <row r="34" spans="1:81" ht="9" customHeight="1" x14ac:dyDescent="0.25">
      <c r="A34" s="31">
        <f t="shared" si="29"/>
        <v>2.6453600000000002</v>
      </c>
      <c r="B34" s="31">
        <f t="shared" si="32"/>
        <v>0.24316000000000002</v>
      </c>
      <c r="C34" s="31"/>
      <c r="E34" s="27">
        <f t="shared" si="35"/>
        <v>56</v>
      </c>
      <c r="F34" s="28">
        <f t="shared" si="43"/>
        <v>6.3840507821003625</v>
      </c>
      <c r="G34" s="28">
        <f t="shared" si="43"/>
        <v>15.11209873444184</v>
      </c>
      <c r="H34" s="28">
        <f t="shared" si="43"/>
        <v>25.016951810129921</v>
      </c>
      <c r="I34" s="28">
        <f t="shared" si="43"/>
        <v>35.772824489404016</v>
      </c>
      <c r="J34" s="28">
        <f t="shared" si="43"/>
        <v>47.209335069248752</v>
      </c>
      <c r="K34" s="28">
        <f t="shared" si="43"/>
        <v>59.21924162155161</v>
      </c>
      <c r="L34" s="28">
        <f t="shared" si="43"/>
        <v>71.727948943457207</v>
      </c>
      <c r="M34" s="28">
        <f t="shared" si="43"/>
        <v>84.680162195682541</v>
      </c>
      <c r="N34" s="28">
        <f t="shared" si="43"/>
        <v>98.033035643312601</v>
      </c>
      <c r="O34" s="28">
        <f t="shared" si="43"/>
        <v>111.75226468344516</v>
      </c>
      <c r="P34" s="28">
        <f t="shared" si="43"/>
        <v>125.80968166015269</v>
      </c>
      <c r="Q34" s="28">
        <f t="shared" si="43"/>
        <v>140.18168979370546</v>
      </c>
      <c r="R34" s="28">
        <f t="shared" si="43"/>
        <v>154.84819624155003</v>
      </c>
      <c r="S34" s="28">
        <f t="shared" si="43"/>
        <v>169.79185840622407</v>
      </c>
      <c r="T34" s="28">
        <f t="shared" si="43"/>
        <v>184.99753537786088</v>
      </c>
      <c r="U34" s="28">
        <f t="shared" si="43"/>
        <v>200.45187853732614</v>
      </c>
      <c r="V34" s="28">
        <f t="shared" si="42"/>
        <v>216.14301941636313</v>
      </c>
      <c r="W34" s="28">
        <f t="shared" si="42"/>
        <v>232.06032728194958</v>
      </c>
      <c r="X34" s="28">
        <f t="shared" si="42"/>
        <v>248.19421782034993</v>
      </c>
      <c r="Y34" s="28">
        <f t="shared" si="42"/>
        <v>264.536</v>
      </c>
      <c r="Z34" s="28">
        <f t="shared" si="42"/>
        <v>281.0777519485149</v>
      </c>
      <c r="AA34" s="28">
        <f t="shared" si="42"/>
        <v>297.81221921474298</v>
      </c>
      <c r="AB34" s="28">
        <f t="shared" si="42"/>
        <v>314.73273053646597</v>
      </c>
      <c r="AC34" s="28">
        <f t="shared" si="42"/>
        <v>331.83312746556902</v>
      </c>
      <c r="AE34" s="27">
        <f t="shared" si="33"/>
        <v>57</v>
      </c>
      <c r="AF34" s="28">
        <f t="shared" si="31"/>
        <v>9.1803922938833153</v>
      </c>
      <c r="AG34" s="28">
        <f t="shared" si="44"/>
        <v>18.360784587766631</v>
      </c>
      <c r="AH34" s="28">
        <f t="shared" si="44"/>
        <v>27.541176881649946</v>
      </c>
      <c r="AI34" s="28">
        <f t="shared" si="44"/>
        <v>36.721569175533261</v>
      </c>
      <c r="AJ34" s="28">
        <f t="shared" si="44"/>
        <v>45.901961469416577</v>
      </c>
      <c r="AK34" s="28">
        <f t="shared" si="44"/>
        <v>55.082353763299892</v>
      </c>
      <c r="AL34" s="28">
        <f t="shared" si="44"/>
        <v>64.262746057183207</v>
      </c>
      <c r="AM34" s="28">
        <f t="shared" si="44"/>
        <v>73.443138351066523</v>
      </c>
      <c r="AN34" s="28">
        <f t="shared" si="44"/>
        <v>82.623530644949838</v>
      </c>
      <c r="AO34" s="28">
        <f t="shared" si="44"/>
        <v>91.803922938833153</v>
      </c>
      <c r="AP34" s="28">
        <f t="shared" si="44"/>
        <v>100.98431523271647</v>
      </c>
      <c r="AQ34" s="28">
        <f t="shared" si="44"/>
        <v>110.16470752659978</v>
      </c>
      <c r="AR34" s="28">
        <f t="shared" si="44"/>
        <v>119.3450998204831</v>
      </c>
      <c r="AS34" s="28">
        <f t="shared" si="44"/>
        <v>128.52549211436641</v>
      </c>
      <c r="AT34" s="28">
        <f t="shared" si="44"/>
        <v>137.70588440824974</v>
      </c>
      <c r="AU34" s="28">
        <f t="shared" si="44"/>
        <v>146.88627670213305</v>
      </c>
      <c r="AV34" s="28">
        <f t="shared" si="44"/>
        <v>156.06666899601638</v>
      </c>
      <c r="AW34" s="28">
        <f t="shared" si="44"/>
        <v>165.24706128989968</v>
      </c>
      <c r="AX34" s="28">
        <f t="shared" si="44"/>
        <v>174.42745358378301</v>
      </c>
      <c r="AY34" s="28">
        <f t="shared" si="44"/>
        <v>183.60784587766631</v>
      </c>
      <c r="AZ34" s="28">
        <f t="shared" si="44"/>
        <v>192.78823817154964</v>
      </c>
      <c r="BA34" s="28">
        <f t="shared" si="44"/>
        <v>201.96863046543294</v>
      </c>
      <c r="BB34" s="28">
        <f t="shared" si="44"/>
        <v>211.14902275931627</v>
      </c>
      <c r="BC34" s="28">
        <f t="shared" si="44"/>
        <v>220.32941505319957</v>
      </c>
      <c r="BE34" s="27">
        <f t="shared" si="34"/>
        <v>57</v>
      </c>
      <c r="BF34" s="32">
        <f t="shared" si="5"/>
        <v>-0.43801993549665219</v>
      </c>
      <c r="BG34" s="32">
        <f t="shared" si="6"/>
        <v>-0.21497251377273902</v>
      </c>
      <c r="BH34" s="32">
        <f t="shared" si="7"/>
        <v>-0.10090058495847244</v>
      </c>
      <c r="BI34" s="32">
        <f t="shared" si="8"/>
        <v>-2.6521380396179385E-2</v>
      </c>
      <c r="BJ34" s="32">
        <f t="shared" si="9"/>
        <v>2.769311615837125E-2</v>
      </c>
      <c r="BK34" s="32">
        <f t="shared" si="10"/>
        <v>6.9857156980986809E-2</v>
      </c>
      <c r="BL34" s="32">
        <f t="shared" si="11"/>
        <v>0.10407662558647512</v>
      </c>
      <c r="BM34" s="32">
        <f t="shared" si="12"/>
        <v>0.13269960228287025</v>
      </c>
      <c r="BN34" s="32">
        <f t="shared" si="13"/>
        <v>0.15718685948305564</v>
      </c>
      <c r="BO34" s="32">
        <f t="shared" si="14"/>
        <v>0.17850503344266572</v>
      </c>
      <c r="BP34" s="32">
        <f t="shared" si="15"/>
        <v>0.19732476944418725</v>
      </c>
      <c r="BQ34" s="32">
        <f t="shared" si="16"/>
        <v>0.21412912279256544</v>
      </c>
      <c r="BR34" s="32">
        <f t="shared" si="17"/>
        <v>0.22927678386182243</v>
      </c>
      <c r="BS34" s="32">
        <f t="shared" si="18"/>
        <v>0.24304090124939082</v>
      </c>
      <c r="BT34" s="32">
        <f t="shared" si="19"/>
        <v>0.25563395140922862</v>
      </c>
      <c r="BU34" s="32">
        <f t="shared" si="20"/>
        <v>0.26722424467186345</v>
      </c>
      <c r="BV34" s="32">
        <f t="shared" si="21"/>
        <v>0.27794721561014091</v>
      </c>
      <c r="BW34" s="32">
        <f t="shared" si="22"/>
        <v>0.28791334897529841</v>
      </c>
      <c r="BX34" s="32">
        <f t="shared" si="23"/>
        <v>0.29721387099340651</v>
      </c>
      <c r="BY34" s="32">
        <f t="shared" si="24"/>
        <v>0.30592491805400285</v>
      </c>
      <c r="BZ34" s="32">
        <f t="shared" si="25"/>
        <v>0.31411064434988539</v>
      </c>
      <c r="CA34" s="32">
        <f t="shared" si="26"/>
        <v>0.32182557519643029</v>
      </c>
      <c r="CB34" s="32">
        <f t="shared" si="27"/>
        <v>0.32911641442753647</v>
      </c>
      <c r="CC34" s="32">
        <f t="shared" si="28"/>
        <v>0.33602345029261455</v>
      </c>
    </row>
    <row r="35" spans="1:81" ht="9" customHeight="1" x14ac:dyDescent="0.25">
      <c r="A35" s="31">
        <f t="shared" si="29"/>
        <v>2.49754088454173</v>
      </c>
      <c r="B35" s="31">
        <f t="shared" si="32"/>
        <v>0.2579090131040605</v>
      </c>
      <c r="C35" s="31"/>
      <c r="E35" s="27">
        <f t="shared" si="35"/>
        <v>55</v>
      </c>
      <c r="F35" s="28">
        <f t="shared" si="43"/>
        <v>5.7668047626616978</v>
      </c>
      <c r="G35" s="28">
        <f t="shared" si="43"/>
        <v>13.791248794271219</v>
      </c>
      <c r="H35" s="28">
        <f t="shared" si="43"/>
        <v>22.967322840648723</v>
      </c>
      <c r="I35" s="28">
        <f t="shared" si="43"/>
        <v>32.98161653346839</v>
      </c>
      <c r="J35" s="28">
        <f t="shared" si="43"/>
        <v>43.66926846445552</v>
      </c>
      <c r="K35" s="28">
        <f t="shared" si="43"/>
        <v>54.926094513305117</v>
      </c>
      <c r="L35" s="28">
        <f t="shared" si="43"/>
        <v>66.67940102531999</v>
      </c>
      <c r="M35" s="28">
        <f t="shared" si="43"/>
        <v>78.875165359399077</v>
      </c>
      <c r="N35" s="28">
        <f t="shared" si="43"/>
        <v>91.471436987423729</v>
      </c>
      <c r="O35" s="28">
        <f t="shared" si="43"/>
        <v>104.43456486623884</v>
      </c>
      <c r="P35" s="28">
        <f t="shared" si="43"/>
        <v>117.73687196807121</v>
      </c>
      <c r="Q35" s="28">
        <f t="shared" si="43"/>
        <v>131.3551378807245</v>
      </c>
      <c r="R35" s="28">
        <f t="shared" si="43"/>
        <v>145.26956344292384</v>
      </c>
      <c r="S35" s="28">
        <f t="shared" si="43"/>
        <v>159.46303834443128</v>
      </c>
      <c r="T35" s="28">
        <f t="shared" si="43"/>
        <v>173.92060739285128</v>
      </c>
      <c r="U35" s="28">
        <f t="shared" si="43"/>
        <v>188.62907171816266</v>
      </c>
      <c r="V35" s="28">
        <f t="shared" si="42"/>
        <v>203.57668438918154</v>
      </c>
      <c r="W35" s="28">
        <f t="shared" si="42"/>
        <v>218.75291378527766</v>
      </c>
      <c r="X35" s="28">
        <f t="shared" si="42"/>
        <v>234.14825667312809</v>
      </c>
      <c r="Y35" s="28">
        <f t="shared" si="42"/>
        <v>249.754088454173</v>
      </c>
      <c r="Z35" s="28">
        <f t="shared" si="42"/>
        <v>265.56254168430701</v>
      </c>
      <c r="AA35" s="28">
        <f t="shared" si="42"/>
        <v>281.56640642390715</v>
      </c>
      <c r="AB35" s="28">
        <f t="shared" si="42"/>
        <v>297.75904767281281</v>
      </c>
      <c r="AC35" s="28">
        <f t="shared" si="42"/>
        <v>314.13433633961637</v>
      </c>
      <c r="AE35" s="27">
        <f t="shared" si="33"/>
        <v>56</v>
      </c>
      <c r="AF35" s="28">
        <f t="shared" si="31"/>
        <v>8.9414582498570034</v>
      </c>
      <c r="AG35" s="28">
        <f t="shared" si="44"/>
        <v>17.882916499714007</v>
      </c>
      <c r="AH35" s="28">
        <f t="shared" si="44"/>
        <v>26.82437474957101</v>
      </c>
      <c r="AI35" s="28">
        <f t="shared" si="44"/>
        <v>35.765832999428014</v>
      </c>
      <c r="AJ35" s="28">
        <f t="shared" si="44"/>
        <v>44.707291249285021</v>
      </c>
      <c r="AK35" s="28">
        <f t="shared" si="44"/>
        <v>53.648749499142021</v>
      </c>
      <c r="AL35" s="28">
        <f t="shared" si="44"/>
        <v>62.590207748999028</v>
      </c>
      <c r="AM35" s="28">
        <f t="shared" si="44"/>
        <v>71.531665998856027</v>
      </c>
      <c r="AN35" s="28">
        <f t="shared" si="44"/>
        <v>80.473124248713034</v>
      </c>
      <c r="AO35" s="28">
        <f t="shared" si="44"/>
        <v>89.414582498570041</v>
      </c>
      <c r="AP35" s="28">
        <f t="shared" si="44"/>
        <v>98.356040748427034</v>
      </c>
      <c r="AQ35" s="28">
        <f t="shared" si="44"/>
        <v>107.29749899828404</v>
      </c>
      <c r="AR35" s="28">
        <f t="shared" si="44"/>
        <v>116.23895724814105</v>
      </c>
      <c r="AS35" s="28">
        <f t="shared" si="44"/>
        <v>125.18041549799806</v>
      </c>
      <c r="AT35" s="28">
        <f t="shared" si="44"/>
        <v>134.12187374785506</v>
      </c>
      <c r="AU35" s="28">
        <f t="shared" si="44"/>
        <v>143.06333199771205</v>
      </c>
      <c r="AV35" s="28">
        <f t="shared" si="44"/>
        <v>152.00479024756905</v>
      </c>
      <c r="AW35" s="28">
        <f t="shared" si="44"/>
        <v>160.94624849742607</v>
      </c>
      <c r="AX35" s="28">
        <f t="shared" si="44"/>
        <v>169.88770674728306</v>
      </c>
      <c r="AY35" s="28">
        <f t="shared" si="44"/>
        <v>178.82916499714008</v>
      </c>
      <c r="AZ35" s="28">
        <f t="shared" si="44"/>
        <v>187.77062324699708</v>
      </c>
      <c r="BA35" s="28">
        <f t="shared" si="44"/>
        <v>196.71208149685407</v>
      </c>
      <c r="BB35" s="28">
        <f t="shared" si="44"/>
        <v>205.65353974671109</v>
      </c>
      <c r="BC35" s="28">
        <f t="shared" si="44"/>
        <v>214.59499799656808</v>
      </c>
      <c r="BE35" s="27">
        <f t="shared" si="34"/>
        <v>56</v>
      </c>
      <c r="BF35" s="32">
        <f t="shared" si="5"/>
        <v>-0.55050476266341086</v>
      </c>
      <c r="BG35" s="32">
        <f t="shared" si="6"/>
        <v>-0.29668580173409936</v>
      </c>
      <c r="BH35" s="32">
        <f t="shared" si="7"/>
        <v>-0.16793650421005457</v>
      </c>
      <c r="BI35" s="32">
        <f t="shared" si="8"/>
        <v>-8.4417222640810072E-2</v>
      </c>
      <c r="BJ35" s="32">
        <f t="shared" si="9"/>
        <v>-2.3770097858964515E-2</v>
      </c>
      <c r="BK35" s="32">
        <f t="shared" si="10"/>
        <v>2.3255704332913678E-2</v>
      </c>
      <c r="BL35" s="32">
        <f t="shared" si="11"/>
        <v>6.1326184900314024E-2</v>
      </c>
      <c r="BM35" s="32">
        <f t="shared" si="12"/>
        <v>9.3102807798652293E-2</v>
      </c>
      <c r="BN35" s="32">
        <f t="shared" si="13"/>
        <v>0.12023767310250998</v>
      </c>
      <c r="BO35" s="32">
        <f t="shared" si="14"/>
        <v>0.1438219461813873</v>
      </c>
      <c r="BP35" s="32">
        <f t="shared" si="15"/>
        <v>0.16461139909424485</v>
      </c>
      <c r="BQ35" s="32">
        <f t="shared" si="16"/>
        <v>0.18314958417755775</v>
      </c>
      <c r="BR35" s="32">
        <f t="shared" si="17"/>
        <v>0.19983956382018636</v>
      </c>
      <c r="BS35" s="32">
        <f t="shared" si="18"/>
        <v>0.21498789438832008</v>
      </c>
      <c r="BT35" s="32">
        <f t="shared" si="19"/>
        <v>0.22883276594761984</v>
      </c>
      <c r="BU35" s="32">
        <f t="shared" si="20"/>
        <v>0.24156265683442468</v>
      </c>
      <c r="BV35" s="32">
        <f t="shared" si="21"/>
        <v>0.25332907988137526</v>
      </c>
      <c r="BW35" s="32">
        <f t="shared" si="22"/>
        <v>0.26425552138973174</v>
      </c>
      <c r="BX35" s="32">
        <f t="shared" si="23"/>
        <v>0.27444385381674236</v>
      </c>
      <c r="BY35" s="32">
        <f t="shared" si="24"/>
        <v>0.28397902871586755</v>
      </c>
      <c r="BZ35" s="32">
        <f t="shared" si="25"/>
        <v>0.29293257228192482</v>
      </c>
      <c r="CA35" s="32">
        <f t="shared" si="26"/>
        <v>0.30136523033682577</v>
      </c>
      <c r="CB35" s="32">
        <f t="shared" si="27"/>
        <v>0.30932899821506082</v>
      </c>
      <c r="CC35" s="32">
        <f t="shared" si="28"/>
        <v>0.3168686986049003</v>
      </c>
    </row>
    <row r="36" spans="1:81" ht="9" customHeight="1" x14ac:dyDescent="0.25">
      <c r="A36" s="31">
        <f t="shared" si="29"/>
        <v>2.3971184537489916</v>
      </c>
      <c r="B36" s="31">
        <f t="shared" si="32"/>
        <v>0.2460149314893576</v>
      </c>
      <c r="C36" s="31"/>
      <c r="E36" s="27">
        <f t="shared" si="35"/>
        <v>54</v>
      </c>
      <c r="F36" s="28">
        <f t="shared" si="43"/>
        <v>5.7357035185822589</v>
      </c>
      <c r="G36" s="28">
        <f t="shared" si="43"/>
        <v>13.604248733451364</v>
      </c>
      <c r="H36" s="28">
        <f t="shared" si="43"/>
        <v>22.54690328081298</v>
      </c>
      <c r="I36" s="28">
        <f t="shared" si="43"/>
        <v>32.267285608820956</v>
      </c>
      <c r="J36" s="28">
        <f t="shared" si="43"/>
        <v>42.610218027970497</v>
      </c>
      <c r="K36" s="28">
        <f t="shared" si="43"/>
        <v>53.477952514021894</v>
      </c>
      <c r="L36" s="28">
        <f t="shared" si="43"/>
        <v>64.802456733055848</v>
      </c>
      <c r="M36" s="28">
        <f t="shared" si="43"/>
        <v>76.533275814127194</v>
      </c>
      <c r="N36" s="28">
        <f t="shared" si="43"/>
        <v>88.631297958021264</v>
      </c>
      <c r="O36" s="28">
        <f t="shared" si="43"/>
        <v>101.06519675591397</v>
      </c>
      <c r="P36" s="28">
        <f t="shared" si="43"/>
        <v>113.80924167373155</v>
      </c>
      <c r="Q36" s="28">
        <f t="shared" si="43"/>
        <v>126.84187134140494</v>
      </c>
      <c r="R36" s="28">
        <f t="shared" si="43"/>
        <v>140.14472126941874</v>
      </c>
      <c r="S36" s="28">
        <f t="shared" si="43"/>
        <v>153.70193683810237</v>
      </c>
      <c r="T36" s="28">
        <f t="shared" si="43"/>
        <v>167.49967315055287</v>
      </c>
      <c r="U36" s="28">
        <f t="shared" si="43"/>
        <v>181.52572168140594</v>
      </c>
      <c r="V36" s="28">
        <f t="shared" si="42"/>
        <v>195.76922556039429</v>
      </c>
      <c r="W36" s="28">
        <f t="shared" si="42"/>
        <v>210.22045841162992</v>
      </c>
      <c r="X36" s="28">
        <f t="shared" si="42"/>
        <v>224.87064978057924</v>
      </c>
      <c r="Y36" s="28">
        <f t="shared" si="42"/>
        <v>239.71184537489916</v>
      </c>
      <c r="Z36" s="28">
        <f t="shared" si="42"/>
        <v>254.73679376656992</v>
      </c>
      <c r="AA36" s="28">
        <f t="shared" si="42"/>
        <v>269.93885351271194</v>
      </c>
      <c r="AB36" s="28">
        <f t="shared" si="42"/>
        <v>285.31191624667764</v>
      </c>
      <c r="AC36" s="28">
        <f t="shared" si="42"/>
        <v>300.85034241299786</v>
      </c>
      <c r="AE36" s="27">
        <f t="shared" si="33"/>
        <v>55</v>
      </c>
      <c r="AF36" s="28">
        <f t="shared" si="31"/>
        <v>8.7172339781054884</v>
      </c>
      <c r="AG36" s="28">
        <f t="shared" si="44"/>
        <v>17.434467956210977</v>
      </c>
      <c r="AH36" s="28">
        <f t="shared" si="44"/>
        <v>26.151701934316467</v>
      </c>
      <c r="AI36" s="28">
        <f t="shared" si="44"/>
        <v>34.868935912421954</v>
      </c>
      <c r="AJ36" s="28">
        <f t="shared" si="44"/>
        <v>43.586169890527444</v>
      </c>
      <c r="AK36" s="28">
        <f t="shared" si="44"/>
        <v>52.303403868632934</v>
      </c>
      <c r="AL36" s="28">
        <f t="shared" si="44"/>
        <v>61.020637846738424</v>
      </c>
      <c r="AM36" s="28">
        <f t="shared" si="44"/>
        <v>69.737871824843907</v>
      </c>
      <c r="AN36" s="28">
        <f t="shared" si="44"/>
        <v>78.455105802949404</v>
      </c>
      <c r="AO36" s="28">
        <f t="shared" si="44"/>
        <v>87.172339781054887</v>
      </c>
      <c r="AP36" s="28">
        <f t="shared" si="44"/>
        <v>95.889573759160385</v>
      </c>
      <c r="AQ36" s="28">
        <f t="shared" si="44"/>
        <v>104.60680773726587</v>
      </c>
      <c r="AR36" s="28">
        <f t="shared" si="44"/>
        <v>113.32404171537137</v>
      </c>
      <c r="AS36" s="28">
        <f t="shared" si="44"/>
        <v>122.04127569347685</v>
      </c>
      <c r="AT36" s="28">
        <f t="shared" si="44"/>
        <v>130.75850967158235</v>
      </c>
      <c r="AU36" s="28">
        <f t="shared" si="44"/>
        <v>139.47574364968781</v>
      </c>
      <c r="AV36" s="28">
        <f t="shared" si="44"/>
        <v>148.19297762779331</v>
      </c>
      <c r="AW36" s="28">
        <f t="shared" si="44"/>
        <v>156.91021160589881</v>
      </c>
      <c r="AX36" s="28">
        <f t="shared" si="44"/>
        <v>165.62744558400431</v>
      </c>
      <c r="AY36" s="28">
        <f t="shared" si="44"/>
        <v>174.34467956210977</v>
      </c>
      <c r="AZ36" s="28">
        <f t="shared" si="44"/>
        <v>183.06191354021527</v>
      </c>
      <c r="BA36" s="28">
        <f t="shared" si="44"/>
        <v>191.77914751832077</v>
      </c>
      <c r="BB36" s="28">
        <f t="shared" si="44"/>
        <v>200.49638149642624</v>
      </c>
      <c r="BC36" s="28">
        <f t="shared" si="44"/>
        <v>209.21361547453174</v>
      </c>
      <c r="BE36" s="27">
        <f t="shared" si="34"/>
        <v>55</v>
      </c>
      <c r="BF36" s="32">
        <f t="shared" si="5"/>
        <v>-0.51981948680991075</v>
      </c>
      <c r="BG36" s="32">
        <f t="shared" si="6"/>
        <v>-0.28154580953386438</v>
      </c>
      <c r="BH36" s="32">
        <f t="shared" si="7"/>
        <v>-0.15987998922100788</v>
      </c>
      <c r="BI36" s="32">
        <f t="shared" si="8"/>
        <v>-8.0628111553634405E-2</v>
      </c>
      <c r="BJ36" s="32">
        <f t="shared" si="9"/>
        <v>-2.2904174344198516E-2</v>
      </c>
      <c r="BK36" s="32">
        <f t="shared" si="10"/>
        <v>2.1963231391123168E-2</v>
      </c>
      <c r="BL36" s="32">
        <f t="shared" si="11"/>
        <v>5.8359190021083134E-2</v>
      </c>
      <c r="BM36" s="32">
        <f t="shared" si="12"/>
        <v>8.8790188542131249E-2</v>
      </c>
      <c r="BN36" s="32">
        <f t="shared" si="13"/>
        <v>0.11481488356282048</v>
      </c>
      <c r="BO36" s="32">
        <f t="shared" si="14"/>
        <v>0.13746430443718624</v>
      </c>
      <c r="BP36" s="32">
        <f t="shared" si="15"/>
        <v>0.15745353937023221</v>
      </c>
      <c r="BQ36" s="32">
        <f t="shared" si="16"/>
        <v>0.17529750522437215</v>
      </c>
      <c r="BR36" s="32">
        <f t="shared" si="17"/>
        <v>0.19137845015572461</v>
      </c>
      <c r="BS36" s="32">
        <f t="shared" si="18"/>
        <v>0.20598739219515752</v>
      </c>
      <c r="BT36" s="32">
        <f t="shared" si="19"/>
        <v>0.21935065775290588</v>
      </c>
      <c r="BU36" s="32">
        <f t="shared" si="20"/>
        <v>0.23164749128787182</v>
      </c>
      <c r="BV36" s="32">
        <f t="shared" si="21"/>
        <v>0.24302209806680689</v>
      </c>
      <c r="BW36" s="32">
        <f t="shared" si="22"/>
        <v>0.25359209664239729</v>
      </c>
      <c r="BX36" s="32">
        <f t="shared" si="23"/>
        <v>0.26345458713434744</v>
      </c>
      <c r="BY36" s="32">
        <f t="shared" si="24"/>
        <v>0.2726905952876793</v>
      </c>
      <c r="BZ36" s="32">
        <f t="shared" si="25"/>
        <v>0.28136838485937171</v>
      </c>
      <c r="CA36" s="32">
        <f t="shared" si="26"/>
        <v>0.28954596560406032</v>
      </c>
      <c r="CB36" s="32">
        <f t="shared" si="27"/>
        <v>0.29727301917849375</v>
      </c>
      <c r="CC36" s="32">
        <f t="shared" si="28"/>
        <v>0.30459239701535762</v>
      </c>
    </row>
    <row r="37" spans="1:81" ht="9" customHeight="1" x14ac:dyDescent="0.25">
      <c r="A37" s="31">
        <f t="shared" si="29"/>
        <v>2.3033220464782214</v>
      </c>
      <c r="B37" s="31">
        <f t="shared" si="32"/>
        <v>0.23462826198990708</v>
      </c>
      <c r="C37" s="31"/>
      <c r="E37" s="27">
        <f t="shared" si="35"/>
        <v>53</v>
      </c>
      <c r="F37" s="28">
        <f t="shared" si="43"/>
        <v>5.7025127131652722</v>
      </c>
      <c r="G37" s="28">
        <f t="shared" si="43"/>
        <v>13.419193104759286</v>
      </c>
      <c r="H37" s="28">
        <f t="shared" si="43"/>
        <v>22.137758612363246</v>
      </c>
      <c r="I37" s="28">
        <f t="shared" si="43"/>
        <v>31.578139785130908</v>
      </c>
      <c r="J37" s="28">
        <f t="shared" si="43"/>
        <v>41.594354011760416</v>
      </c>
      <c r="K37" s="28">
        <f t="shared" si="43"/>
        <v>52.094729581226368</v>
      </c>
      <c r="L37" s="28">
        <f t="shared" si="43"/>
        <v>63.015616075662997</v>
      </c>
      <c r="M37" s="28">
        <f t="shared" si="43"/>
        <v>74.309901087540482</v>
      </c>
      <c r="N37" s="28">
        <f t="shared" si="43"/>
        <v>85.941124733983486</v>
      </c>
      <c r="O37" s="28">
        <f t="shared" si="43"/>
        <v>97.880126994353461</v>
      </c>
      <c r="P37" s="28">
        <f t="shared" si="43"/>
        <v>110.10298748690849</v>
      </c>
      <c r="Q37" s="28">
        <f t="shared" si="43"/>
        <v>122.58968478522911</v>
      </c>
      <c r="R37" s="28">
        <f t="shared" si="43"/>
        <v>135.32318384077755</v>
      </c>
      <c r="S37" s="28">
        <f t="shared" si="43"/>
        <v>148.28879184827292</v>
      </c>
      <c r="T37" s="28">
        <f t="shared" si="43"/>
        <v>161.47368976901882</v>
      </c>
      <c r="U37" s="28">
        <f t="shared" si="43"/>
        <v>174.86658293406364</v>
      </c>
      <c r="V37" s="28">
        <f t="shared" si="42"/>
        <v>188.45743481605069</v>
      </c>
      <c r="W37" s="28">
        <f t="shared" si="42"/>
        <v>202.23726038927015</v>
      </c>
      <c r="X37" s="28">
        <f t="shared" si="42"/>
        <v>216.19796313631264</v>
      </c>
      <c r="Y37" s="28">
        <f t="shared" si="42"/>
        <v>230.33220464782212</v>
      </c>
      <c r="Z37" s="28">
        <f t="shared" si="42"/>
        <v>244.63329897918874</v>
      </c>
      <c r="AA37" s="28">
        <f t="shared" si="42"/>
        <v>259.09512609882694</v>
      </c>
      <c r="AB37" s="28">
        <f t="shared" si="42"/>
        <v>273.71206025991006</v>
      </c>
      <c r="AC37" s="28">
        <f t="shared" si="42"/>
        <v>288.4789101805344</v>
      </c>
      <c r="AE37" s="27">
        <f t="shared" si="33"/>
        <v>54</v>
      </c>
      <c r="AF37" s="28">
        <f t="shared" si="31"/>
        <v>8.5065080835203997</v>
      </c>
      <c r="AG37" s="28">
        <f t="shared" si="44"/>
        <v>17.013016167040799</v>
      </c>
      <c r="AH37" s="28">
        <f t="shared" si="44"/>
        <v>25.519524250561197</v>
      </c>
      <c r="AI37" s="28">
        <f t="shared" si="44"/>
        <v>34.026032334081599</v>
      </c>
      <c r="AJ37" s="28">
        <f t="shared" si="44"/>
        <v>42.532540417601993</v>
      </c>
      <c r="AK37" s="28">
        <f t="shared" si="44"/>
        <v>51.039048501122394</v>
      </c>
      <c r="AL37" s="28">
        <f t="shared" si="44"/>
        <v>59.545556584642796</v>
      </c>
      <c r="AM37" s="28">
        <f t="shared" si="44"/>
        <v>68.052064668163197</v>
      </c>
      <c r="AN37" s="28">
        <f t="shared" si="44"/>
        <v>76.558572751683599</v>
      </c>
      <c r="AO37" s="28">
        <f t="shared" si="44"/>
        <v>85.065080835203986</v>
      </c>
      <c r="AP37" s="28">
        <f t="shared" si="44"/>
        <v>93.571588918724387</v>
      </c>
      <c r="AQ37" s="28">
        <f t="shared" si="44"/>
        <v>102.07809700224479</v>
      </c>
      <c r="AR37" s="28">
        <f t="shared" si="44"/>
        <v>110.58460508576519</v>
      </c>
      <c r="AS37" s="28">
        <f t="shared" si="44"/>
        <v>119.09111316928559</v>
      </c>
      <c r="AT37" s="28">
        <f t="shared" si="44"/>
        <v>127.59762125280599</v>
      </c>
      <c r="AU37" s="28">
        <f t="shared" si="44"/>
        <v>136.10412933632639</v>
      </c>
      <c r="AV37" s="28">
        <f t="shared" si="44"/>
        <v>144.6106374198468</v>
      </c>
      <c r="AW37" s="28">
        <f t="shared" si="44"/>
        <v>153.1171455033672</v>
      </c>
      <c r="AX37" s="28">
        <f t="shared" si="44"/>
        <v>161.6236535868876</v>
      </c>
      <c r="AY37" s="28">
        <f t="shared" si="44"/>
        <v>170.13016167040797</v>
      </c>
      <c r="AZ37" s="28">
        <f t="shared" si="44"/>
        <v>178.63666975392837</v>
      </c>
      <c r="BA37" s="28">
        <f t="shared" si="44"/>
        <v>187.14317783744877</v>
      </c>
      <c r="BB37" s="28">
        <f t="shared" si="44"/>
        <v>195.64968592096918</v>
      </c>
      <c r="BC37" s="28">
        <f t="shared" si="44"/>
        <v>204.15619400448958</v>
      </c>
      <c r="BE37" s="27">
        <f t="shared" si="34"/>
        <v>54</v>
      </c>
      <c r="BF37" s="32">
        <f t="shared" si="5"/>
        <v>-0.49171225236931115</v>
      </c>
      <c r="BG37" s="32">
        <f t="shared" si="6"/>
        <v>-0.26781215787161744</v>
      </c>
      <c r="BH37" s="32">
        <f t="shared" si="7"/>
        <v>-0.15276007374609915</v>
      </c>
      <c r="BI37" s="32">
        <f t="shared" si="8"/>
        <v>-7.7518579802579812E-2</v>
      </c>
      <c r="BJ37" s="32">
        <f t="shared" si="9"/>
        <v>-2.2555619101003798E-2</v>
      </c>
      <c r="BK37" s="32">
        <f t="shared" si="10"/>
        <v>2.0264642672882097E-2</v>
      </c>
      <c r="BL37" s="32">
        <f t="shared" si="11"/>
        <v>5.5066659776105226E-2</v>
      </c>
      <c r="BM37" s="32">
        <f t="shared" si="12"/>
        <v>8.4212686705170889E-2</v>
      </c>
      <c r="BN37" s="32">
        <f t="shared" si="13"/>
        <v>0.10917418187558078</v>
      </c>
      <c r="BO37" s="32">
        <f t="shared" si="14"/>
        <v>0.1309259249315109</v>
      </c>
      <c r="BP37" s="32">
        <f t="shared" si="15"/>
        <v>0.15014486841376329</v>
      </c>
      <c r="BQ37" s="32">
        <f t="shared" si="16"/>
        <v>0.16731903519386301</v>
      </c>
      <c r="BR37" s="32">
        <f t="shared" si="17"/>
        <v>0.18281109010943747</v>
      </c>
      <c r="BS37" s="32">
        <f t="shared" si="18"/>
        <v>0.19689740751858034</v>
      </c>
      <c r="BT37" s="32">
        <f t="shared" si="19"/>
        <v>0.20979311592291652</v>
      </c>
      <c r="BU37" s="32">
        <f t="shared" si="20"/>
        <v>0.22166873136849297</v>
      </c>
      <c r="BV37" s="32">
        <f t="shared" si="21"/>
        <v>0.23266154205591213</v>
      </c>
      <c r="BW37" s="32">
        <f t="shared" si="22"/>
        <v>0.24288360508521334</v>
      </c>
      <c r="BX37" s="32">
        <f t="shared" si="23"/>
        <v>0.25242749171978085</v>
      </c>
      <c r="BY37" s="32">
        <f t="shared" si="24"/>
        <v>0.26137049775329096</v>
      </c>
      <c r="BZ37" s="32">
        <f t="shared" si="25"/>
        <v>0.26977778373039385</v>
      </c>
      <c r="CA37" s="32">
        <f t="shared" si="26"/>
        <v>0.27770475402124489</v>
      </c>
      <c r="CB37" s="32">
        <f t="shared" si="27"/>
        <v>0.28519888478722794</v>
      </c>
      <c r="CC37" s="32">
        <f t="shared" si="28"/>
        <v>0.29230114646257643</v>
      </c>
    </row>
    <row r="38" spans="1:81" ht="9" customHeight="1" x14ac:dyDescent="0.25">
      <c r="A38" s="31">
        <f t="shared" si="29"/>
        <v>2.2156623182590351</v>
      </c>
      <c r="B38" s="31">
        <f t="shared" si="32"/>
        <v>0.22372852732548182</v>
      </c>
      <c r="C38" s="31"/>
      <c r="E38" s="27">
        <f t="shared" si="35"/>
        <v>52</v>
      </c>
      <c r="F38" s="28">
        <f t="shared" si="43"/>
        <v>5.6675590161394123</v>
      </c>
      <c r="G38" s="28">
        <f t="shared" si="43"/>
        <v>13.23655731157889</v>
      </c>
      <c r="H38" s="28">
        <f t="shared" si="43"/>
        <v>21.740170286766627</v>
      </c>
      <c r="I38" s="28">
        <f t="shared" si="43"/>
        <v>30.913917078548291</v>
      </c>
      <c r="J38" s="28">
        <f t="shared" si="43"/>
        <v>40.620529959573268</v>
      </c>
      <c r="K38" s="28">
        <f t="shared" si="43"/>
        <v>50.774065015433855</v>
      </c>
      <c r="L38" s="28">
        <f t="shared" si="43"/>
        <v>61.314985666026921</v>
      </c>
      <c r="M38" s="28">
        <f t="shared" si="43"/>
        <v>72.199307315609317</v>
      </c>
      <c r="N38" s="28">
        <f t="shared" si="43"/>
        <v>83.39304500433002</v>
      </c>
      <c r="O38" s="28">
        <f t="shared" si="43"/>
        <v>94.869055850229003</v>
      </c>
      <c r="P38" s="28">
        <f t="shared" si="43"/>
        <v>106.60510152448319</v>
      </c>
      <c r="Q38" s="28">
        <f t="shared" si="43"/>
        <v>118.58258901314827</v>
      </c>
      <c r="R38" s="28">
        <f t="shared" si="43"/>
        <v>130.78571444768303</v>
      </c>
      <c r="S38" s="28">
        <f t="shared" si="43"/>
        <v>143.20085940275621</v>
      </c>
      <c r="T38" s="28">
        <f t="shared" si="43"/>
        <v>155.81615223503579</v>
      </c>
      <c r="U38" s="28">
        <f t="shared" si="43"/>
        <v>168.62114120345527</v>
      </c>
      <c r="V38" s="28">
        <f t="shared" si="42"/>
        <v>181.60654559585302</v>
      </c>
      <c r="W38" s="28">
        <f t="shared" si="42"/>
        <v>194.76406270204058</v>
      </c>
      <c r="X38" s="28">
        <f t="shared" si="42"/>
        <v>208.08621566331701</v>
      </c>
      <c r="Y38" s="28">
        <f t="shared" si="42"/>
        <v>221.56623182590351</v>
      </c>
      <c r="Z38" s="28">
        <f t="shared" si="42"/>
        <v>235.19794424974197</v>
      </c>
      <c r="AA38" s="28">
        <f t="shared" si="42"/>
        <v>248.97571106312012</v>
      </c>
      <c r="AB38" s="28">
        <f t="shared" si="42"/>
        <v>262.89434875906466</v>
      </c>
      <c r="AC38" s="28">
        <f t="shared" si="42"/>
        <v>276.94907651744722</v>
      </c>
      <c r="AE38" s="27">
        <f t="shared" si="33"/>
        <v>53</v>
      </c>
      <c r="AF38" s="28">
        <f t="shared" si="31"/>
        <v>8.3082007056124141</v>
      </c>
      <c r="AG38" s="28">
        <f t="shared" ref="AG38:BC42" si="45">AG$92/COS(RADIANS($AE38))</f>
        <v>16.616401411224828</v>
      </c>
      <c r="AH38" s="28">
        <f t="shared" si="45"/>
        <v>24.924602116837242</v>
      </c>
      <c r="AI38" s="28">
        <f t="shared" si="45"/>
        <v>33.232802822449656</v>
      </c>
      <c r="AJ38" s="28">
        <f t="shared" si="45"/>
        <v>41.54100352806207</v>
      </c>
      <c r="AK38" s="28">
        <f t="shared" si="45"/>
        <v>49.849204233674484</v>
      </c>
      <c r="AL38" s="28">
        <f t="shared" si="45"/>
        <v>58.157404939286906</v>
      </c>
      <c r="AM38" s="28">
        <f t="shared" si="45"/>
        <v>66.465605644899313</v>
      </c>
      <c r="AN38" s="28">
        <f t="shared" si="45"/>
        <v>74.773806350511734</v>
      </c>
      <c r="AO38" s="28">
        <f t="shared" si="45"/>
        <v>83.082007056124141</v>
      </c>
      <c r="AP38" s="28">
        <f t="shared" si="45"/>
        <v>91.390207761736562</v>
      </c>
      <c r="AQ38" s="28">
        <f t="shared" si="45"/>
        <v>99.698408467348969</v>
      </c>
      <c r="AR38" s="28">
        <f t="shared" si="45"/>
        <v>108.00660917296139</v>
      </c>
      <c r="AS38" s="28">
        <f t="shared" si="45"/>
        <v>116.31480987857381</v>
      </c>
      <c r="AT38" s="28">
        <f t="shared" si="45"/>
        <v>124.62301058418622</v>
      </c>
      <c r="AU38" s="28">
        <f t="shared" si="45"/>
        <v>132.93121128979863</v>
      </c>
      <c r="AV38" s="28">
        <f t="shared" si="45"/>
        <v>141.23941199541105</v>
      </c>
      <c r="AW38" s="28">
        <f t="shared" si="45"/>
        <v>149.54761270102347</v>
      </c>
      <c r="AX38" s="28">
        <f t="shared" si="45"/>
        <v>157.85581340663589</v>
      </c>
      <c r="AY38" s="28">
        <f t="shared" si="45"/>
        <v>166.16401411224828</v>
      </c>
      <c r="AZ38" s="28">
        <f t="shared" si="45"/>
        <v>174.4722148178607</v>
      </c>
      <c r="BA38" s="28">
        <f t="shared" si="45"/>
        <v>182.78041552347312</v>
      </c>
      <c r="BB38" s="28">
        <f t="shared" si="45"/>
        <v>191.08861622908555</v>
      </c>
      <c r="BC38" s="28">
        <f t="shared" si="45"/>
        <v>199.39681693469794</v>
      </c>
      <c r="BE38" s="27">
        <f t="shared" si="34"/>
        <v>53</v>
      </c>
      <c r="BF38" s="32">
        <f t="shared" ref="BF38:BF69" si="46">(F38-AF38)/F38</f>
        <v>-0.46592222188658133</v>
      </c>
      <c r="BG38" s="32">
        <f t="shared" ref="BG38:BG69" si="47">(G38-AG38)/G38</f>
        <v>-0.25534162849802083</v>
      </c>
      <c r="BH38" s="32">
        <f t="shared" ref="BH38:BH69" si="48">(H38-AH38)/H38</f>
        <v>-0.14647685772769672</v>
      </c>
      <c r="BI38" s="32">
        <f t="shared" ref="BI38:BI69" si="49">(I38-AI38)/I38</f>
        <v>-7.5011061781959709E-2</v>
      </c>
      <c r="BJ38" s="32">
        <f t="shared" ref="BJ38:BJ69" si="50">(J38-AJ38)/J38</f>
        <v>-2.2660304269906971E-2</v>
      </c>
      <c r="BK38" s="32">
        <f t="shared" ref="BK38:BK69" si="51">(K38-AK38)/K38</f>
        <v>1.8215220338931692E-2</v>
      </c>
      <c r="BL38" s="32">
        <f t="shared" ref="BL38:BL69" si="52">(L38-AL38)/L38</f>
        <v>5.1497699827230826E-2</v>
      </c>
      <c r="BM38" s="32">
        <f t="shared" ref="BM38:BM69" si="53">(M38-AM38)/M38</f>
        <v>7.9414912467870621E-2</v>
      </c>
      <c r="BN38" s="32">
        <f t="shared" ref="BN38:BN69" si="54">(N38-AN38)/N38</f>
        <v>0.10335680455571264</v>
      </c>
      <c r="BO38" s="32">
        <f t="shared" ref="BO38:BO69" si="55">(O38-AO38)/O38</f>
        <v>0.12424545272921475</v>
      </c>
      <c r="BP38" s="32">
        <f t="shared" ref="BP38:BP69" si="56">(P38-AP38)/P38</f>
        <v>0.1427220043428441</v>
      </c>
      <c r="BQ38" s="32">
        <f t="shared" ref="BQ38:BQ69" si="57">(Q38-AQ38)/Q38</f>
        <v>0.15924918407461525</v>
      </c>
      <c r="BR38" s="32">
        <f t="shared" ref="BR38:BR69" si="58">(R38-AR38)/R38</f>
        <v>0.17417120341406822</v>
      </c>
      <c r="BS38" s="32">
        <f t="shared" ref="BS38:BS69" si="59">(S38-AS38)/S38</f>
        <v>0.18775061571777771</v>
      </c>
      <c r="BT38" s="32">
        <f t="shared" ref="BT38:BT69" si="60">(T38-AT38)/T38</f>
        <v>0.20019196471876222</v>
      </c>
      <c r="BU38" s="32">
        <f t="shared" ref="BU38:BU69" si="61">(U38-AU38)/U38</f>
        <v>0.21165750426628774</v>
      </c>
      <c r="BV38" s="32">
        <f t="shared" ref="BV38:BV69" si="62">(V38-AV38)/V38</f>
        <v>0.22227796618231449</v>
      </c>
      <c r="BW38" s="32">
        <f t="shared" ref="BW38:BW69" si="63">(W38-AW38)/W38</f>
        <v>0.23216012940842895</v>
      </c>
      <c r="BX38" s="32">
        <f t="shared" ref="BX38:BX69" si="64">(X38-AX38)/X38</f>
        <v>0.24139226183993748</v>
      </c>
      <c r="BY38" s="32">
        <f t="shared" ref="BY38:BY69" si="65">(Y38-AY38)/Y38</f>
        <v>0.25004811092868939</v>
      </c>
      <c r="BZ38" s="32">
        <f t="shared" ref="BZ38:BZ69" si="66">(Z38-AZ38)/Z38</f>
        <v>0.25818988182737013</v>
      </c>
      <c r="CA38" s="32">
        <f t="shared" ref="CA38:CA69" si="67">(AA38-BA38)/AA38</f>
        <v>0.26587049498521248</v>
      </c>
      <c r="CB38" s="32">
        <f t="shared" ref="CB38:CB69" si="68">(AB38-BB38)/AB38</f>
        <v>0.27313532173256055</v>
      </c>
      <c r="CC38" s="32">
        <f t="shared" ref="CC38:CC69" si="69">(AC38-BC38)/AC38</f>
        <v>0.28002353558259169</v>
      </c>
    </row>
    <row r="39" spans="1:81" ht="9" customHeight="1" x14ac:dyDescent="0.25">
      <c r="A39" s="31">
        <f t="shared" si="29"/>
        <v>2.1336915212870462</v>
      </c>
      <c r="B39" s="31">
        <f t="shared" si="32"/>
        <v>0.21329603794866131</v>
      </c>
      <c r="C39" s="31"/>
      <c r="E39" s="27">
        <f t="shared" si="35"/>
        <v>51</v>
      </c>
      <c r="F39" s="28">
        <f t="shared" si="43"/>
        <v>5.6311499536385705</v>
      </c>
      <c r="G39" s="28">
        <f t="shared" si="43"/>
        <v>13.056765177188817</v>
      </c>
      <c r="H39" s="28">
        <f t="shared" si="43"/>
        <v>21.354353139651312</v>
      </c>
      <c r="I39" s="28">
        <f t="shared" si="43"/>
        <v>30.274298908004631</v>
      </c>
      <c r="J39" s="28">
        <f t="shared" si="43"/>
        <v>39.687581032628685</v>
      </c>
      <c r="K39" s="28">
        <f t="shared" si="43"/>
        <v>49.513647612071331</v>
      </c>
      <c r="L39" s="28">
        <f t="shared" si="43"/>
        <v>59.696819841319488</v>
      </c>
      <c r="M39" s="28">
        <f t="shared" si="43"/>
        <v>70.196037221567352</v>
      </c>
      <c r="N39" s="28">
        <f t="shared" si="43"/>
        <v>80.979622593478609</v>
      </c>
      <c r="O39" s="28">
        <f t="shared" si="43"/>
        <v>92.022309876307943</v>
      </c>
      <c r="P39" s="28">
        <f t="shared" si="43"/>
        <v>103.30342276932778</v>
      </c>
      <c r="Q39" s="28">
        <f t="shared" si="43"/>
        <v>114.80569248900262</v>
      </c>
      <c r="R39" s="28">
        <f t="shared" si="43"/>
        <v>126.51445480645025</v>
      </c>
      <c r="S39" s="28">
        <f t="shared" si="43"/>
        <v>138.41708441619718</v>
      </c>
      <c r="T39" s="28">
        <f t="shared" si="43"/>
        <v>150.50258430459061</v>
      </c>
      <c r="U39" s="28">
        <f t="shared" si="43"/>
        <v>162.76128000800125</v>
      </c>
      <c r="V39" s="28">
        <f t="shared" si="42"/>
        <v>175.18458700977385</v>
      </c>
      <c r="W39" s="28">
        <f t="shared" si="42"/>
        <v>187.7648304601139</v>
      </c>
      <c r="X39" s="28">
        <f t="shared" si="42"/>
        <v>200.49510316705806</v>
      </c>
      <c r="Y39" s="28">
        <f t="shared" si="42"/>
        <v>213.36915212870463</v>
      </c>
      <c r="Z39" s="28">
        <f t="shared" si="42"/>
        <v>226.38128671781786</v>
      </c>
      <c r="AA39" s="28">
        <f t="shared" si="42"/>
        <v>239.52630354434797</v>
      </c>
      <c r="AB39" s="28">
        <f t="shared" si="42"/>
        <v>252.79942434023695</v>
      </c>
      <c r="AC39" s="28">
        <f t="shared" si="42"/>
        <v>266.19624413746675</v>
      </c>
      <c r="AE39" s="27">
        <f t="shared" si="33"/>
        <v>52</v>
      </c>
      <c r="AF39" s="28">
        <f t="shared" si="31"/>
        <v>8.1213462274137207</v>
      </c>
      <c r="AG39" s="28">
        <f t="shared" si="45"/>
        <v>16.242692454827441</v>
      </c>
      <c r="AH39" s="28">
        <f t="shared" si="45"/>
        <v>24.364038682241159</v>
      </c>
      <c r="AI39" s="28">
        <f t="shared" si="45"/>
        <v>32.485384909654883</v>
      </c>
      <c r="AJ39" s="28">
        <f t="shared" si="45"/>
        <v>40.6067311370686</v>
      </c>
      <c r="AK39" s="28">
        <f t="shared" si="45"/>
        <v>48.728077364482317</v>
      </c>
      <c r="AL39" s="28">
        <f t="shared" si="45"/>
        <v>56.849423591896041</v>
      </c>
      <c r="AM39" s="28">
        <f t="shared" si="45"/>
        <v>64.970769819309766</v>
      </c>
      <c r="AN39" s="28">
        <f t="shared" si="45"/>
        <v>73.092116046723476</v>
      </c>
      <c r="AO39" s="28">
        <f t="shared" si="45"/>
        <v>81.2134622741372</v>
      </c>
      <c r="AP39" s="28">
        <f t="shared" si="45"/>
        <v>89.334808501550924</v>
      </c>
      <c r="AQ39" s="28">
        <f t="shared" si="45"/>
        <v>97.456154728964634</v>
      </c>
      <c r="AR39" s="28">
        <f t="shared" si="45"/>
        <v>105.57750095637836</v>
      </c>
      <c r="AS39" s="28">
        <f t="shared" si="45"/>
        <v>113.69884718379208</v>
      </c>
      <c r="AT39" s="28">
        <f t="shared" si="45"/>
        <v>121.82019341120579</v>
      </c>
      <c r="AU39" s="28">
        <f t="shared" si="45"/>
        <v>129.94153963861953</v>
      </c>
      <c r="AV39" s="28">
        <f t="shared" si="45"/>
        <v>138.06288586603324</v>
      </c>
      <c r="AW39" s="28">
        <f t="shared" si="45"/>
        <v>146.18423209344695</v>
      </c>
      <c r="AX39" s="28">
        <f t="shared" si="45"/>
        <v>154.30557832086069</v>
      </c>
      <c r="AY39" s="28">
        <f t="shared" si="45"/>
        <v>162.4269245482744</v>
      </c>
      <c r="AZ39" s="28">
        <f t="shared" si="45"/>
        <v>170.54827077568811</v>
      </c>
      <c r="BA39" s="28">
        <f t="shared" si="45"/>
        <v>178.66961700310185</v>
      </c>
      <c r="BB39" s="28">
        <f t="shared" si="45"/>
        <v>186.79096323051556</v>
      </c>
      <c r="BC39" s="28">
        <f t="shared" si="45"/>
        <v>194.91230945792927</v>
      </c>
      <c r="BE39" s="27">
        <f t="shared" si="34"/>
        <v>52</v>
      </c>
      <c r="BF39" s="32">
        <f t="shared" si="46"/>
        <v>-0.44221807166866661</v>
      </c>
      <c r="BG39" s="32">
        <f t="shared" si="47"/>
        <v>-0.24400586473016203</v>
      </c>
      <c r="BH39" s="32">
        <f t="shared" si="48"/>
        <v>-0.14094014100578792</v>
      </c>
      <c r="BI39" s="32">
        <f t="shared" si="49"/>
        <v>-7.3035085250665627E-2</v>
      </c>
      <c r="BJ39" s="32">
        <f t="shared" si="50"/>
        <v>-2.3159640384337005E-2</v>
      </c>
      <c r="BK39" s="32">
        <f t="shared" si="51"/>
        <v>1.586573168157164E-2</v>
      </c>
      <c r="BL39" s="32">
        <f t="shared" si="52"/>
        <v>4.7697620358875564E-2</v>
      </c>
      <c r="BM39" s="32">
        <f t="shared" si="53"/>
        <v>7.4438210603890775E-2</v>
      </c>
      <c r="BN39" s="32">
        <f t="shared" si="54"/>
        <v>9.7401127520077194E-2</v>
      </c>
      <c r="BO39" s="32">
        <f t="shared" si="55"/>
        <v>0.11745899028941446</v>
      </c>
      <c r="BP39" s="32">
        <f t="shared" si="56"/>
        <v>0.13521927825148822</v>
      </c>
      <c r="BQ39" s="32">
        <f t="shared" si="57"/>
        <v>0.15112088419918657</v>
      </c>
      <c r="BR39" s="32">
        <f t="shared" si="58"/>
        <v>0.16549060644574215</v>
      </c>
      <c r="BS39" s="32">
        <f t="shared" si="59"/>
        <v>0.17857793592936452</v>
      </c>
      <c r="BT39" s="32">
        <f t="shared" si="60"/>
        <v>0.19057739789595063</v>
      </c>
      <c r="BU39" s="32">
        <f t="shared" si="61"/>
        <v>0.20164341523836823</v>
      </c>
      <c r="BV39" s="32">
        <f t="shared" si="62"/>
        <v>0.21190049751163054</v>
      </c>
      <c r="BW39" s="32">
        <f t="shared" si="63"/>
        <v>0.22145040828346041</v>
      </c>
      <c r="BX39" s="32">
        <f t="shared" si="64"/>
        <v>0.23037732152346377</v>
      </c>
      <c r="BY39" s="32">
        <f t="shared" si="65"/>
        <v>0.23875160524470657</v>
      </c>
      <c r="BZ39" s="32">
        <f t="shared" si="66"/>
        <v>0.24663264685709238</v>
      </c>
      <c r="CA39" s="32">
        <f t="shared" si="67"/>
        <v>0.25407099613165696</v>
      </c>
      <c r="CB39" s="32">
        <f t="shared" si="68"/>
        <v>0.26111001352946961</v>
      </c>
      <c r="CC39" s="32">
        <f t="shared" si="69"/>
        <v>0.26778715421215954</v>
      </c>
    </row>
    <row r="40" spans="1:81" ht="9" customHeight="1" x14ac:dyDescent="0.25">
      <c r="A40" s="31">
        <f t="shared" si="29"/>
        <v>2.0569996317752564</v>
      </c>
      <c r="B40" s="31">
        <f t="shared" si="32"/>
        <v>0.20331186283454555</v>
      </c>
      <c r="C40" s="31"/>
      <c r="E40" s="27">
        <f t="shared" si="35"/>
        <v>50</v>
      </c>
      <c r="F40" s="28">
        <f t="shared" si="43"/>
        <v>5.5935739784402294</v>
      </c>
      <c r="G40" s="28">
        <f t="shared" si="43"/>
        <v>12.880192420734112</v>
      </c>
      <c r="H40" s="28">
        <f t="shared" si="43"/>
        <v>20.980462229035364</v>
      </c>
      <c r="I40" s="28">
        <f t="shared" si="43"/>
        <v>29.65891886557252</v>
      </c>
      <c r="J40" s="28">
        <f t="shared" si="43"/>
        <v>38.794332544990773</v>
      </c>
      <c r="K40" s="28">
        <f t="shared" si="43"/>
        <v>48.311221345690328</v>
      </c>
      <c r="L40" s="28">
        <f t="shared" si="43"/>
        <v>58.157520584317979</v>
      </c>
      <c r="M40" s="28">
        <f t="shared" si="43"/>
        <v>68.294901158353767</v>
      </c>
      <c r="N40" s="28">
        <f t="shared" si="43"/>
        <v>78.693836363048135</v>
      </c>
      <c r="O40" s="28">
        <f t="shared" si="43"/>
        <v>89.330805302545471</v>
      </c>
      <c r="P40" s="28">
        <f t="shared" si="43"/>
        <v>100.18658150804198</v>
      </c>
      <c r="Q40" s="28">
        <f t="shared" si="43"/>
        <v>111.24512331678957</v>
      </c>
      <c r="R40" s="28">
        <f t="shared" si="43"/>
        <v>122.49282102718769</v>
      </c>
      <c r="S40" s="28">
        <f t="shared" si="43"/>
        <v>133.91796706829319</v>
      </c>
      <c r="T40" s="28">
        <f t="shared" si="43"/>
        <v>145.5103716868654</v>
      </c>
      <c r="U40" s="28">
        <f t="shared" si="43"/>
        <v>157.26107702608854</v>
      </c>
      <c r="V40" s="28">
        <f t="shared" si="42"/>
        <v>169.16213975968088</v>
      </c>
      <c r="W40" s="28">
        <f t="shared" si="42"/>
        <v>181.20646273538043</v>
      </c>
      <c r="X40" s="28">
        <f t="shared" si="42"/>
        <v>193.38766244222913</v>
      </c>
      <c r="Y40" s="28">
        <f t="shared" si="42"/>
        <v>205.69996317752563</v>
      </c>
      <c r="Z40" s="28">
        <f t="shared" si="42"/>
        <v>218.13811145729682</v>
      </c>
      <c r="AA40" s="28">
        <f t="shared" si="42"/>
        <v>230.69730601095537</v>
      </c>
      <c r="AB40" s="28">
        <f t="shared" si="42"/>
        <v>243.3731399379293</v>
      </c>
      <c r="AC40" s="28">
        <f t="shared" si="42"/>
        <v>256.16155247277123</v>
      </c>
      <c r="AE40" s="27">
        <f t="shared" si="33"/>
        <v>51</v>
      </c>
      <c r="AF40" s="28">
        <f t="shared" si="31"/>
        <v>7.9450786453287465</v>
      </c>
      <c r="AG40" s="28">
        <f t="shared" si="45"/>
        <v>15.890157290657493</v>
      </c>
      <c r="AH40" s="28">
        <f t="shared" si="45"/>
        <v>23.83523593598624</v>
      </c>
      <c r="AI40" s="28">
        <f t="shared" si="45"/>
        <v>31.780314581314986</v>
      </c>
      <c r="AJ40" s="28">
        <f t="shared" si="45"/>
        <v>39.725393226643732</v>
      </c>
      <c r="AK40" s="28">
        <f t="shared" si="45"/>
        <v>47.670471871972481</v>
      </c>
      <c r="AL40" s="28">
        <f t="shared" si="45"/>
        <v>55.615550517301223</v>
      </c>
      <c r="AM40" s="28">
        <f t="shared" si="45"/>
        <v>63.560629162629972</v>
      </c>
      <c r="AN40" s="28">
        <f t="shared" si="45"/>
        <v>71.505707807958714</v>
      </c>
      <c r="AO40" s="28">
        <f t="shared" si="45"/>
        <v>79.450786453287463</v>
      </c>
      <c r="AP40" s="28">
        <f t="shared" si="45"/>
        <v>87.395865098616213</v>
      </c>
      <c r="AQ40" s="28">
        <f t="shared" si="45"/>
        <v>95.340943743944962</v>
      </c>
      <c r="AR40" s="28">
        <f t="shared" si="45"/>
        <v>103.28602238927371</v>
      </c>
      <c r="AS40" s="28">
        <f t="shared" si="45"/>
        <v>111.23110103460245</v>
      </c>
      <c r="AT40" s="28">
        <f t="shared" si="45"/>
        <v>119.1761796799312</v>
      </c>
      <c r="AU40" s="28">
        <f t="shared" si="45"/>
        <v>127.12125832525994</v>
      </c>
      <c r="AV40" s="28">
        <f t="shared" si="45"/>
        <v>135.06633697058868</v>
      </c>
      <c r="AW40" s="28">
        <f t="shared" si="45"/>
        <v>143.01141561591743</v>
      </c>
      <c r="AX40" s="28">
        <f t="shared" si="45"/>
        <v>150.95649426124618</v>
      </c>
      <c r="AY40" s="28">
        <f t="shared" si="45"/>
        <v>158.90157290657493</v>
      </c>
      <c r="AZ40" s="28">
        <f t="shared" si="45"/>
        <v>166.84665155190368</v>
      </c>
      <c r="BA40" s="28">
        <f t="shared" si="45"/>
        <v>174.79173019723243</v>
      </c>
      <c r="BB40" s="28">
        <f t="shared" si="45"/>
        <v>182.73680884256117</v>
      </c>
      <c r="BC40" s="28">
        <f t="shared" si="45"/>
        <v>190.68188748788992</v>
      </c>
      <c r="BE40" s="27">
        <f t="shared" si="34"/>
        <v>51</v>
      </c>
      <c r="BF40" s="32">
        <f t="shared" si="46"/>
        <v>-0.42039395133632168</v>
      </c>
      <c r="BG40" s="32">
        <f t="shared" si="47"/>
        <v>-0.23368943348067056</v>
      </c>
      <c r="BH40" s="32">
        <f t="shared" si="48"/>
        <v>-0.13606819886933122</v>
      </c>
      <c r="BI40" s="32">
        <f t="shared" si="49"/>
        <v>-7.1526400721401193E-2</v>
      </c>
      <c r="BJ40" s="32">
        <f t="shared" si="50"/>
        <v>-2.3999914950803284E-2</v>
      </c>
      <c r="BK40" s="32">
        <f t="shared" si="51"/>
        <v>1.3262953323679648E-2</v>
      </c>
      <c r="BL40" s="32">
        <f t="shared" si="52"/>
        <v>4.3708363793318092E-2</v>
      </c>
      <c r="BM40" s="32">
        <f t="shared" si="53"/>
        <v>6.9321016875718885E-2</v>
      </c>
      <c r="BN40" s="32">
        <f t="shared" si="54"/>
        <v>9.1342967725293336E-2</v>
      </c>
      <c r="BO40" s="32">
        <f t="shared" si="55"/>
        <v>0.11060035578764091</v>
      </c>
      <c r="BP40" s="32">
        <f t="shared" si="56"/>
        <v>0.12766895742818671</v>
      </c>
      <c r="BQ40" s="32">
        <f t="shared" si="57"/>
        <v>0.14296518443828529</v>
      </c>
      <c r="BR40" s="32">
        <f t="shared" si="58"/>
        <v>0.15679938201154633</v>
      </c>
      <c r="BS40" s="32">
        <f t="shared" si="59"/>
        <v>0.16940868003261494</v>
      </c>
      <c r="BT40" s="32">
        <f t="shared" si="60"/>
        <v>0.18097810968145081</v>
      </c>
      <c r="BU40" s="32">
        <f t="shared" si="61"/>
        <v>0.19165466287521743</v>
      </c>
      <c r="BV40" s="32">
        <f t="shared" si="62"/>
        <v>0.20155693725280485</v>
      </c>
      <c r="BW40" s="32">
        <f t="shared" si="63"/>
        <v>0.21078192545063926</v>
      </c>
      <c r="BX40" s="32">
        <f t="shared" si="64"/>
        <v>0.21940990260254298</v>
      </c>
      <c r="BY40" s="32">
        <f t="shared" si="65"/>
        <v>0.22750801481943972</v>
      </c>
      <c r="BZ40" s="32">
        <f t="shared" si="66"/>
        <v>0.23513296031919698</v>
      </c>
      <c r="CA40" s="32">
        <f t="shared" si="67"/>
        <v>0.24233302408424354</v>
      </c>
      <c r="CB40" s="32">
        <f t="shared" si="68"/>
        <v>0.24914964367404313</v>
      </c>
      <c r="CC40" s="32">
        <f t="shared" si="69"/>
        <v>0.25561862954371928</v>
      </c>
    </row>
    <row r="41" spans="1:81" ht="9" customHeight="1" x14ac:dyDescent="0.25">
      <c r="A41" s="31">
        <f t="shared" si="29"/>
        <v>1.9852108670416648</v>
      </c>
      <c r="B41" s="31">
        <f t="shared" si="32"/>
        <v>0.1937578013110961</v>
      </c>
      <c r="C41" s="31"/>
      <c r="E41" s="27">
        <f t="shared" si="35"/>
        <v>49</v>
      </c>
      <c r="F41" s="28">
        <f t="shared" si="43"/>
        <v>5.555100709989909</v>
      </c>
      <c r="G41" s="28">
        <f t="shared" si="43"/>
        <v>12.707170072467674</v>
      </c>
      <c r="H41" s="28">
        <f t="shared" si="43"/>
        <v>20.618599210631302</v>
      </c>
      <c r="I41" s="28">
        <f t="shared" si="43"/>
        <v>29.06737063474614</v>
      </c>
      <c r="J41" s="28">
        <f t="shared" si="43"/>
        <v>37.939607388500036</v>
      </c>
      <c r="K41" s="28">
        <f t="shared" si="43"/>
        <v>47.164589897419816</v>
      </c>
      <c r="L41" s="28">
        <f t="shared" si="43"/>
        <v>56.693636512974294</v>
      </c>
      <c r="M41" s="28">
        <f t="shared" si="43"/>
        <v>66.4909677606624</v>
      </c>
      <c r="N41" s="28">
        <f t="shared" si="43"/>
        <v>76.52905961616996</v>
      </c>
      <c r="O41" s="28">
        <f t="shared" si="43"/>
        <v>86.786013204285695</v>
      </c>
      <c r="P41" s="28">
        <f t="shared" si="43"/>
        <v>97.243947219015993</v>
      </c>
      <c r="Q41" s="28">
        <f t="shared" si="43"/>
        <v>107.88795676501661</v>
      </c>
      <c r="R41" s="28">
        <f t="shared" si="43"/>
        <v>118.70540766315159</v>
      </c>
      <c r="S41" s="28">
        <f t="shared" si="43"/>
        <v>129.68544024800158</v>
      </c>
      <c r="T41" s="28">
        <f t="shared" si="43"/>
        <v>140.81860974103012</v>
      </c>
      <c r="U41" s="28">
        <f t="shared" si="43"/>
        <v>152.09661889626426</v>
      </c>
      <c r="V41" s="28">
        <f t="shared" si="42"/>
        <v>163.51211489088521</v>
      </c>
      <c r="W41" s="28">
        <f t="shared" si="42"/>
        <v>175.05853211263491</v>
      </c>
      <c r="X41" s="28">
        <f t="shared" si="42"/>
        <v>186.72996847471816</v>
      </c>
      <c r="Y41" s="28">
        <f t="shared" si="42"/>
        <v>198.52108670416649</v>
      </c>
      <c r="Z41" s="28">
        <f t="shared" si="42"/>
        <v>210.42703455440204</v>
      </c>
      <c r="AA41" s="28">
        <f t="shared" si="42"/>
        <v>222.44337957868464</v>
      </c>
      <c r="AB41" s="28">
        <f t="shared" si="42"/>
        <v>234.56605526129474</v>
      </c>
      <c r="AC41" s="28">
        <f t="shared" si="42"/>
        <v>246.79131611757867</v>
      </c>
      <c r="AE41" s="27">
        <f t="shared" si="33"/>
        <v>50</v>
      </c>
      <c r="AF41" s="28">
        <f t="shared" si="31"/>
        <v>7.778619134302061</v>
      </c>
      <c r="AG41" s="28">
        <f t="shared" si="45"/>
        <v>15.557238268604122</v>
      </c>
      <c r="AH41" s="28">
        <f t="shared" si="45"/>
        <v>23.335857402906182</v>
      </c>
      <c r="AI41" s="28">
        <f t="shared" si="45"/>
        <v>31.114476537208244</v>
      </c>
      <c r="AJ41" s="28">
        <f t="shared" si="45"/>
        <v>38.893095671510309</v>
      </c>
      <c r="AK41" s="28">
        <f t="shared" si="45"/>
        <v>46.671714805812364</v>
      </c>
      <c r="AL41" s="28">
        <f t="shared" si="45"/>
        <v>54.450333940114426</v>
      </c>
      <c r="AM41" s="28">
        <f t="shared" si="45"/>
        <v>62.228953074416488</v>
      </c>
      <c r="AN41" s="28">
        <f t="shared" si="45"/>
        <v>70.007572208718557</v>
      </c>
      <c r="AO41" s="28">
        <f t="shared" si="45"/>
        <v>77.786191343020619</v>
      </c>
      <c r="AP41" s="28">
        <f t="shared" si="45"/>
        <v>85.564810477322666</v>
      </c>
      <c r="AQ41" s="28">
        <f t="shared" si="45"/>
        <v>93.343429611624728</v>
      </c>
      <c r="AR41" s="28">
        <f t="shared" si="45"/>
        <v>101.12204874592679</v>
      </c>
      <c r="AS41" s="28">
        <f t="shared" si="45"/>
        <v>108.90066788022885</v>
      </c>
      <c r="AT41" s="28">
        <f t="shared" si="45"/>
        <v>116.67928701453091</v>
      </c>
      <c r="AU41" s="28">
        <f t="shared" si="45"/>
        <v>124.45790614883298</v>
      </c>
      <c r="AV41" s="28">
        <f t="shared" si="45"/>
        <v>132.23652528313505</v>
      </c>
      <c r="AW41" s="28">
        <f t="shared" si="45"/>
        <v>140.01514441743711</v>
      </c>
      <c r="AX41" s="28">
        <f t="shared" si="45"/>
        <v>147.79376355173918</v>
      </c>
      <c r="AY41" s="28">
        <f t="shared" si="45"/>
        <v>155.57238268604124</v>
      </c>
      <c r="AZ41" s="28">
        <f t="shared" si="45"/>
        <v>163.35100182034327</v>
      </c>
      <c r="BA41" s="28">
        <f t="shared" si="45"/>
        <v>171.12962095464533</v>
      </c>
      <c r="BB41" s="28">
        <f t="shared" si="45"/>
        <v>178.90824008894739</v>
      </c>
      <c r="BC41" s="28">
        <f t="shared" si="45"/>
        <v>186.68685922324946</v>
      </c>
      <c r="BE41" s="27">
        <f t="shared" si="34"/>
        <v>50</v>
      </c>
      <c r="BF41" s="32">
        <f t="shared" si="46"/>
        <v>-0.40026608704204591</v>
      </c>
      <c r="BG41" s="32">
        <f t="shared" si="47"/>
        <v>-0.22428819161802385</v>
      </c>
      <c r="BH41" s="32">
        <f t="shared" si="48"/>
        <v>-0.13178675061852965</v>
      </c>
      <c r="BI41" s="32">
        <f t="shared" si="49"/>
        <v>-7.0426249700585683E-2</v>
      </c>
      <c r="BJ41" s="32">
        <f t="shared" si="50"/>
        <v>-2.5131738271474236E-2</v>
      </c>
      <c r="BK41" s="32">
        <f t="shared" si="51"/>
        <v>1.0450108708236965E-2</v>
      </c>
      <c r="BL41" s="32">
        <f t="shared" si="52"/>
        <v>3.9568860119715374E-2</v>
      </c>
      <c r="BM41" s="32">
        <f t="shared" si="53"/>
        <v>6.4099152558393338E-2</v>
      </c>
      <c r="BN41" s="32">
        <f t="shared" si="54"/>
        <v>8.5215830955715374E-2</v>
      </c>
      <c r="BO41" s="32">
        <f t="shared" si="55"/>
        <v>0.10370129389490891</v>
      </c>
      <c r="BP41" s="32">
        <f t="shared" si="56"/>
        <v>0.1201014261112745</v>
      </c>
      <c r="BQ41" s="32">
        <f t="shared" si="57"/>
        <v>0.13481140610596903</v>
      </c>
      <c r="BR41" s="32">
        <f t="shared" si="58"/>
        <v>0.14812601433559633</v>
      </c>
      <c r="BS41" s="32">
        <f t="shared" si="59"/>
        <v>0.16027066976852106</v>
      </c>
      <c r="BT41" s="32">
        <f t="shared" si="60"/>
        <v>0.1714213964396622</v>
      </c>
      <c r="BU41" s="32">
        <f t="shared" si="61"/>
        <v>0.18171812725358444</v>
      </c>
      <c r="BV41" s="32">
        <f t="shared" si="62"/>
        <v>0.19127383697911904</v>
      </c>
      <c r="BW41" s="32">
        <f t="shared" si="63"/>
        <v>0.20018097531316228</v>
      </c>
      <c r="BX41" s="32">
        <f t="shared" si="64"/>
        <v>0.20851610076853119</v>
      </c>
      <c r="BY41" s="32">
        <f t="shared" si="65"/>
        <v>0.21634328489308971</v>
      </c>
      <c r="BZ41" s="32">
        <f t="shared" si="66"/>
        <v>0.22371665710038854</v>
      </c>
      <c r="CA41" s="32">
        <f t="shared" si="67"/>
        <v>0.23068233687704853</v>
      </c>
      <c r="CB41" s="32">
        <f t="shared" si="68"/>
        <v>0.23727992147178903</v>
      </c>
      <c r="CC41" s="32">
        <f t="shared" si="69"/>
        <v>0.24354364586188956</v>
      </c>
    </row>
    <row r="42" spans="1:81" ht="9" customHeight="1" x14ac:dyDescent="0.25">
      <c r="A42" s="31">
        <f t="shared" si="29"/>
        <v>1.9179805503400691</v>
      </c>
      <c r="B42" s="31">
        <f t="shared" si="32"/>
        <v>0.18461635589345118</v>
      </c>
      <c r="C42" s="31"/>
      <c r="E42" s="27">
        <f t="shared" si="35"/>
        <v>48</v>
      </c>
      <c r="F42" s="28">
        <f t="shared" si="43"/>
        <v>5.5159813159198308</v>
      </c>
      <c r="G42" s="28">
        <f t="shared" si="43"/>
        <v>12.537987799962986</v>
      </c>
      <c r="H42" s="28">
        <f t="shared" si="43"/>
        <v>20.26881825598074</v>
      </c>
      <c r="I42" s="28">
        <f t="shared" si="43"/>
        <v>28.499215111247388</v>
      </c>
      <c r="J42" s="28">
        <f t="shared" si="43"/>
        <v>37.122232449826924</v>
      </c>
      <c r="K42" s="28">
        <f t="shared" si="43"/>
        <v>46.071620162980089</v>
      </c>
      <c r="L42" s="28">
        <f t="shared" si="43"/>
        <v>55.301861087305298</v>
      </c>
      <c r="M42" s="28">
        <f t="shared" si="43"/>
        <v>64.77955433642623</v>
      </c>
      <c r="N42" s="28">
        <f t="shared" si="43"/>
        <v>74.479040077290392</v>
      </c>
      <c r="O42" s="28">
        <f t="shared" si="43"/>
        <v>84.379926418533358</v>
      </c>
      <c r="P42" s="28">
        <f t="shared" si="43"/>
        <v>94.465579735837395</v>
      </c>
      <c r="Q42" s="28">
        <f t="shared" si="43"/>
        <v>104.72214796319456</v>
      </c>
      <c r="R42" s="28">
        <f t="shared" si="43"/>
        <v>115.13789921080176</v>
      </c>
      <c r="S42" s="28">
        <f t="shared" si="43"/>
        <v>125.70275711897628</v>
      </c>
      <c r="T42" s="28">
        <f t="shared" si="43"/>
        <v>136.40796436532892</v>
      </c>
      <c r="U42" s="28">
        <f t="shared" si="43"/>
        <v>147.24583268855943</v>
      </c>
      <c r="V42" s="28">
        <f t="shared" si="42"/>
        <v>158.20955310757441</v>
      </c>
      <c r="W42" s="28">
        <f t="shared" si="42"/>
        <v>169.29304911655601</v>
      </c>
      <c r="X42" s="28">
        <f t="shared" si="42"/>
        <v>180.49086125490217</v>
      </c>
      <c r="Y42" s="28">
        <f t="shared" si="42"/>
        <v>191.79805503400692</v>
      </c>
      <c r="Z42" s="28">
        <f t="shared" si="42"/>
        <v>203.21014655379872</v>
      </c>
      <c r="AA42" s="28">
        <f t="shared" si="42"/>
        <v>214.72304172351085</v>
      </c>
      <c r="AB42" s="28">
        <f t="shared" si="42"/>
        <v>226.33298608893773</v>
      </c>
      <c r="AC42" s="28">
        <f t="shared" si="42"/>
        <v>238.0365230315322</v>
      </c>
      <c r="AE42" s="27">
        <f t="shared" si="33"/>
        <v>49</v>
      </c>
      <c r="AF42" s="28">
        <f t="shared" si="31"/>
        <v>7.6212654335290715</v>
      </c>
      <c r="AG42" s="28">
        <f t="shared" si="45"/>
        <v>15.242530867058143</v>
      </c>
      <c r="AH42" s="28">
        <f t="shared" si="45"/>
        <v>22.863796300587214</v>
      </c>
      <c r="AI42" s="28">
        <f t="shared" si="45"/>
        <v>30.485061734116286</v>
      </c>
      <c r="AJ42" s="28">
        <f t="shared" si="45"/>
        <v>38.106327167645354</v>
      </c>
      <c r="AK42" s="28">
        <f t="shared" si="45"/>
        <v>45.727592601174429</v>
      </c>
      <c r="AL42" s="28">
        <f t="shared" si="45"/>
        <v>53.348858034703497</v>
      </c>
      <c r="AM42" s="28">
        <f t="shared" si="45"/>
        <v>60.970123468232572</v>
      </c>
      <c r="AN42" s="28">
        <f t="shared" si="45"/>
        <v>68.591388901761647</v>
      </c>
      <c r="AO42" s="28">
        <f t="shared" si="45"/>
        <v>76.212654335290708</v>
      </c>
      <c r="AP42" s="28">
        <f t="shared" si="45"/>
        <v>83.833919768819783</v>
      </c>
      <c r="AQ42" s="28">
        <f t="shared" si="45"/>
        <v>91.455185202348858</v>
      </c>
      <c r="AR42" s="28">
        <f t="shared" si="45"/>
        <v>99.076450635877933</v>
      </c>
      <c r="AS42" s="28">
        <f t="shared" si="45"/>
        <v>106.69771606940699</v>
      </c>
      <c r="AT42" s="28">
        <f t="shared" si="45"/>
        <v>114.31898150293607</v>
      </c>
      <c r="AU42" s="28">
        <f t="shared" si="45"/>
        <v>121.94024693646514</v>
      </c>
      <c r="AV42" s="28">
        <f t="shared" si="45"/>
        <v>129.5615123699942</v>
      </c>
      <c r="AW42" s="28">
        <f t="shared" si="45"/>
        <v>137.18277780352329</v>
      </c>
      <c r="AX42" s="28">
        <f t="shared" si="45"/>
        <v>144.80404323705235</v>
      </c>
      <c r="AY42" s="28">
        <f t="shared" si="45"/>
        <v>152.42530867058142</v>
      </c>
      <c r="AZ42" s="28">
        <f t="shared" si="45"/>
        <v>160.0465741041105</v>
      </c>
      <c r="BA42" s="28">
        <f t="shared" si="45"/>
        <v>167.66783953763957</v>
      </c>
      <c r="BB42" s="28">
        <f t="shared" si="45"/>
        <v>175.28910497116863</v>
      </c>
      <c r="BC42" s="28">
        <f t="shared" si="45"/>
        <v>182.91037040469772</v>
      </c>
      <c r="BE42" s="27">
        <f t="shared" si="34"/>
        <v>49</v>
      </c>
      <c r="BF42" s="32">
        <f t="shared" si="46"/>
        <v>-0.3816699145686227</v>
      </c>
      <c r="BG42" s="32">
        <f t="shared" si="47"/>
        <v>-0.21570790387139643</v>
      </c>
      <c r="BH42" s="32">
        <f t="shared" si="48"/>
        <v>-0.12802808786549613</v>
      </c>
      <c r="BI42" s="32">
        <f t="shared" si="49"/>
        <v>-6.9680747877339674E-2</v>
      </c>
      <c r="BJ42" s="32">
        <f t="shared" si="50"/>
        <v>-2.6509578031129903E-2</v>
      </c>
      <c r="BK42" s="32">
        <f t="shared" si="51"/>
        <v>7.4672338543478583E-3</v>
      </c>
      <c r="BL42" s="32">
        <f t="shared" si="52"/>
        <v>3.531532238162087E-2</v>
      </c>
      <c r="BM42" s="32">
        <f t="shared" si="53"/>
        <v>5.8806067859154362E-2</v>
      </c>
      <c r="BN42" s="32">
        <f t="shared" si="54"/>
        <v>7.9051115178429443E-2</v>
      </c>
      <c r="BO42" s="32">
        <f t="shared" si="55"/>
        <v>9.6791647372766326E-2</v>
      </c>
      <c r="BP42" s="32">
        <f t="shared" si="56"/>
        <v>0.11254533129154429</v>
      </c>
      <c r="BQ42" s="32">
        <f t="shared" si="57"/>
        <v>0.12668726739169331</v>
      </c>
      <c r="BR42" s="32">
        <f t="shared" si="58"/>
        <v>0.13949749548163556</v>
      </c>
      <c r="BS42" s="32">
        <f t="shared" si="59"/>
        <v>0.15119032776330613</v>
      </c>
      <c r="BT42" s="32">
        <f t="shared" si="60"/>
        <v>0.16193323436184387</v>
      </c>
      <c r="BU42" s="32">
        <f t="shared" si="61"/>
        <v>0.1718594359517005</v>
      </c>
      <c r="BV42" s="32">
        <f t="shared" si="62"/>
        <v>0.18107655432223488</v>
      </c>
      <c r="BW42" s="32">
        <f t="shared" si="63"/>
        <v>0.18967270942662989</v>
      </c>
      <c r="BX42" s="32">
        <f t="shared" si="64"/>
        <v>0.19772091378881684</v>
      </c>
      <c r="BY42" s="32">
        <f t="shared" si="65"/>
        <v>0.20528230255747112</v>
      </c>
      <c r="BZ42" s="32">
        <f t="shared" si="66"/>
        <v>0.21240854938442214</v>
      </c>
      <c r="CA42" s="32">
        <f t="shared" si="67"/>
        <v>0.21914370161755689</v>
      </c>
      <c r="CB42" s="32">
        <f t="shared" si="68"/>
        <v>0.22552559394816349</v>
      </c>
      <c r="CC42" s="32">
        <f t="shared" si="69"/>
        <v>0.23158695113157923</v>
      </c>
    </row>
    <row r="43" spans="1:81" ht="9" customHeight="1" x14ac:dyDescent="0.25">
      <c r="A43" s="31">
        <f t="shared" si="29"/>
        <v>1.8549922862258945</v>
      </c>
      <c r="B43" s="31">
        <f t="shared" si="32"/>
        <v>0.17587070608673383</v>
      </c>
      <c r="C43" s="31"/>
      <c r="E43" s="27">
        <f t="shared" si="35"/>
        <v>47</v>
      </c>
      <c r="F43" s="28">
        <f t="shared" si="43"/>
        <v>5.4764490092996789</v>
      </c>
      <c r="G43" s="28">
        <f t="shared" si="43"/>
        <v>12.37289712282424</v>
      </c>
      <c r="H43" s="28">
        <f t="shared" si="43"/>
        <v>19.93113152371652</v>
      </c>
      <c r="I43" s="28">
        <f t="shared" si="43"/>
        <v>27.953986780855484</v>
      </c>
      <c r="J43" s="28">
        <f t="shared" si="43"/>
        <v>36.341044115817013</v>
      </c>
      <c r="K43" s="28">
        <f t="shared" si="43"/>
        <v>45.03024486590796</v>
      </c>
      <c r="L43" s="28">
        <f t="shared" si="43"/>
        <v>53.979030165191638</v>
      </c>
      <c r="M43" s="28">
        <f t="shared" si="43"/>
        <v>63.156217108016719</v>
      </c>
      <c r="N43" s="28">
        <f t="shared" si="43"/>
        <v>72.5378805026957</v>
      </c>
      <c r="O43" s="28">
        <f t="shared" si="43"/>
        <v>82.105028170164758</v>
      </c>
      <c r="P43" s="28">
        <f t="shared" si="43"/>
        <v>91.842183512360009</v>
      </c>
      <c r="Q43" s="28">
        <f t="shared" si="43"/>
        <v>101.73646941573766</v>
      </c>
      <c r="R43" s="28">
        <f t="shared" si="43"/>
        <v>111.77698847641315</v>
      </c>
      <c r="S43" s="28">
        <f t="shared" si="43"/>
        <v>121.95438794182247</v>
      </c>
      <c r="T43" s="28">
        <f t="shared" si="43"/>
        <v>132.26054488073433</v>
      </c>
      <c r="U43" s="28">
        <f t="shared" si="43"/>
        <v>142.68833246092265</v>
      </c>
      <c r="V43" s="28">
        <f t="shared" si="42"/>
        <v>153.23144262111259</v>
      </c>
      <c r="W43" s="28">
        <f t="shared" si="42"/>
        <v>163.88424898022447</v>
      </c>
      <c r="X43" s="28">
        <f t="shared" si="42"/>
        <v>174.6416991051635</v>
      </c>
      <c r="Y43" s="28">
        <f t="shared" si="42"/>
        <v>185.49922862258944</v>
      </c>
      <c r="Z43" s="28">
        <f t="shared" si="42"/>
        <v>196.45269186623466</v>
      </c>
      <c r="AA43" s="28">
        <f t="shared" si="42"/>
        <v>207.49830523470723</v>
      </c>
      <c r="AB43" s="28">
        <f t="shared" si="42"/>
        <v>218.63260045446572</v>
      </c>
      <c r="AC43" s="28">
        <f t="shared" si="42"/>
        <v>229.85238565769959</v>
      </c>
      <c r="AE43" s="27">
        <f t="shared" si="33"/>
        <v>48</v>
      </c>
      <c r="AF43" s="28">
        <f t="shared" si="31"/>
        <v>7.4723827493230432</v>
      </c>
      <c r="AG43" s="28">
        <f t="shared" ref="AG43:BC47" si="70">AG$92/COS(RADIANS($AE43))</f>
        <v>14.944765498646086</v>
      </c>
      <c r="AH43" s="28">
        <f t="shared" si="70"/>
        <v>22.417148247969131</v>
      </c>
      <c r="AI43" s="28">
        <f t="shared" si="70"/>
        <v>29.889530997292173</v>
      </c>
      <c r="AJ43" s="28">
        <f t="shared" si="70"/>
        <v>37.361913746615215</v>
      </c>
      <c r="AK43" s="28">
        <f t="shared" si="70"/>
        <v>44.834296495938261</v>
      </c>
      <c r="AL43" s="28">
        <f t="shared" si="70"/>
        <v>52.3066792452613</v>
      </c>
      <c r="AM43" s="28">
        <f t="shared" si="70"/>
        <v>59.779061994584346</v>
      </c>
      <c r="AN43" s="28">
        <f t="shared" si="70"/>
        <v>67.251444743907385</v>
      </c>
      <c r="AO43" s="28">
        <f t="shared" si="70"/>
        <v>74.723827493230431</v>
      </c>
      <c r="AP43" s="28">
        <f t="shared" si="70"/>
        <v>82.196210242553477</v>
      </c>
      <c r="AQ43" s="28">
        <f t="shared" si="70"/>
        <v>89.668592991876523</v>
      </c>
      <c r="AR43" s="28">
        <f t="shared" si="70"/>
        <v>97.140975741199554</v>
      </c>
      <c r="AS43" s="28">
        <f t="shared" si="70"/>
        <v>104.6133584905226</v>
      </c>
      <c r="AT43" s="28">
        <f t="shared" si="70"/>
        <v>112.08574123984565</v>
      </c>
      <c r="AU43" s="28">
        <f t="shared" si="70"/>
        <v>119.55812398916869</v>
      </c>
      <c r="AV43" s="28">
        <f t="shared" si="70"/>
        <v>127.03050673849174</v>
      </c>
      <c r="AW43" s="28">
        <f t="shared" si="70"/>
        <v>134.50288948781477</v>
      </c>
      <c r="AX43" s="28">
        <f t="shared" si="70"/>
        <v>141.97527223713783</v>
      </c>
      <c r="AY43" s="28">
        <f t="shared" si="70"/>
        <v>149.44765498646086</v>
      </c>
      <c r="AZ43" s="28">
        <f t="shared" si="70"/>
        <v>156.92003773578389</v>
      </c>
      <c r="BA43" s="28">
        <f t="shared" si="70"/>
        <v>164.39242048510695</v>
      </c>
      <c r="BB43" s="28">
        <f t="shared" si="70"/>
        <v>171.86480323442998</v>
      </c>
      <c r="BC43" s="28">
        <f t="shared" si="70"/>
        <v>179.33718598375305</v>
      </c>
      <c r="BE43" s="27">
        <f t="shared" si="34"/>
        <v>48</v>
      </c>
      <c r="BF43" s="32">
        <f t="shared" si="46"/>
        <v>-0.36445765068459968</v>
      </c>
      <c r="BG43" s="32">
        <f t="shared" si="47"/>
        <v>-0.20786306960214923</v>
      </c>
      <c r="BH43" s="32">
        <f t="shared" si="48"/>
        <v>-0.12473033562065663</v>
      </c>
      <c r="BI43" s="32">
        <f t="shared" si="49"/>
        <v>-6.9240363874045419E-2</v>
      </c>
      <c r="BJ43" s="32">
        <f t="shared" si="50"/>
        <v>-2.8091367643283557E-2</v>
      </c>
      <c r="BK43" s="32">
        <f t="shared" si="51"/>
        <v>4.3514835540690083E-3</v>
      </c>
      <c r="BL43" s="32">
        <f t="shared" si="52"/>
        <v>3.0981492531682291E-2</v>
      </c>
      <c r="BM43" s="32">
        <f t="shared" si="53"/>
        <v>5.3473043004719396E-2</v>
      </c>
      <c r="BN43" s="32">
        <f t="shared" si="54"/>
        <v>7.2878277145027093E-2</v>
      </c>
      <c r="BO43" s="32">
        <f t="shared" si="55"/>
        <v>8.9899496309003166E-2</v>
      </c>
      <c r="BP43" s="32">
        <f t="shared" si="56"/>
        <v>0.10502769970085031</v>
      </c>
      <c r="BQ43" s="32">
        <f t="shared" si="57"/>
        <v>0.11861898189671551</v>
      </c>
      <c r="BR43" s="32">
        <f t="shared" si="58"/>
        <v>0.13093940832286821</v>
      </c>
      <c r="BS43" s="32">
        <f t="shared" si="59"/>
        <v>0.14219274717341288</v>
      </c>
      <c r="BT43" s="32">
        <f t="shared" si="60"/>
        <v>0.15253833756001287</v>
      </c>
      <c r="BU43" s="32">
        <f t="shared" si="61"/>
        <v>0.16210301201808855</v>
      </c>
      <c r="BV43" s="32">
        <f t="shared" si="62"/>
        <v>0.17098929197845211</v>
      </c>
      <c r="BW43" s="32">
        <f t="shared" si="63"/>
        <v>0.17928116750228437</v>
      </c>
      <c r="BX43" s="32">
        <f t="shared" si="64"/>
        <v>0.18704826530778892</v>
      </c>
      <c r="BY43" s="32">
        <f t="shared" si="65"/>
        <v>0.19434891402959908</v>
      </c>
      <c r="BZ43" s="32">
        <f t="shared" si="66"/>
        <v>0.20123243797223553</v>
      </c>
      <c r="CA43" s="32">
        <f t="shared" si="67"/>
        <v>0.20774090034538831</v>
      </c>
      <c r="CB43" s="32">
        <f t="shared" si="68"/>
        <v>0.21391044667090253</v>
      </c>
      <c r="CC43" s="32">
        <f t="shared" si="69"/>
        <v>0.21977235315353527</v>
      </c>
    </row>
    <row r="44" spans="1:81" ht="9" customHeight="1" x14ac:dyDescent="0.25">
      <c r="A44" s="31">
        <f t="shared" si="29"/>
        <v>1.7959554134592755</v>
      </c>
      <c r="B44" s="31">
        <f t="shared" si="32"/>
        <v>0.1675046831229961</v>
      </c>
      <c r="C44" s="31"/>
      <c r="E44" s="27">
        <f t="shared" si="35"/>
        <v>46</v>
      </c>
      <c r="F44" s="28">
        <f t="shared" si="43"/>
        <v>5.4367196383798175</v>
      </c>
      <c r="G44" s="28">
        <f t="shared" ref="G44:AC47" si="71">G$3*$A44*G$4^$B44</f>
        <v>12.212114498532408</v>
      </c>
      <c r="H44" s="28">
        <f t="shared" si="71"/>
        <v>19.60551419780284</v>
      </c>
      <c r="I44" s="28">
        <f t="shared" si="71"/>
        <v>27.431199407904167</v>
      </c>
      <c r="J44" s="28">
        <f t="shared" si="71"/>
        <v>35.594892956795434</v>
      </c>
      <c r="K44" s="28">
        <f t="shared" si="71"/>
        <v>44.038464388706515</v>
      </c>
      <c r="L44" s="28">
        <f t="shared" si="71"/>
        <v>52.722119022776781</v>
      </c>
      <c r="M44" s="28">
        <f t="shared" si="71"/>
        <v>61.616741396146438</v>
      </c>
      <c r="N44" s="28">
        <f t="shared" si="71"/>
        <v>70.700019961815713</v>
      </c>
      <c r="O44" s="28">
        <f t="shared" si="71"/>
        <v>79.9542623612151</v>
      </c>
      <c r="P44" s="28">
        <f t="shared" si="71"/>
        <v>89.365064818522143</v>
      </c>
      <c r="Q44" s="28">
        <f t="shared" si="71"/>
        <v>98.920452998509788</v>
      </c>
      <c r="R44" s="28">
        <f t="shared" si="71"/>
        <v>108.61030126854516</v>
      </c>
      <c r="S44" s="28">
        <f t="shared" si="71"/>
        <v>118.42592536246271</v>
      </c>
      <c r="T44" s="28">
        <f t="shared" si="71"/>
        <v>128.35978782266051</v>
      </c>
      <c r="U44" s="28">
        <f t="shared" si="71"/>
        <v>138.40527947114145</v>
      </c>
      <c r="V44" s="28">
        <f t="shared" si="71"/>
        <v>148.55655370982507</v>
      </c>
      <c r="W44" s="28">
        <f t="shared" si="71"/>
        <v>158.80839849220527</v>
      </c>
      <c r="X44" s="28">
        <f t="shared" si="71"/>
        <v>169.15613576616883</v>
      </c>
      <c r="Y44" s="28">
        <f t="shared" si="71"/>
        <v>179.59554134592756</v>
      </c>
      <c r="Z44" s="28">
        <f t="shared" si="71"/>
        <v>190.12278024094229</v>
      </c>
      <c r="AA44" s="28">
        <f t="shared" si="71"/>
        <v>200.73435386081243</v>
      </c>
      <c r="AB44" s="28">
        <f t="shared" si="71"/>
        <v>211.4270564709758</v>
      </c>
      <c r="AC44" s="28">
        <f t="shared" si="71"/>
        <v>222.19793894402397</v>
      </c>
      <c r="AE44" s="27">
        <f t="shared" si="33"/>
        <v>47</v>
      </c>
      <c r="AF44" s="28">
        <f t="shared" si="31"/>
        <v>7.3313959281981251</v>
      </c>
      <c r="AG44" s="28">
        <f t="shared" si="70"/>
        <v>14.66279185639625</v>
      </c>
      <c r="AH44" s="28">
        <f t="shared" si="70"/>
        <v>21.994187784594374</v>
      </c>
      <c r="AI44" s="28">
        <f t="shared" si="70"/>
        <v>29.325583712792501</v>
      </c>
      <c r="AJ44" s="28">
        <f t="shared" si="70"/>
        <v>36.656979640990627</v>
      </c>
      <c r="AK44" s="28">
        <f t="shared" si="70"/>
        <v>43.988375569188747</v>
      </c>
      <c r="AL44" s="28">
        <f t="shared" si="70"/>
        <v>51.319771497386874</v>
      </c>
      <c r="AM44" s="28">
        <f t="shared" si="70"/>
        <v>58.651167425585001</v>
      </c>
      <c r="AN44" s="28">
        <f t="shared" si="70"/>
        <v>65.982563353783121</v>
      </c>
      <c r="AO44" s="28">
        <f t="shared" si="70"/>
        <v>73.313959281981255</v>
      </c>
      <c r="AP44" s="28">
        <f t="shared" si="70"/>
        <v>80.645355210179375</v>
      </c>
      <c r="AQ44" s="28">
        <f t="shared" si="70"/>
        <v>87.976751138377494</v>
      </c>
      <c r="AR44" s="28">
        <f t="shared" si="70"/>
        <v>95.308147066575629</v>
      </c>
      <c r="AS44" s="28">
        <f t="shared" si="70"/>
        <v>102.63954299477375</v>
      </c>
      <c r="AT44" s="28">
        <f t="shared" si="70"/>
        <v>109.97093892297187</v>
      </c>
      <c r="AU44" s="28">
        <f t="shared" si="70"/>
        <v>117.30233485117</v>
      </c>
      <c r="AV44" s="28">
        <f t="shared" si="70"/>
        <v>124.63373077936812</v>
      </c>
      <c r="AW44" s="28">
        <f t="shared" si="70"/>
        <v>131.96512670756624</v>
      </c>
      <c r="AX44" s="28">
        <f t="shared" si="70"/>
        <v>139.29652263576438</v>
      </c>
      <c r="AY44" s="28">
        <f t="shared" si="70"/>
        <v>146.62791856396251</v>
      </c>
      <c r="AZ44" s="28">
        <f t="shared" si="70"/>
        <v>153.95931449216062</v>
      </c>
      <c r="BA44" s="28">
        <f t="shared" si="70"/>
        <v>161.29071042035875</v>
      </c>
      <c r="BB44" s="28">
        <f t="shared" si="70"/>
        <v>168.62210634855688</v>
      </c>
      <c r="BC44" s="28">
        <f t="shared" si="70"/>
        <v>175.95350227675499</v>
      </c>
      <c r="BE44" s="27">
        <f t="shared" si="34"/>
        <v>47</v>
      </c>
      <c r="BF44" s="32">
        <f t="shared" si="46"/>
        <v>-0.3484962285792863</v>
      </c>
      <c r="BG44" s="32">
        <f t="shared" si="47"/>
        <v>-0.20067592374427481</v>
      </c>
      <c r="BH44" s="32">
        <f t="shared" si="48"/>
        <v>-0.12183682420628521</v>
      </c>
      <c r="BI44" s="32">
        <f t="shared" si="49"/>
        <v>-6.9059477739878777E-2</v>
      </c>
      <c r="BJ44" s="32">
        <f t="shared" si="50"/>
        <v>-2.9838176096900731E-2</v>
      </c>
      <c r="BK44" s="32">
        <f t="shared" si="51"/>
        <v>1.1373879678377948E-3</v>
      </c>
      <c r="BL44" s="32">
        <f t="shared" si="52"/>
        <v>2.6598846013455385E-2</v>
      </c>
      <c r="BM44" s="32">
        <f t="shared" si="53"/>
        <v>4.8129354187933508E-2</v>
      </c>
      <c r="BN44" s="32">
        <f t="shared" si="54"/>
        <v>6.6724968544286653E-2</v>
      </c>
      <c r="BO44" s="32">
        <f t="shared" si="55"/>
        <v>8.305127060311647E-2</v>
      </c>
      <c r="BP44" s="32">
        <f t="shared" si="56"/>
        <v>9.7574031038306683E-2</v>
      </c>
      <c r="BQ44" s="32">
        <f t="shared" si="57"/>
        <v>0.11063133587042062</v>
      </c>
      <c r="BR44" s="32">
        <f t="shared" si="58"/>
        <v>0.1224759902753533</v>
      </c>
      <c r="BS44" s="32">
        <f t="shared" si="59"/>
        <v>0.13330174384850316</v>
      </c>
      <c r="BT44" s="32">
        <f t="shared" si="60"/>
        <v>0.14326020018897453</v>
      </c>
      <c r="BU44" s="32">
        <f t="shared" si="61"/>
        <v>0.15247210728237845</v>
      </c>
      <c r="BV44" s="32">
        <f t="shared" si="62"/>
        <v>0.16103512321095778</v>
      </c>
      <c r="BW44" s="32">
        <f t="shared" si="63"/>
        <v>0.16902929592830424</v>
      </c>
      <c r="BX44" s="32">
        <f t="shared" si="64"/>
        <v>0.17652101707785858</v>
      </c>
      <c r="BY44" s="32">
        <f t="shared" si="65"/>
        <v>0.18356593117456371</v>
      </c>
      <c r="BZ44" s="32">
        <f t="shared" si="66"/>
        <v>0.19021111359171045</v>
      </c>
      <c r="CA44" s="32">
        <f t="shared" si="67"/>
        <v>0.19649672655336109</v>
      </c>
      <c r="CB44" s="32">
        <f t="shared" si="68"/>
        <v>0.20245729584895902</v>
      </c>
      <c r="CC44" s="32">
        <f t="shared" si="69"/>
        <v>0.20812270755994217</v>
      </c>
    </row>
    <row r="45" spans="1:81" ht="9" customHeight="1" x14ac:dyDescent="0.25">
      <c r="A45" s="31">
        <f t="shared" si="29"/>
        <v>1.7406027061551999</v>
      </c>
      <c r="B45" s="31">
        <f t="shared" si="32"/>
        <v>0.15950274559899105</v>
      </c>
      <c r="C45" s="31"/>
      <c r="E45" s="27">
        <f t="shared" si="35"/>
        <v>45</v>
      </c>
      <c r="F45" s="28">
        <f t="shared" si="43"/>
        <v>5.396992348051338</v>
      </c>
      <c r="G45" s="28">
        <f t="shared" si="71"/>
        <v>12.055824266509223</v>
      </c>
      <c r="H45" s="28">
        <f t="shared" si="71"/>
        <v>19.291909109294291</v>
      </c>
      <c r="I45" s="28">
        <f t="shared" si="71"/>
        <v>26.930351086643796</v>
      </c>
      <c r="J45" s="28">
        <f t="shared" si="71"/>
        <v>34.882647670999226</v>
      </c>
      <c r="K45" s="28">
        <f t="shared" si="71"/>
        <v>43.09434792344976</v>
      </c>
      <c r="L45" s="28">
        <f t="shared" si="71"/>
        <v>51.528238940748246</v>
      </c>
      <c r="M45" s="28">
        <f t="shared" si="71"/>
        <v>60.157131824209301</v>
      </c>
      <c r="N45" s="28">
        <f t="shared" si="71"/>
        <v>68.96021581643565</v>
      </c>
      <c r="O45" s="28">
        <f t="shared" si="71"/>
        <v>77.921005469641898</v>
      </c>
      <c r="P45" s="28">
        <f t="shared" si="71"/>
        <v>87.026091699909287</v>
      </c>
      <c r="Q45" s="28">
        <f t="shared" si="71"/>
        <v>96.264336122785764</v>
      </c>
      <c r="R45" s="28">
        <f t="shared" si="71"/>
        <v>105.62632691626852</v>
      </c>
      <c r="S45" s="28">
        <f t="shared" si="71"/>
        <v>115.10399744343846</v>
      </c>
      <c r="T45" s="28">
        <f t="shared" si="71"/>
        <v>124.69035065492223</v>
      </c>
      <c r="U45" s="28">
        <f t="shared" si="71"/>
        <v>134.37925475505932</v>
      </c>
      <c r="V45" s="28">
        <f t="shared" si="71"/>
        <v>144.16528835592376</v>
      </c>
      <c r="W45" s="28">
        <f t="shared" si="71"/>
        <v>154.04362090001422</v>
      </c>
      <c r="X45" s="28">
        <f t="shared" si="71"/>
        <v>164.00991878841128</v>
      </c>
      <c r="Y45" s="28">
        <f t="shared" si="71"/>
        <v>174.06027061551998</v>
      </c>
      <c r="Z45" s="28">
        <f t="shared" si="71"/>
        <v>184.19112685342981</v>
      </c>
      <c r="AA45" s="28">
        <f t="shared" si="71"/>
        <v>194.39925063337202</v>
      </c>
      <c r="AB45" s="28">
        <f t="shared" si="71"/>
        <v>204.68167716768815</v>
      </c>
      <c r="AC45" s="28">
        <f t="shared" si="71"/>
        <v>215.03567998341015</v>
      </c>
      <c r="AE45" s="27">
        <f t="shared" si="33"/>
        <v>46</v>
      </c>
      <c r="AF45" s="28">
        <f t="shared" si="31"/>
        <v>7.1977826981286324</v>
      </c>
      <c r="AG45" s="28">
        <f t="shared" si="70"/>
        <v>14.395565396257265</v>
      </c>
      <c r="AH45" s="28">
        <f t="shared" si="70"/>
        <v>21.593348094385895</v>
      </c>
      <c r="AI45" s="28">
        <f t="shared" si="70"/>
        <v>28.791130792514529</v>
      </c>
      <c r="AJ45" s="28">
        <f t="shared" si="70"/>
        <v>35.988913490643156</v>
      </c>
      <c r="AK45" s="28">
        <f t="shared" si="70"/>
        <v>43.186696188771791</v>
      </c>
      <c r="AL45" s="28">
        <f t="shared" si="70"/>
        <v>50.384478886900425</v>
      </c>
      <c r="AM45" s="28">
        <f t="shared" si="70"/>
        <v>57.582261585029059</v>
      </c>
      <c r="AN45" s="28">
        <f t="shared" si="70"/>
        <v>64.780044283157693</v>
      </c>
      <c r="AO45" s="28">
        <f t="shared" si="70"/>
        <v>71.977826981286313</v>
      </c>
      <c r="AP45" s="28">
        <f t="shared" si="70"/>
        <v>79.175609679414947</v>
      </c>
      <c r="AQ45" s="28">
        <f t="shared" si="70"/>
        <v>86.373392377543581</v>
      </c>
      <c r="AR45" s="28">
        <f t="shared" si="70"/>
        <v>93.571175075672215</v>
      </c>
      <c r="AS45" s="28">
        <f t="shared" si="70"/>
        <v>100.76895777380085</v>
      </c>
      <c r="AT45" s="28">
        <f t="shared" si="70"/>
        <v>107.96674047192948</v>
      </c>
      <c r="AU45" s="28">
        <f t="shared" si="70"/>
        <v>115.16452317005812</v>
      </c>
      <c r="AV45" s="28">
        <f t="shared" si="70"/>
        <v>122.36230586818674</v>
      </c>
      <c r="AW45" s="28">
        <f t="shared" si="70"/>
        <v>129.56008856631539</v>
      </c>
      <c r="AX45" s="28">
        <f t="shared" si="70"/>
        <v>136.75787126444402</v>
      </c>
      <c r="AY45" s="28">
        <f t="shared" si="70"/>
        <v>143.95565396257263</v>
      </c>
      <c r="AZ45" s="28">
        <f t="shared" si="70"/>
        <v>151.15343666070126</v>
      </c>
      <c r="BA45" s="28">
        <f t="shared" si="70"/>
        <v>158.35121935882989</v>
      </c>
      <c r="BB45" s="28">
        <f t="shared" si="70"/>
        <v>165.54900205695853</v>
      </c>
      <c r="BC45" s="28">
        <f t="shared" si="70"/>
        <v>172.74678475508716</v>
      </c>
      <c r="BE45" s="27">
        <f t="shared" si="34"/>
        <v>46</v>
      </c>
      <c r="BF45" s="32">
        <f t="shared" si="46"/>
        <v>-0.33366553701479595</v>
      </c>
      <c r="BG45" s="32">
        <f t="shared" si="47"/>
        <v>-0.19407558355406554</v>
      </c>
      <c r="BH45" s="32">
        <f t="shared" si="48"/>
        <v>-0.11929555400936635</v>
      </c>
      <c r="BI45" s="32">
        <f t="shared" si="49"/>
        <v>-6.9096006208162419E-2</v>
      </c>
      <c r="BJ45" s="32">
        <f t="shared" si="50"/>
        <v>-3.1713929231457355E-2</v>
      </c>
      <c r="BK45" s="32">
        <f t="shared" si="51"/>
        <v>-2.1429321888353529E-3</v>
      </c>
      <c r="BL45" s="32">
        <f t="shared" si="52"/>
        <v>2.2196761957322429E-2</v>
      </c>
      <c r="BM45" s="32">
        <f t="shared" si="53"/>
        <v>4.2802410306138065E-2</v>
      </c>
      <c r="BN45" s="32">
        <f t="shared" si="54"/>
        <v>6.0617146912722894E-2</v>
      </c>
      <c r="BO45" s="32">
        <f t="shared" si="55"/>
        <v>7.6271840340549166E-2</v>
      </c>
      <c r="BP45" s="32">
        <f t="shared" si="56"/>
        <v>9.0208371617618244E-2</v>
      </c>
      <c r="BQ45" s="32">
        <f t="shared" si="57"/>
        <v>0.1027477479575221</v>
      </c>
      <c r="BR45" s="32">
        <f t="shared" si="58"/>
        <v>0.11413018129611378</v>
      </c>
      <c r="BS45" s="32">
        <f t="shared" si="59"/>
        <v>0.12453989425242835</v>
      </c>
      <c r="BT45" s="32">
        <f t="shared" si="60"/>
        <v>0.13412112561360071</v>
      </c>
      <c r="BU45" s="32">
        <f t="shared" si="61"/>
        <v>0.14298882383315031</v>
      </c>
      <c r="BV45" s="32">
        <f t="shared" si="62"/>
        <v>0.15123600650600813</v>
      </c>
      <c r="BW45" s="32">
        <f t="shared" si="63"/>
        <v>0.1589389563206286</v>
      </c>
      <c r="BX45" s="32">
        <f t="shared" si="64"/>
        <v>0.16616097200270583</v>
      </c>
      <c r="BY45" s="32">
        <f t="shared" si="65"/>
        <v>0.17295512954501346</v>
      </c>
      <c r="BZ45" s="32">
        <f t="shared" si="66"/>
        <v>0.17936635036180817</v>
      </c>
      <c r="CA45" s="32">
        <f t="shared" si="67"/>
        <v>0.18543297444354373</v>
      </c>
      <c r="CB45" s="32">
        <f t="shared" si="68"/>
        <v>0.19118797369766355</v>
      </c>
      <c r="CC45" s="32">
        <f t="shared" si="69"/>
        <v>0.19665989956450736</v>
      </c>
    </row>
    <row r="46" spans="1:81" ht="9" customHeight="1" x14ac:dyDescent="0.25">
      <c r="A46" s="31">
        <f t="shared" si="29"/>
        <v>1.6886882971585138</v>
      </c>
      <c r="B46" s="31">
        <f t="shared" si="32"/>
        <v>0.15184995598250448</v>
      </c>
      <c r="C46" s="31"/>
      <c r="E46" s="27">
        <f t="shared" si="35"/>
        <v>44</v>
      </c>
      <c r="F46" s="28">
        <f t="shared" si="43"/>
        <v>5.3574502946141829</v>
      </c>
      <c r="G46" s="28">
        <f t="shared" si="71"/>
        <v>11.904181441305802</v>
      </c>
      <c r="H46" s="28">
        <f t="shared" si="71"/>
        <v>18.990230960108697</v>
      </c>
      <c r="I46" s="28">
        <f t="shared" si="71"/>
        <v>26.450928705766877</v>
      </c>
      <c r="J46" s="28">
        <f t="shared" si="71"/>
        <v>34.203198366910065</v>
      </c>
      <c r="K46" s="28">
        <f t="shared" si="71"/>
        <v>42.196034032960966</v>
      </c>
      <c r="L46" s="28">
        <f t="shared" si="71"/>
        <v>50.394633444774556</v>
      </c>
      <c r="M46" s="28">
        <f t="shared" si="71"/>
        <v>58.77360260738898</v>
      </c>
      <c r="N46" s="28">
        <f t="shared" si="71"/>
        <v>67.3135264140125</v>
      </c>
      <c r="O46" s="28">
        <f t="shared" si="71"/>
        <v>75.999039998931707</v>
      </c>
      <c r="P46" s="28">
        <f t="shared" si="71"/>
        <v>84.817656538846592</v>
      </c>
      <c r="Q46" s="28">
        <f t="shared" si="71"/>
        <v>93.759011770366016</v>
      </c>
      <c r="R46" s="28">
        <f t="shared" si="71"/>
        <v>102.81435415092739</v>
      </c>
      <c r="S46" s="28">
        <f t="shared" si="71"/>
        <v>111.97618777681937</v>
      </c>
      <c r="T46" s="28">
        <f t="shared" si="71"/>
        <v>121.23801451130598</v>
      </c>
      <c r="U46" s="28">
        <f t="shared" si="71"/>
        <v>130.59414290803937</v>
      </c>
      <c r="V46" s="28">
        <f t="shared" si="71"/>
        <v>140.03954349220675</v>
      </c>
      <c r="W46" s="28">
        <f t="shared" si="71"/>
        <v>149.56973706169347</v>
      </c>
      <c r="X46" s="28">
        <f t="shared" si="71"/>
        <v>159.180707042633</v>
      </c>
      <c r="Y46" s="28">
        <f t="shared" si="71"/>
        <v>168.86882971585138</v>
      </c>
      <c r="Z46" s="28">
        <f t="shared" si="71"/>
        <v>178.63081795240544</v>
      </c>
      <c r="AA46" s="28">
        <f t="shared" si="71"/>
        <v>188.46367531954863</v>
      </c>
      <c r="AB46" s="28">
        <f t="shared" si="71"/>
        <v>198.36465825818837</v>
      </c>
      <c r="AC46" s="28">
        <f t="shared" si="71"/>
        <v>208.33124462097157</v>
      </c>
      <c r="AE46" s="27">
        <f t="shared" si="33"/>
        <v>45</v>
      </c>
      <c r="AF46" s="28">
        <f t="shared" si="31"/>
        <v>7.0710678118654746</v>
      </c>
      <c r="AG46" s="28">
        <f t="shared" si="70"/>
        <v>14.142135623730949</v>
      </c>
      <c r="AH46" s="28">
        <f t="shared" si="70"/>
        <v>21.213203435596423</v>
      </c>
      <c r="AI46" s="28">
        <f t="shared" si="70"/>
        <v>28.284271247461898</v>
      </c>
      <c r="AJ46" s="28">
        <f t="shared" si="70"/>
        <v>35.35533905932737</v>
      </c>
      <c r="AK46" s="28">
        <f t="shared" si="70"/>
        <v>42.426406871192846</v>
      </c>
      <c r="AL46" s="28">
        <f t="shared" si="70"/>
        <v>49.497474683058321</v>
      </c>
      <c r="AM46" s="28">
        <f t="shared" si="70"/>
        <v>56.568542494923797</v>
      </c>
      <c r="AN46" s="28">
        <f t="shared" si="70"/>
        <v>63.639610306789272</v>
      </c>
      <c r="AO46" s="28">
        <f t="shared" si="70"/>
        <v>70.710678118654741</v>
      </c>
      <c r="AP46" s="28">
        <f t="shared" si="70"/>
        <v>77.781745930520216</v>
      </c>
      <c r="AQ46" s="28">
        <f t="shared" si="70"/>
        <v>84.852813742385692</v>
      </c>
      <c r="AR46" s="28">
        <f t="shared" si="70"/>
        <v>91.923881554251167</v>
      </c>
      <c r="AS46" s="28">
        <f t="shared" si="70"/>
        <v>98.994949366116643</v>
      </c>
      <c r="AT46" s="28">
        <f t="shared" si="70"/>
        <v>106.06601717798212</v>
      </c>
      <c r="AU46" s="28">
        <f t="shared" si="70"/>
        <v>113.13708498984759</v>
      </c>
      <c r="AV46" s="28">
        <f t="shared" si="70"/>
        <v>120.20815280171307</v>
      </c>
      <c r="AW46" s="28">
        <f t="shared" si="70"/>
        <v>127.27922061357854</v>
      </c>
      <c r="AX46" s="28">
        <f t="shared" si="70"/>
        <v>134.35028842544403</v>
      </c>
      <c r="AY46" s="28">
        <f t="shared" si="70"/>
        <v>141.42135623730948</v>
      </c>
      <c r="AZ46" s="28">
        <f t="shared" si="70"/>
        <v>148.49242404917496</v>
      </c>
      <c r="BA46" s="28">
        <f t="shared" si="70"/>
        <v>155.56349186104043</v>
      </c>
      <c r="BB46" s="28">
        <f t="shared" si="70"/>
        <v>162.63455967290591</v>
      </c>
      <c r="BC46" s="28">
        <f t="shared" si="70"/>
        <v>169.70562748477138</v>
      </c>
      <c r="BE46" s="27">
        <f t="shared" si="34"/>
        <v>45</v>
      </c>
      <c r="BF46" s="32">
        <f t="shared" si="46"/>
        <v>-0.31985691383342979</v>
      </c>
      <c r="BG46" s="32">
        <f t="shared" si="47"/>
        <v>-0.18799731787183344</v>
      </c>
      <c r="BH46" s="32">
        <f t="shared" si="48"/>
        <v>-0.11705873826165419</v>
      </c>
      <c r="BI46" s="32">
        <f t="shared" si="49"/>
        <v>-6.931108401102426E-2</v>
      </c>
      <c r="BJ46" s="32">
        <f t="shared" si="50"/>
        <v>-3.3685174119036342E-2</v>
      </c>
      <c r="BK46" s="32">
        <f t="shared" si="51"/>
        <v>-5.4595850892509542E-3</v>
      </c>
      <c r="BL46" s="32">
        <f t="shared" si="52"/>
        <v>1.7802664696418405E-2</v>
      </c>
      <c r="BM46" s="32">
        <f t="shared" si="53"/>
        <v>3.7517865413068362E-2</v>
      </c>
      <c r="BN46" s="32">
        <f t="shared" si="54"/>
        <v>5.4579165629011488E-2</v>
      </c>
      <c r="BO46" s="32">
        <f t="shared" si="55"/>
        <v>6.9584587915206594E-2</v>
      </c>
      <c r="BP46" s="32">
        <f t="shared" si="56"/>
        <v>8.2953371920903282E-2</v>
      </c>
      <c r="BQ46" s="32">
        <f t="shared" si="57"/>
        <v>9.4990314635496884E-2</v>
      </c>
      <c r="BR46" s="32">
        <f t="shared" si="58"/>
        <v>0.10592365907088652</v>
      </c>
      <c r="BS46" s="32">
        <f t="shared" si="59"/>
        <v>0.1159285618525944</v>
      </c>
      <c r="BT46" s="32">
        <f t="shared" si="60"/>
        <v>0.12514224514876893</v>
      </c>
      <c r="BU46" s="32">
        <f t="shared" si="61"/>
        <v>0.13367412603247097</v>
      </c>
      <c r="BV46" s="32">
        <f t="shared" si="62"/>
        <v>0.14161279161551465</v>
      </c>
      <c r="BW46" s="32">
        <f t="shared" si="63"/>
        <v>0.14903092621551306</v>
      </c>
      <c r="BX46" s="32">
        <f t="shared" si="64"/>
        <v>0.15598886999879133</v>
      </c>
      <c r="BY46" s="32">
        <f t="shared" si="65"/>
        <v>0.16253723984898</v>
      </c>
      <c r="BZ46" s="32">
        <f t="shared" si="66"/>
        <v>0.16871889323857087</v>
      </c>
      <c r="CA46" s="32">
        <f t="shared" si="67"/>
        <v>0.17457042267017481</v>
      </c>
      <c r="CB46" s="32">
        <f t="shared" si="68"/>
        <v>0.18012330875380392</v>
      </c>
      <c r="CC46" s="32">
        <f t="shared" si="69"/>
        <v>0.18540482108900125</v>
      </c>
    </row>
    <row r="47" spans="1:81" ht="9" customHeight="1" x14ac:dyDescent="0.25">
      <c r="A47" s="31">
        <f t="shared" si="29"/>
        <v>1.6399858005039938</v>
      </c>
      <c r="B47" s="31">
        <f t="shared" si="32"/>
        <v>0.14453195795592028</v>
      </c>
      <c r="C47" s="31"/>
      <c r="E47" s="27">
        <f t="shared" si="35"/>
        <v>43</v>
      </c>
      <c r="F47" s="28">
        <f t="shared" si="43"/>
        <v>5.3182613976860802</v>
      </c>
      <c r="G47" s="28">
        <f t="shared" si="71"/>
        <v>11.757314349080305</v>
      </c>
      <c r="H47" s="28">
        <f t="shared" si="71"/>
        <v>18.700370168633292</v>
      </c>
      <c r="I47" s="28">
        <f t="shared" si="71"/>
        <v>25.992411874157593</v>
      </c>
      <c r="J47" s="28">
        <f t="shared" si="71"/>
        <v>33.55545925403419</v>
      </c>
      <c r="K47" s="28">
        <f t="shared" si="71"/>
        <v>41.341730704031761</v>
      </c>
      <c r="L47" s="28">
        <f t="shared" si="71"/>
        <v>49.318674276656985</v>
      </c>
      <c r="M47" s="28">
        <f t="shared" si="71"/>
        <v>57.462567979114773</v>
      </c>
      <c r="N47" s="28">
        <f t="shared" si="71"/>
        <v>65.755294502083416</v>
      </c>
      <c r="O47" s="28">
        <f t="shared" si="71"/>
        <v>74.18252941630287</v>
      </c>
      <c r="P47" s="28">
        <f t="shared" si="71"/>
        <v>82.732641060241392</v>
      </c>
      <c r="Q47" s="28">
        <f t="shared" si="71"/>
        <v>91.39598212186587</v>
      </c>
      <c r="R47" s="28">
        <f t="shared" si="71"/>
        <v>100.16441192445426</v>
      </c>
      <c r="S47" s="28">
        <f t="shared" si="71"/>
        <v>109.0309620739676</v>
      </c>
      <c r="T47" s="28">
        <f t="shared" si="71"/>
        <v>117.98959515264696</v>
      </c>
      <c r="U47" s="28">
        <f t="shared" si="71"/>
        <v>127.03502601993154</v>
      </c>
      <c r="V47" s="28">
        <f t="shared" si="71"/>
        <v>136.16258654026817</v>
      </c>
      <c r="W47" s="28">
        <f t="shared" si="71"/>
        <v>145.36812122730873</v>
      </c>
      <c r="X47" s="28">
        <f t="shared" si="71"/>
        <v>154.64790539916581</v>
      </c>
      <c r="Y47" s="28">
        <f t="shared" si="71"/>
        <v>163.99858005039937</v>
      </c>
      <c r="Z47" s="28">
        <f t="shared" si="71"/>
        <v>173.41709935525392</v>
      </c>
      <c r="AA47" s="28">
        <f t="shared" si="71"/>
        <v>182.90068786353831</v>
      </c>
      <c r="AB47" s="28">
        <f t="shared" si="71"/>
        <v>192.4468052375934</v>
      </c>
      <c r="AC47" s="28">
        <f t="shared" si="71"/>
        <v>202.05311692976119</v>
      </c>
      <c r="AE47" s="27">
        <f t="shared" si="33"/>
        <v>44</v>
      </c>
      <c r="AF47" s="28">
        <f t="shared" si="31"/>
        <v>6.9508179550833935</v>
      </c>
      <c r="AG47" s="28">
        <f t="shared" si="70"/>
        <v>13.901635910166787</v>
      </c>
      <c r="AH47" s="28">
        <f t="shared" si="70"/>
        <v>20.85245386525018</v>
      </c>
      <c r="AI47" s="28">
        <f t="shared" si="70"/>
        <v>27.803271820333574</v>
      </c>
      <c r="AJ47" s="28">
        <f t="shared" si="70"/>
        <v>34.754089775416965</v>
      </c>
      <c r="AK47" s="28">
        <f t="shared" si="70"/>
        <v>41.704907730500359</v>
      </c>
      <c r="AL47" s="28">
        <f t="shared" si="70"/>
        <v>48.655725685583754</v>
      </c>
      <c r="AM47" s="28">
        <f t="shared" si="70"/>
        <v>55.606543640667148</v>
      </c>
      <c r="AN47" s="28">
        <f t="shared" si="70"/>
        <v>62.557361595750542</v>
      </c>
      <c r="AO47" s="28">
        <f t="shared" si="70"/>
        <v>69.50817955083393</v>
      </c>
      <c r="AP47" s="28">
        <f t="shared" si="70"/>
        <v>76.458997505917324</v>
      </c>
      <c r="AQ47" s="28">
        <f t="shared" si="70"/>
        <v>83.409815461000719</v>
      </c>
      <c r="AR47" s="28">
        <f t="shared" si="70"/>
        <v>90.360633416084113</v>
      </c>
      <c r="AS47" s="28">
        <f t="shared" si="70"/>
        <v>97.311451371167507</v>
      </c>
      <c r="AT47" s="28">
        <f t="shared" si="70"/>
        <v>104.2622693262509</v>
      </c>
      <c r="AU47" s="28">
        <f t="shared" si="70"/>
        <v>111.2130872813343</v>
      </c>
      <c r="AV47" s="28">
        <f t="shared" si="70"/>
        <v>118.16390523641769</v>
      </c>
      <c r="AW47" s="28">
        <f t="shared" si="70"/>
        <v>125.11472319150108</v>
      </c>
      <c r="AX47" s="28">
        <f t="shared" si="70"/>
        <v>132.06554114658448</v>
      </c>
      <c r="AY47" s="28">
        <f t="shared" si="70"/>
        <v>139.01635910166786</v>
      </c>
      <c r="AZ47" s="28">
        <f t="shared" si="70"/>
        <v>145.96717705675127</v>
      </c>
      <c r="BA47" s="28">
        <f t="shared" si="70"/>
        <v>152.91799501183465</v>
      </c>
      <c r="BB47" s="28">
        <f t="shared" si="70"/>
        <v>159.86881296691806</v>
      </c>
      <c r="BC47" s="28">
        <f t="shared" si="70"/>
        <v>166.81963092200144</v>
      </c>
      <c r="BE47" s="27">
        <f t="shared" si="34"/>
        <v>44</v>
      </c>
      <c r="BF47" s="32">
        <f t="shared" si="46"/>
        <v>-0.30697185326535881</v>
      </c>
      <c r="BG47" s="32">
        <f t="shared" si="47"/>
        <v>-0.18238191966469092</v>
      </c>
      <c r="BH47" s="32">
        <f t="shared" si="48"/>
        <v>-0.11508241158919112</v>
      </c>
      <c r="BI47" s="32">
        <f t="shared" si="49"/>
        <v>-6.9668792374607991E-2</v>
      </c>
      <c r="BJ47" s="32">
        <f t="shared" si="50"/>
        <v>-3.5720879643114108E-2</v>
      </c>
      <c r="BK47" s="32">
        <f t="shared" si="51"/>
        <v>-8.7847562325972066E-3</v>
      </c>
      <c r="BL47" s="32">
        <f t="shared" si="52"/>
        <v>1.3442141355105554E-2</v>
      </c>
      <c r="BM47" s="32">
        <f t="shared" si="53"/>
        <v>3.2299710989634363E-2</v>
      </c>
      <c r="BN47" s="32">
        <f t="shared" si="54"/>
        <v>4.8633846605790031E-2</v>
      </c>
      <c r="BO47" s="32">
        <f t="shared" si="55"/>
        <v>6.301146512863004E-2</v>
      </c>
      <c r="BP47" s="32">
        <f t="shared" si="56"/>
        <v>7.5830330978506333E-2</v>
      </c>
      <c r="BQ47" s="32">
        <f t="shared" si="57"/>
        <v>8.7379844009078333E-2</v>
      </c>
      <c r="BR47" s="32">
        <f t="shared" si="58"/>
        <v>9.7876863848253046E-2</v>
      </c>
      <c r="BS47" s="32">
        <f t="shared" si="59"/>
        <v>0.10748791425732325</v>
      </c>
      <c r="BT47" s="32">
        <f t="shared" si="60"/>
        <v>0.11634352850042895</v>
      </c>
      <c r="BU47" s="32">
        <f t="shared" si="61"/>
        <v>0.12454784506530356</v>
      </c>
      <c r="BV47" s="32">
        <f t="shared" si="62"/>
        <v>0.13218521887087992</v>
      </c>
      <c r="BW47" s="32">
        <f t="shared" si="63"/>
        <v>0.13932489368929715</v>
      </c>
      <c r="BX47" s="32">
        <f t="shared" si="64"/>
        <v>0.14602437837288121</v>
      </c>
      <c r="BY47" s="32">
        <f t="shared" si="65"/>
        <v>0.15233193446585985</v>
      </c>
      <c r="BZ47" s="32">
        <f t="shared" si="66"/>
        <v>0.15828844099318065</v>
      </c>
      <c r="CA47" s="32">
        <f t="shared" si="67"/>
        <v>0.16392881405713283</v>
      </c>
      <c r="CB47" s="32">
        <f t="shared" si="68"/>
        <v>0.16928310257192783</v>
      </c>
      <c r="CC47" s="32">
        <f t="shared" si="69"/>
        <v>0.17437734464649615</v>
      </c>
    </row>
    <row r="48" spans="1:81" ht="9" customHeight="1" x14ac:dyDescent="0.25">
      <c r="A48" s="31">
        <f t="shared" si="29"/>
        <v>1.5942866123665969</v>
      </c>
      <c r="B48" s="31">
        <f t="shared" si="32"/>
        <v>0.13753495456661352</v>
      </c>
      <c r="C48" s="31"/>
      <c r="E48" s="27">
        <f t="shared" si="35"/>
        <v>42</v>
      </c>
      <c r="F48" s="28">
        <f t="shared" si="43"/>
        <v>5.2795791151819138</v>
      </c>
      <c r="G48" s="28">
        <f t="shared" si="43"/>
        <v>11.615327104273552</v>
      </c>
      <c r="H48" s="28">
        <f t="shared" si="43"/>
        <v>18.422196357783314</v>
      </c>
      <c r="I48" s="28">
        <f t="shared" si="43"/>
        <v>25.554276353451929</v>
      </c>
      <c r="J48" s="28">
        <f t="shared" si="43"/>
        <v>32.938370806684176</v>
      </c>
      <c r="K48" s="28">
        <f t="shared" si="43"/>
        <v>40.529714965250051</v>
      </c>
      <c r="L48" s="28">
        <f t="shared" si="43"/>
        <v>48.297857162249059</v>
      </c>
      <c r="M48" s="28">
        <f t="shared" si="43"/>
        <v>56.220632797188344</v>
      </c>
      <c r="N48" s="28">
        <f t="shared" si="43"/>
        <v>64.281131363069093</v>
      </c>
      <c r="O48" s="28">
        <f t="shared" si="43"/>
        <v>72.465994514850436</v>
      </c>
      <c r="P48" s="28">
        <f t="shared" si="43"/>
        <v>80.76438363130454</v>
      </c>
      <c r="Q48" s="28">
        <f t="shared" si="43"/>
        <v>89.167315517750239</v>
      </c>
      <c r="R48" s="28">
        <f t="shared" si="43"/>
        <v>97.667214770012691</v>
      </c>
      <c r="S48" s="28">
        <f t="shared" si="43"/>
        <v>106.25760067915459</v>
      </c>
      <c r="T48" s="28">
        <f t="shared" si="43"/>
        <v>114.93286140202211</v>
      </c>
      <c r="U48" s="28">
        <f t="shared" si="43"/>
        <v>123.68808681562713</v>
      </c>
      <c r="V48" s="28">
        <f t="shared" ref="V48:AC48" si="72">V$3*$A48*V$4^$B48</f>
        <v>132.51894205518724</v>
      </c>
      <c r="W48" s="28">
        <f t="shared" si="72"/>
        <v>141.42157000124786</v>
      </c>
      <c r="X48" s="28">
        <f t="shared" si="72"/>
        <v>150.39251483567793</v>
      </c>
      <c r="Y48" s="28">
        <f t="shared" si="72"/>
        <v>159.42866123665968</v>
      </c>
      <c r="Z48" s="28">
        <f t="shared" si="72"/>
        <v>168.52718538577403</v>
      </c>
      <c r="AA48" s="28">
        <f t="shared" si="72"/>
        <v>177.68551503566502</v>
      </c>
      <c r="AB48" s="28">
        <f t="shared" si="72"/>
        <v>186.9012966244656</v>
      </c>
      <c r="AC48" s="28">
        <f t="shared" si="72"/>
        <v>196.17236793939961</v>
      </c>
      <c r="AE48" s="27">
        <f t="shared" si="33"/>
        <v>43</v>
      </c>
      <c r="AF48" s="28">
        <f t="shared" si="31"/>
        <v>6.8366373054929763</v>
      </c>
      <c r="AG48" s="28">
        <f t="shared" ref="AG48:BC53" si="73">AG$92/COS(RADIANS($AE48))</f>
        <v>13.673274610985953</v>
      </c>
      <c r="AH48" s="28">
        <f t="shared" si="73"/>
        <v>20.509911916478931</v>
      </c>
      <c r="AI48" s="28">
        <f t="shared" si="73"/>
        <v>27.346549221971905</v>
      </c>
      <c r="AJ48" s="28">
        <f t="shared" si="73"/>
        <v>34.183186527464883</v>
      </c>
      <c r="AK48" s="28">
        <f t="shared" si="73"/>
        <v>41.019823832957861</v>
      </c>
      <c r="AL48" s="28">
        <f t="shared" si="73"/>
        <v>47.85646113845084</v>
      </c>
      <c r="AM48" s="28">
        <f t="shared" si="73"/>
        <v>54.693098443943811</v>
      </c>
      <c r="AN48" s="28">
        <f t="shared" si="73"/>
        <v>61.529735749436789</v>
      </c>
      <c r="AO48" s="28">
        <f t="shared" si="73"/>
        <v>68.366373054929767</v>
      </c>
      <c r="AP48" s="28">
        <f t="shared" si="73"/>
        <v>75.203010360422738</v>
      </c>
      <c r="AQ48" s="28">
        <f t="shared" si="73"/>
        <v>82.039647665915723</v>
      </c>
      <c r="AR48" s="28">
        <f t="shared" si="73"/>
        <v>88.876284971408694</v>
      </c>
      <c r="AS48" s="28">
        <f t="shared" si="73"/>
        <v>95.712922276901679</v>
      </c>
      <c r="AT48" s="28">
        <f t="shared" si="73"/>
        <v>102.54955958239465</v>
      </c>
      <c r="AU48" s="28">
        <f t="shared" si="73"/>
        <v>109.38619688788762</v>
      </c>
      <c r="AV48" s="28">
        <f t="shared" si="73"/>
        <v>116.22283419338061</v>
      </c>
      <c r="AW48" s="28">
        <f t="shared" si="73"/>
        <v>123.05947149887358</v>
      </c>
      <c r="AX48" s="28">
        <f t="shared" si="73"/>
        <v>129.89610880436655</v>
      </c>
      <c r="AY48" s="28">
        <f t="shared" si="73"/>
        <v>136.73274610985953</v>
      </c>
      <c r="AZ48" s="28">
        <f t="shared" si="73"/>
        <v>143.56938341535252</v>
      </c>
      <c r="BA48" s="28">
        <f t="shared" si="73"/>
        <v>150.40602072084548</v>
      </c>
      <c r="BB48" s="28">
        <f t="shared" si="73"/>
        <v>157.24265802633846</v>
      </c>
      <c r="BC48" s="28">
        <f t="shared" si="73"/>
        <v>164.07929533183145</v>
      </c>
      <c r="BE48" s="27">
        <f t="shared" si="34"/>
        <v>43</v>
      </c>
      <c r="BF48" s="32">
        <f t="shared" si="46"/>
        <v>-0.29492089356774653</v>
      </c>
      <c r="BG48" s="32">
        <f t="shared" si="47"/>
        <v>-0.17717516590257998</v>
      </c>
      <c r="BH48" s="32">
        <f t="shared" si="48"/>
        <v>-0.11332609413934319</v>
      </c>
      <c r="BI48" s="32">
        <f t="shared" si="49"/>
        <v>-7.0135927299615056E-2</v>
      </c>
      <c r="BJ48" s="32">
        <f t="shared" si="50"/>
        <v>-3.7792267507295682E-2</v>
      </c>
      <c r="BK48" s="32">
        <f t="shared" si="51"/>
        <v>-1.2092581162439145E-2</v>
      </c>
      <c r="BL48" s="32">
        <f t="shared" si="52"/>
        <v>9.1390394881375164E-3</v>
      </c>
      <c r="BM48" s="32">
        <f t="shared" si="53"/>
        <v>2.7170351474964667E-2</v>
      </c>
      <c r="BN48" s="32">
        <f t="shared" si="54"/>
        <v>4.2802538712208182E-2</v>
      </c>
      <c r="BO48" s="32">
        <f t="shared" si="55"/>
        <v>5.6573037979635199E-2</v>
      </c>
      <c r="BP48" s="32">
        <f t="shared" si="56"/>
        <v>6.885923003226134E-2</v>
      </c>
      <c r="BQ48" s="32">
        <f t="shared" si="57"/>
        <v>7.9935880209555429E-2</v>
      </c>
      <c r="BR48" s="32">
        <f t="shared" si="58"/>
        <v>9.0009014993464573E-2</v>
      </c>
      <c r="BS48" s="32">
        <f t="shared" si="59"/>
        <v>9.9236933027432334E-2</v>
      </c>
      <c r="BT48" s="32">
        <f t="shared" si="60"/>
        <v>0.10774378770847858</v>
      </c>
      <c r="BU48" s="32">
        <f t="shared" si="61"/>
        <v>0.11562867771621611</v>
      </c>
      <c r="BV48" s="32">
        <f t="shared" si="62"/>
        <v>0.12297191336631824</v>
      </c>
      <c r="BW48" s="32">
        <f t="shared" si="63"/>
        <v>0.12983944742101405</v>
      </c>
      <c r="BX48" s="32">
        <f t="shared" si="64"/>
        <v>0.13628607815825269</v>
      </c>
      <c r="BY48" s="32">
        <f t="shared" si="65"/>
        <v>0.14235781038837045</v>
      </c>
      <c r="BZ48" s="32">
        <f t="shared" si="66"/>
        <v>0.14809362604193999</v>
      </c>
      <c r="CA48" s="32">
        <f t="shared" si="67"/>
        <v>0.15352683255775806</v>
      </c>
      <c r="CB48" s="32">
        <f t="shared" si="68"/>
        <v>0.15868610402269831</v>
      </c>
      <c r="CC48" s="32">
        <f t="shared" si="69"/>
        <v>0.1635962951595821</v>
      </c>
    </row>
    <row r="49" spans="1:81" ht="9" customHeight="1" x14ac:dyDescent="0.25">
      <c r="A49" s="31">
        <f t="shared" si="29"/>
        <v>1.5513983721551601</v>
      </c>
      <c r="B49" s="31">
        <f t="shared" si="32"/>
        <v>0.13084568715461251</v>
      </c>
      <c r="C49" s="31"/>
      <c r="E49" s="27">
        <f t="shared" si="35"/>
        <v>41</v>
      </c>
      <c r="F49" s="28">
        <f t="shared" si="43"/>
        <v>5.2415432292321338</v>
      </c>
      <c r="G49" s="28">
        <f t="shared" si="43"/>
        <v>11.478301925672612</v>
      </c>
      <c r="H49" s="28">
        <f t="shared" si="43"/>
        <v>18.155561506488745</v>
      </c>
      <c r="I49" s="28">
        <f t="shared" si="43"/>
        <v>25.135997040360323</v>
      </c>
      <c r="J49" s="28">
        <f t="shared" si="43"/>
        <v>32.350901459586844</v>
      </c>
      <c r="K49" s="28">
        <f t="shared" si="43"/>
        <v>39.758332133822044</v>
      </c>
      <c r="L49" s="28">
        <f t="shared" si="43"/>
        <v>47.329797432787814</v>
      </c>
      <c r="M49" s="28">
        <f t="shared" si="43"/>
        <v>55.044583362968055</v>
      </c>
      <c r="N49" s="28">
        <f t="shared" si="43"/>
        <v>62.886901662391608</v>
      </c>
      <c r="O49" s="28">
        <f t="shared" si="43"/>
        <v>70.84429113355219</v>
      </c>
      <c r="P49" s="28">
        <f t="shared" si="43"/>
        <v>78.906648710481662</v>
      </c>
      <c r="Q49" s="28">
        <f t="shared" ref="Q49:AC64" si="74">Q$3*$A49*Q$4^$B49</f>
        <v>87.065606508416707</v>
      </c>
      <c r="R49" s="28">
        <f t="shared" si="74"/>
        <v>95.314112341109578</v>
      </c>
      <c r="S49" s="28">
        <f t="shared" si="74"/>
        <v>103.64613650130086</v>
      </c>
      <c r="T49" s="28">
        <f t="shared" si="74"/>
        <v>112.05646038827571</v>
      </c>
      <c r="U49" s="28">
        <f t="shared" si="74"/>
        <v>120.54052014478222</v>
      </c>
      <c r="V49" s="28">
        <f t="shared" si="74"/>
        <v>129.0942884107281</v>
      </c>
      <c r="W49" s="28">
        <f t="shared" si="74"/>
        <v>137.71418318661082</v>
      </c>
      <c r="X49" s="28">
        <f t="shared" si="74"/>
        <v>146.39699641844774</v>
      </c>
      <c r="Y49" s="28">
        <f t="shared" si="74"/>
        <v>155.139837215516</v>
      </c>
      <c r="Z49" s="28">
        <f t="shared" si="74"/>
        <v>163.94008611591977</v>
      </c>
      <c r="AA49" s="28">
        <f t="shared" si="74"/>
        <v>172.79535782338243</v>
      </c>
      <c r="AB49" s="28">
        <f t="shared" si="74"/>
        <v>181.70347053014504</v>
      </c>
      <c r="AC49" s="28">
        <f t="shared" si="74"/>
        <v>190.66242042456966</v>
      </c>
      <c r="AE49" s="27">
        <f t="shared" si="33"/>
        <v>42</v>
      </c>
      <c r="AF49" s="28">
        <f t="shared" si="31"/>
        <v>6.7281636480318801</v>
      </c>
      <c r="AG49" s="28">
        <f t="shared" si="73"/>
        <v>13.45632729606376</v>
      </c>
      <c r="AH49" s="28">
        <f t="shared" si="73"/>
        <v>20.184490944095643</v>
      </c>
      <c r="AI49" s="28">
        <f t="shared" si="73"/>
        <v>26.91265459212752</v>
      </c>
      <c r="AJ49" s="28">
        <f t="shared" si="73"/>
        <v>33.640818240159405</v>
      </c>
      <c r="AK49" s="28">
        <f t="shared" si="73"/>
        <v>40.368981888191286</v>
      </c>
      <c r="AL49" s="28">
        <f t="shared" si="73"/>
        <v>47.097145536223167</v>
      </c>
      <c r="AM49" s="28">
        <f t="shared" si="73"/>
        <v>53.82530918425504</v>
      </c>
      <c r="AN49" s="28">
        <f t="shared" si="73"/>
        <v>60.553472832286921</v>
      </c>
      <c r="AO49" s="28">
        <f t="shared" si="73"/>
        <v>67.281636480318809</v>
      </c>
      <c r="AP49" s="28">
        <f t="shared" si="73"/>
        <v>74.00980012835069</v>
      </c>
      <c r="AQ49" s="28">
        <f t="shared" si="73"/>
        <v>80.737963776382571</v>
      </c>
      <c r="AR49" s="28">
        <f t="shared" si="73"/>
        <v>87.466127424414452</v>
      </c>
      <c r="AS49" s="28">
        <f t="shared" si="73"/>
        <v>94.194291072446333</v>
      </c>
      <c r="AT49" s="28">
        <f t="shared" si="73"/>
        <v>100.9224547204782</v>
      </c>
      <c r="AU49" s="28">
        <f t="shared" si="73"/>
        <v>107.65061836851008</v>
      </c>
      <c r="AV49" s="28">
        <f t="shared" si="73"/>
        <v>114.37878201654196</v>
      </c>
      <c r="AW49" s="28">
        <f t="shared" si="73"/>
        <v>121.10694566457384</v>
      </c>
      <c r="AX49" s="28">
        <f t="shared" si="73"/>
        <v>127.83510931260572</v>
      </c>
      <c r="AY49" s="28">
        <f t="shared" si="73"/>
        <v>134.56327296063762</v>
      </c>
      <c r="AZ49" s="28">
        <f t="shared" si="73"/>
        <v>141.2914366086695</v>
      </c>
      <c r="BA49" s="28">
        <f t="shared" si="73"/>
        <v>148.01960025670138</v>
      </c>
      <c r="BB49" s="28">
        <f t="shared" si="73"/>
        <v>154.74776390473326</v>
      </c>
      <c r="BC49" s="28">
        <f t="shared" si="73"/>
        <v>161.47592755276514</v>
      </c>
      <c r="BE49" s="27">
        <f t="shared" si="34"/>
        <v>42</v>
      </c>
      <c r="BF49" s="32">
        <f t="shared" si="46"/>
        <v>-0.28362265725652147</v>
      </c>
      <c r="BG49" s="32">
        <f t="shared" si="47"/>
        <v>-0.17232735148454795</v>
      </c>
      <c r="BH49" s="32">
        <f t="shared" si="48"/>
        <v>-0.11175250277342094</v>
      </c>
      <c r="BI49" s="32">
        <f t="shared" si="49"/>
        <v>-7.0681801438568642E-2</v>
      </c>
      <c r="BJ49" s="32">
        <f t="shared" si="50"/>
        <v>-3.9872668839968539E-2</v>
      </c>
      <c r="BK49" s="32">
        <f t="shared" si="51"/>
        <v>-1.5359038510817389E-2</v>
      </c>
      <c r="BL49" s="32">
        <f t="shared" si="52"/>
        <v>4.9155481152234354E-3</v>
      </c>
      <c r="BM49" s="32">
        <f t="shared" si="53"/>
        <v>2.2150665955140952E-2</v>
      </c>
      <c r="BN49" s="32">
        <f t="shared" si="54"/>
        <v>3.7105164484517013E-2</v>
      </c>
      <c r="BO49" s="32">
        <f t="shared" si="55"/>
        <v>5.0288521435230937E-2</v>
      </c>
      <c r="BP49" s="32">
        <f t="shared" si="56"/>
        <v>6.2058757559177551E-2</v>
      </c>
      <c r="BQ49" s="32">
        <f t="shared" si="57"/>
        <v>7.2676720300827821E-2</v>
      </c>
      <c r="BR49" s="32">
        <f t="shared" si="58"/>
        <v>8.2338121018310534E-2</v>
      </c>
      <c r="BS49" s="32">
        <f t="shared" si="59"/>
        <v>9.1193417795519038E-2</v>
      </c>
      <c r="BT49" s="32">
        <f t="shared" si="60"/>
        <v>9.9360676120039598E-2</v>
      </c>
      <c r="BU49" s="32">
        <f t="shared" si="61"/>
        <v>0.10693418081148125</v>
      </c>
      <c r="BV49" s="32">
        <f t="shared" si="62"/>
        <v>0.11399037537096209</v>
      </c>
      <c r="BW49" s="32">
        <f t="shared" si="63"/>
        <v>0.12059206348799381</v>
      </c>
      <c r="BX49" s="32">
        <f t="shared" si="64"/>
        <v>0.12679144763862793</v>
      </c>
      <c r="BY49" s="32">
        <f t="shared" si="65"/>
        <v>0.13263236976518147</v>
      </c>
      <c r="BZ49" s="32">
        <f t="shared" si="66"/>
        <v>0.13815199225426614</v>
      </c>
      <c r="CA49" s="32">
        <f t="shared" si="67"/>
        <v>0.14338207853942955</v>
      </c>
      <c r="CB49" s="32">
        <f t="shared" si="68"/>
        <v>0.14834998223624882</v>
      </c>
      <c r="CC49" s="32">
        <f t="shared" si="69"/>
        <v>0.15307942072072536</v>
      </c>
    </row>
    <row r="50" spans="1:81" ht="9" customHeight="1" x14ac:dyDescent="0.25">
      <c r="A50" s="31">
        <f t="shared" si="29"/>
        <v>1.5111435673907725</v>
      </c>
      <c r="B50" s="31">
        <f t="shared" si="32"/>
        <v>0.12445141502875595</v>
      </c>
      <c r="C50" s="31"/>
      <c r="E50" s="27">
        <f t="shared" si="35"/>
        <v>40</v>
      </c>
      <c r="F50" s="28">
        <f t="shared" ref="F50:U65" si="75">F$3*$A50*F$4^$B50</f>
        <v>5.2042806326848146</v>
      </c>
      <c r="G50" s="28">
        <f t="shared" si="75"/>
        <v>11.346301292922352</v>
      </c>
      <c r="H50" s="28">
        <f t="shared" si="75"/>
        <v>17.900302785582628</v>
      </c>
      <c r="I50" s="28">
        <f t="shared" si="75"/>
        <v>24.737050538982377</v>
      </c>
      <c r="J50" s="28">
        <f t="shared" si="75"/>
        <v>31.792048888709431</v>
      </c>
      <c r="K50" s="28">
        <f t="shared" si="75"/>
        <v>39.025994748284774</v>
      </c>
      <c r="L50" s="28">
        <f t="shared" si="75"/>
        <v>46.412225547888688</v>
      </c>
      <c r="M50" s="28">
        <f t="shared" si="75"/>
        <v>53.931378479247286</v>
      </c>
      <c r="N50" s="28">
        <f t="shared" si="75"/>
        <v>61.568708997584665</v>
      </c>
      <c r="O50" s="28">
        <f t="shared" si="75"/>
        <v>69.312589168452078</v>
      </c>
      <c r="P50" s="28">
        <f t="shared" si="75"/>
        <v>77.153598307310531</v>
      </c>
      <c r="Q50" s="28">
        <f t="shared" si="75"/>
        <v>85.083938765540751</v>
      </c>
      <c r="R50" s="28">
        <f t="shared" si="75"/>
        <v>93.097042793447613</v>
      </c>
      <c r="S50" s="28">
        <f t="shared" si="75"/>
        <v>101.18729790129402</v>
      </c>
      <c r="T50" s="28">
        <f t="shared" si="75"/>
        <v>109.34984898928489</v>
      </c>
      <c r="U50" s="28">
        <f t="shared" si="75"/>
        <v>117.58045204654664</v>
      </c>
      <c r="V50" s="28">
        <f t="shared" si="74"/>
        <v>125.87536356555522</v>
      </c>
      <c r="W50" s="28">
        <f t="shared" si="74"/>
        <v>134.23125534690254</v>
      </c>
      <c r="X50" s="28">
        <f t="shared" si="74"/>
        <v>142.64514776695876</v>
      </c>
      <c r="Y50" s="28">
        <f t="shared" si="74"/>
        <v>151.11435673907724</v>
      </c>
      <c r="Z50" s="28">
        <f t="shared" si="74"/>
        <v>159.63645100963103</v>
      </c>
      <c r="AA50" s="28">
        <f t="shared" si="74"/>
        <v>168.20921737578144</v>
      </c>
      <c r="AB50" s="28">
        <f t="shared" si="74"/>
        <v>176.83063206009123</v>
      </c>
      <c r="AC50" s="28">
        <f t="shared" si="74"/>
        <v>185.49883693038885</v>
      </c>
      <c r="AE50" s="27">
        <f t="shared" si="33"/>
        <v>41</v>
      </c>
      <c r="AF50" s="28">
        <f t="shared" si="31"/>
        <v>6.6250649667440564</v>
      </c>
      <c r="AG50" s="28">
        <f t="shared" si="73"/>
        <v>13.250129933488113</v>
      </c>
      <c r="AH50" s="28">
        <f t="shared" si="73"/>
        <v>19.87519490023217</v>
      </c>
      <c r="AI50" s="28">
        <f t="shared" si="73"/>
        <v>26.500259866976226</v>
      </c>
      <c r="AJ50" s="28">
        <f t="shared" si="73"/>
        <v>33.125324833720285</v>
      </c>
      <c r="AK50" s="28">
        <f t="shared" si="73"/>
        <v>39.75038980046434</v>
      </c>
      <c r="AL50" s="28">
        <f t="shared" si="73"/>
        <v>46.375454767208396</v>
      </c>
      <c r="AM50" s="28">
        <f t="shared" si="73"/>
        <v>53.000519733952451</v>
      </c>
      <c r="AN50" s="28">
        <f t="shared" si="73"/>
        <v>59.625584700696507</v>
      </c>
      <c r="AO50" s="28">
        <f t="shared" si="73"/>
        <v>66.25064966744057</v>
      </c>
      <c r="AP50" s="28">
        <f t="shared" si="73"/>
        <v>72.875714634184618</v>
      </c>
      <c r="AQ50" s="28">
        <f t="shared" si="73"/>
        <v>79.500779600928681</v>
      </c>
      <c r="AR50" s="28">
        <f t="shared" si="73"/>
        <v>86.125844567672729</v>
      </c>
      <c r="AS50" s="28">
        <f t="shared" si="73"/>
        <v>92.750909534416792</v>
      </c>
      <c r="AT50" s="28">
        <f t="shared" si="73"/>
        <v>99.375974501160854</v>
      </c>
      <c r="AU50" s="28">
        <f t="shared" si="73"/>
        <v>106.0010394679049</v>
      </c>
      <c r="AV50" s="28">
        <f t="shared" si="73"/>
        <v>112.62610443464897</v>
      </c>
      <c r="AW50" s="28">
        <f t="shared" si="73"/>
        <v>119.25116940139301</v>
      </c>
      <c r="AX50" s="28">
        <f t="shared" si="73"/>
        <v>125.87623436813708</v>
      </c>
      <c r="AY50" s="28">
        <f t="shared" si="73"/>
        <v>132.50129933488114</v>
      </c>
      <c r="AZ50" s="28">
        <f t="shared" si="73"/>
        <v>139.12636430162519</v>
      </c>
      <c r="BA50" s="28">
        <f t="shared" si="73"/>
        <v>145.75142926836924</v>
      </c>
      <c r="BB50" s="28">
        <f t="shared" si="73"/>
        <v>152.37649423511331</v>
      </c>
      <c r="BC50" s="28">
        <f t="shared" si="73"/>
        <v>159.00155920185736</v>
      </c>
      <c r="BE50" s="27">
        <f t="shared" si="34"/>
        <v>41</v>
      </c>
      <c r="BF50" s="32">
        <f t="shared" si="46"/>
        <v>-0.27300302084714434</v>
      </c>
      <c r="BG50" s="32">
        <f t="shared" si="47"/>
        <v>-0.16779288610583082</v>
      </c>
      <c r="BH50" s="32">
        <f t="shared" si="48"/>
        <v>-0.11032730218620501</v>
      </c>
      <c r="BI50" s="32">
        <f t="shared" si="49"/>
        <v>-7.1278074369264838E-2</v>
      </c>
      <c r="BJ50" s="32">
        <f t="shared" si="50"/>
        <v>-4.193740232591147E-2</v>
      </c>
      <c r="BK50" s="32">
        <f t="shared" si="51"/>
        <v>-1.85618600333411E-2</v>
      </c>
      <c r="BL50" s="32">
        <f t="shared" si="52"/>
        <v>7.9226497428683035E-4</v>
      </c>
      <c r="BM50" s="32">
        <f t="shared" si="53"/>
        <v>1.7260058458417257E-2</v>
      </c>
      <c r="BN50" s="32">
        <f t="shared" si="54"/>
        <v>3.1560257288558484E-2</v>
      </c>
      <c r="BO50" s="32">
        <f t="shared" si="55"/>
        <v>4.4175806123329227E-2</v>
      </c>
      <c r="BP50" s="32">
        <f t="shared" si="56"/>
        <v>5.5446327416728808E-2</v>
      </c>
      <c r="BQ50" s="32">
        <f t="shared" si="57"/>
        <v>6.5619425306545243E-2</v>
      </c>
      <c r="BR50" s="32">
        <f t="shared" si="58"/>
        <v>7.4880984579088414E-2</v>
      </c>
      <c r="BS50" s="32">
        <f t="shared" si="59"/>
        <v>8.3373986081797899E-2</v>
      </c>
      <c r="BT50" s="32">
        <f t="shared" si="60"/>
        <v>9.1210683693777869E-2</v>
      </c>
      <c r="BU50" s="32">
        <f t="shared" si="61"/>
        <v>9.8480762551055576E-2</v>
      </c>
      <c r="BV50" s="32">
        <f t="shared" si="62"/>
        <v>0.10525696812789033</v>
      </c>
      <c r="BW50" s="32">
        <f t="shared" si="63"/>
        <v>0.11159908999432003</v>
      </c>
      <c r="BX50" s="32">
        <f t="shared" si="64"/>
        <v>0.117556844108131</v>
      </c>
      <c r="BY50" s="32">
        <f t="shared" si="65"/>
        <v>0.12317199904661923</v>
      </c>
      <c r="BZ50" s="32">
        <f t="shared" si="66"/>
        <v>0.12847997170000008</v>
      </c>
      <c r="CA50" s="32">
        <f t="shared" si="67"/>
        <v>0.1335110433172115</v>
      </c>
      <c r="CB50" s="32">
        <f t="shared" si="68"/>
        <v>0.13829129908141607</v>
      </c>
      <c r="CC50" s="32">
        <f t="shared" si="69"/>
        <v>0.14284336315529017</v>
      </c>
    </row>
    <row r="51" spans="1:81" ht="9" customHeight="1" x14ac:dyDescent="0.25">
      <c r="A51" s="31">
        <f t="shared" si="29"/>
        <v>1.4733582677700061</v>
      </c>
      <c r="B51" s="31">
        <f t="shared" si="32"/>
        <v>0.11833989586329795</v>
      </c>
      <c r="C51" s="31"/>
      <c r="E51" s="27">
        <f t="shared" ref="E51:E71" si="76">E50-1</f>
        <v>39</v>
      </c>
      <c r="F51" s="28">
        <f t="shared" si="75"/>
        <v>5.1679061074464236</v>
      </c>
      <c r="G51" s="28">
        <f t="shared" si="75"/>
        <v>11.219369946050092</v>
      </c>
      <c r="H51" s="28">
        <f t="shared" si="75"/>
        <v>17.656245098767034</v>
      </c>
      <c r="I51" s="28">
        <f t="shared" si="75"/>
        <v>24.356917360584411</v>
      </c>
      <c r="J51" s="28">
        <f t="shared" si="75"/>
        <v>31.260840925571905</v>
      </c>
      <c r="K51" s="28">
        <f t="shared" si="75"/>
        <v>38.331181237168927</v>
      </c>
      <c r="L51" s="28">
        <f t="shared" si="75"/>
        <v>45.542982560980768</v>
      </c>
      <c r="M51" s="28">
        <f t="shared" si="75"/>
        <v>52.878140765756825</v>
      </c>
      <c r="N51" s="28">
        <f t="shared" si="75"/>
        <v>60.32288213180675</v>
      </c>
      <c r="O51" s="28">
        <f t="shared" si="75"/>
        <v>67.866352808394183</v>
      </c>
      <c r="P51" s="28">
        <f t="shared" si="75"/>
        <v>75.499765321369097</v>
      </c>
      <c r="Q51" s="28">
        <f t="shared" si="75"/>
        <v>83.215850641951803</v>
      </c>
      <c r="R51" s="28">
        <f t="shared" si="75"/>
        <v>91.008489699797124</v>
      </c>
      <c r="S51" s="28">
        <f t="shared" si="75"/>
        <v>98.872456111751873</v>
      </c>
      <c r="T51" s="28">
        <f t="shared" si="75"/>
        <v>106.80323092173882</v>
      </c>
      <c r="U51" s="28">
        <f t="shared" si="75"/>
        <v>114.79686568908674</v>
      </c>
      <c r="V51" s="28">
        <f t="shared" si="74"/>
        <v>122.84987904620429</v>
      </c>
      <c r="W51" s="28">
        <f t="shared" si="74"/>
        <v>130.95917703952421</v>
      </c>
      <c r="X51" s="28">
        <f t="shared" si="74"/>
        <v>139.12199075776701</v>
      </c>
      <c r="Y51" s="28">
        <f t="shared" si="74"/>
        <v>147.33582677700062</v>
      </c>
      <c r="Z51" s="28">
        <f t="shared" si="74"/>
        <v>155.59842727539061</v>
      </c>
      <c r="AA51" s="28">
        <f t="shared" si="74"/>
        <v>163.90773755735941</v>
      </c>
      <c r="AB51" s="28">
        <f t="shared" si="74"/>
        <v>172.26187933457655</v>
      </c>
      <c r="AC51" s="28">
        <f t="shared" si="74"/>
        <v>180.6591285360318</v>
      </c>
      <c r="AE51" s="27">
        <f t="shared" si="33"/>
        <v>40</v>
      </c>
      <c r="AF51" s="28">
        <f t="shared" si="31"/>
        <v>6.527036446661393</v>
      </c>
      <c r="AG51" s="28">
        <f t="shared" si="73"/>
        <v>13.054072893322786</v>
      </c>
      <c r="AH51" s="28">
        <f t="shared" si="73"/>
        <v>19.581109339984181</v>
      </c>
      <c r="AI51" s="28">
        <f t="shared" si="73"/>
        <v>26.108145786645572</v>
      </c>
      <c r="AJ51" s="28">
        <f t="shared" si="73"/>
        <v>32.635182233306963</v>
      </c>
      <c r="AK51" s="28">
        <f t="shared" si="73"/>
        <v>39.162218679968362</v>
      </c>
      <c r="AL51" s="28">
        <f t="shared" si="73"/>
        <v>45.689255126629753</v>
      </c>
      <c r="AM51" s="28">
        <f t="shared" si="73"/>
        <v>52.216291573291144</v>
      </c>
      <c r="AN51" s="28">
        <f t="shared" si="73"/>
        <v>58.743328019952536</v>
      </c>
      <c r="AO51" s="28">
        <f t="shared" si="73"/>
        <v>65.270364466613927</v>
      </c>
      <c r="AP51" s="28">
        <f t="shared" si="73"/>
        <v>71.797400913275325</v>
      </c>
      <c r="AQ51" s="28">
        <f t="shared" si="73"/>
        <v>78.324437359936724</v>
      </c>
      <c r="AR51" s="28">
        <f t="shared" si="73"/>
        <v>84.851473806598108</v>
      </c>
      <c r="AS51" s="28">
        <f t="shared" si="73"/>
        <v>91.378510253259506</v>
      </c>
      <c r="AT51" s="28">
        <f t="shared" si="73"/>
        <v>97.905546699920905</v>
      </c>
      <c r="AU51" s="28">
        <f t="shared" si="73"/>
        <v>104.43258314658229</v>
      </c>
      <c r="AV51" s="28">
        <f t="shared" si="73"/>
        <v>110.95961959324369</v>
      </c>
      <c r="AW51" s="28">
        <f t="shared" si="73"/>
        <v>117.48665603990507</v>
      </c>
      <c r="AX51" s="28">
        <f t="shared" si="73"/>
        <v>124.01369248656647</v>
      </c>
      <c r="AY51" s="28">
        <f t="shared" si="73"/>
        <v>130.54072893322785</v>
      </c>
      <c r="AZ51" s="28">
        <f t="shared" si="73"/>
        <v>137.06776537988927</v>
      </c>
      <c r="BA51" s="28">
        <f t="shared" si="73"/>
        <v>143.59480182655065</v>
      </c>
      <c r="BB51" s="28">
        <f t="shared" si="73"/>
        <v>150.12183827321203</v>
      </c>
      <c r="BC51" s="28">
        <f t="shared" si="73"/>
        <v>156.64887471987345</v>
      </c>
      <c r="BE51" s="27">
        <f t="shared" si="34"/>
        <v>40</v>
      </c>
      <c r="BF51" s="32">
        <f t="shared" si="46"/>
        <v>-0.26299439482009973</v>
      </c>
      <c r="BG51" s="32">
        <f t="shared" si="47"/>
        <v>-0.16352994473799506</v>
      </c>
      <c r="BH51" s="32">
        <f t="shared" si="48"/>
        <v>-0.10901888994232209</v>
      </c>
      <c r="BI51" s="32">
        <f t="shared" si="49"/>
        <v>-7.1898606877694907E-2</v>
      </c>
      <c r="BJ51" s="32">
        <f t="shared" si="50"/>
        <v>-4.3963670427394783E-2</v>
      </c>
      <c r="BK51" s="32">
        <f t="shared" si="51"/>
        <v>-2.1680454814515224E-2</v>
      </c>
      <c r="BL51" s="32">
        <f t="shared" si="52"/>
        <v>-3.2117476156316798E-3</v>
      </c>
      <c r="BM51" s="32">
        <f t="shared" si="53"/>
        <v>1.2516498932849876E-2</v>
      </c>
      <c r="BN51" s="32">
        <f t="shared" si="54"/>
        <v>2.6184990770216451E-2</v>
      </c>
      <c r="BO51" s="32">
        <f t="shared" si="55"/>
        <v>3.8251478595136265E-2</v>
      </c>
      <c r="BP51" s="32">
        <f t="shared" si="56"/>
        <v>4.9038091606436712E-2</v>
      </c>
      <c r="BQ51" s="32">
        <f t="shared" si="57"/>
        <v>5.8779826731100673E-2</v>
      </c>
      <c r="BR51" s="32">
        <f t="shared" si="58"/>
        <v>6.7653203712188859E-2</v>
      </c>
      <c r="BS51" s="32">
        <f t="shared" si="59"/>
        <v>7.5794069988736168E-2</v>
      </c>
      <c r="BT51" s="32">
        <f t="shared" si="60"/>
        <v>8.3309129742879989E-2</v>
      </c>
      <c r="BU51" s="32">
        <f t="shared" si="61"/>
        <v>9.0283671773538188E-2</v>
      </c>
      <c r="BV51" s="32">
        <f t="shared" si="62"/>
        <v>9.6786904026894771E-2</v>
      </c>
      <c r="BW51" s="32">
        <f t="shared" si="63"/>
        <v>0.10287573046945045</v>
      </c>
      <c r="BX51" s="32">
        <f t="shared" si="64"/>
        <v>0.10859748476074089</v>
      </c>
      <c r="BY51" s="32">
        <f t="shared" si="65"/>
        <v>0.11399194758782533</v>
      </c>
      <c r="BZ51" s="32">
        <f t="shared" si="66"/>
        <v>0.11909286115536556</v>
      </c>
      <c r="CA51" s="32">
        <f t="shared" si="67"/>
        <v>0.12392908372431327</v>
      </c>
      <c r="CB51" s="32">
        <f t="shared" si="68"/>
        <v>0.12852548193998803</v>
      </c>
      <c r="CC51" s="32">
        <f t="shared" si="69"/>
        <v>0.1329036291203497</v>
      </c>
    </row>
    <row r="52" spans="1:81" ht="9" customHeight="1" x14ac:dyDescent="0.25">
      <c r="A52" s="31">
        <f t="shared" si="29"/>
        <v>1.4378909753706337</v>
      </c>
      <c r="B52" s="31">
        <f t="shared" si="32"/>
        <v>0.11249936678755477</v>
      </c>
      <c r="C52" s="31"/>
      <c r="E52" s="27">
        <f t="shared" si="76"/>
        <v>38</v>
      </c>
      <c r="F52" s="28">
        <f t="shared" si="75"/>
        <v>5.1325230873639063</v>
      </c>
      <c r="G52" s="28">
        <f t="shared" si="75"/>
        <v>11.097536731753289</v>
      </c>
      <c r="H52" s="28">
        <f t="shared" si="75"/>
        <v>17.423203348800911</v>
      </c>
      <c r="I52" s="28">
        <f t="shared" si="75"/>
        <v>23.995083785559114</v>
      </c>
      <c r="J52" s="28">
        <f t="shared" si="75"/>
        <v>30.756336148505024</v>
      </c>
      <c r="K52" s="28">
        <f t="shared" si="75"/>
        <v>37.672434367447352</v>
      </c>
      <c r="L52" s="28">
        <f t="shared" si="75"/>
        <v>44.720015561317915</v>
      </c>
      <c r="M52" s="28">
        <f t="shared" si="75"/>
        <v>51.882148245436575</v>
      </c>
      <c r="N52" s="28">
        <f t="shared" si="75"/>
        <v>59.145961891733364</v>
      </c>
      <c r="O52" s="28">
        <f t="shared" si="75"/>
        <v>66.501321929267675</v>
      </c>
      <c r="P52" s="28">
        <f t="shared" si="75"/>
        <v>73.940028634902291</v>
      </c>
      <c r="Q52" s="28">
        <f t="shared" si="75"/>
        <v>81.455303181507119</v>
      </c>
      <c r="R52" s="28">
        <f t="shared" si="75"/>
        <v>89.041442212176463</v>
      </c>
      <c r="S52" s="28">
        <f t="shared" si="75"/>
        <v>96.693576802047573</v>
      </c>
      <c r="T52" s="28">
        <f t="shared" si="75"/>
        <v>104.40749897429241</v>
      </c>
      <c r="U52" s="28">
        <f t="shared" si="75"/>
        <v>112.17953355017785</v>
      </c>
      <c r="V52" s="28">
        <f t="shared" si="74"/>
        <v>120.00644136775884</v>
      </c>
      <c r="W52" s="28">
        <f t="shared" si="74"/>
        <v>127.88534478186028</v>
      </c>
      <c r="X52" s="28">
        <f t="shared" si="74"/>
        <v>135.81366935338986</v>
      </c>
      <c r="Y52" s="28">
        <f t="shared" si="74"/>
        <v>143.78909753706338</v>
      </c>
      <c r="Z52" s="28">
        <f t="shared" si="74"/>
        <v>151.8095314183121</v>
      </c>
      <c r="AA52" s="28">
        <f t="shared" si="74"/>
        <v>159.87306238190902</v>
      </c>
      <c r="AB52" s="28">
        <f t="shared" si="74"/>
        <v>167.97794616464213</v>
      </c>
      <c r="AC52" s="28">
        <f t="shared" si="74"/>
        <v>176.12258214256786</v>
      </c>
      <c r="AE52" s="27">
        <f t="shared" si="33"/>
        <v>39</v>
      </c>
      <c r="AF52" s="28">
        <f t="shared" si="31"/>
        <v>6.4337978294658367</v>
      </c>
      <c r="AG52" s="28">
        <f t="shared" si="73"/>
        <v>12.867595658931673</v>
      </c>
      <c r="AH52" s="28">
        <f t="shared" si="73"/>
        <v>19.301393488397508</v>
      </c>
      <c r="AI52" s="28">
        <f t="shared" si="73"/>
        <v>25.735191317863347</v>
      </c>
      <c r="AJ52" s="28">
        <f t="shared" si="73"/>
        <v>32.168989147329185</v>
      </c>
      <c r="AK52" s="28">
        <f t="shared" si="73"/>
        <v>38.602786976795016</v>
      </c>
      <c r="AL52" s="28">
        <f t="shared" si="73"/>
        <v>45.036584806260855</v>
      </c>
      <c r="AM52" s="28">
        <f t="shared" si="73"/>
        <v>51.470382635726693</v>
      </c>
      <c r="AN52" s="28">
        <f t="shared" si="73"/>
        <v>57.904180465192532</v>
      </c>
      <c r="AO52" s="28">
        <f t="shared" si="73"/>
        <v>64.33797829465837</v>
      </c>
      <c r="AP52" s="28">
        <f t="shared" si="73"/>
        <v>70.771776124124202</v>
      </c>
      <c r="AQ52" s="28">
        <f t="shared" si="73"/>
        <v>77.205573953590033</v>
      </c>
      <c r="AR52" s="28">
        <f t="shared" si="73"/>
        <v>83.639371783055878</v>
      </c>
      <c r="AS52" s="28">
        <f t="shared" si="73"/>
        <v>90.07316961252171</v>
      </c>
      <c r="AT52" s="28">
        <f t="shared" si="73"/>
        <v>96.506967441987541</v>
      </c>
      <c r="AU52" s="28">
        <f t="shared" si="73"/>
        <v>102.94076527145339</v>
      </c>
      <c r="AV52" s="28">
        <f t="shared" si="73"/>
        <v>109.37456310091922</v>
      </c>
      <c r="AW52" s="28">
        <f t="shared" si="73"/>
        <v>115.80836093038506</v>
      </c>
      <c r="AX52" s="28">
        <f t="shared" si="73"/>
        <v>122.24215875985089</v>
      </c>
      <c r="AY52" s="28">
        <f t="shared" si="73"/>
        <v>128.67595658931674</v>
      </c>
      <c r="AZ52" s="28">
        <f t="shared" si="73"/>
        <v>135.10975441878256</v>
      </c>
      <c r="BA52" s="28">
        <f t="shared" si="73"/>
        <v>141.5435522482484</v>
      </c>
      <c r="BB52" s="28">
        <f t="shared" si="73"/>
        <v>147.97735007771425</v>
      </c>
      <c r="BC52" s="28">
        <f t="shared" si="73"/>
        <v>154.41114790718007</v>
      </c>
      <c r="BE52" s="27">
        <f t="shared" si="34"/>
        <v>39</v>
      </c>
      <c r="BF52" s="32">
        <f t="shared" si="46"/>
        <v>-0.25353509764147453</v>
      </c>
      <c r="BG52" s="32">
        <f t="shared" si="47"/>
        <v>-0.15950016386192528</v>
      </c>
      <c r="BH52" s="32">
        <f t="shared" si="48"/>
        <v>-0.10779821035182127</v>
      </c>
      <c r="BI52" s="32">
        <f t="shared" si="49"/>
        <v>-7.2519335537868643E-2</v>
      </c>
      <c r="BJ52" s="32">
        <f t="shared" si="50"/>
        <v>-4.5930470781801028E-2</v>
      </c>
      <c r="BK52" s="32">
        <f t="shared" si="51"/>
        <v>-2.4695845250488513E-2</v>
      </c>
      <c r="BL52" s="32">
        <f t="shared" si="52"/>
        <v>-7.078916251915781E-3</v>
      </c>
      <c r="BM52" s="32">
        <f t="shared" si="53"/>
        <v>7.9365566699736555E-3</v>
      </c>
      <c r="BN52" s="32">
        <f t="shared" si="54"/>
        <v>2.099520215452599E-2</v>
      </c>
      <c r="BO52" s="32">
        <f t="shared" si="55"/>
        <v>3.2530836558561746E-2</v>
      </c>
      <c r="BP52" s="32">
        <f t="shared" si="56"/>
        <v>4.2848948928896714E-2</v>
      </c>
      <c r="BQ52" s="32">
        <f t="shared" si="57"/>
        <v>5.2172529742445385E-2</v>
      </c>
      <c r="BR52" s="32">
        <f t="shared" si="58"/>
        <v>6.0669170387514779E-2</v>
      </c>
      <c r="BS52" s="32">
        <f t="shared" si="59"/>
        <v>6.8467910780457039E-2</v>
      </c>
      <c r="BT52" s="32">
        <f t="shared" si="60"/>
        <v>7.5670154059050546E-2</v>
      </c>
      <c r="BU52" s="32">
        <f t="shared" si="61"/>
        <v>8.2356986041415184E-2</v>
      </c>
      <c r="BV52" s="32">
        <f t="shared" si="62"/>
        <v>8.8594229990191189E-2</v>
      </c>
      <c r="BW52" s="32">
        <f t="shared" si="63"/>
        <v>9.4436026833844541E-2</v>
      </c>
      <c r="BX52" s="32">
        <f t="shared" si="64"/>
        <v>9.9927427468479782E-2</v>
      </c>
      <c r="BY52" s="32">
        <f t="shared" si="65"/>
        <v>0.10510630643502751</v>
      </c>
      <c r="BZ52" s="32">
        <f t="shared" si="66"/>
        <v>0.11000479906306547</v>
      </c>
      <c r="CA52" s="32">
        <f t="shared" si="67"/>
        <v>0.11465039738761366</v>
      </c>
      <c r="CB52" s="32">
        <f t="shared" si="68"/>
        <v>0.11906679741949264</v>
      </c>
      <c r="CC52" s="32">
        <f t="shared" si="69"/>
        <v>0.12327456236028159</v>
      </c>
    </row>
    <row r="53" spans="1:81" ht="9" customHeight="1" x14ac:dyDescent="0.25">
      <c r="A53" s="31">
        <f t="shared" si="29"/>
        <v>1.4046015793375295</v>
      </c>
      <c r="B53" s="31">
        <f t="shared" si="32"/>
        <v>0.10691852614175873</v>
      </c>
      <c r="C53" s="31"/>
      <c r="E53" s="27">
        <f t="shared" si="76"/>
        <v>37</v>
      </c>
      <c r="F53" s="28">
        <f t="shared" si="75"/>
        <v>5.0982243996403751</v>
      </c>
      <c r="G53" s="28">
        <f t="shared" si="75"/>
        <v>10.980816301106566</v>
      </c>
      <c r="H53" s="28">
        <f t="shared" si="75"/>
        <v>17.200984448338655</v>
      </c>
      <c r="I53" s="28">
        <f t="shared" si="75"/>
        <v>23.651043419578237</v>
      </c>
      <c r="J53" s="28">
        <f t="shared" si="75"/>
        <v>30.277624189824007</v>
      </c>
      <c r="K53" s="28">
        <f t="shared" si="75"/>
        <v>37.048359510954668</v>
      </c>
      <c r="L53" s="28">
        <f t="shared" si="75"/>
        <v>43.941373120813651</v>
      </c>
      <c r="M53" s="28">
        <f t="shared" si="75"/>
        <v>50.940826209651235</v>
      </c>
      <c r="N53" s="28">
        <f t="shared" si="75"/>
        <v>58.034688707083802</v>
      </c>
      <c r="O53" s="28">
        <f t="shared" si="75"/>
        <v>65.213494581731311</v>
      </c>
      <c r="P53" s="28">
        <f t="shared" si="75"/>
        <v>72.469589840049082</v>
      </c>
      <c r="Q53" s="28">
        <f t="shared" si="75"/>
        <v>79.796650393781107</v>
      </c>
      <c r="R53" s="28">
        <f t="shared" si="75"/>
        <v>87.189358207773367</v>
      </c>
      <c r="S53" s="28">
        <f t="shared" si="75"/>
        <v>94.64317543419088</v>
      </c>
      <c r="T53" s="28">
        <f t="shared" si="75"/>
        <v>102.15418192626875</v>
      </c>
      <c r="U53" s="28">
        <f t="shared" si="75"/>
        <v>109.71895526494137</v>
      </c>
      <c r="V53" s="28">
        <f t="shared" si="74"/>
        <v>117.3344801894585</v>
      </c>
      <c r="W53" s="28">
        <f t="shared" si="74"/>
        <v>124.99807890553885</v>
      </c>
      <c r="X53" s="28">
        <f t="shared" si="74"/>
        <v>132.70735655731494</v>
      </c>
      <c r="Y53" s="28">
        <f t="shared" si="74"/>
        <v>140.46015793375295</v>
      </c>
      <c r="Z53" s="28">
        <f t="shared" si="74"/>
        <v>148.25453264534175</v>
      </c>
      <c r="AA53" s="28">
        <f t="shared" si="74"/>
        <v>156.08870678706319</v>
      </c>
      <c r="AB53" s="28">
        <f t="shared" si="74"/>
        <v>163.96105963796217</v>
      </c>
      <c r="AC53" s="28">
        <f t="shared" si="74"/>
        <v>171.87010432093615</v>
      </c>
      <c r="AE53" s="27">
        <f t="shared" si="33"/>
        <v>38</v>
      </c>
      <c r="AF53" s="28">
        <f t="shared" si="31"/>
        <v>6.3450910753628946</v>
      </c>
      <c r="AG53" s="28">
        <f t="shared" si="73"/>
        <v>12.690182150725789</v>
      </c>
      <c r="AH53" s="28">
        <f t="shared" si="73"/>
        <v>19.035273226088684</v>
      </c>
      <c r="AI53" s="28">
        <f t="shared" si="73"/>
        <v>25.380364301451579</v>
      </c>
      <c r="AJ53" s="28">
        <f t="shared" si="73"/>
        <v>31.725455376814473</v>
      </c>
      <c r="AK53" s="28">
        <f t="shared" si="73"/>
        <v>38.070546452177368</v>
      </c>
      <c r="AL53" s="28">
        <f t="shared" si="73"/>
        <v>44.415637527540262</v>
      </c>
      <c r="AM53" s="28">
        <f t="shared" si="73"/>
        <v>50.760728602903157</v>
      </c>
      <c r="AN53" s="28">
        <f t="shared" ref="AG53:BC58" si="77">AN$92/COS(RADIANS($AE53))</f>
        <v>57.105819678266052</v>
      </c>
      <c r="AO53" s="28">
        <f t="shared" si="77"/>
        <v>63.450910753628946</v>
      </c>
      <c r="AP53" s="28">
        <f t="shared" si="77"/>
        <v>69.796001828991834</v>
      </c>
      <c r="AQ53" s="28">
        <f t="shared" si="77"/>
        <v>76.141092904354736</v>
      </c>
      <c r="AR53" s="28">
        <f t="shared" si="77"/>
        <v>82.486183979717623</v>
      </c>
      <c r="AS53" s="28">
        <f t="shared" si="77"/>
        <v>88.831275055080525</v>
      </c>
      <c r="AT53" s="28">
        <f t="shared" si="77"/>
        <v>95.176366130443412</v>
      </c>
      <c r="AU53" s="28">
        <f t="shared" si="77"/>
        <v>101.52145720580631</v>
      </c>
      <c r="AV53" s="28">
        <f t="shared" si="77"/>
        <v>107.8665482811692</v>
      </c>
      <c r="AW53" s="28">
        <f t="shared" si="77"/>
        <v>114.2116393565321</v>
      </c>
      <c r="AX53" s="28">
        <f t="shared" si="77"/>
        <v>120.55673043189499</v>
      </c>
      <c r="AY53" s="28">
        <f t="shared" si="77"/>
        <v>126.90182150725789</v>
      </c>
      <c r="AZ53" s="28">
        <f t="shared" si="77"/>
        <v>133.24691258262078</v>
      </c>
      <c r="BA53" s="28">
        <f t="shared" si="77"/>
        <v>139.59200365798367</v>
      </c>
      <c r="BB53" s="28">
        <f t="shared" si="77"/>
        <v>145.93709473334658</v>
      </c>
      <c r="BC53" s="28">
        <f t="shared" si="77"/>
        <v>152.28218580870947</v>
      </c>
      <c r="BE53" s="27">
        <f t="shared" si="34"/>
        <v>38</v>
      </c>
      <c r="BF53" s="32">
        <f t="shared" si="46"/>
        <v>-0.2445688102333182</v>
      </c>
      <c r="BG53" s="32">
        <f t="shared" si="47"/>
        <v>-0.15566837680792142</v>
      </c>
      <c r="BH53" s="32">
        <f t="shared" si="48"/>
        <v>-0.10663859288165289</v>
      </c>
      <c r="BI53" s="32">
        <f t="shared" si="49"/>
        <v>-7.3118164437591671E-2</v>
      </c>
      <c r="BJ53" s="32">
        <f t="shared" si="50"/>
        <v>-4.7818520301109606E-2</v>
      </c>
      <c r="BK53" s="32">
        <f t="shared" si="51"/>
        <v>-2.7590612775187883E-2</v>
      </c>
      <c r="BL53" s="32">
        <f t="shared" si="52"/>
        <v>-1.0793117580159713E-2</v>
      </c>
      <c r="BM53" s="32">
        <f t="shared" si="53"/>
        <v>3.5354276745899397E-3</v>
      </c>
      <c r="BN53" s="32">
        <f t="shared" si="54"/>
        <v>1.6005410720922354E-2</v>
      </c>
      <c r="BO53" s="32">
        <f t="shared" si="55"/>
        <v>2.7027900274433827E-2</v>
      </c>
      <c r="BP53" s="32">
        <f t="shared" si="56"/>
        <v>3.6892550612722459E-2</v>
      </c>
      <c r="BQ53" s="32">
        <f t="shared" si="57"/>
        <v>4.5810914009383842E-2</v>
      </c>
      <c r="BR53" s="32">
        <f t="shared" si="58"/>
        <v>5.394206729734171E-2</v>
      </c>
      <c r="BS53" s="32">
        <f t="shared" si="59"/>
        <v>6.1408552200909593E-2</v>
      </c>
      <c r="BT53" s="32">
        <f t="shared" si="60"/>
        <v>6.8306707216956378E-2</v>
      </c>
      <c r="BU53" s="32">
        <f t="shared" si="61"/>
        <v>7.471359929868393E-2</v>
      </c>
      <c r="BV53" s="32">
        <f t="shared" si="62"/>
        <v>8.0691812781729225E-2</v>
      </c>
      <c r="BW53" s="32">
        <f t="shared" si="63"/>
        <v>8.629284260566969E-2</v>
      </c>
      <c r="BX53" s="32">
        <f t="shared" si="64"/>
        <v>9.1559552089881452E-2</v>
      </c>
      <c r="BY53" s="32">
        <f t="shared" si="65"/>
        <v>9.6527987907359142E-2</v>
      </c>
      <c r="BZ53" s="32">
        <f t="shared" si="66"/>
        <v>0.10122874353273625</v>
      </c>
      <c r="CA53" s="32">
        <f t="shared" si="67"/>
        <v>0.10568799927072486</v>
      </c>
      <c r="CB53" s="32">
        <f t="shared" si="68"/>
        <v>0.10992832654542362</v>
      </c>
      <c r="CC53" s="32">
        <f t="shared" si="69"/>
        <v>0.11396931764031402</v>
      </c>
    </row>
    <row r="54" spans="1:81" ht="9" customHeight="1" x14ac:dyDescent="0.25">
      <c r="A54" s="31">
        <f t="shared" si="29"/>
        <v>1.373360404609939</v>
      </c>
      <c r="B54" s="31">
        <f t="shared" si="32"/>
        <v>0.10158651587274878</v>
      </c>
      <c r="C54" s="31"/>
      <c r="E54" s="27">
        <f t="shared" si="76"/>
        <v>36</v>
      </c>
      <c r="F54" s="28">
        <f t="shared" si="75"/>
        <v>5.0650929799154989</v>
      </c>
      <c r="G54" s="28">
        <f t="shared" si="75"/>
        <v>10.869210664008948</v>
      </c>
      <c r="H54" s="28">
        <f t="shared" si="75"/>
        <v>16.989389093991317</v>
      </c>
      <c r="I54" s="28">
        <f t="shared" si="75"/>
        <v>23.324298473307937</v>
      </c>
      <c r="J54" s="28">
        <f t="shared" si="75"/>
        <v>29.823825793707389</v>
      </c>
      <c r="K54" s="28">
        <f t="shared" si="75"/>
        <v>36.457622761840874</v>
      </c>
      <c r="L54" s="28">
        <f t="shared" si="75"/>
        <v>43.205200768733846</v>
      </c>
      <c r="M54" s="28">
        <f t="shared" si="75"/>
        <v>50.051739366260499</v>
      </c>
      <c r="N54" s="28">
        <f t="shared" si="75"/>
        <v>56.985990766915101</v>
      </c>
      <c r="O54" s="28">
        <f t="shared" si="75"/>
        <v>63.999110508711219</v>
      </c>
      <c r="P54" s="28">
        <f t="shared" si="75"/>
        <v>71.083951487767905</v>
      </c>
      <c r="Q54" s="28">
        <f t="shared" si="75"/>
        <v>78.234611620896061</v>
      </c>
      <c r="R54" s="28">
        <f t="shared" si="75"/>
        <v>85.446130175423932</v>
      </c>
      <c r="S54" s="28">
        <f t="shared" si="75"/>
        <v>92.714276085017474</v>
      </c>
      <c r="T54" s="28">
        <f t="shared" si="75"/>
        <v>100.03539573505763</v>
      </c>
      <c r="U54" s="28">
        <f t="shared" si="75"/>
        <v>107.40630062057241</v>
      </c>
      <c r="V54" s="28">
        <f t="shared" si="74"/>
        <v>114.82418257074718</v>
      </c>
      <c r="W54" s="28">
        <f t="shared" si="74"/>
        <v>122.28654853897714</v>
      </c>
      <c r="X54" s="28">
        <f t="shared" si="74"/>
        <v>129.79116959877828</v>
      </c>
      <c r="Y54" s="28">
        <f t="shared" si="74"/>
        <v>137.3360404609939</v>
      </c>
      <c r="Z54" s="28">
        <f t="shared" si="74"/>
        <v>144.91934692110587</v>
      </c>
      <c r="AA54" s="28">
        <f t="shared" si="74"/>
        <v>152.53943937740533</v>
      </c>
      <c r="AB54" s="28">
        <f t="shared" si="74"/>
        <v>160.19481106188198</v>
      </c>
      <c r="AC54" s="28">
        <f t="shared" si="74"/>
        <v>167.88407997569044</v>
      </c>
      <c r="AE54" s="27">
        <f t="shared" si="33"/>
        <v>37</v>
      </c>
      <c r="AF54" s="28">
        <f t="shared" si="31"/>
        <v>6.2606782907811285</v>
      </c>
      <c r="AG54" s="28">
        <f t="shared" si="77"/>
        <v>12.521356581562257</v>
      </c>
      <c r="AH54" s="28">
        <f t="shared" si="77"/>
        <v>18.782034872343385</v>
      </c>
      <c r="AI54" s="28">
        <f t="shared" si="77"/>
        <v>25.042713163124514</v>
      </c>
      <c r="AJ54" s="28">
        <f t="shared" si="77"/>
        <v>31.303391453905643</v>
      </c>
      <c r="AK54" s="28">
        <f t="shared" si="77"/>
        <v>37.564069744686769</v>
      </c>
      <c r="AL54" s="28">
        <f t="shared" si="77"/>
        <v>43.824748035467898</v>
      </c>
      <c r="AM54" s="28">
        <f t="shared" si="77"/>
        <v>50.085426326249028</v>
      </c>
      <c r="AN54" s="28">
        <f t="shared" si="77"/>
        <v>56.346104617030157</v>
      </c>
      <c r="AO54" s="28">
        <f t="shared" si="77"/>
        <v>62.606782907811287</v>
      </c>
      <c r="AP54" s="28">
        <f t="shared" si="77"/>
        <v>68.867461198592409</v>
      </c>
      <c r="AQ54" s="28">
        <f t="shared" si="77"/>
        <v>75.128139489373538</v>
      </c>
      <c r="AR54" s="28">
        <f t="shared" si="77"/>
        <v>81.388817780154668</v>
      </c>
      <c r="AS54" s="28">
        <f t="shared" si="77"/>
        <v>87.649496070935797</v>
      </c>
      <c r="AT54" s="28">
        <f t="shared" si="77"/>
        <v>93.910174361716926</v>
      </c>
      <c r="AU54" s="28">
        <f t="shared" si="77"/>
        <v>100.17085265249806</v>
      </c>
      <c r="AV54" s="28">
        <f t="shared" si="77"/>
        <v>106.43153094327918</v>
      </c>
      <c r="AW54" s="28">
        <f t="shared" si="77"/>
        <v>112.69220923406031</v>
      </c>
      <c r="AX54" s="28">
        <f t="shared" si="77"/>
        <v>118.95288752484144</v>
      </c>
      <c r="AY54" s="28">
        <f t="shared" si="77"/>
        <v>125.21356581562257</v>
      </c>
      <c r="AZ54" s="28">
        <f t="shared" si="77"/>
        <v>131.47424410640369</v>
      </c>
      <c r="BA54" s="28">
        <f t="shared" si="77"/>
        <v>137.73492239718482</v>
      </c>
      <c r="BB54" s="28">
        <f t="shared" si="77"/>
        <v>143.99560068796595</v>
      </c>
      <c r="BC54" s="28">
        <f t="shared" si="77"/>
        <v>150.25627897874708</v>
      </c>
      <c r="BE54" s="27">
        <f t="shared" si="34"/>
        <v>37</v>
      </c>
      <c r="BF54" s="32">
        <f t="shared" si="46"/>
        <v>-0.23604409940872903</v>
      </c>
      <c r="BG54" s="32">
        <f t="shared" si="47"/>
        <v>-0.15200238256712004</v>
      </c>
      <c r="BH54" s="32">
        <f t="shared" si="48"/>
        <v>-0.10551561144632783</v>
      </c>
      <c r="BI54" s="32">
        <f t="shared" si="49"/>
        <v>-7.3674871370005432E-2</v>
      </c>
      <c r="BJ54" s="32">
        <f t="shared" si="50"/>
        <v>-4.9610189867405674E-2</v>
      </c>
      <c r="BK54" s="32">
        <f t="shared" si="51"/>
        <v>-3.0348851598848103E-2</v>
      </c>
      <c r="BL54" s="32">
        <f t="shared" si="52"/>
        <v>-1.433964559151865E-2</v>
      </c>
      <c r="BM54" s="32">
        <f t="shared" si="53"/>
        <v>-6.7304274367010553E-4</v>
      </c>
      <c r="BN54" s="32">
        <f t="shared" si="54"/>
        <v>1.1228832582769606E-2</v>
      </c>
      <c r="BO54" s="32">
        <f t="shared" si="55"/>
        <v>2.1755421127461077E-2</v>
      </c>
      <c r="BP54" s="32">
        <f t="shared" si="56"/>
        <v>3.1181303835604988E-2</v>
      </c>
      <c r="BQ54" s="32">
        <f t="shared" si="57"/>
        <v>3.9707133034361485E-2</v>
      </c>
      <c r="BR54" s="32">
        <f t="shared" si="58"/>
        <v>4.7483863657013584E-2</v>
      </c>
      <c r="BS54" s="32">
        <f t="shared" si="59"/>
        <v>5.4627833252317654E-2</v>
      </c>
      <c r="BT54" s="32">
        <f t="shared" si="60"/>
        <v>6.1230540733434709E-2</v>
      </c>
      <c r="BU54" s="32">
        <f t="shared" si="61"/>
        <v>6.7365209734153053E-2</v>
      </c>
      <c r="BV54" s="32">
        <f t="shared" si="62"/>
        <v>7.3091324837405158E-2</v>
      </c>
      <c r="BW54" s="32">
        <f t="shared" si="63"/>
        <v>7.8457846914035415E-2</v>
      </c>
      <c r="BX54" s="32">
        <f t="shared" si="64"/>
        <v>8.3505542845796643E-2</v>
      </c>
      <c r="BY54" s="32">
        <f t="shared" si="65"/>
        <v>8.8268706485784734E-2</v>
      </c>
      <c r="BZ54" s="32">
        <f t="shared" si="66"/>
        <v>9.277645187030617E-2</v>
      </c>
      <c r="CA54" s="32">
        <f t="shared" si="67"/>
        <v>9.7053699952259098E-2</v>
      </c>
      <c r="CB54" s="32">
        <f t="shared" si="68"/>
        <v>0.10112194188149082</v>
      </c>
      <c r="CC54" s="32">
        <f t="shared" si="69"/>
        <v>0.10499983678914561</v>
      </c>
    </row>
    <row r="55" spans="1:81" ht="9" customHeight="1" x14ac:dyDescent="0.25">
      <c r="A55" s="31">
        <f t="shared" si="29"/>
        <v>1.3440473453367148</v>
      </c>
      <c r="B55" s="31">
        <f t="shared" si="32"/>
        <v>9.6492904543493518E-2</v>
      </c>
      <c r="C55" s="31"/>
      <c r="E55" s="27">
        <f t="shared" si="76"/>
        <v>35</v>
      </c>
      <c r="F55" s="28">
        <f t="shared" si="75"/>
        <v>5.0332025571383809</v>
      </c>
      <c r="G55" s="28">
        <f t="shared" si="75"/>
        <v>10.762710606149817</v>
      </c>
      <c r="H55" s="28">
        <f t="shared" si="75"/>
        <v>16.788213321221175</v>
      </c>
      <c r="I55" s="28">
        <f t="shared" si="75"/>
        <v>23.014360792502682</v>
      </c>
      <c r="J55" s="28">
        <f t="shared" si="75"/>
        <v>29.394092655693374</v>
      </c>
      <c r="K55" s="28">
        <f t="shared" si="75"/>
        <v>35.898948933488164</v>
      </c>
      <c r="L55" s="28">
        <f t="shared" si="75"/>
        <v>42.509736512672063</v>
      </c>
      <c r="M55" s="28">
        <f t="shared" si="75"/>
        <v>49.212584270809636</v>
      </c>
      <c r="N55" s="28">
        <f t="shared" si="75"/>
        <v>55.996972766196421</v>
      </c>
      <c r="O55" s="28">
        <f t="shared" si="75"/>
        <v>62.854635630529351</v>
      </c>
      <c r="P55" s="28">
        <f t="shared" si="75"/>
        <v>69.778896751536962</v>
      </c>
      <c r="Q55" s="28">
        <f t="shared" si="75"/>
        <v>76.764245835509115</v>
      </c>
      <c r="R55" s="28">
        <f t="shared" si="75"/>
        <v>83.80605361820902</v>
      </c>
      <c r="S55" s="28">
        <f t="shared" si="75"/>
        <v>90.900373437323381</v>
      </c>
      <c r="T55" s="28">
        <f t="shared" si="75"/>
        <v>98.043798612405737</v>
      </c>
      <c r="U55" s="28">
        <f t="shared" si="75"/>
        <v>105.23335722626318</v>
      </c>
      <c r="V55" s="28">
        <f t="shared" si="74"/>
        <v>112.46643275441443</v>
      </c>
      <c r="W55" s="28">
        <f t="shared" si="74"/>
        <v>119.74070303375134</v>
      </c>
      <c r="X55" s="28">
        <f t="shared" si="74"/>
        <v>127.05409254217936</v>
      </c>
      <c r="Y55" s="28">
        <f t="shared" si="74"/>
        <v>134.40473453367147</v>
      </c>
      <c r="Z55" s="28">
        <f t="shared" si="74"/>
        <v>141.79094059933777</v>
      </c>
      <c r="AA55" s="28">
        <f t="shared" si="74"/>
        <v>149.21117591186027</v>
      </c>
      <c r="AB55" s="28">
        <f t="shared" si="74"/>
        <v>156.66403888067032</v>
      </c>
      <c r="AC55" s="28">
        <f t="shared" si="74"/>
        <v>164.14824427345434</v>
      </c>
      <c r="AE55" s="27">
        <f t="shared" si="33"/>
        <v>36</v>
      </c>
      <c r="AF55" s="28">
        <f t="shared" si="31"/>
        <v>6.1803398874989481</v>
      </c>
      <c r="AG55" s="28">
        <f t="shared" si="77"/>
        <v>12.360679774997896</v>
      </c>
      <c r="AH55" s="28">
        <f t="shared" si="77"/>
        <v>18.541019662496844</v>
      </c>
      <c r="AI55" s="28">
        <f t="shared" si="77"/>
        <v>24.721359549995793</v>
      </c>
      <c r="AJ55" s="28">
        <f t="shared" si="77"/>
        <v>30.901699437494742</v>
      </c>
      <c r="AK55" s="28">
        <f t="shared" si="77"/>
        <v>37.082039324993687</v>
      </c>
      <c r="AL55" s="28">
        <f t="shared" si="77"/>
        <v>43.26237921249264</v>
      </c>
      <c r="AM55" s="28">
        <f t="shared" si="77"/>
        <v>49.442719099991585</v>
      </c>
      <c r="AN55" s="28">
        <f t="shared" si="77"/>
        <v>55.623058987490538</v>
      </c>
      <c r="AO55" s="28">
        <f t="shared" si="77"/>
        <v>61.803398874989483</v>
      </c>
      <c r="AP55" s="28">
        <f t="shared" si="77"/>
        <v>67.983738762488429</v>
      </c>
      <c r="AQ55" s="28">
        <f t="shared" si="77"/>
        <v>74.164078649987374</v>
      </c>
      <c r="AR55" s="28">
        <f t="shared" si="77"/>
        <v>80.344418537486334</v>
      </c>
      <c r="AS55" s="28">
        <f t="shared" si="77"/>
        <v>86.524758424985279</v>
      </c>
      <c r="AT55" s="28">
        <f t="shared" si="77"/>
        <v>92.705098312484225</v>
      </c>
      <c r="AU55" s="28">
        <f t="shared" si="77"/>
        <v>98.88543819998317</v>
      </c>
      <c r="AV55" s="28">
        <f t="shared" si="77"/>
        <v>105.06577808748212</v>
      </c>
      <c r="AW55" s="28">
        <f t="shared" si="77"/>
        <v>111.24611797498108</v>
      </c>
      <c r="AX55" s="28">
        <f t="shared" si="77"/>
        <v>117.42645786248002</v>
      </c>
      <c r="AY55" s="28">
        <f t="shared" si="77"/>
        <v>123.60679774997897</v>
      </c>
      <c r="AZ55" s="28">
        <f t="shared" si="77"/>
        <v>129.78713763747791</v>
      </c>
      <c r="BA55" s="28">
        <f t="shared" si="77"/>
        <v>135.96747752497686</v>
      </c>
      <c r="BB55" s="28">
        <f t="shared" si="77"/>
        <v>142.1478174124758</v>
      </c>
      <c r="BC55" s="28">
        <f t="shared" si="77"/>
        <v>148.32815729997475</v>
      </c>
      <c r="BE55" s="27">
        <f t="shared" si="34"/>
        <v>36</v>
      </c>
      <c r="BF55" s="32">
        <f t="shared" si="46"/>
        <v>-0.22791400054695399</v>
      </c>
      <c r="BG55" s="32">
        <f t="shared" si="47"/>
        <v>-0.14847274328225452</v>
      </c>
      <c r="BH55" s="32">
        <f t="shared" si="48"/>
        <v>-0.10440696146385216</v>
      </c>
      <c r="BI55" s="32">
        <f t="shared" si="49"/>
        <v>-7.4171026207653534E-2</v>
      </c>
      <c r="BJ55" s="32">
        <f t="shared" si="50"/>
        <v>-5.1289447830918419E-2</v>
      </c>
      <c r="BK55" s="32">
        <f t="shared" si="51"/>
        <v>-3.2956128985767684E-2</v>
      </c>
      <c r="BL55" s="32">
        <f t="shared" si="52"/>
        <v>-1.7705183837030257E-2</v>
      </c>
      <c r="BM55" s="32">
        <f t="shared" si="53"/>
        <v>-4.6763410739730955E-3</v>
      </c>
      <c r="BN55" s="32">
        <f t="shared" si="54"/>
        <v>6.6773927274083556E-3</v>
      </c>
      <c r="BO55" s="32">
        <f t="shared" si="55"/>
        <v>1.672488822812089E-2</v>
      </c>
      <c r="BP55" s="32">
        <f t="shared" si="56"/>
        <v>2.5726373912740214E-2</v>
      </c>
      <c r="BQ55" s="32">
        <f t="shared" si="57"/>
        <v>3.3872112690241166E-2</v>
      </c>
      <c r="BR55" s="32">
        <f t="shared" si="58"/>
        <v>4.1305310669950905E-2</v>
      </c>
      <c r="BS55" s="32">
        <f t="shared" si="59"/>
        <v>4.8136381038688773E-2</v>
      </c>
      <c r="BT55" s="32">
        <f t="shared" si="60"/>
        <v>5.4452197645124628E-2</v>
      </c>
      <c r="BU55" s="32">
        <f t="shared" si="61"/>
        <v>6.0322308378238786E-2</v>
      </c>
      <c r="BV55" s="32">
        <f t="shared" si="62"/>
        <v>6.5803231112456784E-2</v>
      </c>
      <c r="BW55" s="32">
        <f t="shared" si="63"/>
        <v>7.0941499787051512E-2</v>
      </c>
      <c r="BX55" s="32">
        <f t="shared" si="64"/>
        <v>7.5775872205794265E-2</v>
      </c>
      <c r="BY55" s="32">
        <f t="shared" si="65"/>
        <v>8.0338961429869682E-2</v>
      </c>
      <c r="BZ55" s="32">
        <f t="shared" si="66"/>
        <v>8.465846203657898E-2</v>
      </c>
      <c r="CA55" s="32">
        <f t="shared" si="67"/>
        <v>8.8758086021026486E-2</v>
      </c>
      <c r="CB55" s="32">
        <f t="shared" si="68"/>
        <v>9.2658286942617379E-2</v>
      </c>
      <c r="CC55" s="32">
        <f t="shared" si="69"/>
        <v>9.6376827199716672E-2</v>
      </c>
    </row>
    <row r="56" spans="1:81" ht="9" customHeight="1" x14ac:dyDescent="0.25">
      <c r="A56" s="31">
        <f t="shared" si="29"/>
        <v>1.3165510745894238</v>
      </c>
      <c r="B56" s="31">
        <f t="shared" si="32"/>
        <v>9.1627670930673089E-2</v>
      </c>
      <c r="C56" s="31"/>
      <c r="E56" s="27">
        <f t="shared" si="76"/>
        <v>34</v>
      </c>
      <c r="F56" s="28">
        <f t="shared" si="75"/>
        <v>5.002618305224753</v>
      </c>
      <c r="G56" s="28">
        <f t="shared" si="75"/>
        <v>10.66129697455275</v>
      </c>
      <c r="H56" s="28">
        <f t="shared" si="75"/>
        <v>16.597249856644833</v>
      </c>
      <c r="I56" s="28">
        <f t="shared" si="75"/>
        <v>22.720752662840042</v>
      </c>
      <c r="J56" s="28">
        <f t="shared" si="75"/>
        <v>28.98760707111677</v>
      </c>
      <c r="K56" s="28">
        <f t="shared" si="75"/>
        <v>35.371119459131691</v>
      </c>
      <c r="L56" s="28">
        <f t="shared" si="75"/>
        <v>41.853306420159548</v>
      </c>
      <c r="M56" s="28">
        <f t="shared" si="75"/>
        <v>48.421182037995813</v>
      </c>
      <c r="N56" s="28">
        <f t="shared" si="75"/>
        <v>55.064905214974416</v>
      </c>
      <c r="O56" s="28">
        <f t="shared" si="75"/>
        <v>61.776747437247593</v>
      </c>
      <c r="P56" s="28">
        <f t="shared" si="75"/>
        <v>68.550470404648451</v>
      </c>
      <c r="Q56" s="28">
        <f t="shared" si="75"/>
        <v>75.380927719857795</v>
      </c>
      <c r="R56" s="28">
        <f t="shared" si="75"/>
        <v>82.263797764934097</v>
      </c>
      <c r="S56" s="28">
        <f t="shared" si="75"/>
        <v>89.195397667308001</v>
      </c>
      <c r="T56" s="28">
        <f t="shared" si="75"/>
        <v>96.172549643272163</v>
      </c>
      <c r="U56" s="28">
        <f t="shared" si="75"/>
        <v>103.1924824300102</v>
      </c>
      <c r="V56" s="28">
        <f t="shared" si="74"/>
        <v>110.25275695823987</v>
      </c>
      <c r="W56" s="28">
        <f t="shared" si="74"/>
        <v>117.35120921764302</v>
      </c>
      <c r="X56" s="28">
        <f t="shared" si="74"/>
        <v>124.48590559717201</v>
      </c>
      <c r="Y56" s="28">
        <f t="shared" si="74"/>
        <v>131.65510745894238</v>
      </c>
      <c r="Z56" s="28">
        <f t="shared" si="74"/>
        <v>138.85724266762676</v>
      </c>
      <c r="AA56" s="28">
        <f t="shared" si="74"/>
        <v>146.09088244169212</v>
      </c>
      <c r="AB56" s="28">
        <f t="shared" si="74"/>
        <v>153.35472233376376</v>
      </c>
      <c r="AC56" s="28">
        <f t="shared" si="74"/>
        <v>160.64756645522118</v>
      </c>
      <c r="AE56" s="27">
        <f t="shared" si="33"/>
        <v>35</v>
      </c>
      <c r="AF56" s="28">
        <f t="shared" si="31"/>
        <v>6.1038729438072803</v>
      </c>
      <c r="AG56" s="28">
        <f t="shared" si="77"/>
        <v>12.207745887614561</v>
      </c>
      <c r="AH56" s="28">
        <f t="shared" si="77"/>
        <v>18.311618831421839</v>
      </c>
      <c r="AI56" s="28">
        <f t="shared" si="77"/>
        <v>24.415491775229121</v>
      </c>
      <c r="AJ56" s="28">
        <f t="shared" si="77"/>
        <v>30.5193647190364</v>
      </c>
      <c r="AK56" s="28">
        <f t="shared" si="77"/>
        <v>36.623237662843678</v>
      </c>
      <c r="AL56" s="28">
        <f t="shared" si="77"/>
        <v>42.72711060665096</v>
      </c>
      <c r="AM56" s="28">
        <f t="shared" si="77"/>
        <v>48.830983550458242</v>
      </c>
      <c r="AN56" s="28">
        <f t="shared" si="77"/>
        <v>54.934856494265524</v>
      </c>
      <c r="AO56" s="28">
        <f t="shared" si="77"/>
        <v>61.038729438072799</v>
      </c>
      <c r="AP56" s="28">
        <f t="shared" si="77"/>
        <v>67.142602381880081</v>
      </c>
      <c r="AQ56" s="28">
        <f t="shared" si="77"/>
        <v>73.246475325687356</v>
      </c>
      <c r="AR56" s="28">
        <f t="shared" si="77"/>
        <v>79.350348269494646</v>
      </c>
      <c r="AS56" s="28">
        <f t="shared" si="77"/>
        <v>85.454221213301921</v>
      </c>
      <c r="AT56" s="28">
        <f t="shared" si="77"/>
        <v>91.55809415710921</v>
      </c>
      <c r="AU56" s="28">
        <f t="shared" si="77"/>
        <v>97.661967100916485</v>
      </c>
      <c r="AV56" s="28">
        <f t="shared" si="77"/>
        <v>103.76584004472376</v>
      </c>
      <c r="AW56" s="28">
        <f t="shared" si="77"/>
        <v>109.86971298853105</v>
      </c>
      <c r="AX56" s="28">
        <f t="shared" si="77"/>
        <v>115.97358593233832</v>
      </c>
      <c r="AY56" s="28">
        <f t="shared" si="77"/>
        <v>122.0774588761456</v>
      </c>
      <c r="AZ56" s="28">
        <f t="shared" si="77"/>
        <v>128.18133181995287</v>
      </c>
      <c r="BA56" s="28">
        <f t="shared" si="77"/>
        <v>134.28520476376016</v>
      </c>
      <c r="BB56" s="28">
        <f t="shared" si="77"/>
        <v>140.38907770756745</v>
      </c>
      <c r="BC56" s="28">
        <f t="shared" si="77"/>
        <v>146.49295065137471</v>
      </c>
      <c r="BE56" s="27">
        <f t="shared" si="34"/>
        <v>35</v>
      </c>
      <c r="BF56" s="32">
        <f t="shared" si="46"/>
        <v>-0.2201356512513403</v>
      </c>
      <c r="BG56" s="32">
        <f t="shared" si="47"/>
        <v>-0.14505260633420125</v>
      </c>
      <c r="BH56" s="32">
        <f t="shared" si="48"/>
        <v>-0.10329235202123836</v>
      </c>
      <c r="BI56" s="32">
        <f t="shared" si="49"/>
        <v>-7.4589919512694572E-2</v>
      </c>
      <c r="BJ56" s="32">
        <f t="shared" si="50"/>
        <v>-5.2841810783542456E-2</v>
      </c>
      <c r="BK56" s="32">
        <f t="shared" si="51"/>
        <v>-3.5399450819154958E-2</v>
      </c>
      <c r="BL56" s="32">
        <f t="shared" si="52"/>
        <v>-2.0877781499970709E-2</v>
      </c>
      <c r="BM56" s="32">
        <f t="shared" si="53"/>
        <v>-8.4632694869129985E-3</v>
      </c>
      <c r="BN56" s="32">
        <f t="shared" si="54"/>
        <v>2.3617351233272705E-3</v>
      </c>
      <c r="BO56" s="32">
        <f t="shared" si="55"/>
        <v>1.1946533765385875E-2</v>
      </c>
      <c r="BP56" s="32">
        <f t="shared" si="56"/>
        <v>2.0537685802268408E-2</v>
      </c>
      <c r="BQ56" s="32">
        <f t="shared" si="57"/>
        <v>2.8315549552571422E-2</v>
      </c>
      <c r="BR56" s="32">
        <f t="shared" si="58"/>
        <v>3.5415937199550773E-2</v>
      </c>
      <c r="BS56" s="32">
        <f t="shared" si="59"/>
        <v>4.1943604175188297E-2</v>
      </c>
      <c r="BT56" s="32">
        <f t="shared" si="60"/>
        <v>4.7981003969210685E-2</v>
      </c>
      <c r="BU56" s="32">
        <f t="shared" si="61"/>
        <v>5.3594168866368364E-2</v>
      </c>
      <c r="BV56" s="32">
        <f t="shared" si="62"/>
        <v>5.8836777351274246E-2</v>
      </c>
      <c r="BW56" s="32">
        <f t="shared" si="63"/>
        <v>6.3753039095119715E-2</v>
      </c>
      <c r="BX56" s="32">
        <f t="shared" si="64"/>
        <v>6.837978664330864E-2</v>
      </c>
      <c r="BY56" s="32">
        <f t="shared" si="65"/>
        <v>7.2748021460418033E-2</v>
      </c>
      <c r="BZ56" s="32">
        <f t="shared" si="66"/>
        <v>7.6884076354793385E-2</v>
      </c>
      <c r="CA56" s="32">
        <f t="shared" si="67"/>
        <v>8.0810502891197497E-2</v>
      </c>
      <c r="CB56" s="32">
        <f t="shared" si="68"/>
        <v>8.4546758188363214E-2</v>
      </c>
      <c r="CC56" s="32">
        <f t="shared" si="69"/>
        <v>8.8109743061634979E-2</v>
      </c>
    </row>
    <row r="57" spans="1:81" ht="9" customHeight="1" x14ac:dyDescent="0.25">
      <c r="A57" s="31">
        <f t="shared" si="29"/>
        <v>1.2907683228385096</v>
      </c>
      <c r="B57" s="31">
        <f t="shared" si="32"/>
        <v>8.698118818463052E-2</v>
      </c>
      <c r="C57" s="31"/>
      <c r="E57" s="27">
        <f t="shared" si="76"/>
        <v>33</v>
      </c>
      <c r="F57" s="28">
        <f t="shared" si="75"/>
        <v>4.9733974592317534</v>
      </c>
      <c r="G57" s="28">
        <f t="shared" si="75"/>
        <v>10.564941837887316</v>
      </c>
      <c r="H57" s="28">
        <f t="shared" si="75"/>
        <v>16.416289283234427</v>
      </c>
      <c r="I57" s="28">
        <f t="shared" si="75"/>
        <v>22.443007411513733</v>
      </c>
      <c r="J57" s="28">
        <f t="shared" si="75"/>
        <v>28.60358141649294</v>
      </c>
      <c r="K57" s="28">
        <f t="shared" si="75"/>
        <v>34.872970216640518</v>
      </c>
      <c r="L57" s="28">
        <f t="shared" si="75"/>
        <v>41.234320271662874</v>
      </c>
      <c r="M57" s="28">
        <f t="shared" si="75"/>
        <v>47.67547132791254</v>
      </c>
      <c r="N57" s="28">
        <f t="shared" si="75"/>
        <v>54.187214281576175</v>
      </c>
      <c r="O57" s="28">
        <f t="shared" si="75"/>
        <v>60.762321229641444</v>
      </c>
      <c r="P57" s="28">
        <f t="shared" si="75"/>
        <v>67.394961015389086</v>
      </c>
      <c r="Q57" s="28">
        <f t="shared" si="75"/>
        <v>74.080325385877302</v>
      </c>
      <c r="R57" s="28">
        <f t="shared" si="75"/>
        <v>80.814378399025401</v>
      </c>
      <c r="S57" s="28">
        <f t="shared" si="75"/>
        <v>87.593681978160191</v>
      </c>
      <c r="T57" s="28">
        <f t="shared" si="75"/>
        <v>94.415270631161391</v>
      </c>
      <c r="U57" s="28">
        <f t="shared" si="75"/>
        <v>101.27655909308035</v>
      </c>
      <c r="V57" s="28">
        <f t="shared" si="74"/>
        <v>108.17527270558226</v>
      </c>
      <c r="W57" s="28">
        <f t="shared" si="74"/>
        <v>115.10939391729644</v>
      </c>
      <c r="X57" s="28">
        <f t="shared" si="74"/>
        <v>122.07712047771203</v>
      </c>
      <c r="Y57" s="28">
        <f t="shared" si="74"/>
        <v>129.07683228385096</v>
      </c>
      <c r="Z57" s="28">
        <f t="shared" si="74"/>
        <v>136.10706474316635</v>
      </c>
      <c r="AA57" s="28">
        <f t="shared" si="74"/>
        <v>143.16648712090989</v>
      </c>
      <c r="AB57" s="28">
        <f t="shared" si="74"/>
        <v>150.25388475392845</v>
      </c>
      <c r="AC57" s="28">
        <f t="shared" si="74"/>
        <v>157.36814430159347</v>
      </c>
      <c r="AE57" s="27">
        <f t="shared" si="33"/>
        <v>34</v>
      </c>
      <c r="AF57" s="28">
        <f t="shared" si="31"/>
        <v>6.0310897425195273</v>
      </c>
      <c r="AG57" s="28">
        <f t="shared" si="77"/>
        <v>12.062179485039055</v>
      </c>
      <c r="AH57" s="28">
        <f t="shared" si="77"/>
        <v>18.093269227558583</v>
      </c>
      <c r="AI57" s="28">
        <f t="shared" si="77"/>
        <v>24.124358970078109</v>
      </c>
      <c r="AJ57" s="28">
        <f t="shared" si="77"/>
        <v>30.155448712597636</v>
      </c>
      <c r="AK57" s="28">
        <f t="shared" si="77"/>
        <v>36.186538455117166</v>
      </c>
      <c r="AL57" s="28">
        <f t="shared" si="77"/>
        <v>42.217628197636692</v>
      </c>
      <c r="AM57" s="28">
        <f t="shared" si="77"/>
        <v>48.248717940156219</v>
      </c>
      <c r="AN57" s="28">
        <f t="shared" si="77"/>
        <v>54.279807682675745</v>
      </c>
      <c r="AO57" s="28">
        <f t="shared" si="77"/>
        <v>60.310897425195272</v>
      </c>
      <c r="AP57" s="28">
        <f t="shared" si="77"/>
        <v>66.341987167714805</v>
      </c>
      <c r="AQ57" s="28">
        <f t="shared" si="77"/>
        <v>72.373076910234332</v>
      </c>
      <c r="AR57" s="28">
        <f t="shared" si="77"/>
        <v>78.404166652753858</v>
      </c>
      <c r="AS57" s="28">
        <f t="shared" si="77"/>
        <v>84.435256395273385</v>
      </c>
      <c r="AT57" s="28">
        <f t="shared" si="77"/>
        <v>90.466346137792911</v>
      </c>
      <c r="AU57" s="28">
        <f t="shared" si="77"/>
        <v>96.497435880312437</v>
      </c>
      <c r="AV57" s="28">
        <f t="shared" si="77"/>
        <v>102.52852562283196</v>
      </c>
      <c r="AW57" s="28">
        <f t="shared" si="77"/>
        <v>108.55961536535149</v>
      </c>
      <c r="AX57" s="28">
        <f t="shared" si="77"/>
        <v>114.59070510787102</v>
      </c>
      <c r="AY57" s="28">
        <f t="shared" si="77"/>
        <v>120.62179485039054</v>
      </c>
      <c r="AZ57" s="28">
        <f t="shared" si="77"/>
        <v>126.65288459291007</v>
      </c>
      <c r="BA57" s="28">
        <f t="shared" si="77"/>
        <v>132.68397433542961</v>
      </c>
      <c r="BB57" s="28">
        <f t="shared" si="77"/>
        <v>138.71506407794914</v>
      </c>
      <c r="BC57" s="28">
        <f t="shared" si="77"/>
        <v>144.74615382046866</v>
      </c>
      <c r="BE57" s="27">
        <f t="shared" si="34"/>
        <v>34</v>
      </c>
      <c r="BF57" s="32">
        <f t="shared" si="46"/>
        <v>-0.21266996896145055</v>
      </c>
      <c r="BG57" s="32">
        <f t="shared" si="47"/>
        <v>-0.14171754753844845</v>
      </c>
      <c r="BH57" s="32">
        <f t="shared" si="48"/>
        <v>-0.10215341088298295</v>
      </c>
      <c r="BI57" s="32">
        <f t="shared" si="49"/>
        <v>-7.4916499724622818E-2</v>
      </c>
      <c r="BJ57" s="32">
        <f t="shared" si="50"/>
        <v>-5.4254300309746636E-2</v>
      </c>
      <c r="BK57" s="32">
        <f t="shared" si="51"/>
        <v>-3.7667231392003599E-2</v>
      </c>
      <c r="BL57" s="32">
        <f t="shared" si="52"/>
        <v>-2.3846832432195302E-2</v>
      </c>
      <c r="BM57" s="32">
        <f t="shared" si="53"/>
        <v>-1.2023931725831948E-2</v>
      </c>
      <c r="BN57" s="32">
        <f t="shared" si="54"/>
        <v>-1.7087684304718433E-3</v>
      </c>
      <c r="BO57" s="32">
        <f t="shared" si="55"/>
        <v>7.429337709796968E-3</v>
      </c>
      <c r="BP57" s="32">
        <f t="shared" si="56"/>
        <v>1.562392546579028E-2</v>
      </c>
      <c r="BQ57" s="32">
        <f t="shared" si="57"/>
        <v>2.3045909514436889E-2</v>
      </c>
      <c r="BR57" s="32">
        <f t="shared" si="58"/>
        <v>2.9824046092033162E-2</v>
      </c>
      <c r="BS57" s="32">
        <f t="shared" si="59"/>
        <v>3.6057687170568987E-2</v>
      </c>
      <c r="BT57" s="32">
        <f t="shared" si="60"/>
        <v>4.182506142248088E-2</v>
      </c>
      <c r="BU57" s="32">
        <f t="shared" si="61"/>
        <v>4.7188838716129368E-2</v>
      </c>
      <c r="BV57" s="32">
        <f t="shared" si="62"/>
        <v>5.2199980101911972E-2</v>
      </c>
      <c r="BW57" s="32">
        <f t="shared" si="63"/>
        <v>5.6900469449529242E-2</v>
      </c>
      <c r="BX57" s="32">
        <f t="shared" si="64"/>
        <v>6.1325294539592526E-2</v>
      </c>
      <c r="BY57" s="32">
        <f t="shared" si="65"/>
        <v>6.5503911769906706E-2</v>
      </c>
      <c r="BZ57" s="32">
        <f t="shared" si="66"/>
        <v>6.9461347712525351E-2</v>
      </c>
      <c r="CA57" s="32">
        <f t="shared" si="67"/>
        <v>7.3219040267624755E-2</v>
      </c>
      <c r="CB57" s="32">
        <f t="shared" si="68"/>
        <v>7.6795489812968867E-2</v>
      </c>
      <c r="CC57" s="32">
        <f t="shared" si="69"/>
        <v>8.0206769528494745E-2</v>
      </c>
    </row>
    <row r="58" spans="1:81" ht="9" customHeight="1" x14ac:dyDescent="0.25">
      <c r="A58" s="31">
        <f t="shared" si="29"/>
        <v>1.2666032184172513</v>
      </c>
      <c r="B58" s="31">
        <f t="shared" si="32"/>
        <v>8.2544208525895252E-2</v>
      </c>
      <c r="C58" s="31"/>
      <c r="E58" s="27">
        <f t="shared" si="76"/>
        <v>32</v>
      </c>
      <c r="F58" s="28">
        <f t="shared" si="75"/>
        <v>4.9455898944127101</v>
      </c>
      <c r="G58" s="28">
        <f t="shared" si="75"/>
        <v>10.473609527744291</v>
      </c>
      <c r="H58" s="28">
        <f t="shared" si="75"/>
        <v>16.245121032791953</v>
      </c>
      <c r="I58" s="28">
        <f t="shared" si="75"/>
        <v>22.180669825370238</v>
      </c>
      <c r="J58" s="28">
        <f t="shared" si="75"/>
        <v>28.241257484794708</v>
      </c>
      <c r="K58" s="28">
        <f t="shared" si="75"/>
        <v>34.403389294496634</v>
      </c>
      <c r="L58" s="28">
        <f t="shared" si="75"/>
        <v>40.651267292540552</v>
      </c>
      <c r="M58" s="28">
        <f t="shared" si="75"/>
        <v>46.973501599314275</v>
      </c>
      <c r="N58" s="28">
        <f t="shared" si="75"/>
        <v>53.361472140705708</v>
      </c>
      <c r="O58" s="28">
        <f t="shared" si="75"/>
        <v>59.808417152095963</v>
      </c>
      <c r="P58" s="28">
        <f t="shared" si="75"/>
        <v>66.308884269585207</v>
      </c>
      <c r="Q58" s="28">
        <f t="shared" si="75"/>
        <v>72.858379605760831</v>
      </c>
      <c r="R58" s="28">
        <f t="shared" si="75"/>
        <v>79.453132627797942</v>
      </c>
      <c r="S58" s="28">
        <f t="shared" si="75"/>
        <v>86.089932550016329</v>
      </c>
      <c r="T58" s="28">
        <f t="shared" si="75"/>
        <v>92.76601088113722</v>
      </c>
      <c r="U58" s="28">
        <f t="shared" si="75"/>
        <v>99.478954868034535</v>
      </c>
      <c r="V58" s="28">
        <f t="shared" si="74"/>
        <v>106.22664226925279</v>
      </c>
      <c r="W58" s="28">
        <f t="shared" si="74"/>
        <v>113.00719124704634</v>
      </c>
      <c r="X58" s="28">
        <f t="shared" si="74"/>
        <v>119.81892122265431</v>
      </c>
      <c r="Y58" s="28">
        <f t="shared" si="74"/>
        <v>126.66032184172514</v>
      </c>
      <c r="Z58" s="28">
        <f t="shared" si="74"/>
        <v>133.53002804574822</v>
      </c>
      <c r="AA58" s="28">
        <f t="shared" si="74"/>
        <v>140.42679981302661</v>
      </c>
      <c r="AB58" s="28">
        <f t="shared" si="74"/>
        <v>147.34950552095475</v>
      </c>
      <c r="AC58" s="28">
        <f t="shared" si="74"/>
        <v>154.29710815225695</v>
      </c>
      <c r="AE58" s="27">
        <f t="shared" si="33"/>
        <v>33</v>
      </c>
      <c r="AF58" s="28">
        <f t="shared" si="31"/>
        <v>5.9618164641797371</v>
      </c>
      <c r="AG58" s="28">
        <f t="shared" si="77"/>
        <v>11.923632928359474</v>
      </c>
      <c r="AH58" s="28">
        <f t="shared" si="77"/>
        <v>17.885449392539211</v>
      </c>
      <c r="AI58" s="28">
        <f t="shared" si="77"/>
        <v>23.847265856718948</v>
      </c>
      <c r="AJ58" s="28">
        <f t="shared" si="77"/>
        <v>29.809082320898685</v>
      </c>
      <c r="AK58" s="28">
        <f t="shared" si="77"/>
        <v>35.770898785078423</v>
      </c>
      <c r="AL58" s="28">
        <f t="shared" si="77"/>
        <v>41.732715249258163</v>
      </c>
      <c r="AM58" s="28">
        <f t="shared" si="77"/>
        <v>47.694531713437897</v>
      </c>
      <c r="AN58" s="28">
        <f t="shared" si="77"/>
        <v>53.656348177617637</v>
      </c>
      <c r="AO58" s="28">
        <f t="shared" si="77"/>
        <v>59.618164641797371</v>
      </c>
      <c r="AP58" s="28">
        <f t="shared" si="77"/>
        <v>65.579981105977112</v>
      </c>
      <c r="AQ58" s="28">
        <f t="shared" si="77"/>
        <v>71.541797570156845</v>
      </c>
      <c r="AR58" s="28">
        <f t="shared" si="77"/>
        <v>77.503614034336579</v>
      </c>
      <c r="AS58" s="28">
        <f t="shared" si="77"/>
        <v>83.465430498516326</v>
      </c>
      <c r="AT58" s="28">
        <f t="shared" si="77"/>
        <v>89.42724696269606</v>
      </c>
      <c r="AU58" s="28">
        <f t="shared" si="77"/>
        <v>95.389063426875794</v>
      </c>
      <c r="AV58" s="28">
        <f t="shared" si="77"/>
        <v>101.35087989105553</v>
      </c>
      <c r="AW58" s="28">
        <f t="shared" si="77"/>
        <v>107.31269635523527</v>
      </c>
      <c r="AX58" s="28">
        <f t="shared" ref="AG58:BC63" si="78">AX$92/COS(RADIANS($AE58))</f>
        <v>113.27451281941501</v>
      </c>
      <c r="AY58" s="28">
        <f t="shared" si="78"/>
        <v>119.23632928359474</v>
      </c>
      <c r="AZ58" s="28">
        <f t="shared" si="78"/>
        <v>125.19814574777448</v>
      </c>
      <c r="BA58" s="28">
        <f t="shared" si="78"/>
        <v>131.15996221195422</v>
      </c>
      <c r="BB58" s="28">
        <f t="shared" si="78"/>
        <v>137.12177867613394</v>
      </c>
      <c r="BC58" s="28">
        <f t="shared" si="78"/>
        <v>143.08359514031369</v>
      </c>
      <c r="BE58" s="27">
        <f t="shared" si="34"/>
        <v>33</v>
      </c>
      <c r="BF58" s="32">
        <f t="shared" si="46"/>
        <v>-0.20548136652315449</v>
      </c>
      <c r="BG58" s="32">
        <f t="shared" si="47"/>
        <v>-0.13844543247235952</v>
      </c>
      <c r="BH58" s="32">
        <f t="shared" si="48"/>
        <v>-0.10097360040815556</v>
      </c>
      <c r="BI58" s="32">
        <f t="shared" si="49"/>
        <v>-7.5137317514300625E-2</v>
      </c>
      <c r="BJ58" s="32">
        <f t="shared" si="50"/>
        <v>-5.5515404614971731E-2</v>
      </c>
      <c r="BK58" s="32">
        <f t="shared" si="51"/>
        <v>-3.9749266529403929E-2</v>
      </c>
      <c r="BL58" s="32">
        <f t="shared" si="52"/>
        <v>-2.6603056404985802E-2</v>
      </c>
      <c r="BM58" s="32">
        <f t="shared" si="53"/>
        <v>-1.5349720365197283E-2</v>
      </c>
      <c r="BN58" s="32">
        <f t="shared" si="54"/>
        <v>-5.5260101545622411E-3</v>
      </c>
      <c r="BO58" s="32">
        <f t="shared" si="55"/>
        <v>3.1810323589532511E-3</v>
      </c>
      <c r="BP58" s="32">
        <f t="shared" si="56"/>
        <v>1.0992541521957576E-2</v>
      </c>
      <c r="BQ58" s="32">
        <f t="shared" si="57"/>
        <v>1.8070427076858641E-2</v>
      </c>
      <c r="BR58" s="32">
        <f t="shared" si="58"/>
        <v>2.4536711505057675E-2</v>
      </c>
      <c r="BS58" s="32">
        <f t="shared" si="59"/>
        <v>3.0485586104684482E-2</v>
      </c>
      <c r="BT58" s="32">
        <f t="shared" si="60"/>
        <v>3.5991241692166526E-2</v>
      </c>
      <c r="BU58" s="32">
        <f t="shared" si="61"/>
        <v>4.1113132386485715E-2</v>
      </c>
      <c r="BV58" s="32">
        <f t="shared" si="62"/>
        <v>4.5899618721249466E-2</v>
      </c>
      <c r="BW58" s="32">
        <f t="shared" si="63"/>
        <v>5.0390553282244309E-2</v>
      </c>
      <c r="BX58" s="32">
        <f t="shared" si="64"/>
        <v>5.4619156444232306E-2</v>
      </c>
      <c r="BY58" s="32">
        <f t="shared" si="65"/>
        <v>5.8613403551961776E-2</v>
      </c>
      <c r="BZ58" s="32">
        <f t="shared" si="66"/>
        <v>6.2397068434069329E-2</v>
      </c>
      <c r="CA58" s="32">
        <f t="shared" si="67"/>
        <v>6.5990520423529223E-2</v>
      </c>
      <c r="CB58" s="32">
        <f t="shared" si="68"/>
        <v>6.9411341481334737E-2</v>
      </c>
      <c r="CC58" s="32">
        <f t="shared" si="69"/>
        <v>7.2674809957410338E-2</v>
      </c>
    </row>
    <row r="59" spans="1:81" ht="9" customHeight="1" x14ac:dyDescent="0.25">
      <c r="A59" s="31">
        <f t="shared" si="29"/>
        <v>1.2439666838728141</v>
      </c>
      <c r="B59" s="31">
        <f t="shared" si="32"/>
        <v>7.8307848452151399E-2</v>
      </c>
      <c r="C59" s="31"/>
      <c r="E59" s="27">
        <f t="shared" si="76"/>
        <v>31</v>
      </c>
      <c r="F59" s="28">
        <f t="shared" si="75"/>
        <v>4.9192386670411379</v>
      </c>
      <c r="G59" s="28">
        <f t="shared" si="75"/>
        <v>10.387257566969661</v>
      </c>
      <c r="H59" s="28">
        <f t="shared" si="75"/>
        <v>16.083534218942983</v>
      </c>
      <c r="I59" s="28">
        <f t="shared" si="75"/>
        <v>21.933296403255437</v>
      </c>
      <c r="J59" s="28">
        <f t="shared" si="75"/>
        <v>27.899905692743129</v>
      </c>
      <c r="K59" s="28">
        <f t="shared" si="75"/>
        <v>33.961314712916298</v>
      </c>
      <c r="L59" s="28">
        <f t="shared" si="75"/>
        <v>40.102711968709571</v>
      </c>
      <c r="M59" s="28">
        <f t="shared" si="75"/>
        <v>46.313426620208787</v>
      </c>
      <c r="N59" s="28">
        <f t="shared" si="75"/>
        <v>52.58538779690938</v>
      </c>
      <c r="O59" s="28">
        <f t="shared" si="75"/>
        <v>58.912267962594953</v>
      </c>
      <c r="P59" s="28">
        <f t="shared" si="75"/>
        <v>65.288967334864282</v>
      </c>
      <c r="Q59" s="28">
        <f t="shared" si="75"/>
        <v>71.711284430962891</v>
      </c>
      <c r="R59" s="28">
        <f t="shared" si="75"/>
        <v>78.175695428210645</v>
      </c>
      <c r="S59" s="28">
        <f t="shared" si="75"/>
        <v>84.679200695000503</v>
      </c>
      <c r="T59" s="28">
        <f t="shared" si="75"/>
        <v>91.219214656324297</v>
      </c>
      <c r="U59" s="28">
        <f t="shared" si="75"/>
        <v>97.7934846577418</v>
      </c>
      <c r="V59" s="28">
        <f t="shared" si="74"/>
        <v>104.40002984229501</v>
      </c>
      <c r="W59" s="28">
        <f t="shared" si="74"/>
        <v>111.0370942083248</v>
      </c>
      <c r="X59" s="28">
        <f t="shared" si="74"/>
        <v>117.70310994773014</v>
      </c>
      <c r="Y59" s="28">
        <f t="shared" si="74"/>
        <v>124.39666838728141</v>
      </c>
      <c r="Z59" s="28">
        <f t="shared" si="74"/>
        <v>131.11649665274533</v>
      </c>
      <c r="AA59" s="28">
        <f t="shared" si="74"/>
        <v>137.86143870848557</v>
      </c>
      <c r="AB59" s="28">
        <f t="shared" si="74"/>
        <v>144.63043978956782</v>
      </c>
      <c r="AC59" s="28">
        <f t="shared" si="74"/>
        <v>151.4225334975811</v>
      </c>
      <c r="AE59" s="27">
        <f t="shared" si="33"/>
        <v>32</v>
      </c>
      <c r="AF59" s="28">
        <f t="shared" si="31"/>
        <v>5.8958920168104818</v>
      </c>
      <c r="AG59" s="28">
        <f t="shared" si="78"/>
        <v>11.791784033620964</v>
      </c>
      <c r="AH59" s="28">
        <f t="shared" si="78"/>
        <v>17.687676050431445</v>
      </c>
      <c r="AI59" s="28">
        <f t="shared" si="78"/>
        <v>23.583568067241927</v>
      </c>
      <c r="AJ59" s="28">
        <f t="shared" si="78"/>
        <v>29.479460084052413</v>
      </c>
      <c r="AK59" s="28">
        <f t="shared" si="78"/>
        <v>35.375352100862891</v>
      </c>
      <c r="AL59" s="28">
        <f t="shared" si="78"/>
        <v>41.271244117673376</v>
      </c>
      <c r="AM59" s="28">
        <f t="shared" si="78"/>
        <v>47.167136134483854</v>
      </c>
      <c r="AN59" s="28">
        <f t="shared" si="78"/>
        <v>53.06302815129434</v>
      </c>
      <c r="AO59" s="28">
        <f t="shared" si="78"/>
        <v>58.958920168104825</v>
      </c>
      <c r="AP59" s="28">
        <f t="shared" si="78"/>
        <v>64.854812184915303</v>
      </c>
      <c r="AQ59" s="28">
        <f t="shared" si="78"/>
        <v>70.750704201725782</v>
      </c>
      <c r="AR59" s="28">
        <f t="shared" si="78"/>
        <v>76.646596218536274</v>
      </c>
      <c r="AS59" s="28">
        <f t="shared" si="78"/>
        <v>82.542488235346752</v>
      </c>
      <c r="AT59" s="28">
        <f t="shared" si="78"/>
        <v>88.438380252157231</v>
      </c>
      <c r="AU59" s="28">
        <f t="shared" si="78"/>
        <v>94.334272268967709</v>
      </c>
      <c r="AV59" s="28">
        <f t="shared" si="78"/>
        <v>100.2301642857782</v>
      </c>
      <c r="AW59" s="28">
        <f t="shared" si="78"/>
        <v>106.12605630258868</v>
      </c>
      <c r="AX59" s="28">
        <f t="shared" si="78"/>
        <v>112.02194831939916</v>
      </c>
      <c r="AY59" s="28">
        <f t="shared" si="78"/>
        <v>117.91784033620965</v>
      </c>
      <c r="AZ59" s="28">
        <f t="shared" si="78"/>
        <v>123.81373235302013</v>
      </c>
      <c r="BA59" s="28">
        <f t="shared" si="78"/>
        <v>129.70962436983061</v>
      </c>
      <c r="BB59" s="28">
        <f t="shared" si="78"/>
        <v>135.60551638664109</v>
      </c>
      <c r="BC59" s="28">
        <f t="shared" si="78"/>
        <v>141.50140840345156</v>
      </c>
      <c r="BE59" s="27">
        <f t="shared" si="34"/>
        <v>32</v>
      </c>
      <c r="BF59" s="32">
        <f t="shared" si="46"/>
        <v>-0.19853750059189321</v>
      </c>
      <c r="BG59" s="32">
        <f t="shared" si="47"/>
        <v>-0.13521629338599855</v>
      </c>
      <c r="BH59" s="32">
        <f t="shared" si="48"/>
        <v>-9.9738142727307064E-2</v>
      </c>
      <c r="BI59" s="32">
        <f t="shared" si="49"/>
        <v>-7.524047610743774E-2</v>
      </c>
      <c r="BJ59" s="32">
        <f t="shared" si="50"/>
        <v>-5.6615044104616152E-2</v>
      </c>
      <c r="BK59" s="32">
        <f t="shared" si="51"/>
        <v>-4.1636709294083966E-2</v>
      </c>
      <c r="BL59" s="32">
        <f t="shared" si="52"/>
        <v>-2.9138481952930298E-2</v>
      </c>
      <c r="BM59" s="32">
        <f t="shared" si="53"/>
        <v>-1.8433304909089853E-2</v>
      </c>
      <c r="BN59" s="32">
        <f t="shared" si="54"/>
        <v>-9.0831383849380339E-3</v>
      </c>
      <c r="BO59" s="32">
        <f t="shared" si="55"/>
        <v>-7.9189287941677843E-4</v>
      </c>
      <c r="BP59" s="32">
        <f t="shared" si="56"/>
        <v>6.649747540380219E-3</v>
      </c>
      <c r="BQ59" s="32">
        <f t="shared" si="57"/>
        <v>1.3395105621931356E-2</v>
      </c>
      <c r="BR59" s="32">
        <f t="shared" si="58"/>
        <v>1.9559777515232399E-2</v>
      </c>
      <c r="BS59" s="32">
        <f t="shared" si="59"/>
        <v>2.5233025844797603E-2</v>
      </c>
      <c r="BT59" s="32">
        <f t="shared" si="60"/>
        <v>3.0485182476565745E-2</v>
      </c>
      <c r="BU59" s="32">
        <f t="shared" si="61"/>
        <v>3.537262631432618E-2</v>
      </c>
      <c r="BV59" s="32">
        <f t="shared" si="62"/>
        <v>3.9941229545774483E-2</v>
      </c>
      <c r="BW59" s="32">
        <f t="shared" si="63"/>
        <v>4.4228804263574888E-2</v>
      </c>
      <c r="BX59" s="32">
        <f t="shared" si="64"/>
        <v>4.8266877832317992E-2</v>
      </c>
      <c r="BY59" s="32">
        <f t="shared" si="65"/>
        <v>5.2082006174806593E-2</v>
      </c>
      <c r="BZ59" s="32">
        <f t="shared" si="66"/>
        <v>5.5696761934283204E-2</v>
      </c>
      <c r="CA59" s="32">
        <f t="shared" si="67"/>
        <v>5.9130489388641516E-2</v>
      </c>
      <c r="CB59" s="32">
        <f t="shared" si="68"/>
        <v>6.2399889097050916E-2</v>
      </c>
      <c r="CC59" s="32">
        <f t="shared" si="69"/>
        <v>6.5519476295699555E-2</v>
      </c>
    </row>
    <row r="60" spans="1:81" ht="9" customHeight="1" x14ac:dyDescent="0.25">
      <c r="A60" s="31">
        <f t="shared" si="29"/>
        <v>1.2227758827026833</v>
      </c>
      <c r="B60" s="31">
        <f t="shared" si="32"/>
        <v>7.4263574428906215E-2</v>
      </c>
      <c r="C60" s="31"/>
      <c r="E60" s="27">
        <f t="shared" si="76"/>
        <v>30</v>
      </c>
      <c r="F60" s="28">
        <f t="shared" si="75"/>
        <v>4.8943805163276801</v>
      </c>
      <c r="G60" s="28">
        <f t="shared" si="75"/>
        <v>10.305837490966066</v>
      </c>
      <c r="H60" s="28">
        <f t="shared" si="75"/>
        <v>15.931318322766037</v>
      </c>
      <c r="I60" s="28">
        <f t="shared" si="75"/>
        <v>21.700455458230859</v>
      </c>
      <c r="J60" s="28">
        <f t="shared" si="75"/>
        <v>27.578824175625403</v>
      </c>
      <c r="K60" s="28">
        <f t="shared" si="75"/>
        <v>33.545732111255532</v>
      </c>
      <c r="L60" s="28">
        <f t="shared" si="75"/>
        <v>39.587289948265408</v>
      </c>
      <c r="M60" s="28">
        <f t="shared" si="75"/>
        <v>45.693498224424111</v>
      </c>
      <c r="N60" s="28">
        <f t="shared" si="75"/>
        <v>51.856798353662889</v>
      </c>
      <c r="O60" s="28">
        <f t="shared" si="75"/>
        <v>58.071267486815245</v>
      </c>
      <c r="P60" s="28">
        <f t="shared" si="75"/>
        <v>64.332134185535423</v>
      </c>
      <c r="Q60" s="28">
        <f t="shared" si="75"/>
        <v>70.635469085570321</v>
      </c>
      <c r="R60" s="28">
        <f t="shared" si="75"/>
        <v>76.977977817200212</v>
      </c>
      <c r="S60" s="28">
        <f t="shared" si="75"/>
        <v>83.356857022774108</v>
      </c>
      <c r="T60" s="28">
        <f t="shared" si="75"/>
        <v>89.769691065856676</v>
      </c>
      <c r="U60" s="28">
        <f t="shared" si="75"/>
        <v>96.214375961105588</v>
      </c>
      <c r="V60" s="28">
        <f t="shared" si="74"/>
        <v>102.68906208442134</v>
      </c>
      <c r="W60" s="28">
        <f t="shared" si="74"/>
        <v>109.19211018673202</v>
      </c>
      <c r="X60" s="28">
        <f t="shared" si="74"/>
        <v>115.72205704966987</v>
      </c>
      <c r="Y60" s="28">
        <f t="shared" si="74"/>
        <v>122.27758827026834</v>
      </c>
      <c r="Z60" s="28">
        <f t="shared" si="74"/>
        <v>128.85751641040335</v>
      </c>
      <c r="AA60" s="28">
        <f t="shared" si="74"/>
        <v>135.46076324703213</v>
      </c>
      <c r="AB60" s="28">
        <f t="shared" si="74"/>
        <v>142.08634520129672</v>
      </c>
      <c r="AC60" s="28">
        <f t="shared" si="74"/>
        <v>148.73336126310051</v>
      </c>
      <c r="AE60" s="27">
        <f t="shared" si="33"/>
        <v>31</v>
      </c>
      <c r="AF60" s="28">
        <f t="shared" si="31"/>
        <v>5.8331669860766517</v>
      </c>
      <c r="AG60" s="28">
        <f t="shared" si="78"/>
        <v>11.666333972153303</v>
      </c>
      <c r="AH60" s="28">
        <f t="shared" si="78"/>
        <v>17.499500958229955</v>
      </c>
      <c r="AI60" s="28">
        <f t="shared" si="78"/>
        <v>23.332667944306607</v>
      </c>
      <c r="AJ60" s="28">
        <f t="shared" si="78"/>
        <v>29.165834930383262</v>
      </c>
      <c r="AK60" s="28">
        <f t="shared" si="78"/>
        <v>34.99900191645991</v>
      </c>
      <c r="AL60" s="28">
        <f t="shared" si="78"/>
        <v>40.832168902536566</v>
      </c>
      <c r="AM60" s="28">
        <f t="shared" si="78"/>
        <v>46.665335888613214</v>
      </c>
      <c r="AN60" s="28">
        <f t="shared" si="78"/>
        <v>52.498502874689869</v>
      </c>
      <c r="AO60" s="28">
        <f t="shared" si="78"/>
        <v>58.331669860766524</v>
      </c>
      <c r="AP60" s="28">
        <f t="shared" si="78"/>
        <v>64.164836846843173</v>
      </c>
      <c r="AQ60" s="28">
        <f t="shared" si="78"/>
        <v>69.998003832919821</v>
      </c>
      <c r="AR60" s="28">
        <f t="shared" si="78"/>
        <v>75.831170818996483</v>
      </c>
      <c r="AS60" s="28">
        <f t="shared" si="78"/>
        <v>81.664337805073131</v>
      </c>
      <c r="AT60" s="28">
        <f t="shared" si="78"/>
        <v>87.49750479114978</v>
      </c>
      <c r="AU60" s="28">
        <f t="shared" si="78"/>
        <v>93.330671777226428</v>
      </c>
      <c r="AV60" s="28">
        <f t="shared" si="78"/>
        <v>99.16383876330309</v>
      </c>
      <c r="AW60" s="28">
        <f t="shared" si="78"/>
        <v>104.99700574937974</v>
      </c>
      <c r="AX60" s="28">
        <f t="shared" si="78"/>
        <v>110.83017273545639</v>
      </c>
      <c r="AY60" s="28">
        <f t="shared" si="78"/>
        <v>116.66333972153305</v>
      </c>
      <c r="AZ60" s="28">
        <f t="shared" si="78"/>
        <v>122.4965067076097</v>
      </c>
      <c r="BA60" s="28">
        <f t="shared" si="78"/>
        <v>128.32967369368635</v>
      </c>
      <c r="BB60" s="28">
        <f t="shared" si="78"/>
        <v>134.16284067976301</v>
      </c>
      <c r="BC60" s="28">
        <f t="shared" si="78"/>
        <v>139.99600766583964</v>
      </c>
      <c r="BE60" s="27">
        <f t="shared" si="34"/>
        <v>31</v>
      </c>
      <c r="BF60" s="32">
        <f t="shared" si="46"/>
        <v>-0.19180904848267821</v>
      </c>
      <c r="BG60" s="32">
        <f t="shared" si="47"/>
        <v>-0.13201221951926048</v>
      </c>
      <c r="BH60" s="32">
        <f t="shared" si="48"/>
        <v>-9.8433952777339656E-2</v>
      </c>
      <c r="BI60" s="32">
        <f t="shared" si="49"/>
        <v>-7.5215586567638548E-2</v>
      </c>
      <c r="BJ60" s="32">
        <f t="shared" si="50"/>
        <v>-5.7544540138897003E-2</v>
      </c>
      <c r="BK60" s="32">
        <f t="shared" si="51"/>
        <v>-4.3322047656749928E-2</v>
      </c>
      <c r="BL60" s="32">
        <f t="shared" si="52"/>
        <v>-3.1446430303716834E-2</v>
      </c>
      <c r="BM60" s="32">
        <f t="shared" si="53"/>
        <v>-2.1268620306020596E-2</v>
      </c>
      <c r="BN60" s="32">
        <f t="shared" si="54"/>
        <v>-1.2374549555692999E-2</v>
      </c>
      <c r="BO60" s="32">
        <f t="shared" si="55"/>
        <v>-4.4841861598836743E-3</v>
      </c>
      <c r="BP60" s="32">
        <f t="shared" si="56"/>
        <v>2.6005252399953212E-3</v>
      </c>
      <c r="BQ60" s="32">
        <f t="shared" si="57"/>
        <v>9.0247188969362138E-3</v>
      </c>
      <c r="BR60" s="32">
        <f t="shared" si="58"/>
        <v>1.4897858202082868E-2</v>
      </c>
      <c r="BS60" s="32">
        <f t="shared" si="59"/>
        <v>2.0304498971674991E-2</v>
      </c>
      <c r="BT60" s="32">
        <f t="shared" si="60"/>
        <v>2.5311285443101055E-2</v>
      </c>
      <c r="BU60" s="32">
        <f t="shared" si="61"/>
        <v>2.9971656055274843E-2</v>
      </c>
      <c r="BV60" s="32">
        <f t="shared" si="62"/>
        <v>3.4329102336333919E-2</v>
      </c>
      <c r="BW60" s="32">
        <f t="shared" si="63"/>
        <v>3.8419483149269087E-2</v>
      </c>
      <c r="BX60" s="32">
        <f t="shared" si="64"/>
        <v>4.227270443450383E-2</v>
      </c>
      <c r="BY60" s="32">
        <f t="shared" si="65"/>
        <v>4.5913962060865968E-2</v>
      </c>
      <c r="BZ60" s="32">
        <f t="shared" si="66"/>
        <v>4.9364677203107214E-2</v>
      </c>
      <c r="CA60" s="32">
        <f t="shared" si="67"/>
        <v>5.2643211084978339E-2</v>
      </c>
      <c r="CB60" s="32">
        <f t="shared" si="68"/>
        <v>5.5765418628428501E-2</v>
      </c>
      <c r="CC60" s="32">
        <f t="shared" si="69"/>
        <v>5.8745082630150491E-2</v>
      </c>
    </row>
    <row r="61" spans="1:81" ht="9" customHeight="1" x14ac:dyDescent="0.25">
      <c r="A61" s="31">
        <f t="shared" si="29"/>
        <v>1.2029537115063369</v>
      </c>
      <c r="B61" s="31">
        <f t="shared" si="32"/>
        <v>7.0403189036138625E-2</v>
      </c>
      <c r="C61" s="31"/>
      <c r="E61" s="27">
        <f t="shared" si="76"/>
        <v>29</v>
      </c>
      <c r="F61" s="28">
        <f t="shared" si="75"/>
        <v>4.8710463271051392</v>
      </c>
      <c r="G61" s="28">
        <f t="shared" si="75"/>
        <v>10.229295567611649</v>
      </c>
      <c r="H61" s="28">
        <f t="shared" si="75"/>
        <v>15.788263742051294</v>
      </c>
      <c r="I61" s="28">
        <f t="shared" si="75"/>
        <v>21.481727083418225</v>
      </c>
      <c r="J61" s="28">
        <f t="shared" si="75"/>
        <v>27.277337782740492</v>
      </c>
      <c r="K61" s="28">
        <f t="shared" si="75"/>
        <v>33.155672410290968</v>
      </c>
      <c r="L61" s="28">
        <f t="shared" si="75"/>
        <v>39.103704029056125</v>
      </c>
      <c r="M61" s="28">
        <f t="shared" si="75"/>
        <v>45.112060301353431</v>
      </c>
      <c r="N61" s="28">
        <f t="shared" si="75"/>
        <v>51.173660698216381</v>
      </c>
      <c r="O61" s="28">
        <f t="shared" si="75"/>
        <v>57.282959705098783</v>
      </c>
      <c r="P61" s="28">
        <f t="shared" si="75"/>
        <v>63.435491811198951</v>
      </c>
      <c r="Q61" s="28">
        <f t="shared" si="75"/>
        <v>69.627581027203121</v>
      </c>
      <c r="R61" s="28">
        <f t="shared" si="75"/>
        <v>75.8561465055448</v>
      </c>
      <c r="S61" s="28">
        <f t="shared" si="75"/>
        <v>82.118567437099998</v>
      </c>
      <c r="T61" s="28">
        <f t="shared" si="75"/>
        <v>88.412586162133621</v>
      </c>
      <c r="U61" s="28">
        <f t="shared" si="75"/>
        <v>94.736236836555051</v>
      </c>
      <c r="V61" s="28">
        <f t="shared" si="74"/>
        <v>101.08779172422891</v>
      </c>
      <c r="W61" s="28">
        <f t="shared" si="74"/>
        <v>107.46571997187834</v>
      </c>
      <c r="X61" s="28">
        <f t="shared" si="74"/>
        <v>113.8686554285181</v>
      </c>
      <c r="Y61" s="28">
        <f t="shared" si="74"/>
        <v>120.29537115063368</v>
      </c>
      <c r="Z61" s="28">
        <f t="shared" si="74"/>
        <v>126.74475893740072</v>
      </c>
      <c r="AA61" s="28">
        <f t="shared" si="74"/>
        <v>133.21581271003919</v>
      </c>
      <c r="AB61" s="28">
        <f t="shared" si="74"/>
        <v>139.70761487047469</v>
      </c>
      <c r="AC61" s="28">
        <f t="shared" si="74"/>
        <v>146.21932499836734</v>
      </c>
      <c r="AE61" s="27">
        <f t="shared" si="33"/>
        <v>30</v>
      </c>
      <c r="AF61" s="28">
        <f t="shared" si="31"/>
        <v>5.7735026918962573</v>
      </c>
      <c r="AG61" s="28">
        <f t="shared" si="78"/>
        <v>11.547005383792515</v>
      </c>
      <c r="AH61" s="28">
        <f t="shared" si="78"/>
        <v>17.320508075688771</v>
      </c>
      <c r="AI61" s="28">
        <f t="shared" si="78"/>
        <v>23.094010767585029</v>
      </c>
      <c r="AJ61" s="28">
        <f t="shared" si="78"/>
        <v>28.867513459481287</v>
      </c>
      <c r="AK61" s="28">
        <f t="shared" si="78"/>
        <v>34.641016151377542</v>
      </c>
      <c r="AL61" s="28">
        <f t="shared" si="78"/>
        <v>40.414518843273804</v>
      </c>
      <c r="AM61" s="28">
        <f t="shared" si="78"/>
        <v>46.188021535170058</v>
      </c>
      <c r="AN61" s="28">
        <f t="shared" si="78"/>
        <v>51.961524227066313</v>
      </c>
      <c r="AO61" s="28">
        <f t="shared" si="78"/>
        <v>57.735026918962575</v>
      </c>
      <c r="AP61" s="28">
        <f t="shared" si="78"/>
        <v>63.50852961085883</v>
      </c>
      <c r="AQ61" s="28">
        <f t="shared" si="78"/>
        <v>69.282032302755084</v>
      </c>
      <c r="AR61" s="28">
        <f t="shared" si="78"/>
        <v>75.055534994651339</v>
      </c>
      <c r="AS61" s="28">
        <f t="shared" si="78"/>
        <v>80.829037686547608</v>
      </c>
      <c r="AT61" s="28">
        <f t="shared" si="78"/>
        <v>86.602540378443862</v>
      </c>
      <c r="AU61" s="28">
        <f t="shared" si="78"/>
        <v>92.376043070340117</v>
      </c>
      <c r="AV61" s="28">
        <f t="shared" si="78"/>
        <v>98.149545762236372</v>
      </c>
      <c r="AW61" s="28">
        <f t="shared" si="78"/>
        <v>103.92304845413263</v>
      </c>
      <c r="AX61" s="28">
        <f t="shared" si="78"/>
        <v>109.69655114602888</v>
      </c>
      <c r="AY61" s="28">
        <f t="shared" si="78"/>
        <v>115.47005383792515</v>
      </c>
      <c r="AZ61" s="28">
        <f t="shared" si="78"/>
        <v>121.2435565298214</v>
      </c>
      <c r="BA61" s="28">
        <f t="shared" si="78"/>
        <v>127.01705922171766</v>
      </c>
      <c r="BB61" s="28">
        <f t="shared" si="78"/>
        <v>132.79056191361391</v>
      </c>
      <c r="BC61" s="28">
        <f t="shared" si="78"/>
        <v>138.56406460551017</v>
      </c>
      <c r="BE61" s="27">
        <f t="shared" si="34"/>
        <v>30</v>
      </c>
      <c r="BF61" s="32">
        <f t="shared" si="46"/>
        <v>-0.18526950970869693</v>
      </c>
      <c r="BG61" s="32">
        <f t="shared" si="47"/>
        <v>-0.12881725896678989</v>
      </c>
      <c r="BH61" s="32">
        <f t="shared" si="48"/>
        <v>-9.7049578007518136E-2</v>
      </c>
      <c r="BI61" s="32">
        <f t="shared" si="49"/>
        <v>-7.5053727193626282E-2</v>
      </c>
      <c r="BJ61" s="32">
        <f t="shared" si="50"/>
        <v>-5.8296586324013105E-2</v>
      </c>
      <c r="BK61" s="32">
        <f t="shared" si="51"/>
        <v>-4.4799083629066976E-2</v>
      </c>
      <c r="BL61" s="32">
        <f t="shared" si="52"/>
        <v>-3.3521499989967035E-2</v>
      </c>
      <c r="BM61" s="32">
        <f t="shared" si="53"/>
        <v>-2.3850855550136496E-2</v>
      </c>
      <c r="BN61" s="32">
        <f t="shared" si="54"/>
        <v>-1.5395879796369402E-2</v>
      </c>
      <c r="BO61" s="32">
        <f t="shared" si="55"/>
        <v>-7.8918271016564338E-3</v>
      </c>
      <c r="BP61" s="32">
        <f t="shared" si="56"/>
        <v>-1.1513712209760916E-3</v>
      </c>
      <c r="BQ61" s="32">
        <f t="shared" si="57"/>
        <v>4.9628138641357169E-3</v>
      </c>
      <c r="BR61" s="32">
        <f t="shared" si="58"/>
        <v>1.055433933537527E-2</v>
      </c>
      <c r="BS61" s="32">
        <f t="shared" si="59"/>
        <v>1.5703266518137027E-2</v>
      </c>
      <c r="BT61" s="32">
        <f t="shared" si="60"/>
        <v>2.0472716185119203E-2</v>
      </c>
      <c r="BU61" s="32">
        <f t="shared" si="61"/>
        <v>2.4913315591022361E-2</v>
      </c>
      <c r="BV61" s="32">
        <f t="shared" si="62"/>
        <v>2.9066279041965574E-2</v>
      </c>
      <c r="BW61" s="32">
        <f t="shared" si="63"/>
        <v>3.296559608657313E-2</v>
      </c>
      <c r="BX61" s="32">
        <f t="shared" si="64"/>
        <v>3.6639620155243559E-2</v>
      </c>
      <c r="BY61" s="32">
        <f t="shared" si="65"/>
        <v>4.0112244274688506E-2</v>
      </c>
      <c r="BZ61" s="32">
        <f t="shared" si="66"/>
        <v>4.3403786110764231E-2</v>
      </c>
      <c r="CA61" s="32">
        <f t="shared" si="67"/>
        <v>4.6531664388925718E-2</v>
      </c>
      <c r="CB61" s="32">
        <f t="shared" si="68"/>
        <v>4.9510922960596601E-2</v>
      </c>
      <c r="CC61" s="32">
        <f t="shared" si="69"/>
        <v>5.2354641856968288E-2</v>
      </c>
    </row>
    <row r="62" spans="1:81" ht="9" customHeight="1" x14ac:dyDescent="0.25">
      <c r="A62" s="31">
        <f t="shared" si="29"/>
        <v>1.1844283330533034</v>
      </c>
      <c r="B62" s="31">
        <f t="shared" si="32"/>
        <v>6.6718817541774958E-2</v>
      </c>
      <c r="C62" s="31"/>
      <c r="E62" s="27">
        <f t="shared" si="76"/>
        <v>28</v>
      </c>
      <c r="F62" s="28">
        <f t="shared" si="75"/>
        <v>4.8492615532341254</v>
      </c>
      <c r="G62" s="28">
        <f t="shared" si="75"/>
        <v>10.157573421128943</v>
      </c>
      <c r="H62" s="28">
        <f t="shared" si="75"/>
        <v>15.654162214073006</v>
      </c>
      <c r="I62" s="28">
        <f t="shared" si="75"/>
        <v>21.276702993430749</v>
      </c>
      <c r="J62" s="28">
        <f t="shared" si="75"/>
        <v>26.994796984335043</v>
      </c>
      <c r="K62" s="28">
        <f t="shared" si="75"/>
        <v>32.790209455635846</v>
      </c>
      <c r="L62" s="28">
        <f t="shared" si="75"/>
        <v>38.65072023018854</v>
      </c>
      <c r="M62" s="28">
        <f t="shared" si="75"/>
        <v>44.567543004808599</v>
      </c>
      <c r="N62" s="28">
        <f t="shared" si="75"/>
        <v>50.53404357227911</v>
      </c>
      <c r="O62" s="28">
        <f t="shared" si="75"/>
        <v>56.545028422725451</v>
      </c>
      <c r="P62" s="28">
        <f t="shared" si="75"/>
        <v>62.596317236051377</v>
      </c>
      <c r="Q62" s="28">
        <f t="shared" si="75"/>
        <v>68.68447007517743</v>
      </c>
      <c r="R62" s="28">
        <f t="shared" si="75"/>
        <v>74.806604904009703</v>
      </c>
      <c r="S62" s="28">
        <f t="shared" si="75"/>
        <v>80.960270797482195</v>
      </c>
      <c r="T62" s="28">
        <f t="shared" si="75"/>
        <v>87.143357043077444</v>
      </c>
      <c r="U62" s="28">
        <f t="shared" si="75"/>
        <v>93.354026236994045</v>
      </c>
      <c r="V62" s="28">
        <f t="shared" si="74"/>
        <v>99.590663925287544</v>
      </c>
      <c r="W62" s="28">
        <f t="shared" si="74"/>
        <v>105.8518399589348</v>
      </c>
      <c r="X62" s="28">
        <f t="shared" si="74"/>
        <v>112.13627833440721</v>
      </c>
      <c r="Y62" s="28">
        <f t="shared" si="74"/>
        <v>118.44283330533034</v>
      </c>
      <c r="Z62" s="28">
        <f t="shared" si="74"/>
        <v>124.77047021120181</v>
      </c>
      <c r="AA62" s="28">
        <f t="shared" si="74"/>
        <v>131.11824991032259</v>
      </c>
      <c r="AB62" s="28">
        <f t="shared" si="74"/>
        <v>137.48531600555339</v>
      </c>
      <c r="AC62" s="28">
        <f t="shared" si="74"/>
        <v>143.87088426167733</v>
      </c>
      <c r="AE62" s="27">
        <f t="shared" si="33"/>
        <v>29</v>
      </c>
      <c r="AF62" s="28">
        <f t="shared" si="31"/>
        <v>5.7167703393666001</v>
      </c>
      <c r="AG62" s="28">
        <f t="shared" si="78"/>
        <v>11.4335406787332</v>
      </c>
      <c r="AH62" s="28">
        <f t="shared" si="78"/>
        <v>17.150311018099799</v>
      </c>
      <c r="AI62" s="28">
        <f t="shared" si="78"/>
        <v>22.8670813574664</v>
      </c>
      <c r="AJ62" s="28">
        <f t="shared" si="78"/>
        <v>28.583851696833001</v>
      </c>
      <c r="AK62" s="28">
        <f t="shared" si="78"/>
        <v>34.300622036199599</v>
      </c>
      <c r="AL62" s="28">
        <f t="shared" si="78"/>
        <v>40.017392375566203</v>
      </c>
      <c r="AM62" s="28">
        <f t="shared" si="78"/>
        <v>45.7341627149328</v>
      </c>
      <c r="AN62" s="28">
        <f t="shared" si="78"/>
        <v>51.450933054299405</v>
      </c>
      <c r="AO62" s="28">
        <f t="shared" si="78"/>
        <v>57.167703393666002</v>
      </c>
      <c r="AP62" s="28">
        <f t="shared" si="78"/>
        <v>62.884473733032607</v>
      </c>
      <c r="AQ62" s="28">
        <f t="shared" si="78"/>
        <v>68.601244072399197</v>
      </c>
      <c r="AR62" s="28">
        <f t="shared" si="78"/>
        <v>74.318014411765802</v>
      </c>
      <c r="AS62" s="28">
        <f t="shared" si="78"/>
        <v>80.034784751132406</v>
      </c>
      <c r="AT62" s="28">
        <f t="shared" si="78"/>
        <v>85.751555090499011</v>
      </c>
      <c r="AU62" s="28">
        <f t="shared" si="78"/>
        <v>91.468325429865601</v>
      </c>
      <c r="AV62" s="28">
        <f t="shared" si="78"/>
        <v>97.185095769232205</v>
      </c>
      <c r="AW62" s="28">
        <f t="shared" si="78"/>
        <v>102.90186610859881</v>
      </c>
      <c r="AX62" s="28">
        <f t="shared" si="78"/>
        <v>108.6186364479654</v>
      </c>
      <c r="AY62" s="28">
        <f t="shared" si="78"/>
        <v>114.335406787332</v>
      </c>
      <c r="AZ62" s="28">
        <f t="shared" si="78"/>
        <v>120.05217712669861</v>
      </c>
      <c r="BA62" s="28">
        <f t="shared" si="78"/>
        <v>125.76894746606521</v>
      </c>
      <c r="BB62" s="28">
        <f t="shared" si="78"/>
        <v>131.48571780543182</v>
      </c>
      <c r="BC62" s="28">
        <f t="shared" si="78"/>
        <v>137.20248814479839</v>
      </c>
      <c r="BE62" s="27">
        <f t="shared" si="34"/>
        <v>29</v>
      </c>
      <c r="BF62" s="32">
        <f t="shared" si="46"/>
        <v>-0.17889502898722912</v>
      </c>
      <c r="BG62" s="32">
        <f t="shared" si="47"/>
        <v>-0.12561733050829799</v>
      </c>
      <c r="BH62" s="32">
        <f t="shared" si="48"/>
        <v>-9.5575143758365039E-2</v>
      </c>
      <c r="BI62" s="32">
        <f t="shared" si="49"/>
        <v>-7.4747406331078889E-2</v>
      </c>
      <c r="BJ62" s="32">
        <f t="shared" si="50"/>
        <v>-5.8865221821082024E-2</v>
      </c>
      <c r="BK62" s="32">
        <f t="shared" si="51"/>
        <v>-4.6062913462242269E-2</v>
      </c>
      <c r="BL62" s="32">
        <f t="shared" si="52"/>
        <v>-3.5359551833401795E-2</v>
      </c>
      <c r="BM62" s="32">
        <f t="shared" si="53"/>
        <v>-2.6176442125120741E-2</v>
      </c>
      <c r="BN62" s="32">
        <f t="shared" si="54"/>
        <v>-1.8143995952132015E-2</v>
      </c>
      <c r="BO62" s="32">
        <f t="shared" si="55"/>
        <v>-1.1012019770960056E-2</v>
      </c>
      <c r="BP62" s="32">
        <f t="shared" si="56"/>
        <v>-4.6034097484455678E-3</v>
      </c>
      <c r="BQ62" s="32">
        <f t="shared" si="57"/>
        <v>1.211715001762974E-3</v>
      </c>
      <c r="BR62" s="32">
        <f t="shared" si="58"/>
        <v>6.531381725862981E-3</v>
      </c>
      <c r="BS62" s="32">
        <f t="shared" si="59"/>
        <v>1.1431360557882065E-2</v>
      </c>
      <c r="BT62" s="32">
        <f t="shared" si="60"/>
        <v>1.5971406195545414E-2</v>
      </c>
      <c r="BU62" s="32">
        <f t="shared" si="61"/>
        <v>2.0199458803643804E-2</v>
      </c>
      <c r="BV62" s="32">
        <f t="shared" si="62"/>
        <v>2.4154554867311502E-2</v>
      </c>
      <c r="BW62" s="32">
        <f t="shared" si="63"/>
        <v>2.7868895349201631E-2</v>
      </c>
      <c r="BX62" s="32">
        <f t="shared" si="64"/>
        <v>3.1369347535787413E-2</v>
      </c>
      <c r="BY62" s="32">
        <f t="shared" si="65"/>
        <v>3.4678556763412763E-2</v>
      </c>
      <c r="BZ62" s="32">
        <f t="shared" si="66"/>
        <v>3.7815783466363793E-2</v>
      </c>
      <c r="CA62" s="32">
        <f t="shared" si="67"/>
        <v>4.0797543041613149E-2</v>
      </c>
      <c r="CB62" s="32">
        <f t="shared" si="68"/>
        <v>4.3638101685559122E-2</v>
      </c>
      <c r="CC62" s="32">
        <f t="shared" si="69"/>
        <v>4.6349865374777491E-2</v>
      </c>
    </row>
    <row r="63" spans="1:81" ht="9" customHeight="1" x14ac:dyDescent="0.25">
      <c r="A63" s="31">
        <f t="shared" si="29"/>
        <v>1.1671327461858743</v>
      </c>
      <c r="B63" s="31">
        <f t="shared" si="32"/>
        <v>6.3202894870813583E-2</v>
      </c>
      <c r="C63" s="31"/>
      <c r="E63" s="27">
        <f t="shared" si="76"/>
        <v>27</v>
      </c>
      <c r="F63" s="28">
        <f t="shared" si="75"/>
        <v>4.8290466018934382</v>
      </c>
      <c r="G63" s="28">
        <f t="shared" si="75"/>
        <v>10.090608564871316</v>
      </c>
      <c r="H63" s="28">
        <f t="shared" si="75"/>
        <v>15.528807120668256</v>
      </c>
      <c r="I63" s="28">
        <f t="shared" si="75"/>
        <v>21.084986251640483</v>
      </c>
      <c r="J63" s="28">
        <f t="shared" si="75"/>
        <v>26.730576698805962</v>
      </c>
      <c r="K63" s="28">
        <f t="shared" si="75"/>
        <v>32.448457646403874</v>
      </c>
      <c r="L63" s="28">
        <f t="shared" si="75"/>
        <v>38.227163943598619</v>
      </c>
      <c r="M63" s="28">
        <f t="shared" si="75"/>
        <v>44.058457165763421</v>
      </c>
      <c r="N63" s="28">
        <f t="shared" si="75"/>
        <v>49.93611999858652</v>
      </c>
      <c r="O63" s="28">
        <f t="shared" si="75"/>
        <v>55.855287475412332</v>
      </c>
      <c r="P63" s="28">
        <f t="shared" si="75"/>
        <v>61.812045279335116</v>
      </c>
      <c r="Q63" s="28">
        <f t="shared" si="75"/>
        <v>67.803173511575963</v>
      </c>
      <c r="R63" s="28">
        <f t="shared" si="75"/>
        <v>73.825975359320893</v>
      </c>
      <c r="S63" s="28">
        <f t="shared" si="75"/>
        <v>79.878158092069739</v>
      </c>
      <c r="T63" s="28">
        <f t="shared" si="75"/>
        <v>85.957747771005444</v>
      </c>
      <c r="U63" s="28">
        <f t="shared" si="75"/>
        <v>92.063026490063834</v>
      </c>
      <c r="V63" s="28">
        <f t="shared" si="74"/>
        <v>98.192485149061397</v>
      </c>
      <c r="W63" s="28">
        <f t="shared" si="74"/>
        <v>104.34478722085817</v>
      </c>
      <c r="X63" s="28">
        <f t="shared" si="74"/>
        <v>110.51874048069683</v>
      </c>
      <c r="Y63" s="28">
        <f t="shared" si="74"/>
        <v>116.71327461858742</v>
      </c>
      <c r="Z63" s="28">
        <f t="shared" si="74"/>
        <v>122.92742327596336</v>
      </c>
      <c r="AA63" s="28">
        <f t="shared" si="74"/>
        <v>129.16030946218567</v>
      </c>
      <c r="AB63" s="28">
        <f t="shared" si="74"/>
        <v>135.41113358953695</v>
      </c>
      <c r="AC63" s="28">
        <f t="shared" si="74"/>
        <v>141.67916356265926</v>
      </c>
      <c r="AE63" s="27">
        <f t="shared" si="33"/>
        <v>28</v>
      </c>
      <c r="AF63" s="28">
        <f t="shared" si="31"/>
        <v>5.6628502534451952</v>
      </c>
      <c r="AG63" s="28">
        <f t="shared" si="78"/>
        <v>11.32570050689039</v>
      </c>
      <c r="AH63" s="28">
        <f t="shared" si="78"/>
        <v>16.988550760335588</v>
      </c>
      <c r="AI63" s="28">
        <f t="shared" si="78"/>
        <v>22.651401013780781</v>
      </c>
      <c r="AJ63" s="28">
        <f t="shared" si="78"/>
        <v>28.314251267225977</v>
      </c>
      <c r="AK63" s="28">
        <f t="shared" si="78"/>
        <v>33.977101520671177</v>
      </c>
      <c r="AL63" s="28">
        <f t="shared" si="78"/>
        <v>39.639951774116369</v>
      </c>
      <c r="AM63" s="28">
        <f t="shared" si="78"/>
        <v>45.302802027561562</v>
      </c>
      <c r="AN63" s="28">
        <f t="shared" si="78"/>
        <v>50.965652281006761</v>
      </c>
      <c r="AO63" s="28">
        <f t="shared" si="78"/>
        <v>56.628502534451954</v>
      </c>
      <c r="AP63" s="28">
        <f t="shared" si="78"/>
        <v>62.291352787897154</v>
      </c>
      <c r="AQ63" s="28">
        <f t="shared" si="78"/>
        <v>67.954203041342353</v>
      </c>
      <c r="AR63" s="28">
        <f t="shared" si="78"/>
        <v>73.617053294787539</v>
      </c>
      <c r="AS63" s="28">
        <f t="shared" si="78"/>
        <v>79.279903548232738</v>
      </c>
      <c r="AT63" s="28">
        <f t="shared" si="78"/>
        <v>84.942753801677938</v>
      </c>
      <c r="AU63" s="28">
        <f t="shared" si="78"/>
        <v>90.605604055123123</v>
      </c>
      <c r="AV63" s="28">
        <f t="shared" si="78"/>
        <v>96.268454308568323</v>
      </c>
      <c r="AW63" s="28">
        <f t="shared" si="78"/>
        <v>101.93130456201352</v>
      </c>
      <c r="AX63" s="28">
        <f t="shared" si="78"/>
        <v>107.59415481545871</v>
      </c>
      <c r="AY63" s="28">
        <f t="shared" si="78"/>
        <v>113.25700506890391</v>
      </c>
      <c r="AZ63" s="28">
        <f t="shared" si="78"/>
        <v>118.91985532234911</v>
      </c>
      <c r="BA63" s="28">
        <f t="shared" si="78"/>
        <v>124.58270557579431</v>
      </c>
      <c r="BB63" s="28">
        <f t="shared" si="78"/>
        <v>130.24555582923949</v>
      </c>
      <c r="BC63" s="28">
        <f t="shared" si="78"/>
        <v>135.90840608268471</v>
      </c>
      <c r="BE63" s="27">
        <f t="shared" si="34"/>
        <v>28</v>
      </c>
      <c r="BF63" s="32">
        <f t="shared" si="46"/>
        <v>-0.17266423795223429</v>
      </c>
      <c r="BG63" s="32">
        <f t="shared" si="47"/>
        <v>-0.12240014406255248</v>
      </c>
      <c r="BH63" s="32">
        <f t="shared" si="48"/>
        <v>-9.4002303481795987E-2</v>
      </c>
      <c r="BI63" s="32">
        <f t="shared" si="49"/>
        <v>-7.429052803003014E-2</v>
      </c>
      <c r="BJ63" s="32">
        <f t="shared" si="50"/>
        <v>-5.9245806263908893E-2</v>
      </c>
      <c r="BK63" s="32">
        <f t="shared" si="51"/>
        <v>-4.7109908610300802E-2</v>
      </c>
      <c r="BL63" s="32">
        <f t="shared" si="52"/>
        <v>-3.6957694078540992E-2</v>
      </c>
      <c r="BM63" s="32">
        <f t="shared" si="53"/>
        <v>-2.8243042127337255E-2</v>
      </c>
      <c r="BN63" s="32">
        <f t="shared" si="54"/>
        <v>-2.0616985910186517E-2</v>
      </c>
      <c r="BO63" s="32">
        <f t="shared" si="55"/>
        <v>-1.3843184665014807E-2</v>
      </c>
      <c r="BP63" s="32">
        <f t="shared" si="56"/>
        <v>-7.7542735626364798E-3</v>
      </c>
      <c r="BQ63" s="32">
        <f t="shared" si="57"/>
        <v>-2.2274699242595931E-3</v>
      </c>
      <c r="BR63" s="32">
        <f t="shared" si="58"/>
        <v>2.8299262355356964E-3</v>
      </c>
      <c r="BS63" s="32">
        <f t="shared" si="59"/>
        <v>7.4895886200510107E-3</v>
      </c>
      <c r="BT63" s="32">
        <f t="shared" si="60"/>
        <v>1.1808056814511783E-2</v>
      </c>
      <c r="BU63" s="32">
        <f t="shared" si="61"/>
        <v>1.5830703057519043E-2</v>
      </c>
      <c r="BV63" s="32">
        <f t="shared" si="62"/>
        <v>1.9594481569259536E-2</v>
      </c>
      <c r="BW63" s="32">
        <f t="shared" si="63"/>
        <v>2.3129882413159938E-2</v>
      </c>
      <c r="BX63" s="32">
        <f t="shared" si="64"/>
        <v>2.6462350661234087E-2</v>
      </c>
      <c r="BY63" s="32">
        <f t="shared" si="65"/>
        <v>2.961333713734287E-2</v>
      </c>
      <c r="BZ63" s="32">
        <f t="shared" si="66"/>
        <v>3.2601089706546189E-2</v>
      </c>
      <c r="CA63" s="32">
        <f t="shared" si="67"/>
        <v>3.5441258273940152E-2</v>
      </c>
      <c r="CB63" s="32">
        <f t="shared" si="68"/>
        <v>3.8147363686914668E-2</v>
      </c>
      <c r="CC63" s="32">
        <f t="shared" si="69"/>
        <v>4.073116564823849E-2</v>
      </c>
    </row>
    <row r="64" spans="1:81" ht="9" customHeight="1" x14ac:dyDescent="0.25">
      <c r="A64" s="31">
        <f t="shared" si="29"/>
        <v>1.151004388842976</v>
      </c>
      <c r="B64" s="31">
        <f t="shared" si="32"/>
        <v>5.9848152936119427E-2</v>
      </c>
      <c r="C64" s="31"/>
      <c r="E64" s="27">
        <f t="shared" si="76"/>
        <v>26</v>
      </c>
      <c r="F64" s="28">
        <f t="shared" si="75"/>
        <v>4.8104171790731112</v>
      </c>
      <c r="G64" s="28">
        <f t="shared" si="75"/>
        <v>10.028334847590358</v>
      </c>
      <c r="H64" s="28">
        <f t="shared" si="75"/>
        <v>15.411993683341306</v>
      </c>
      <c r="I64" s="28">
        <f t="shared" si="75"/>
        <v>20.906190891903645</v>
      </c>
      <c r="J64" s="28">
        <f t="shared" si="75"/>
        <v>26.484075046990238</v>
      </c>
      <c r="K64" s="28">
        <f t="shared" si="75"/>
        <v>32.129569551236848</v>
      </c>
      <c r="L64" s="28">
        <f t="shared" si="75"/>
        <v>37.831916160108911</v>
      </c>
      <c r="M64" s="28">
        <f t="shared" si="75"/>
        <v>43.58338889269691</v>
      </c>
      <c r="N64" s="28">
        <f t="shared" si="75"/>
        <v>49.37816003333009</v>
      </c>
      <c r="O64" s="28">
        <f t="shared" si="75"/>
        <v>55.211671423289218</v>
      </c>
      <c r="P64" s="28">
        <f t="shared" si="75"/>
        <v>61.080256990481431</v>
      </c>
      <c r="Q64" s="28">
        <f t="shared" si="75"/>
        <v>66.980902066134391</v>
      </c>
      <c r="R64" s="28">
        <f t="shared" si="75"/>
        <v>72.911082505335173</v>
      </c>
      <c r="S64" s="28">
        <f t="shared" si="75"/>
        <v>78.868652978792042</v>
      </c>
      <c r="T64" s="28">
        <f t="shared" si="75"/>
        <v>84.851766933860574</v>
      </c>
      <c r="U64" s="28">
        <f t="shared" si="75"/>
        <v>90.858817715458713</v>
      </c>
      <c r="V64" s="28">
        <f t="shared" si="74"/>
        <v>96.888394269652863</v>
      </c>
      <c r="W64" s="28">
        <f t="shared" si="74"/>
        <v>102.93924716682281</v>
      </c>
      <c r="X64" s="28">
        <f t="shared" si="74"/>
        <v>109.01026209688759</v>
      </c>
      <c r="Y64" s="28">
        <f t="shared" si="74"/>
        <v>115.1004388842976</v>
      </c>
      <c r="Z64" s="28">
        <f t="shared" si="74"/>
        <v>121.20887465328812</v>
      </c>
      <c r="AA64" s="28">
        <f t="shared" si="74"/>
        <v>127.33475016307101</v>
      </c>
      <c r="AB64" s="28">
        <f t="shared" si="74"/>
        <v>133.47731859846311</v>
      </c>
      <c r="AC64" s="28">
        <f t="shared" si="74"/>
        <v>139.63589628670823</v>
      </c>
      <c r="AE64" s="27">
        <f t="shared" si="33"/>
        <v>27</v>
      </c>
      <c r="AF64" s="28">
        <f t="shared" si="31"/>
        <v>5.6116311881718035</v>
      </c>
      <c r="AG64" s="28">
        <f t="shared" ref="AG64:BC68" si="79">AG$92/COS(RADIANS($AE64))</f>
        <v>11.223262376343607</v>
      </c>
      <c r="AH64" s="28">
        <f t="shared" si="79"/>
        <v>16.834893564515411</v>
      </c>
      <c r="AI64" s="28">
        <f t="shared" si="79"/>
        <v>22.446524752687214</v>
      </c>
      <c r="AJ64" s="28">
        <f t="shared" si="79"/>
        <v>28.05815594085902</v>
      </c>
      <c r="AK64" s="28">
        <f t="shared" si="79"/>
        <v>33.669787129030823</v>
      </c>
      <c r="AL64" s="28">
        <f t="shared" si="79"/>
        <v>39.281418317202629</v>
      </c>
      <c r="AM64" s="28">
        <f t="shared" si="79"/>
        <v>44.893049505374428</v>
      </c>
      <c r="AN64" s="28">
        <f t="shared" si="79"/>
        <v>50.504680693546234</v>
      </c>
      <c r="AO64" s="28">
        <f t="shared" si="79"/>
        <v>56.11631188171804</v>
      </c>
      <c r="AP64" s="28">
        <f t="shared" si="79"/>
        <v>61.727943069889839</v>
      </c>
      <c r="AQ64" s="28">
        <f t="shared" si="79"/>
        <v>67.339574258061646</v>
      </c>
      <c r="AR64" s="28">
        <f t="shared" si="79"/>
        <v>72.951205446233445</v>
      </c>
      <c r="AS64" s="28">
        <f t="shared" si="79"/>
        <v>78.562836634405258</v>
      </c>
      <c r="AT64" s="28">
        <f t="shared" si="79"/>
        <v>84.174467822577057</v>
      </c>
      <c r="AU64" s="28">
        <f t="shared" si="79"/>
        <v>89.786099010748856</v>
      </c>
      <c r="AV64" s="28">
        <f t="shared" si="79"/>
        <v>95.397730198920669</v>
      </c>
      <c r="AW64" s="28">
        <f t="shared" si="79"/>
        <v>101.00936138709247</v>
      </c>
      <c r="AX64" s="28">
        <f t="shared" si="79"/>
        <v>106.62099257526427</v>
      </c>
      <c r="AY64" s="28">
        <f t="shared" si="79"/>
        <v>112.23262376343608</v>
      </c>
      <c r="AZ64" s="28">
        <f t="shared" si="79"/>
        <v>117.84425495160788</v>
      </c>
      <c r="BA64" s="28">
        <f t="shared" si="79"/>
        <v>123.45588613977968</v>
      </c>
      <c r="BB64" s="28">
        <f t="shared" si="79"/>
        <v>129.06751732795149</v>
      </c>
      <c r="BC64" s="28">
        <f t="shared" si="79"/>
        <v>134.67914851612329</v>
      </c>
      <c r="BE64" s="27">
        <f t="shared" si="34"/>
        <v>27</v>
      </c>
      <c r="BF64" s="32">
        <f t="shared" si="46"/>
        <v>-0.16655811320985536</v>
      </c>
      <c r="BG64" s="32">
        <f t="shared" si="47"/>
        <v>-0.11915512863437844</v>
      </c>
      <c r="BH64" s="32">
        <f t="shared" si="48"/>
        <v>-9.2324193119291617E-2</v>
      </c>
      <c r="BI64" s="32">
        <f t="shared" si="49"/>
        <v>-7.3678360096678136E-2</v>
      </c>
      <c r="BJ64" s="32">
        <f t="shared" si="50"/>
        <v>-5.9434995976862227E-2</v>
      </c>
      <c r="BK64" s="32">
        <f t="shared" si="51"/>
        <v>-4.7937697246077264E-2</v>
      </c>
      <c r="BL64" s="32">
        <f t="shared" si="52"/>
        <v>-3.8314267534302587E-2</v>
      </c>
      <c r="BM64" s="32">
        <f t="shared" si="53"/>
        <v>-3.0049535980369187E-2</v>
      </c>
      <c r="BN64" s="32">
        <f t="shared" si="54"/>
        <v>-2.2814148187290627E-2</v>
      </c>
      <c r="BO64" s="32">
        <f t="shared" si="55"/>
        <v>-1.6384949687417539E-2</v>
      </c>
      <c r="BP64" s="32">
        <f t="shared" si="56"/>
        <v>-1.0603853214130099E-2</v>
      </c>
      <c r="BQ64" s="32">
        <f t="shared" si="57"/>
        <v>-5.3548426620638164E-3</v>
      </c>
      <c r="BR64" s="32">
        <f t="shared" si="58"/>
        <v>-5.5029961865311167E-4</v>
      </c>
      <c r="BS64" s="32">
        <f t="shared" si="59"/>
        <v>3.8775398442397486E-3</v>
      </c>
      <c r="BT64" s="32">
        <f t="shared" si="60"/>
        <v>7.9821450484519867E-3</v>
      </c>
      <c r="BU64" s="32">
        <f t="shared" si="61"/>
        <v>1.1806434770803148E-2</v>
      </c>
      <c r="BV64" s="32">
        <f t="shared" si="62"/>
        <v>1.5385372850575727E-2</v>
      </c>
      <c r="BW64" s="32">
        <f t="shared" si="63"/>
        <v>1.8747813228153675E-2</v>
      </c>
      <c r="BX64" s="32">
        <f t="shared" si="64"/>
        <v>2.1917840354330611E-2</v>
      </c>
      <c r="BY64" s="32">
        <f t="shared" si="65"/>
        <v>2.4915761822110298E-2</v>
      </c>
      <c r="BZ64" s="32">
        <f t="shared" si="66"/>
        <v>2.7758856035125856E-2</v>
      </c>
      <c r="CA64" s="32">
        <f t="shared" si="67"/>
        <v>3.0461943957355461E-2</v>
      </c>
      <c r="CB64" s="32">
        <f t="shared" si="68"/>
        <v>3.3037832320991778E-2</v>
      </c>
      <c r="CC64" s="32">
        <f t="shared" si="69"/>
        <v>3.5497661435190474E-2</v>
      </c>
    </row>
    <row r="65" spans="1:81" ht="9" customHeight="1" x14ac:dyDescent="0.25">
      <c r="A65" s="31">
        <f t="shared" si="29"/>
        <v>1.135984770815444</v>
      </c>
      <c r="B65" s="31">
        <f t="shared" si="32"/>
        <v>5.6647608293084017E-2</v>
      </c>
      <c r="C65" s="31"/>
      <c r="E65" s="27">
        <f t="shared" si="76"/>
        <v>25</v>
      </c>
      <c r="F65" s="28">
        <f t="shared" si="75"/>
        <v>4.7933845966913893</v>
      </c>
      <c r="G65" s="28">
        <f t="shared" si="75"/>
        <v>9.9706828173121824</v>
      </c>
      <c r="H65" s="28">
        <f t="shared" si="75"/>
        <v>15.303519055058187</v>
      </c>
      <c r="I65" s="28">
        <f t="shared" si="75"/>
        <v>20.739941441808114</v>
      </c>
      <c r="J65" s="28">
        <f t="shared" si="75"/>
        <v>26.254712038512064</v>
      </c>
      <c r="K65" s="28">
        <f t="shared" si="75"/>
        <v>31.832733511932336</v>
      </c>
      <c r="L65" s="28">
        <f t="shared" si="75"/>
        <v>37.463909762779892</v>
      </c>
      <c r="M65" s="28">
        <f t="shared" si="75"/>
        <v>43.140994342209424</v>
      </c>
      <c r="N65" s="28">
        <f t="shared" si="75"/>
        <v>48.85852381429666</v>
      </c>
      <c r="O65" s="28">
        <f t="shared" si="75"/>
        <v>54.612226687706674</v>
      </c>
      <c r="P65" s="28">
        <f t="shared" si="75"/>
        <v>60.398668695180611</v>
      </c>
      <c r="Q65" s="28">
        <f t="shared" si="75"/>
        <v>66.21502670046155</v>
      </c>
      <c r="R65" s="28">
        <f t="shared" si="75"/>
        <v>72.058937621653072</v>
      </c>
      <c r="S65" s="28">
        <f t="shared" si="75"/>
        <v>77.928393561183967</v>
      </c>
      <c r="T65" s="28">
        <f t="shared" si="75"/>
        <v>83.821666686993623</v>
      </c>
      <c r="U65" s="28">
        <f t="shared" ref="U65:AC80" si="80">U$3*$A65*U$4^$B65</f>
        <v>89.737253986783216</v>
      </c>
      <c r="V65" s="28">
        <f t="shared" si="80"/>
        <v>95.673835714753295</v>
      </c>
      <c r="W65" s="28">
        <f t="shared" si="80"/>
        <v>101.63024352577524</v>
      </c>
      <c r="X65" s="28">
        <f t="shared" si="80"/>
        <v>107.60543562242603</v>
      </c>
      <c r="Y65" s="28">
        <f t="shared" si="80"/>
        <v>113.5984770815444</v>
      </c>
      <c r="Z65" s="28">
        <f t="shared" si="80"/>
        <v>119.60852407449644</v>
      </c>
      <c r="AA65" s="28">
        <f t="shared" si="80"/>
        <v>125.63481106090364</v>
      </c>
      <c r="AB65" s="28">
        <f t="shared" si="80"/>
        <v>131.67664028523379</v>
      </c>
      <c r="AC65" s="28">
        <f t="shared" si="80"/>
        <v>137.73337307961174</v>
      </c>
      <c r="AE65" s="27">
        <f t="shared" si="33"/>
        <v>26</v>
      </c>
      <c r="AF65" s="28">
        <f t="shared" si="31"/>
        <v>5.5630097023759442</v>
      </c>
      <c r="AG65" s="28">
        <f t="shared" si="79"/>
        <v>11.126019404751888</v>
      </c>
      <c r="AH65" s="28">
        <f t="shared" si="79"/>
        <v>16.689029107127833</v>
      </c>
      <c r="AI65" s="28">
        <f t="shared" si="79"/>
        <v>22.252038809503777</v>
      </c>
      <c r="AJ65" s="28">
        <f t="shared" si="79"/>
        <v>27.815048511879723</v>
      </c>
      <c r="AK65" s="28">
        <f t="shared" si="79"/>
        <v>33.378058214255667</v>
      </c>
      <c r="AL65" s="28">
        <f t="shared" si="79"/>
        <v>38.94106791663161</v>
      </c>
      <c r="AM65" s="28">
        <f t="shared" si="79"/>
        <v>44.504077619007553</v>
      </c>
      <c r="AN65" s="28">
        <f t="shared" si="79"/>
        <v>50.067087321383497</v>
      </c>
      <c r="AO65" s="28">
        <f t="shared" si="79"/>
        <v>55.630097023759447</v>
      </c>
      <c r="AP65" s="28">
        <f t="shared" si="79"/>
        <v>61.19310672613539</v>
      </c>
      <c r="AQ65" s="28">
        <f t="shared" si="79"/>
        <v>66.756116428511334</v>
      </c>
      <c r="AR65" s="28">
        <f t="shared" si="79"/>
        <v>72.319126130887284</v>
      </c>
      <c r="AS65" s="28">
        <f t="shared" si="79"/>
        <v>77.88213583326322</v>
      </c>
      <c r="AT65" s="28">
        <f t="shared" si="79"/>
        <v>83.44514553563917</v>
      </c>
      <c r="AU65" s="28">
        <f t="shared" si="79"/>
        <v>89.008155238015107</v>
      </c>
      <c r="AV65" s="28">
        <f t="shared" si="79"/>
        <v>94.571164940391057</v>
      </c>
      <c r="AW65" s="28">
        <f t="shared" si="79"/>
        <v>100.13417464276699</v>
      </c>
      <c r="AX65" s="28">
        <f t="shared" si="79"/>
        <v>105.69718434514294</v>
      </c>
      <c r="AY65" s="28">
        <f t="shared" si="79"/>
        <v>111.26019404751889</v>
      </c>
      <c r="AZ65" s="28">
        <f t="shared" si="79"/>
        <v>116.82320374989483</v>
      </c>
      <c r="BA65" s="28">
        <f t="shared" si="79"/>
        <v>122.38621345227078</v>
      </c>
      <c r="BB65" s="28">
        <f t="shared" si="79"/>
        <v>127.94922315464672</v>
      </c>
      <c r="BC65" s="28">
        <f t="shared" si="79"/>
        <v>133.51223285702267</v>
      </c>
      <c r="BE65" s="27">
        <f t="shared" si="34"/>
        <v>26</v>
      </c>
      <c r="BF65" s="32">
        <f t="shared" si="46"/>
        <v>-0.16055984871645496</v>
      </c>
      <c r="BG65" s="32">
        <f t="shared" si="47"/>
        <v>-0.11587336681031364</v>
      </c>
      <c r="BH65" s="32">
        <f t="shared" si="48"/>
        <v>-9.0535389088283028E-2</v>
      </c>
      <c r="BI65" s="32">
        <f t="shared" si="49"/>
        <v>-7.2907504196108183E-2</v>
      </c>
      <c r="BJ65" s="32">
        <f t="shared" si="50"/>
        <v>-5.9430721276960093E-2</v>
      </c>
      <c r="BK65" s="32">
        <f t="shared" si="51"/>
        <v>-4.8545146201285978E-2</v>
      </c>
      <c r="BL65" s="32">
        <f t="shared" si="52"/>
        <v>-3.9428830658760114E-2</v>
      </c>
      <c r="BM65" s="32">
        <f t="shared" si="53"/>
        <v>-3.1596009725359517E-2</v>
      </c>
      <c r="BN65" s="32">
        <f t="shared" si="54"/>
        <v>-2.4735980802047777E-2</v>
      </c>
      <c r="BO65" s="32">
        <f t="shared" si="55"/>
        <v>-1.8638140170942678E-2</v>
      </c>
      <c r="BP65" s="32">
        <f t="shared" si="56"/>
        <v>-1.3153237449059373E-2</v>
      </c>
      <c r="BQ65" s="32">
        <f t="shared" si="57"/>
        <v>-8.1717059557722994E-3</v>
      </c>
      <c r="BR65" s="32">
        <f t="shared" si="58"/>
        <v>-3.6107735948084142E-3</v>
      </c>
      <c r="BS65" s="32">
        <f t="shared" si="59"/>
        <v>5.9359273054215085E-4</v>
      </c>
      <c r="BT65" s="32">
        <f t="shared" si="60"/>
        <v>4.4919310989180866E-3</v>
      </c>
      <c r="BU65" s="32">
        <f t="shared" si="61"/>
        <v>8.1248167998933113E-3</v>
      </c>
      <c r="BV65" s="32">
        <f t="shared" si="62"/>
        <v>1.1525311660439698E-2</v>
      </c>
      <c r="BW65" s="32">
        <f t="shared" si="63"/>
        <v>1.4720705482013523E-2</v>
      </c>
      <c r="BX65" s="32">
        <f t="shared" si="64"/>
        <v>1.7733781441849273E-2</v>
      </c>
      <c r="BY65" s="32">
        <f t="shared" si="65"/>
        <v>2.0583753357424135E-2</v>
      </c>
      <c r="BZ65" s="32">
        <f t="shared" si="66"/>
        <v>2.3286971778590102E-2</v>
      </c>
      <c r="CA65" s="32">
        <f t="shared" si="67"/>
        <v>2.5857464035648921E-2</v>
      </c>
      <c r="CB65" s="32">
        <f t="shared" si="68"/>
        <v>2.8307352940604023E-2</v>
      </c>
      <c r="CC65" s="32">
        <f t="shared" si="69"/>
        <v>3.0647185414889935E-2</v>
      </c>
    </row>
    <row r="66" spans="1:81" ht="9" customHeight="1" x14ac:dyDescent="0.25">
      <c r="A66" s="31">
        <f t="shared" si="29"/>
        <v>1.1220191331258362</v>
      </c>
      <c r="B66" s="31">
        <f t="shared" si="32"/>
        <v>5.3594550075149891E-2</v>
      </c>
      <c r="C66" s="31"/>
      <c r="E66" s="27">
        <f t="shared" si="76"/>
        <v>24</v>
      </c>
      <c r="F66" s="28">
        <f t="shared" ref="F66:U81" si="81">F$3*$A66*F$4^$B66</f>
        <v>4.7779560418171068</v>
      </c>
      <c r="G66" s="28">
        <f t="shared" si="81"/>
        <v>9.9175800064897892</v>
      </c>
      <c r="H66" s="28">
        <f t="shared" si="81"/>
        <v>15.20318231435796</v>
      </c>
      <c r="I66" s="28">
        <f t="shared" si="81"/>
        <v>20.585872353007098</v>
      </c>
      <c r="J66" s="28">
        <f t="shared" si="81"/>
        <v>26.041928193389754</v>
      </c>
      <c r="K66" s="28">
        <f t="shared" si="81"/>
        <v>31.557171233110154</v>
      </c>
      <c r="L66" s="28">
        <f t="shared" si="81"/>
        <v>37.122125878799288</v>
      </c>
      <c r="M66" s="28">
        <f t="shared" si="81"/>
        <v>42.729994641534859</v>
      </c>
      <c r="N66" s="28">
        <f t="shared" si="81"/>
        <v>48.375654874317959</v>
      </c>
      <c r="O66" s="28">
        <f t="shared" si="81"/>
        <v>54.055103086084713</v>
      </c>
      <c r="P66" s="28">
        <f t="shared" si="81"/>
        <v>59.765121590861824</v>
      </c>
      <c r="Q66" s="28">
        <f t="shared" si="81"/>
        <v>65.50306611105654</v>
      </c>
      <c r="R66" s="28">
        <f t="shared" si="81"/>
        <v>71.266723897863685</v>
      </c>
      <c r="S66" s="28">
        <f t="shared" si="81"/>
        <v>77.054215273600818</v>
      </c>
      <c r="T66" s="28">
        <f t="shared" si="81"/>
        <v>82.863923124531397</v>
      </c>
      <c r="U66" s="28">
        <f t="shared" si="81"/>
        <v>88.694441059180335</v>
      </c>
      <c r="V66" s="28">
        <f t="shared" si="80"/>
        <v>94.544534424120627</v>
      </c>
      <c r="W66" s="28">
        <f t="shared" si="80"/>
        <v>100.41311041445344</v>
      </c>
      <c r="X66" s="28">
        <f t="shared" si="80"/>
        <v>106.29919476673069</v>
      </c>
      <c r="Y66" s="28">
        <f t="shared" si="80"/>
        <v>112.20191331258363</v>
      </c>
      <c r="Z66" s="28">
        <f t="shared" si="80"/>
        <v>118.12047718574105</v>
      </c>
      <c r="AA66" s="28">
        <f t="shared" si="80"/>
        <v>124.0541708185207</v>
      </c>
      <c r="AB66" s="28">
        <f t="shared" si="80"/>
        <v>130.00234209834494</v>
      </c>
      <c r="AC66" s="28">
        <f t="shared" si="80"/>
        <v>135.96439421818778</v>
      </c>
      <c r="AE66" s="27">
        <f t="shared" si="33"/>
        <v>25</v>
      </c>
      <c r="AF66" s="28">
        <f t="shared" si="31"/>
        <v>5.5168895948124588</v>
      </c>
      <c r="AG66" s="28">
        <f t="shared" si="79"/>
        <v>11.033779189624918</v>
      </c>
      <c r="AH66" s="28">
        <f t="shared" si="79"/>
        <v>16.550668784437377</v>
      </c>
      <c r="AI66" s="28">
        <f t="shared" si="79"/>
        <v>22.067558379249835</v>
      </c>
      <c r="AJ66" s="28">
        <f t="shared" si="79"/>
        <v>27.584447974062293</v>
      </c>
      <c r="AK66" s="28">
        <f t="shared" si="79"/>
        <v>33.101337568874754</v>
      </c>
      <c r="AL66" s="28">
        <f t="shared" si="79"/>
        <v>38.618227163687216</v>
      </c>
      <c r="AM66" s="28">
        <f t="shared" si="79"/>
        <v>44.13511675849967</v>
      </c>
      <c r="AN66" s="28">
        <f t="shared" si="79"/>
        <v>49.652006353312132</v>
      </c>
      <c r="AO66" s="28">
        <f t="shared" si="79"/>
        <v>55.168895948124586</v>
      </c>
      <c r="AP66" s="28">
        <f t="shared" si="79"/>
        <v>60.685785542937047</v>
      </c>
      <c r="AQ66" s="28">
        <f t="shared" si="79"/>
        <v>66.202675137749509</v>
      </c>
      <c r="AR66" s="28">
        <f t="shared" si="79"/>
        <v>71.719564732561963</v>
      </c>
      <c r="AS66" s="28">
        <f t="shared" si="79"/>
        <v>77.236454327374432</v>
      </c>
      <c r="AT66" s="28">
        <f t="shared" si="79"/>
        <v>82.753343922186886</v>
      </c>
      <c r="AU66" s="28">
        <f t="shared" si="79"/>
        <v>88.27023351699934</v>
      </c>
      <c r="AV66" s="28">
        <f t="shared" si="79"/>
        <v>93.787123111811809</v>
      </c>
      <c r="AW66" s="28">
        <f t="shared" si="79"/>
        <v>99.304012706624263</v>
      </c>
      <c r="AX66" s="28">
        <f t="shared" si="79"/>
        <v>104.82090230143672</v>
      </c>
      <c r="AY66" s="28">
        <f t="shared" si="79"/>
        <v>110.33779189624917</v>
      </c>
      <c r="AZ66" s="28">
        <f t="shared" si="79"/>
        <v>115.85468149106164</v>
      </c>
      <c r="BA66" s="28">
        <f t="shared" si="79"/>
        <v>121.37157108587409</v>
      </c>
      <c r="BB66" s="28">
        <f t="shared" si="79"/>
        <v>126.88846068068655</v>
      </c>
      <c r="BC66" s="28">
        <f t="shared" si="79"/>
        <v>132.40535027549902</v>
      </c>
      <c r="BE66" s="27">
        <f t="shared" si="34"/>
        <v>25</v>
      </c>
      <c r="BF66" s="32">
        <f t="shared" si="46"/>
        <v>-0.15465474075695512</v>
      </c>
      <c r="BG66" s="32">
        <f t="shared" si="47"/>
        <v>-0.11254753502414082</v>
      </c>
      <c r="BH66" s="32">
        <f t="shared" si="48"/>
        <v>-8.8631869447940798E-2</v>
      </c>
      <c r="BI66" s="32">
        <f t="shared" si="49"/>
        <v>-7.1975867761868206E-2</v>
      </c>
      <c r="BJ66" s="32">
        <f t="shared" si="50"/>
        <v>-5.9232164731338049E-2</v>
      </c>
      <c r="BK66" s="32">
        <f t="shared" si="51"/>
        <v>-4.8932343281277484E-2</v>
      </c>
      <c r="BL66" s="32">
        <f t="shared" si="52"/>
        <v>-4.0302144596259824E-2</v>
      </c>
      <c r="BM66" s="32">
        <f t="shared" si="53"/>
        <v>-3.2883741941755126E-2</v>
      </c>
      <c r="BN66" s="32">
        <f t="shared" si="54"/>
        <v>-2.6384169523083225E-2</v>
      </c>
      <c r="BO66" s="32">
        <f t="shared" si="55"/>
        <v>-2.0604768069096398E-2</v>
      </c>
      <c r="BP66" s="32">
        <f t="shared" si="56"/>
        <v>-1.5404703070427522E-2</v>
      </c>
      <c r="BQ66" s="32">
        <f t="shared" si="57"/>
        <v>-1.0680553876773082E-2</v>
      </c>
      <c r="BR66" s="32">
        <f t="shared" si="58"/>
        <v>-6.3541693785064413E-3</v>
      </c>
      <c r="BS66" s="32">
        <f t="shared" si="59"/>
        <v>-2.3650757213804253E-3</v>
      </c>
      <c r="BT66" s="32">
        <f t="shared" si="60"/>
        <v>1.3344673794689562E-3</v>
      </c>
      <c r="BU66" s="32">
        <f t="shared" si="61"/>
        <v>4.7827974009999876E-3</v>
      </c>
      <c r="BV66" s="32">
        <f t="shared" si="62"/>
        <v>8.011159152903756E-3</v>
      </c>
      <c r="BW66" s="32">
        <f t="shared" si="63"/>
        <v>1.1045347597055766E-2</v>
      </c>
      <c r="BX66" s="32">
        <f t="shared" si="64"/>
        <v>1.3906901821204092E-2</v>
      </c>
      <c r="BY66" s="32">
        <f t="shared" si="65"/>
        <v>1.661398955952912E-2</v>
      </c>
      <c r="BZ66" s="32">
        <f t="shared" si="66"/>
        <v>1.9182073664640833E-2</v>
      </c>
      <c r="CA66" s="32">
        <f t="shared" si="67"/>
        <v>2.1624421935567108E-2</v>
      </c>
      <c r="CB66" s="32">
        <f t="shared" si="68"/>
        <v>2.3952502450323421E-2</v>
      </c>
      <c r="CC66" s="32">
        <f t="shared" si="69"/>
        <v>2.6176293897778948E-2</v>
      </c>
    </row>
    <row r="67" spans="1:81" ht="9" customHeight="1" x14ac:dyDescent="0.25">
      <c r="A67" s="31">
        <f t="shared" si="29"/>
        <v>1.1090561311707745</v>
      </c>
      <c r="B67" s="31">
        <f t="shared" si="32"/>
        <v>5.0682528160141307E-2</v>
      </c>
      <c r="C67" s="31"/>
      <c r="E67" s="27">
        <f t="shared" si="76"/>
        <v>23</v>
      </c>
      <c r="F67" s="28">
        <f t="shared" si="81"/>
        <v>4.764134808503246</v>
      </c>
      <c r="G67" s="28">
        <f t="shared" si="81"/>
        <v>9.8689511416179663</v>
      </c>
      <c r="H67" s="28">
        <f t="shared" si="81"/>
        <v>15.110784366382816</v>
      </c>
      <c r="I67" s="28">
        <f t="shared" si="81"/>
        <v>20.443627342745501</v>
      </c>
      <c r="J67" s="28">
        <f t="shared" si="81"/>
        <v>25.845183100393225</v>
      </c>
      <c r="K67" s="28">
        <f t="shared" si="81"/>
        <v>31.302135354605596</v>
      </c>
      <c r="L67" s="28">
        <f t="shared" si="81"/>
        <v>36.805590279598405</v>
      </c>
      <c r="M67" s="28">
        <f t="shared" si="81"/>
        <v>42.349170943461772</v>
      </c>
      <c r="N67" s="28">
        <f t="shared" si="81"/>
        <v>47.928073689219538</v>
      </c>
      <c r="O67" s="28">
        <f t="shared" si="81"/>
        <v>53.538545720557629</v>
      </c>
      <c r="P67" s="28">
        <f t="shared" si="81"/>
        <v>59.177571831834193</v>
      </c>
      <c r="Q67" s="28">
        <f t="shared" si="81"/>
        <v>64.842674873838959</v>
      </c>
      <c r="R67" s="28">
        <f t="shared" si="81"/>
        <v>70.531782506610753</v>
      </c>
      <c r="S67" s="28">
        <f t="shared" si="81"/>
        <v>76.243134757532815</v>
      </c>
      <c r="T67" s="28">
        <f t="shared" si="81"/>
        <v>81.975217838644667</v>
      </c>
      <c r="U67" s="28">
        <f t="shared" si="81"/>
        <v>87.726715495768431</v>
      </c>
      <c r="V67" s="28">
        <f t="shared" si="80"/>
        <v>93.496472431500436</v>
      </c>
      <c r="W67" s="28">
        <f t="shared" si="80"/>
        <v>99.283466266853196</v>
      </c>
      <c r="X67" s="28">
        <f t="shared" si="80"/>
        <v>105.08678568170531</v>
      </c>
      <c r="Y67" s="28">
        <f t="shared" si="80"/>
        <v>110.90561311707745</v>
      </c>
      <c r="Z67" s="28">
        <f t="shared" si="80"/>
        <v>116.73921090557403</v>
      </c>
      <c r="AA67" s="28">
        <f t="shared" si="80"/>
        <v>122.58691001891312</v>
      </c>
      <c r="AB67" s="28">
        <f t="shared" si="80"/>
        <v>128.4481008416887</v>
      </c>
      <c r="AC67" s="28">
        <f t="shared" si="80"/>
        <v>134.32222553391242</v>
      </c>
      <c r="AE67" s="27">
        <f t="shared" si="33"/>
        <v>24</v>
      </c>
      <c r="AF67" s="28">
        <f t="shared" si="31"/>
        <v>5.4731813925302335</v>
      </c>
      <c r="AG67" s="28">
        <f t="shared" si="79"/>
        <v>10.946362785060467</v>
      </c>
      <c r="AH67" s="28">
        <f t="shared" si="79"/>
        <v>16.419544177590701</v>
      </c>
      <c r="AI67" s="28">
        <f t="shared" si="79"/>
        <v>21.892725570120934</v>
      </c>
      <c r="AJ67" s="28">
        <f t="shared" si="79"/>
        <v>27.36590696265117</v>
      </c>
      <c r="AK67" s="28">
        <f t="shared" si="79"/>
        <v>32.839088355181403</v>
      </c>
      <c r="AL67" s="28">
        <f t="shared" si="79"/>
        <v>38.312269747711639</v>
      </c>
      <c r="AM67" s="28">
        <f t="shared" si="79"/>
        <v>43.785451140241868</v>
      </c>
      <c r="AN67" s="28">
        <f t="shared" si="79"/>
        <v>49.258632532772104</v>
      </c>
      <c r="AO67" s="28">
        <f t="shared" si="79"/>
        <v>54.73181392530234</v>
      </c>
      <c r="AP67" s="28">
        <f t="shared" si="79"/>
        <v>60.204995317832569</v>
      </c>
      <c r="AQ67" s="28">
        <f t="shared" si="79"/>
        <v>65.678176710362806</v>
      </c>
      <c r="AR67" s="28">
        <f t="shared" si="79"/>
        <v>71.151358102893042</v>
      </c>
      <c r="AS67" s="28">
        <f t="shared" si="79"/>
        <v>76.624539495423278</v>
      </c>
      <c r="AT67" s="28">
        <f t="shared" si="79"/>
        <v>82.097720887953514</v>
      </c>
      <c r="AU67" s="28">
        <f t="shared" si="79"/>
        <v>87.570902280483736</v>
      </c>
      <c r="AV67" s="28">
        <f t="shared" si="79"/>
        <v>93.044083673013972</v>
      </c>
      <c r="AW67" s="28">
        <f t="shared" si="79"/>
        <v>98.517265065544208</v>
      </c>
      <c r="AX67" s="28">
        <f t="shared" si="79"/>
        <v>103.99044645807444</v>
      </c>
      <c r="AY67" s="28">
        <f t="shared" si="79"/>
        <v>109.46362785060468</v>
      </c>
      <c r="AZ67" s="28">
        <f t="shared" si="79"/>
        <v>114.93680924313492</v>
      </c>
      <c r="BA67" s="28">
        <f t="shared" si="79"/>
        <v>120.40999063566514</v>
      </c>
      <c r="BB67" s="28">
        <f t="shared" si="79"/>
        <v>125.88317202819537</v>
      </c>
      <c r="BC67" s="28">
        <f t="shared" si="79"/>
        <v>131.35635342072561</v>
      </c>
      <c r="BE67" s="27">
        <f t="shared" si="34"/>
        <v>24</v>
      </c>
      <c r="BF67" s="32">
        <f t="shared" si="46"/>
        <v>-0.14883008406089784</v>
      </c>
      <c r="BG67" s="32">
        <f t="shared" si="47"/>
        <v>-0.10917184896163792</v>
      </c>
      <c r="BH67" s="32">
        <f t="shared" si="48"/>
        <v>-8.6610977926433935E-2</v>
      </c>
      <c r="BI67" s="32">
        <f t="shared" si="49"/>
        <v>-7.0882637561364634E-2</v>
      </c>
      <c r="BJ67" s="32">
        <f t="shared" si="50"/>
        <v>-5.8839740324177006E-2</v>
      </c>
      <c r="BK67" s="32">
        <f t="shared" si="51"/>
        <v>-4.9100579981667898E-2</v>
      </c>
      <c r="BL67" s="32">
        <f t="shared" si="52"/>
        <v>-4.0936158248449463E-2</v>
      </c>
      <c r="BM67" s="32">
        <f t="shared" si="53"/>
        <v>-3.3915190422443002E-2</v>
      </c>
      <c r="BN67" s="32">
        <f t="shared" si="54"/>
        <v>-2.7761575651471446E-2</v>
      </c>
      <c r="BO67" s="32">
        <f t="shared" si="55"/>
        <v>-2.2288020503450523E-2</v>
      </c>
      <c r="BP67" s="32">
        <f t="shared" si="56"/>
        <v>-1.7361704007018426E-2</v>
      </c>
      <c r="BQ67" s="32">
        <f t="shared" si="57"/>
        <v>-1.2885061237054751E-2</v>
      </c>
      <c r="BR67" s="32">
        <f t="shared" si="58"/>
        <v>-8.7843462090897457E-3</v>
      </c>
      <c r="BS67" s="32">
        <f t="shared" si="59"/>
        <v>-5.0024797524839508E-3</v>
      </c>
      <c r="BT67" s="32">
        <f t="shared" si="60"/>
        <v>-1.4943912628567187E-3</v>
      </c>
      <c r="BU67" s="32">
        <f t="shared" si="61"/>
        <v>1.7761204714453367E-3</v>
      </c>
      <c r="BV67" s="32">
        <f t="shared" si="62"/>
        <v>4.8385649931114083E-3</v>
      </c>
      <c r="BW67" s="32">
        <f t="shared" si="63"/>
        <v>7.7173091363429962E-3</v>
      </c>
      <c r="BX67" s="32">
        <f t="shared" si="64"/>
        <v>1.0432702994185564E-2</v>
      </c>
      <c r="BY67" s="32">
        <f t="shared" si="65"/>
        <v>1.3001914203842316E-2</v>
      </c>
      <c r="BZ67" s="32">
        <f t="shared" si="66"/>
        <v>1.5439556670440446E-2</v>
      </c>
      <c r="CA67" s="32">
        <f t="shared" si="67"/>
        <v>1.7758171593623778E-2</v>
      </c>
      <c r="CB67" s="32">
        <f t="shared" si="68"/>
        <v>1.9968600521813706E-2</v>
      </c>
      <c r="CC67" s="32">
        <f t="shared" si="69"/>
        <v>2.2080278236887976E-2</v>
      </c>
    </row>
    <row r="68" spans="1:81" ht="9" customHeight="1" x14ac:dyDescent="0.25">
      <c r="A68" s="31">
        <f t="shared" si="29"/>
        <v>1.0970475389726515</v>
      </c>
      <c r="B68" s="31">
        <f t="shared" si="32"/>
        <v>4.7905341507738702E-2</v>
      </c>
      <c r="C68" s="31"/>
      <c r="E68" s="27">
        <f t="shared" si="76"/>
        <v>22</v>
      </c>
      <c r="F68" s="28">
        <f t="shared" si="81"/>
        <v>4.7519204927337384</v>
      </c>
      <c r="G68" s="28">
        <f t="shared" si="81"/>
        <v>9.8247182800021484</v>
      </c>
      <c r="H68" s="28">
        <f t="shared" si="81"/>
        <v>15.026127754415226</v>
      </c>
      <c r="I68" s="28">
        <f t="shared" si="81"/>
        <v>20.312858649257059</v>
      </c>
      <c r="J68" s="28">
        <f t="shared" si="81"/>
        <v>25.663953911961698</v>
      </c>
      <c r="K68" s="28">
        <f t="shared" si="81"/>
        <v>31.066907001535732</v>
      </c>
      <c r="L68" s="28">
        <f t="shared" si="81"/>
        <v>36.513369817292229</v>
      </c>
      <c r="M68" s="28">
        <f t="shared" si="81"/>
        <v>41.997359592951817</v>
      </c>
      <c r="N68" s="28">
        <f t="shared" si="81"/>
        <v>47.514371428827438</v>
      </c>
      <c r="O68" s="28">
        <f t="shared" si="81"/>
        <v>53.060887176361014</v>
      </c>
      <c r="P68" s="28">
        <f t="shared" si="81"/>
        <v>58.634081045580757</v>
      </c>
      <c r="Q68" s="28">
        <f t="shared" si="81"/>
        <v>64.231632155428258</v>
      </c>
      <c r="R68" s="28">
        <f t="shared" si="81"/>
        <v>69.85159939269812</v>
      </c>
      <c r="S68" s="28">
        <f t="shared" si="81"/>
        <v>75.492334616493849</v>
      </c>
      <c r="T68" s="28">
        <f t="shared" si="81"/>
        <v>81.152420532758399</v>
      </c>
      <c r="U68" s="28">
        <f t="shared" si="81"/>
        <v>86.830625035842104</v>
      </c>
      <c r="V68" s="28">
        <f t="shared" si="80"/>
        <v>92.525866888235328</v>
      </c>
      <c r="W68" s="28">
        <f t="shared" si="80"/>
        <v>98.237189417085133</v>
      </c>
      <c r="X68" s="28">
        <f t="shared" si="80"/>
        <v>103.96374001081942</v>
      </c>
      <c r="Y68" s="28">
        <f t="shared" si="80"/>
        <v>109.70475389726515</v>
      </c>
      <c r="Z68" s="28">
        <f t="shared" si="80"/>
        <v>115.45954113874618</v>
      </c>
      <c r="AA68" s="28">
        <f t="shared" si="80"/>
        <v>121.22747608267339</v>
      </c>
      <c r="AB68" s="28">
        <f t="shared" si="80"/>
        <v>127.00798871297971</v>
      </c>
      <c r="AC68" s="28">
        <f t="shared" si="80"/>
        <v>132.80055749181273</v>
      </c>
      <c r="AE68" s="27">
        <f t="shared" si="33"/>
        <v>23</v>
      </c>
      <c r="AF68" s="28">
        <f t="shared" si="31"/>
        <v>5.4318018870264808</v>
      </c>
      <c r="AG68" s="28">
        <f t="shared" si="79"/>
        <v>10.863603774052962</v>
      </c>
      <c r="AH68" s="28">
        <f t="shared" si="79"/>
        <v>16.295405661079442</v>
      </c>
      <c r="AI68" s="28">
        <f t="shared" si="79"/>
        <v>21.727207548105923</v>
      </c>
      <c r="AJ68" s="28">
        <f t="shared" si="79"/>
        <v>27.159009435132404</v>
      </c>
      <c r="AK68" s="28">
        <f t="shared" si="79"/>
        <v>32.590811322158885</v>
      </c>
      <c r="AL68" s="28">
        <f t="shared" si="79"/>
        <v>38.022613209185366</v>
      </c>
      <c r="AM68" s="28">
        <f t="shared" si="79"/>
        <v>43.454415096211847</v>
      </c>
      <c r="AN68" s="28">
        <f t="shared" si="79"/>
        <v>48.886216983238327</v>
      </c>
      <c r="AO68" s="28">
        <f t="shared" si="79"/>
        <v>54.318018870264808</v>
      </c>
      <c r="AP68" s="28">
        <f t="shared" si="79"/>
        <v>59.749820757291289</v>
      </c>
      <c r="AQ68" s="28">
        <f t="shared" si="79"/>
        <v>65.18162264431777</v>
      </c>
      <c r="AR68" s="28">
        <f t="shared" si="79"/>
        <v>70.613424531344251</v>
      </c>
      <c r="AS68" s="28">
        <f t="shared" si="79"/>
        <v>76.045226418370731</v>
      </c>
      <c r="AT68" s="28">
        <f t="shared" si="79"/>
        <v>81.477028305397212</v>
      </c>
      <c r="AU68" s="28">
        <f t="shared" si="79"/>
        <v>86.908830192423693</v>
      </c>
      <c r="AV68" s="28">
        <f t="shared" si="79"/>
        <v>92.340632079450174</v>
      </c>
      <c r="AW68" s="28">
        <f t="shared" si="79"/>
        <v>97.772433966476655</v>
      </c>
      <c r="AX68" s="28">
        <f t="shared" si="79"/>
        <v>103.20423585350314</v>
      </c>
      <c r="AY68" s="28">
        <f t="shared" si="79"/>
        <v>108.63603774052962</v>
      </c>
      <c r="AZ68" s="28">
        <f t="shared" si="79"/>
        <v>114.0678396275561</v>
      </c>
      <c r="BA68" s="28">
        <f t="shared" si="79"/>
        <v>119.49964151458258</v>
      </c>
      <c r="BB68" s="28">
        <f t="shared" si="79"/>
        <v>124.93144340160906</v>
      </c>
      <c r="BC68" s="28">
        <f t="shared" si="79"/>
        <v>130.36324528863554</v>
      </c>
      <c r="BE68" s="27">
        <f t="shared" si="34"/>
        <v>23</v>
      </c>
      <c r="BF68" s="32">
        <f t="shared" si="46"/>
        <v>-0.1430750778200863</v>
      </c>
      <c r="BG68" s="32">
        <f t="shared" si="47"/>
        <v>-0.10574201360719181</v>
      </c>
      <c r="BH68" s="32">
        <f t="shared" si="48"/>
        <v>-8.4471390594376916E-2</v>
      </c>
      <c r="BI68" s="32">
        <f t="shared" si="49"/>
        <v>-6.9628254854251836E-2</v>
      </c>
      <c r="BJ68" s="32">
        <f t="shared" si="50"/>
        <v>-5.8255073567361579E-2</v>
      </c>
      <c r="BK68" s="32">
        <f t="shared" si="51"/>
        <v>-4.9052334709336259E-2</v>
      </c>
      <c r="BL68" s="32">
        <f t="shared" si="52"/>
        <v>-4.1333993532921727E-2</v>
      </c>
      <c r="BM68" s="32">
        <f t="shared" si="53"/>
        <v>-3.4693978797289894E-2</v>
      </c>
      <c r="BN68" s="32">
        <f t="shared" si="54"/>
        <v>-2.8872223564312523E-2</v>
      </c>
      <c r="BO68" s="32">
        <f t="shared" si="55"/>
        <v>-2.3692247921249514E-2</v>
      </c>
      <c r="BP68" s="32">
        <f t="shared" si="56"/>
        <v>-1.902885986808904E-2</v>
      </c>
      <c r="BQ68" s="32">
        <f t="shared" si="57"/>
        <v>-1.479007238350594E-2</v>
      </c>
      <c r="BR68" s="32">
        <f t="shared" si="58"/>
        <v>-1.0906337797123767E-2</v>
      </c>
      <c r="BS68" s="32">
        <f t="shared" si="59"/>
        <v>-7.3238137975942808E-3</v>
      </c>
      <c r="BT68" s="32">
        <f t="shared" si="60"/>
        <v>-3.9999764702986383E-3</v>
      </c>
      <c r="BU68" s="32">
        <f t="shared" si="61"/>
        <v>-9.0066329188932413E-4</v>
      </c>
      <c r="BV68" s="32">
        <f t="shared" si="62"/>
        <v>2.0019786359732716E-3</v>
      </c>
      <c r="BW68" s="32">
        <f t="shared" si="63"/>
        <v>4.7309522327157478E-3</v>
      </c>
      <c r="BX68" s="32">
        <f t="shared" si="64"/>
        <v>7.3054716696152426E-3</v>
      </c>
      <c r="BY68" s="32">
        <f t="shared" si="65"/>
        <v>9.7417488191655788E-3</v>
      </c>
      <c r="BZ68" s="32">
        <f t="shared" si="66"/>
        <v>1.2053586022117386E-2</v>
      </c>
      <c r="CA68" s="32">
        <f t="shared" si="67"/>
        <v>1.4252829671323713E-2</v>
      </c>
      <c r="CB68" s="32">
        <f t="shared" si="68"/>
        <v>1.6349722032551459E-2</v>
      </c>
      <c r="CC68" s="32">
        <f t="shared" si="69"/>
        <v>1.8353177495715318E-2</v>
      </c>
    </row>
    <row r="69" spans="1:81" ht="9" customHeight="1" x14ac:dyDescent="0.25">
      <c r="A69" s="31">
        <f t="shared" si="29"/>
        <v>1.0859479720614271</v>
      </c>
      <c r="B69" s="31">
        <f t="shared" si="32"/>
        <v>4.5257026595285119E-2</v>
      </c>
      <c r="C69" s="31"/>
      <c r="E69" s="27">
        <f t="shared" si="76"/>
        <v>21</v>
      </c>
      <c r="F69" s="28">
        <f t="shared" si="81"/>
        <v>4.7413091509630068</v>
      </c>
      <c r="G69" s="28">
        <f t="shared" si="81"/>
        <v>9.784800875868898</v>
      </c>
      <c r="H69" s="28">
        <f t="shared" si="81"/>
        <v>14.949016384503524</v>
      </c>
      <c r="I69" s="28">
        <f t="shared" si="81"/>
        <v>20.193226202294479</v>
      </c>
      <c r="J69" s="28">
        <f t="shared" si="81"/>
        <v>25.497733773811358</v>
      </c>
      <c r="K69" s="28">
        <f t="shared" si="81"/>
        <v>30.850793305211724</v>
      </c>
      <c r="L69" s="28">
        <f t="shared" si="81"/>
        <v>36.244568883857525</v>
      </c>
      <c r="M69" s="28">
        <f t="shared" si="81"/>
        <v>41.67344738334517</v>
      </c>
      <c r="N69" s="28">
        <f t="shared" si="81"/>
        <v>47.133203878672454</v>
      </c>
      <c r="O69" s="28">
        <f t="shared" si="81"/>
        <v>52.620539985667762</v>
      </c>
      <c r="P69" s="28">
        <f t="shared" si="81"/>
        <v>58.132807222337505</v>
      </c>
      <c r="Q69" s="28">
        <f t="shared" si="81"/>
        <v>63.667830918128068</v>
      </c>
      <c r="R69" s="28">
        <f t="shared" si="81"/>
        <v>69.223792688450246</v>
      </c>
      <c r="S69" s="28">
        <f t="shared" si="81"/>
        <v>74.799148941432705</v>
      </c>
      <c r="T69" s="28">
        <f t="shared" si="81"/>
        <v>80.392572560892006</v>
      </c>
      <c r="U69" s="28">
        <f t="shared" si="81"/>
        <v>86.002910055804094</v>
      </c>
      <c r="V69" s="28">
        <f t="shared" si="80"/>
        <v>91.629149356879765</v>
      </c>
      <c r="W69" s="28">
        <f t="shared" si="80"/>
        <v>97.270395139888649</v>
      </c>
      <c r="X69" s="28">
        <f t="shared" si="80"/>
        <v>102.92584959359969</v>
      </c>
      <c r="Y69" s="28">
        <f t="shared" si="80"/>
        <v>108.59479720614272</v>
      </c>
      <c r="Z69" s="28">
        <f t="shared" si="80"/>
        <v>114.27659257021951</v>
      </c>
      <c r="AA69" s="28">
        <f t="shared" si="80"/>
        <v>119.97065049224081</v>
      </c>
      <c r="AB69" s="28">
        <f t="shared" si="80"/>
        <v>125.67643788473191</v>
      </c>
      <c r="AC69" s="28">
        <f t="shared" si="80"/>
        <v>131.39346705663345</v>
      </c>
      <c r="AE69" s="27">
        <f t="shared" si="33"/>
        <v>22</v>
      </c>
      <c r="AF69" s="28">
        <f t="shared" si="31"/>
        <v>5.392673713387917</v>
      </c>
      <c r="AG69" s="28">
        <f t="shared" ref="AG69:BC74" si="82">AG$92/COS(RADIANS($AE69))</f>
        <v>10.785347426775834</v>
      </c>
      <c r="AH69" s="28">
        <f t="shared" si="82"/>
        <v>16.17802114016375</v>
      </c>
      <c r="AI69" s="28">
        <f t="shared" si="82"/>
        <v>21.570694853551668</v>
      </c>
      <c r="AJ69" s="28">
        <f t="shared" si="82"/>
        <v>26.963368566939586</v>
      </c>
      <c r="AK69" s="28">
        <f t="shared" si="82"/>
        <v>32.3560422803275</v>
      </c>
      <c r="AL69" s="28">
        <f t="shared" si="82"/>
        <v>37.748715993715422</v>
      </c>
      <c r="AM69" s="28">
        <f t="shared" si="82"/>
        <v>43.141389707103336</v>
      </c>
      <c r="AN69" s="28">
        <f t="shared" si="82"/>
        <v>48.53406342049125</v>
      </c>
      <c r="AO69" s="28">
        <f t="shared" si="82"/>
        <v>53.926737133879172</v>
      </c>
      <c r="AP69" s="28">
        <f t="shared" si="82"/>
        <v>59.319410847267086</v>
      </c>
      <c r="AQ69" s="28">
        <f t="shared" si="82"/>
        <v>64.712084560655001</v>
      </c>
      <c r="AR69" s="28">
        <f t="shared" si="82"/>
        <v>70.104758274042922</v>
      </c>
      <c r="AS69" s="28">
        <f t="shared" si="82"/>
        <v>75.497431987430843</v>
      </c>
      <c r="AT69" s="28">
        <f t="shared" si="82"/>
        <v>80.890105700818751</v>
      </c>
      <c r="AU69" s="28">
        <f t="shared" si="82"/>
        <v>86.282779414206672</v>
      </c>
      <c r="AV69" s="28">
        <f t="shared" si="82"/>
        <v>91.675453127594594</v>
      </c>
      <c r="AW69" s="28">
        <f t="shared" si="82"/>
        <v>97.068126840982501</v>
      </c>
      <c r="AX69" s="28">
        <f t="shared" si="82"/>
        <v>102.46080055437042</v>
      </c>
      <c r="AY69" s="28">
        <f t="shared" si="82"/>
        <v>107.85347426775834</v>
      </c>
      <c r="AZ69" s="28">
        <f t="shared" si="82"/>
        <v>113.24614798114627</v>
      </c>
      <c r="BA69" s="28">
        <f t="shared" si="82"/>
        <v>118.63882169453417</v>
      </c>
      <c r="BB69" s="28">
        <f t="shared" si="82"/>
        <v>124.03149540792209</v>
      </c>
      <c r="BC69" s="28">
        <f t="shared" si="82"/>
        <v>129.42416912131</v>
      </c>
      <c r="BE69" s="27">
        <f t="shared" si="34"/>
        <v>22</v>
      </c>
      <c r="BF69" s="32">
        <f t="shared" si="46"/>
        <v>-0.13738074056879662</v>
      </c>
      <c r="BG69" s="32">
        <f t="shared" si="47"/>
        <v>-0.10225517755547445</v>
      </c>
      <c r="BH69" s="32">
        <f t="shared" si="48"/>
        <v>-8.2213085065197922E-2</v>
      </c>
      <c r="BI69" s="32">
        <f t="shared" si="49"/>
        <v>-6.8214392165857701E-2</v>
      </c>
      <c r="BJ69" s="32">
        <f t="shared" si="50"/>
        <v>-5.7480982668098E-2</v>
      </c>
      <c r="BK69" s="32">
        <f t="shared" si="51"/>
        <v>-4.8791256685820454E-2</v>
      </c>
      <c r="BL69" s="32">
        <f t="shared" si="52"/>
        <v>-4.1499931056644693E-2</v>
      </c>
      <c r="BM69" s="32">
        <f t="shared" si="53"/>
        <v>-3.5224883371295805E-2</v>
      </c>
      <c r="BN69" s="32">
        <f t="shared" si="54"/>
        <v>-2.97212883177814E-2</v>
      </c>
      <c r="BO69" s="32">
        <f t="shared" si="55"/>
        <v>-2.4822952188768468E-2</v>
      </c>
      <c r="BP69" s="32">
        <f t="shared" si="56"/>
        <v>-2.0411944332762753E-2</v>
      </c>
      <c r="BQ69" s="32">
        <f t="shared" si="57"/>
        <v>-1.6401589742703223E-2</v>
      </c>
      <c r="BR69" s="32">
        <f t="shared" si="58"/>
        <v>-1.2726340920925335E-2</v>
      </c>
      <c r="BS69" s="32">
        <f t="shared" si="59"/>
        <v>-9.3354410562196382E-3</v>
      </c>
      <c r="BT69" s="32">
        <f t="shared" si="60"/>
        <v>-6.1887948609916235E-3</v>
      </c>
      <c r="BU69" s="32">
        <f t="shared" si="61"/>
        <v>-3.2541847505041586E-3</v>
      </c>
      <c r="BV69" s="32">
        <f t="shared" si="62"/>
        <v>-5.053388691243178E-4</v>
      </c>
      <c r="BW69" s="32">
        <f t="shared" si="63"/>
        <v>2.0794435821429266E-3</v>
      </c>
      <c r="BX69" s="32">
        <f t="shared" si="64"/>
        <v>4.5182919651915064E-3</v>
      </c>
      <c r="BY69" s="32">
        <f t="shared" si="65"/>
        <v>6.8265051131053455E-3</v>
      </c>
      <c r="BZ69" s="32">
        <f t="shared" si="66"/>
        <v>9.0171098551093398E-3</v>
      </c>
      <c r="CA69" s="32">
        <f t="shared" si="67"/>
        <v>1.110128845881995E-2</v>
      </c>
      <c r="CB69" s="32">
        <f t="shared" si="68"/>
        <v>1.3088710218844104E-2</v>
      </c>
      <c r="CC69" s="32">
        <f t="shared" si="69"/>
        <v>1.4987791854785619E-2</v>
      </c>
    </row>
    <row r="70" spans="1:81" ht="9" customHeight="1" x14ac:dyDescent="0.25">
      <c r="A70" s="31">
        <f t="shared" si="29"/>
        <v>1.0757146266462465</v>
      </c>
      <c r="B70" s="31">
        <f t="shared" si="32"/>
        <v>4.2731845860975851E-2</v>
      </c>
      <c r="C70" s="31"/>
      <c r="E70" s="27">
        <f t="shared" si="76"/>
        <v>20</v>
      </c>
      <c r="F70" s="28">
        <f t="shared" si="81"/>
        <v>4.7322934226982394</v>
      </c>
      <c r="G70" s="28">
        <f t="shared" si="81"/>
        <v>9.7491157775026096</v>
      </c>
      <c r="H70" s="28">
        <f t="shared" si="81"/>
        <v>14.87925516475665</v>
      </c>
      <c r="I70" s="28">
        <f t="shared" si="81"/>
        <v>20.08439670863811</v>
      </c>
      <c r="J70" s="28">
        <f t="shared" si="81"/>
        <v>25.346030185656048</v>
      </c>
      <c r="K70" s="28">
        <f t="shared" si="81"/>
        <v>30.653124886222027</v>
      </c>
      <c r="L70" s="28">
        <f t="shared" si="81"/>
        <v>35.998325877634592</v>
      </c>
      <c r="M70" s="28">
        <f t="shared" si="81"/>
        <v>41.376366878400773</v>
      </c>
      <c r="N70" s="28">
        <f t="shared" si="81"/>
        <v>46.783285498747638</v>
      </c>
      <c r="O70" s="28">
        <f t="shared" si="81"/>
        <v>52.215989311826206</v>
      </c>
      <c r="P70" s="28">
        <f t="shared" si="81"/>
        <v>57.671995920039294</v>
      </c>
      <c r="Q70" s="28">
        <f t="shared" si="81"/>
        <v>63.149267546396807</v>
      </c>
      <c r="R70" s="28">
        <f t="shared" si="81"/>
        <v>68.646100667416761</v>
      </c>
      <c r="S70" s="28">
        <f t="shared" si="81"/>
        <v>74.161049501707268</v>
      </c>
      <c r="T70" s="28">
        <f t="shared" si="81"/>
        <v>79.692871269797593</v>
      </c>
      <c r="U70" s="28">
        <f t="shared" si="81"/>
        <v>85.240485979830495</v>
      </c>
      <c r="V70" s="28">
        <f t="shared" si="80"/>
        <v>90.802946210893865</v>
      </c>
      <c r="W70" s="28">
        <f t="shared" si="80"/>
        <v>96.379413962711311</v>
      </c>
      <c r="X70" s="28">
        <f t="shared" si="80"/>
        <v>101.96914261606477</v>
      </c>
      <c r="Y70" s="28">
        <f t="shared" si="80"/>
        <v>107.57146266462465</v>
      </c>
      <c r="Z70" s="28">
        <f t="shared" si="80"/>
        <v>113.18577027964278</v>
      </c>
      <c r="AA70" s="28">
        <f t="shared" si="80"/>
        <v>118.81151803633071</v>
      </c>
      <c r="AB70" s="28">
        <f t="shared" si="80"/>
        <v>124.44820731319007</v>
      </c>
      <c r="AC70" s="28">
        <f t="shared" si="80"/>
        <v>130.09538200259826</v>
      </c>
      <c r="AE70" s="27">
        <f t="shared" si="33"/>
        <v>21</v>
      </c>
      <c r="AF70" s="28">
        <f t="shared" si="31"/>
        <v>5.3557249681851449</v>
      </c>
      <c r="AG70" s="28">
        <f t="shared" si="82"/>
        <v>10.71144993637029</v>
      </c>
      <c r="AH70" s="28">
        <f t="shared" si="82"/>
        <v>16.067174904555436</v>
      </c>
      <c r="AI70" s="28">
        <f t="shared" si="82"/>
        <v>21.422899872740579</v>
      </c>
      <c r="AJ70" s="28">
        <f t="shared" si="82"/>
        <v>26.778624840925726</v>
      </c>
      <c r="AK70" s="28">
        <f t="shared" si="82"/>
        <v>32.134349809110873</v>
      </c>
      <c r="AL70" s="28">
        <f t="shared" si="82"/>
        <v>37.490074777296016</v>
      </c>
      <c r="AM70" s="28">
        <f t="shared" si="82"/>
        <v>42.845799745481159</v>
      </c>
      <c r="AN70" s="28">
        <f t="shared" si="82"/>
        <v>48.201524713666309</v>
      </c>
      <c r="AO70" s="28">
        <f t="shared" si="82"/>
        <v>53.557249681851452</v>
      </c>
      <c r="AP70" s="28">
        <f t="shared" si="82"/>
        <v>58.912974650036595</v>
      </c>
      <c r="AQ70" s="28">
        <f t="shared" si="82"/>
        <v>64.268699618221746</v>
      </c>
      <c r="AR70" s="28">
        <f t="shared" si="82"/>
        <v>69.624424586406889</v>
      </c>
      <c r="AS70" s="28">
        <f t="shared" si="82"/>
        <v>74.980149554592032</v>
      </c>
      <c r="AT70" s="28">
        <f t="shared" si="82"/>
        <v>80.335874522777175</v>
      </c>
      <c r="AU70" s="28">
        <f t="shared" si="82"/>
        <v>85.691599490962318</v>
      </c>
      <c r="AV70" s="28">
        <f t="shared" si="82"/>
        <v>91.047324459147461</v>
      </c>
      <c r="AW70" s="28">
        <f t="shared" si="82"/>
        <v>96.403049427332618</v>
      </c>
      <c r="AX70" s="28">
        <f t="shared" si="82"/>
        <v>101.75877439551776</v>
      </c>
      <c r="AY70" s="28">
        <f t="shared" si="82"/>
        <v>107.1144993637029</v>
      </c>
      <c r="AZ70" s="28">
        <f t="shared" si="82"/>
        <v>112.47022433188805</v>
      </c>
      <c r="BA70" s="28">
        <f t="shared" si="82"/>
        <v>117.82594930007319</v>
      </c>
      <c r="BB70" s="28">
        <f t="shared" si="82"/>
        <v>123.18167426825833</v>
      </c>
      <c r="BC70" s="28">
        <f t="shared" si="82"/>
        <v>128.53739923644349</v>
      </c>
      <c r="BE70" s="27">
        <f t="shared" si="34"/>
        <v>21</v>
      </c>
      <c r="BF70" s="32">
        <f t="shared" ref="BF70:BF91" si="83">(F70-AF70)/F70</f>
        <v>-0.13173983305782419</v>
      </c>
      <c r="BG70" s="32">
        <f t="shared" ref="BG70:BG91" si="84">(G70-AG70)/G70</f>
        <v>-9.8709891320441084E-2</v>
      </c>
      <c r="BH70" s="32">
        <f t="shared" ref="BH70:BH91" si="85">(H70-AH70)/H70</f>
        <v>-7.9837312193726001E-2</v>
      </c>
      <c r="BI70" s="32">
        <f t="shared" ref="BI70:BI91" si="86">(I70-AI70)/I70</f>
        <v>-6.6643931780474744E-2</v>
      </c>
      <c r="BJ70" s="32">
        <f t="shared" ref="BJ70:BJ91" si="87">(J70-AJ70)/J70</f>
        <v>-5.6521460945802057E-2</v>
      </c>
      <c r="BK70" s="32">
        <f t="shared" ref="BK70:BK91" si="88">(K70-AK70)/K70</f>
        <v>-4.8322150788438108E-2</v>
      </c>
      <c r="BL70" s="32">
        <f t="shared" ref="BL70:BL91" si="89">(L70-AL70)/L70</f>
        <v>-4.1439396507831294E-2</v>
      </c>
      <c r="BM70" s="32">
        <f t="shared" ref="BM70:BM91" si="90">(M70-AM70)/M70</f>
        <v>-3.5513820519787027E-2</v>
      </c>
      <c r="BN70" s="32">
        <f t="shared" ref="BN70:BN91" si="91">(N70-AN70)/N70</f>
        <v>-3.0315083684249507E-2</v>
      </c>
      <c r="BO70" s="32">
        <f t="shared" ref="BO70:BO91" si="92">(O70-AO70)/O70</f>
        <v>-2.5686775022406193E-2</v>
      </c>
      <c r="BP70" s="32">
        <f t="shared" ref="BP70:BP91" si="93">(P70-AP70)/P70</f>
        <v>-2.1517873799926854E-2</v>
      </c>
      <c r="BQ70" s="32">
        <f t="shared" ref="BQ70:BQ91" si="94">(Q70-AQ70)/Q70</f>
        <v>-1.7726762563041187E-2</v>
      </c>
      <c r="BR70" s="32">
        <f t="shared" ref="BR70:BR91" si="95">(R70-AR70)/R70</f>
        <v>-1.4251704167874094E-2</v>
      </c>
      <c r="BS70" s="32">
        <f t="shared" ref="BS70:BS91" si="96">(S70-AS70)/S70</f>
        <v>-1.1044882163728108E-2</v>
      </c>
      <c r="BT70" s="32">
        <f t="shared" ref="BT70:BT91" si="97">(T70-AT70)/T70</f>
        <v>-8.0685165778845644E-3</v>
      </c>
      <c r="BU70" s="32">
        <f t="shared" ref="BU70:BU91" si="98">(U70-AU70)/U70</f>
        <v>-5.292244711492664E-3</v>
      </c>
      <c r="BV70" s="32">
        <f t="shared" ref="BV70:BV91" si="99">(V70-AV70)/V70</f>
        <v>-2.6913030738674191E-3</v>
      </c>
      <c r="BW70" s="32">
        <f t="shared" ref="BW70:BW91" si="100">(W70-AW70)/W70</f>
        <v>-2.4523353742793785E-4</v>
      </c>
      <c r="BX70" s="32">
        <f t="shared" ref="BX70:BX91" si="101">(X70-AX70)/X70</f>
        <v>2.0630576579337466E-3</v>
      </c>
      <c r="BY70" s="32">
        <f t="shared" ref="BY70:BY91" si="102">(Y70-AY70)/Y70</f>
        <v>4.2479974670086643E-3</v>
      </c>
      <c r="BZ70" s="32">
        <f t="shared" ref="BZ70:BZ91" si="103">(Z70-AZ70)/Z70</f>
        <v>6.3218719631175195E-3</v>
      </c>
      <c r="CA70" s="32">
        <f t="shared" ref="CA70:CA91" si="104">(AA70-BA70)/AA70</f>
        <v>8.2952288847630753E-3</v>
      </c>
      <c r="CB70" s="32">
        <f t="shared" ref="CB70:CB91" si="105">(AB70-BB70)/AB70</f>
        <v>1.0177189951353329E-2</v>
      </c>
      <c r="CC70" s="32">
        <f t="shared" ref="CC70:CC91" si="106">(AC70-BC70)/AC70</f>
        <v>1.1975696155945409E-2</v>
      </c>
    </row>
    <row r="71" spans="1:81" ht="9" customHeight="1" x14ac:dyDescent="0.25">
      <c r="A71" s="31">
        <f t="shared" ref="A71:A91" si="107">IF($E71&lt;=55,  2.71828^(0.0000408*$E71^2.5),    IF($E71&lt;=60,  -3.434+0.10856*$E71,    IF($E71&lt;=70,  0.00000518*$E71^3.25,    IF($E71&lt;=85,  0.0678*1.0634^$E71,    "error"))))</f>
        <v>1.0663070328394035</v>
      </c>
      <c r="B71" s="31">
        <f t="shared" ref="B71:B91" si="108">IF($E71&lt;=55,  0.0101*2.71828^(0.1313*$E71^0.8),    IF($E71&lt;=60,  0.2174 + 0.00046*$E71,    IF($E71&lt;=70,  0.00002123*$E71^2.295,    IF($E71&lt;=85,  0.1017*1.0178^$E71,    "error"))))</f>
        <v>4.0324276038204973E-2</v>
      </c>
      <c r="C71" s="31"/>
      <c r="E71" s="27">
        <f t="shared" si="76"/>
        <v>19</v>
      </c>
      <c r="F71" s="28">
        <f t="shared" si="81"/>
        <v>4.7248626175544937</v>
      </c>
      <c r="G71" s="28">
        <f t="shared" si="81"/>
        <v>9.7175771566039302</v>
      </c>
      <c r="H71" s="28">
        <f t="shared" si="81"/>
        <v>14.816649559896705</v>
      </c>
      <c r="I71" s="28">
        <f t="shared" si="81"/>
        <v>19.986042650998073</v>
      </c>
      <c r="J71" s="28">
        <f t="shared" si="81"/>
        <v>25.20836328770044</v>
      </c>
      <c r="K71" s="28">
        <f t="shared" si="81"/>
        <v>30.473253289040688</v>
      </c>
      <c r="L71" s="28">
        <f t="shared" si="81"/>
        <v>35.773809659697363</v>
      </c>
      <c r="M71" s="28">
        <f t="shared" si="81"/>
        <v>41.105091774451097</v>
      </c>
      <c r="N71" s="28">
        <f t="shared" si="81"/>
        <v>46.463383583926024</v>
      </c>
      <c r="O71" s="28">
        <f t="shared" si="81"/>
        <v>51.845785807571296</v>
      </c>
      <c r="P71" s="28">
        <f t="shared" si="81"/>
        <v>57.249971725846919</v>
      </c>
      <c r="Q71" s="28">
        <f t="shared" si="81"/>
        <v>62.674031822380705</v>
      </c>
      <c r="R71" s="28">
        <f t="shared" si="81"/>
        <v>68.116370149114545</v>
      </c>
      <c r="S71" s="28">
        <f t="shared" si="81"/>
        <v>73.575632498221026</v>
      </c>
      <c r="T71" s="28">
        <f t="shared" si="81"/>
        <v>79.050655023223044</v>
      </c>
      <c r="U71" s="28">
        <f t="shared" si="81"/>
        <v>84.540426501174778</v>
      </c>
      <c r="V71" s="28">
        <f t="shared" si="80"/>
        <v>90.044059981777636</v>
      </c>
      <c r="W71" s="28">
        <f t="shared" si="80"/>
        <v>95.560771070076115</v>
      </c>
      <c r="X71" s="28">
        <f t="shared" si="80"/>
        <v>101.0898610061161</v>
      </c>
      <c r="Y71" s="28">
        <f t="shared" si="80"/>
        <v>106.63070328394035</v>
      </c>
      <c r="Z71" s="28">
        <f t="shared" si="80"/>
        <v>112.18273292875699</v>
      </c>
      <c r="AA71" s="28">
        <f t="shared" si="80"/>
        <v>117.74543780222291</v>
      </c>
      <c r="AB71" s="28">
        <f t="shared" si="80"/>
        <v>123.31835147711183</v>
      </c>
      <c r="AC71" s="28">
        <f t="shared" si="80"/>
        <v>128.90104734191462</v>
      </c>
      <c r="AE71" s="27">
        <f t="shared" si="33"/>
        <v>20</v>
      </c>
      <c r="AF71" s="28">
        <f t="shared" ref="AF71:AU91" si="109">AF$92/COS(RADIANS($AE71))</f>
        <v>5.3208888623795607</v>
      </c>
      <c r="AG71" s="28">
        <f t="shared" si="109"/>
        <v>10.641777724759121</v>
      </c>
      <c r="AH71" s="28">
        <f t="shared" si="109"/>
        <v>15.962666587138681</v>
      </c>
      <c r="AI71" s="28">
        <f t="shared" si="109"/>
        <v>21.283555449518243</v>
      </c>
      <c r="AJ71" s="28">
        <f t="shared" si="109"/>
        <v>26.604444311897801</v>
      </c>
      <c r="AK71" s="28">
        <f t="shared" si="109"/>
        <v>31.925333174277363</v>
      </c>
      <c r="AL71" s="28">
        <f t="shared" si="109"/>
        <v>37.246222036656924</v>
      </c>
      <c r="AM71" s="28">
        <f t="shared" si="109"/>
        <v>42.567110899036486</v>
      </c>
      <c r="AN71" s="28">
        <f t="shared" si="109"/>
        <v>47.887999761416047</v>
      </c>
      <c r="AO71" s="28">
        <f t="shared" si="109"/>
        <v>53.208888623795602</v>
      </c>
      <c r="AP71" s="28">
        <f t="shared" si="109"/>
        <v>58.529777486175163</v>
      </c>
      <c r="AQ71" s="28">
        <f t="shared" si="109"/>
        <v>63.850666348554725</v>
      </c>
      <c r="AR71" s="28">
        <f t="shared" si="109"/>
        <v>69.171555210934287</v>
      </c>
      <c r="AS71" s="28">
        <f t="shared" si="109"/>
        <v>74.492444073313848</v>
      </c>
      <c r="AT71" s="28">
        <f t="shared" si="109"/>
        <v>79.81333293569341</v>
      </c>
      <c r="AU71" s="28">
        <f t="shared" si="109"/>
        <v>85.134221798072971</v>
      </c>
      <c r="AV71" s="28">
        <f t="shared" si="82"/>
        <v>90.455110660452533</v>
      </c>
      <c r="AW71" s="28">
        <f t="shared" si="82"/>
        <v>95.775999522832095</v>
      </c>
      <c r="AX71" s="28">
        <f t="shared" si="82"/>
        <v>101.09688838521164</v>
      </c>
      <c r="AY71" s="28">
        <f t="shared" si="82"/>
        <v>106.4177772475912</v>
      </c>
      <c r="AZ71" s="28">
        <f t="shared" si="82"/>
        <v>111.73866610997077</v>
      </c>
      <c r="BA71" s="28">
        <f t="shared" si="82"/>
        <v>117.05955497235033</v>
      </c>
      <c r="BB71" s="28">
        <f t="shared" si="82"/>
        <v>122.38044383472989</v>
      </c>
      <c r="BC71" s="28">
        <f t="shared" si="82"/>
        <v>127.70133269710945</v>
      </c>
      <c r="BE71" s="27">
        <f t="shared" si="34"/>
        <v>20</v>
      </c>
      <c r="BF71" s="32">
        <f t="shared" si="83"/>
        <v>-0.12614678839774601</v>
      </c>
      <c r="BG71" s="32">
        <f t="shared" si="84"/>
        <v>-9.5106069471968882E-2</v>
      </c>
      <c r="BH71" s="32">
        <f t="shared" si="85"/>
        <v>-7.7346570330166176E-2</v>
      </c>
      <c r="BI71" s="32">
        <f t="shared" si="86"/>
        <v>-6.4920946141149877E-2</v>
      </c>
      <c r="BJ71" s="32">
        <f t="shared" si="87"/>
        <v>-5.5381660771230287E-2</v>
      </c>
      <c r="BK71" s="32">
        <f t="shared" si="88"/>
        <v>-4.7650963665205263E-2</v>
      </c>
      <c r="BL71" s="32">
        <f t="shared" si="89"/>
        <v>-4.1158948151344778E-2</v>
      </c>
      <c r="BM71" s="32">
        <f t="shared" si="90"/>
        <v>-3.5567835065487143E-2</v>
      </c>
      <c r="BN71" s="32">
        <f t="shared" si="91"/>
        <v>-3.0661051081584768E-2</v>
      </c>
      <c r="BO71" s="32">
        <f t="shared" si="92"/>
        <v>-2.6291487244181087E-2</v>
      </c>
      <c r="BP71" s="32">
        <f t="shared" si="93"/>
        <v>-2.2354696810277103E-2</v>
      </c>
      <c r="BQ71" s="32">
        <f t="shared" si="94"/>
        <v>-1.8773876388048921E-2</v>
      </c>
      <c r="BR71" s="32">
        <f t="shared" si="95"/>
        <v>-1.5490917374337783E-2</v>
      </c>
      <c r="BS71" s="32">
        <f t="shared" si="96"/>
        <v>-1.2460804534911605E-2</v>
      </c>
      <c r="BT71" s="32">
        <f t="shared" si="97"/>
        <v>-9.6479644886726217E-3</v>
      </c>
      <c r="BU71" s="32">
        <f t="shared" si="98"/>
        <v>-7.023802948166364E-3</v>
      </c>
      <c r="BV71" s="32">
        <f t="shared" si="99"/>
        <v>-4.5649949453421147E-3</v>
      </c>
      <c r="BW71" s="32">
        <f t="shared" si="100"/>
        <v>-2.2522678537006554E-3</v>
      </c>
      <c r="BX71" s="32">
        <f t="shared" si="101"/>
        <v>-6.9516161419211768E-5</v>
      </c>
      <c r="BY71" s="32">
        <f t="shared" si="102"/>
        <v>1.9968548437888267E-3</v>
      </c>
      <c r="BZ71" s="32">
        <f t="shared" si="103"/>
        <v>3.9584239676906056E-3</v>
      </c>
      <c r="CA71" s="32">
        <f t="shared" si="104"/>
        <v>5.8251329535557918E-3</v>
      </c>
      <c r="CB71" s="32">
        <f t="shared" si="105"/>
        <v>7.6055804440105729E-3</v>
      </c>
      <c r="CC71" s="32">
        <f t="shared" si="106"/>
        <v>9.3072528854081654E-3</v>
      </c>
    </row>
    <row r="72" spans="1:81" ht="9" customHeight="1" x14ac:dyDescent="0.25">
      <c r="A72" s="31">
        <f t="shared" si="107"/>
        <v>1.057686819758797</v>
      </c>
      <c r="B72" s="31">
        <f t="shared" si="108"/>
        <v>3.802899622920132E-2</v>
      </c>
      <c r="C72" s="31"/>
      <c r="E72" s="27">
        <f t="shared" ref="E72:E91" si="110">E71-1</f>
        <v>18</v>
      </c>
      <c r="F72" s="28">
        <f t="shared" si="81"/>
        <v>4.7190027672274528</v>
      </c>
      <c r="G72" s="28">
        <f t="shared" si="81"/>
        <v>9.6900963706143681</v>
      </c>
      <c r="H72" s="28">
        <f t="shared" si="81"/>
        <v>14.761005060686946</v>
      </c>
      <c r="I72" s="28">
        <f t="shared" si="81"/>
        <v>19.897841197275131</v>
      </c>
      <c r="J72" s="28">
        <f t="shared" si="81"/>
        <v>25.084264065718255</v>
      </c>
      <c r="K72" s="28">
        <f t="shared" si="81"/>
        <v>30.310548355372191</v>
      </c>
      <c r="L72" s="28">
        <f t="shared" si="81"/>
        <v>35.570215980310522</v>
      </c>
      <c r="M72" s="28">
        <f t="shared" si="81"/>
        <v>40.858632274559831</v>
      </c>
      <c r="N72" s="28">
        <f t="shared" si="81"/>
        <v>46.172312488309998</v>
      </c>
      <c r="O72" s="28">
        <f t="shared" si="81"/>
        <v>51.508538598624028</v>
      </c>
      <c r="P72" s="28">
        <f t="shared" si="81"/>
        <v>56.865129913617515</v>
      </c>
      <c r="Q72" s="28">
        <f t="shared" si="81"/>
        <v>62.240297176661223</v>
      </c>
      <c r="R72" s="28">
        <f t="shared" si="81"/>
        <v>67.632545266627545</v>
      </c>
      <c r="S72" s="28">
        <f t="shared" si="81"/>
        <v>73.040605775123268</v>
      </c>
      <c r="T72" s="28">
        <f t="shared" si="81"/>
        <v>78.463388788224464</v>
      </c>
      <c r="U72" s="28">
        <f t="shared" si="81"/>
        <v>83.899947476529206</v>
      </c>
      <c r="V72" s="28">
        <f t="shared" si="80"/>
        <v>89.349451497556771</v>
      </c>
      <c r="W72" s="28">
        <f t="shared" si="80"/>
        <v>94.811166624662434</v>
      </c>
      <c r="X72" s="28">
        <f t="shared" si="80"/>
        <v>100.28443887787037</v>
      </c>
      <c r="Y72" s="28">
        <f t="shared" si="80"/>
        <v>105.7686819758797</v>
      </c>
      <c r="Z72" s="28">
        <f t="shared" si="80"/>
        <v>111.2633672820612</v>
      </c>
      <c r="AA72" s="28">
        <f t="shared" si="80"/>
        <v>116.76801565306232</v>
      </c>
      <c r="AB72" s="28">
        <f t="shared" si="80"/>
        <v>122.28219075950165</v>
      </c>
      <c r="AC72" s="28">
        <f t="shared" si="80"/>
        <v>127.8054935602149</v>
      </c>
      <c r="AE72" s="27">
        <f t="shared" ref="AE72:AE91" si="111">AE71-1</f>
        <v>19</v>
      </c>
      <c r="AF72" s="28">
        <f t="shared" si="109"/>
        <v>5.2881034059333532</v>
      </c>
      <c r="AG72" s="28">
        <f t="shared" si="82"/>
        <v>10.576206811866706</v>
      </c>
      <c r="AH72" s="28">
        <f t="shared" si="82"/>
        <v>15.864310217800059</v>
      </c>
      <c r="AI72" s="28">
        <f t="shared" si="82"/>
        <v>21.152413623733413</v>
      </c>
      <c r="AJ72" s="28">
        <f t="shared" si="82"/>
        <v>26.440517029666765</v>
      </c>
      <c r="AK72" s="28">
        <f t="shared" si="82"/>
        <v>31.728620435600117</v>
      </c>
      <c r="AL72" s="28">
        <f t="shared" si="82"/>
        <v>37.016723841533469</v>
      </c>
      <c r="AM72" s="28">
        <f t="shared" si="82"/>
        <v>42.304827247466825</v>
      </c>
      <c r="AN72" s="28">
        <f t="shared" si="82"/>
        <v>47.592930653400181</v>
      </c>
      <c r="AO72" s="28">
        <f t="shared" si="82"/>
        <v>52.88103405933353</v>
      </c>
      <c r="AP72" s="28">
        <f t="shared" si="82"/>
        <v>58.169137465266886</v>
      </c>
      <c r="AQ72" s="28">
        <f t="shared" si="82"/>
        <v>63.457240871200234</v>
      </c>
      <c r="AR72" s="28">
        <f t="shared" si="82"/>
        <v>68.745344277133583</v>
      </c>
      <c r="AS72" s="28">
        <f t="shared" si="82"/>
        <v>74.033447683066939</v>
      </c>
      <c r="AT72" s="28">
        <f t="shared" si="82"/>
        <v>79.321551089000295</v>
      </c>
      <c r="AU72" s="28">
        <f t="shared" si="82"/>
        <v>84.60965449493365</v>
      </c>
      <c r="AV72" s="28">
        <f t="shared" si="82"/>
        <v>89.897757900867006</v>
      </c>
      <c r="AW72" s="28">
        <f t="shared" si="82"/>
        <v>95.185861306800362</v>
      </c>
      <c r="AX72" s="28">
        <f t="shared" si="82"/>
        <v>100.4739647127337</v>
      </c>
      <c r="AY72" s="28">
        <f t="shared" si="82"/>
        <v>105.76206811866706</v>
      </c>
      <c r="AZ72" s="28">
        <f t="shared" si="82"/>
        <v>111.05017152460042</v>
      </c>
      <c r="BA72" s="28">
        <f t="shared" si="82"/>
        <v>116.33827493053377</v>
      </c>
      <c r="BB72" s="28">
        <f t="shared" si="82"/>
        <v>121.62637833646713</v>
      </c>
      <c r="BC72" s="28">
        <f t="shared" si="82"/>
        <v>126.91448174240047</v>
      </c>
      <c r="BE72" s="27">
        <f t="shared" ref="BE72:BE91" si="112">BE71-1</f>
        <v>19</v>
      </c>
      <c r="BF72" s="32">
        <f t="shared" si="83"/>
        <v>-0.12059764886305904</v>
      </c>
      <c r="BG72" s="32">
        <f t="shared" si="84"/>
        <v>-9.1444956516583881E-2</v>
      </c>
      <c r="BH72" s="32">
        <f t="shared" si="85"/>
        <v>-7.4744582267744789E-2</v>
      </c>
      <c r="BI72" s="32">
        <f t="shared" si="86"/>
        <v>-6.3050680424069638E-2</v>
      </c>
      <c r="BJ72" s="32">
        <f t="shared" si="87"/>
        <v>-5.4067879384273071E-2</v>
      </c>
      <c r="BK72" s="32">
        <f t="shared" si="88"/>
        <v>-4.6784771545599221E-2</v>
      </c>
      <c r="BL72" s="32">
        <f t="shared" si="89"/>
        <v>-4.0666265901327256E-2</v>
      </c>
      <c r="BM72" s="32">
        <f t="shared" si="90"/>
        <v>-3.5395090153505976E-2</v>
      </c>
      <c r="BN72" s="32">
        <f t="shared" si="91"/>
        <v>-3.0767749946461045E-2</v>
      </c>
      <c r="BO72" s="32">
        <f t="shared" si="92"/>
        <v>-2.6645979444389935E-2</v>
      </c>
      <c r="BP72" s="32">
        <f t="shared" si="93"/>
        <v>-2.293158485050957E-2</v>
      </c>
      <c r="BQ72" s="32">
        <f t="shared" si="94"/>
        <v>-1.9552343895223874E-2</v>
      </c>
      <c r="BR72" s="32">
        <f t="shared" si="95"/>
        <v>-1.6453602420536652E-2</v>
      </c>
      <c r="BS72" s="32">
        <f t="shared" si="96"/>
        <v>-1.3593013056332297E-2</v>
      </c>
      <c r="BT72" s="32">
        <f t="shared" si="97"/>
        <v>-1.0937104731635314E-2</v>
      </c>
      <c r="BU72" s="32">
        <f t="shared" si="98"/>
        <v>-8.4589685661362636E-3</v>
      </c>
      <c r="BV72" s="32">
        <f t="shared" si="99"/>
        <v>-6.1366510271775804E-3</v>
      </c>
      <c r="BW72" s="32">
        <f t="shared" si="100"/>
        <v>-3.9520100371854515E-3</v>
      </c>
      <c r="BX72" s="32">
        <f t="shared" si="101"/>
        <v>-1.8898827872402281E-3</v>
      </c>
      <c r="BY72" s="32">
        <f t="shared" si="102"/>
        <v>6.2531338096377475E-5</v>
      </c>
      <c r="BZ72" s="32">
        <f t="shared" si="103"/>
        <v>1.9161361252020474E-3</v>
      </c>
      <c r="CA72" s="32">
        <f t="shared" si="104"/>
        <v>3.6802948146809535E-3</v>
      </c>
      <c r="CB72" s="32">
        <f t="shared" si="105"/>
        <v>5.3631065894488008E-3</v>
      </c>
      <c r="CC72" s="32">
        <f t="shared" si="106"/>
        <v>6.9716237776166843E-3</v>
      </c>
    </row>
    <row r="73" spans="1:81" ht="9" customHeight="1" x14ac:dyDescent="0.25">
      <c r="A73" s="31">
        <f t="shared" si="107"/>
        <v>1.0498174903541273</v>
      </c>
      <c r="B73" s="31">
        <f t="shared" si="108"/>
        <v>3.5840875515113918E-2</v>
      </c>
      <c r="C73" s="31"/>
      <c r="E73" s="27">
        <f t="shared" si="110"/>
        <v>17</v>
      </c>
      <c r="F73" s="28">
        <f t="shared" si="81"/>
        <v>4.7146966429177573</v>
      </c>
      <c r="G73" s="28">
        <f t="shared" si="81"/>
        <v>9.6665817583801665</v>
      </c>
      <c r="H73" s="28">
        <f t="shared" si="81"/>
        <v>14.712126566931715</v>
      </c>
      <c r="I73" s="28">
        <f t="shared" si="81"/>
        <v>19.8194730156848</v>
      </c>
      <c r="J73" s="28">
        <f t="shared" si="81"/>
        <v>24.973272465579385</v>
      </c>
      <c r="K73" s="28">
        <f t="shared" si="81"/>
        <v>30.164395521080646</v>
      </c>
      <c r="L73" s="28">
        <f t="shared" si="81"/>
        <v>35.386763852998222</v>
      </c>
      <c r="M73" s="28">
        <f t="shared" si="81"/>
        <v>40.636030443638589</v>
      </c>
      <c r="N73" s="28">
        <f t="shared" si="81"/>
        <v>45.908927872709732</v>
      </c>
      <c r="O73" s="28">
        <f t="shared" si="81"/>
        <v>51.202908340976478</v>
      </c>
      <c r="P73" s="28">
        <f t="shared" si="81"/>
        <v>56.515928233618503</v>
      </c>
      <c r="Q73" s="28">
        <f t="shared" si="81"/>
        <v>61.846311137462727</v>
      </c>
      <c r="R73" s="28">
        <f t="shared" si="81"/>
        <v>67.192656506235153</v>
      </c>
      <c r="S73" s="28">
        <f t="shared" si="81"/>
        <v>72.553776384180054</v>
      </c>
      <c r="T73" s="28">
        <f t="shared" si="81"/>
        <v>77.9286501616142</v>
      </c>
      <c r="U73" s="28">
        <f t="shared" si="81"/>
        <v>83.31639135457948</v>
      </c>
      <c r="V73" s="28">
        <f t="shared" si="80"/>
        <v>88.716222655901646</v>
      </c>
      <c r="W73" s="28">
        <f t="shared" si="80"/>
        <v>94.127456829647812</v>
      </c>
      <c r="X73" s="28">
        <f t="shared" si="80"/>
        <v>99.549481829889103</v>
      </c>
      <c r="Y73" s="28">
        <f t="shared" si="80"/>
        <v>104.98174903541273</v>
      </c>
      <c r="Z73" s="28">
        <f t="shared" si="80"/>
        <v>110.42376382401656</v>
      </c>
      <c r="AA73" s="28">
        <f t="shared" si="80"/>
        <v>115.87507793140301</v>
      </c>
      <c r="AB73" s="28">
        <f t="shared" si="80"/>
        <v>121.33528319069939</v>
      </c>
      <c r="AC73" s="28">
        <f t="shared" si="80"/>
        <v>126.80400635374029</v>
      </c>
      <c r="AE73" s="27">
        <f t="shared" si="111"/>
        <v>18</v>
      </c>
      <c r="AF73" s="28">
        <f t="shared" si="109"/>
        <v>5.2573111211913366</v>
      </c>
      <c r="AG73" s="28">
        <f t="shared" si="82"/>
        <v>10.514622242382673</v>
      </c>
      <c r="AH73" s="28">
        <f t="shared" si="82"/>
        <v>15.771933363574009</v>
      </c>
      <c r="AI73" s="28">
        <f t="shared" si="82"/>
        <v>21.029244484765346</v>
      </c>
      <c r="AJ73" s="28">
        <f t="shared" si="82"/>
        <v>26.286555605956682</v>
      </c>
      <c r="AK73" s="28">
        <f t="shared" si="82"/>
        <v>31.543866727148018</v>
      </c>
      <c r="AL73" s="28">
        <f t="shared" si="82"/>
        <v>36.801177848339357</v>
      </c>
      <c r="AM73" s="28">
        <f t="shared" si="82"/>
        <v>42.058488969530693</v>
      </c>
      <c r="AN73" s="28">
        <f t="shared" si="82"/>
        <v>47.315800090722028</v>
      </c>
      <c r="AO73" s="28">
        <f t="shared" si="82"/>
        <v>52.573111211913364</v>
      </c>
      <c r="AP73" s="28">
        <f t="shared" si="82"/>
        <v>57.8304223331047</v>
      </c>
      <c r="AQ73" s="28">
        <f t="shared" si="82"/>
        <v>63.087733454296036</v>
      </c>
      <c r="AR73" s="28">
        <f t="shared" si="82"/>
        <v>68.345044575487378</v>
      </c>
      <c r="AS73" s="28">
        <f t="shared" si="82"/>
        <v>73.602355696678714</v>
      </c>
      <c r="AT73" s="28">
        <f t="shared" si="82"/>
        <v>78.85966681787005</v>
      </c>
      <c r="AU73" s="28">
        <f t="shared" si="82"/>
        <v>84.116977939061385</v>
      </c>
      <c r="AV73" s="28">
        <f t="shared" si="82"/>
        <v>89.374289060252721</v>
      </c>
      <c r="AW73" s="28">
        <f t="shared" si="82"/>
        <v>94.631600181444057</v>
      </c>
      <c r="AX73" s="28">
        <f t="shared" si="82"/>
        <v>99.888911302635393</v>
      </c>
      <c r="AY73" s="28">
        <f t="shared" si="82"/>
        <v>105.14622242382673</v>
      </c>
      <c r="AZ73" s="28">
        <f t="shared" si="82"/>
        <v>110.40353354501806</v>
      </c>
      <c r="BA73" s="28">
        <f t="shared" si="82"/>
        <v>115.6608446662094</v>
      </c>
      <c r="BB73" s="28">
        <f t="shared" si="82"/>
        <v>120.91815578740074</v>
      </c>
      <c r="BC73" s="28">
        <f t="shared" si="82"/>
        <v>126.17546690859207</v>
      </c>
      <c r="BE73" s="27">
        <f t="shared" si="112"/>
        <v>18</v>
      </c>
      <c r="BF73" s="32">
        <f t="shared" si="83"/>
        <v>-0.11509000883199447</v>
      </c>
      <c r="BG73" s="32">
        <f t="shared" si="84"/>
        <v>-8.7729096509975943E-2</v>
      </c>
      <c r="BH73" s="32">
        <f t="shared" si="85"/>
        <v>-7.2036275097334304E-2</v>
      </c>
      <c r="BI73" s="32">
        <f t="shared" si="86"/>
        <v>-6.1039537636704763E-2</v>
      </c>
      <c r="BJ73" s="32">
        <f t="shared" si="87"/>
        <v>-5.2587547034029812E-2</v>
      </c>
      <c r="BK73" s="32">
        <f t="shared" si="88"/>
        <v>-4.5731770262172712E-2</v>
      </c>
      <c r="BL73" s="32">
        <f t="shared" si="89"/>
        <v>-3.9970142543037206E-2</v>
      </c>
      <c r="BM73" s="32">
        <f t="shared" si="90"/>
        <v>-3.5004859243449656E-2</v>
      </c>
      <c r="BN73" s="32">
        <f t="shared" si="91"/>
        <v>-3.064485021111988E-2</v>
      </c>
      <c r="BO73" s="32">
        <f t="shared" si="92"/>
        <v>-2.6760254745927099E-2</v>
      </c>
      <c r="BP73" s="32">
        <f t="shared" si="93"/>
        <v>-2.3258825265197892E-2</v>
      </c>
      <c r="BQ73" s="32">
        <f t="shared" si="94"/>
        <v>-2.0072697853782424E-2</v>
      </c>
      <c r="BR73" s="32">
        <f t="shared" si="95"/>
        <v>-1.7150506159036731E-2</v>
      </c>
      <c r="BS73" s="32">
        <f t="shared" si="96"/>
        <v>-1.4452442929315211E-2</v>
      </c>
      <c r="BT73" s="32">
        <f t="shared" si="97"/>
        <v>-1.1947039430620678E-2</v>
      </c>
      <c r="BU73" s="32">
        <f t="shared" si="98"/>
        <v>-9.6089925579560202E-3</v>
      </c>
      <c r="BV73" s="32">
        <f t="shared" si="99"/>
        <v>-7.4176558091689528E-3</v>
      </c>
      <c r="BW73" s="32">
        <f t="shared" si="100"/>
        <v>-5.3559648669637902E-3</v>
      </c>
      <c r="BX73" s="32">
        <f t="shared" si="101"/>
        <v>-3.4096558465900287E-3</v>
      </c>
      <c r="BY73" s="32">
        <f t="shared" si="102"/>
        <v>-1.5666855422509171E-3</v>
      </c>
      <c r="BZ73" s="32">
        <f t="shared" si="103"/>
        <v>1.8320584535352495E-4</v>
      </c>
      <c r="CA73" s="32">
        <f t="shared" si="104"/>
        <v>1.8488295241573611E-3</v>
      </c>
      <c r="CB73" s="32">
        <f t="shared" si="105"/>
        <v>3.437807967556003E-3</v>
      </c>
      <c r="CC73" s="32">
        <f t="shared" si="106"/>
        <v>4.956779073642263E-3</v>
      </c>
    </row>
    <row r="74" spans="1:81" ht="9" customHeight="1" x14ac:dyDescent="0.25">
      <c r="A74" s="31">
        <f t="shared" si="107"/>
        <v>1.0426642037680334</v>
      </c>
      <c r="B74" s="31">
        <f t="shared" si="108"/>
        <v>3.375495982564556E-2</v>
      </c>
      <c r="C74" s="31"/>
      <c r="E74" s="27">
        <f t="shared" si="110"/>
        <v>16</v>
      </c>
      <c r="F74" s="28">
        <f t="shared" si="81"/>
        <v>4.7119237389690767</v>
      </c>
      <c r="G74" s="28">
        <f t="shared" si="81"/>
        <v>9.6469383693108544</v>
      </c>
      <c r="H74" s="28">
        <f t="shared" si="81"/>
        <v>14.669817681935397</v>
      </c>
      <c r="I74" s="28">
        <f t="shared" si="81"/>
        <v>19.750620989813246</v>
      </c>
      <c r="J74" s="28">
        <f t="shared" si="81"/>
        <v>24.874935406040326</v>
      </c>
      <c r="K74" s="28">
        <f t="shared" si="81"/>
        <v>30.034193018926139</v>
      </c>
      <c r="L74" s="28">
        <f t="shared" si="81"/>
        <v>35.222691850601031</v>
      </c>
      <c r="M74" s="28">
        <f t="shared" si="81"/>
        <v>40.436355509869202</v>
      </c>
      <c r="N74" s="28">
        <f t="shared" si="81"/>
        <v>45.672120930443775</v>
      </c>
      <c r="O74" s="28">
        <f t="shared" si="81"/>
        <v>50.927600295832022</v>
      </c>
      <c r="P74" s="28">
        <f t="shared" si="81"/>
        <v>56.20087876620773</v>
      </c>
      <c r="Q74" s="28">
        <f t="shared" si="81"/>
        <v>61.490385896813905</v>
      </c>
      <c r="R74" s="28">
        <f t="shared" si="81"/>
        <v>66.794809923388385</v>
      </c>
      <c r="S74" s="28">
        <f t="shared" si="81"/>
        <v>72.11303839104977</v>
      </c>
      <c r="T74" s="28">
        <f t="shared" si="81"/>
        <v>77.444115709812024</v>
      </c>
      <c r="U74" s="28">
        <f t="shared" si="81"/>
        <v>82.787211995200664</v>
      </c>
      <c r="V74" s="28">
        <f t="shared" si="80"/>
        <v>88.141599670679582</v>
      </c>
      <c r="W74" s="28">
        <f t="shared" si="80"/>
        <v>93.506635552658906</v>
      </c>
      <c r="X74" s="28">
        <f t="shared" si="80"/>
        <v>98.881746898419507</v>
      </c>
      <c r="Y74" s="28">
        <f t="shared" si="80"/>
        <v>104.26642037680334</v>
      </c>
      <c r="Z74" s="28">
        <f t="shared" si="80"/>
        <v>109.66019323316979</v>
      </c>
      <c r="AA74" s="28">
        <f t="shared" si="80"/>
        <v>115.06264612791415</v>
      </c>
      <c r="AB74" s="28">
        <f t="shared" si="80"/>
        <v>120.47339726956957</v>
      </c>
      <c r="AC74" s="28">
        <f t="shared" si="80"/>
        <v>125.89209756214987</v>
      </c>
      <c r="AE74" s="27">
        <f t="shared" si="111"/>
        <v>17</v>
      </c>
      <c r="AF74" s="28">
        <f t="shared" si="109"/>
        <v>5.22845878243574</v>
      </c>
      <c r="AG74" s="28">
        <f t="shared" si="82"/>
        <v>10.45691756487148</v>
      </c>
      <c r="AH74" s="28">
        <f t="shared" si="82"/>
        <v>15.685376347307221</v>
      </c>
      <c r="AI74" s="28">
        <f t="shared" si="82"/>
        <v>20.91383512974296</v>
      </c>
      <c r="AJ74" s="28">
        <f t="shared" si="82"/>
        <v>26.142293912178701</v>
      </c>
      <c r="AK74" s="28">
        <f t="shared" si="82"/>
        <v>31.370752694614442</v>
      </c>
      <c r="AL74" s="28">
        <f t="shared" si="82"/>
        <v>36.599211477050183</v>
      </c>
      <c r="AM74" s="28">
        <f t="shared" si="82"/>
        <v>41.82767025948592</v>
      </c>
      <c r="AN74" s="28">
        <f t="shared" si="82"/>
        <v>47.056129041921665</v>
      </c>
      <c r="AO74" s="28">
        <f t="shared" si="82"/>
        <v>52.284587824357402</v>
      </c>
      <c r="AP74" s="28">
        <f t="shared" si="82"/>
        <v>57.513046606793147</v>
      </c>
      <c r="AQ74" s="28">
        <f t="shared" si="82"/>
        <v>62.741505389228884</v>
      </c>
      <c r="AR74" s="28">
        <f t="shared" si="82"/>
        <v>67.969964171664628</v>
      </c>
      <c r="AS74" s="28">
        <f t="shared" si="82"/>
        <v>73.198422954100366</v>
      </c>
      <c r="AT74" s="28">
        <f t="shared" ref="AG74:BC79" si="113">AT$92/COS(RADIANS($AE74))</f>
        <v>78.426881736536103</v>
      </c>
      <c r="AU74" s="28">
        <f t="shared" si="113"/>
        <v>83.65534051897184</v>
      </c>
      <c r="AV74" s="28">
        <f t="shared" si="113"/>
        <v>88.883799301407592</v>
      </c>
      <c r="AW74" s="28">
        <f t="shared" si="113"/>
        <v>94.112258083843329</v>
      </c>
      <c r="AX74" s="28">
        <f t="shared" si="113"/>
        <v>99.340716866279067</v>
      </c>
      <c r="AY74" s="28">
        <f t="shared" si="113"/>
        <v>104.5691756487148</v>
      </c>
      <c r="AZ74" s="28">
        <f t="shared" si="113"/>
        <v>109.79763443115054</v>
      </c>
      <c r="BA74" s="28">
        <f t="shared" si="113"/>
        <v>115.02609321358629</v>
      </c>
      <c r="BB74" s="28">
        <f t="shared" si="113"/>
        <v>120.25455199602203</v>
      </c>
      <c r="BC74" s="28">
        <f t="shared" si="113"/>
        <v>125.48301077845777</v>
      </c>
      <c r="BE74" s="27">
        <f t="shared" si="112"/>
        <v>17</v>
      </c>
      <c r="BF74" s="32">
        <f t="shared" si="83"/>
        <v>-0.10962296337581988</v>
      </c>
      <c r="BG74" s="32">
        <f t="shared" si="84"/>
        <v>-8.3962306438834219E-2</v>
      </c>
      <c r="BH74" s="32">
        <f t="shared" si="85"/>
        <v>-6.9227763247691615E-2</v>
      </c>
      <c r="BI74" s="32">
        <f t="shared" si="86"/>
        <v>-5.88950666680133E-2</v>
      </c>
      <c r="BJ74" s="32">
        <f t="shared" si="87"/>
        <v>-5.0949217975883691E-2</v>
      </c>
      <c r="BK74" s="32">
        <f t="shared" si="88"/>
        <v>-4.4501268099531283E-2</v>
      </c>
      <c r="BL74" s="32">
        <f t="shared" si="89"/>
        <v>-3.9080477786528504E-2</v>
      </c>
      <c r="BM74" s="32">
        <f t="shared" si="90"/>
        <v>-3.4407520956658513E-2</v>
      </c>
      <c r="BN74" s="32">
        <f t="shared" si="91"/>
        <v>-3.0303127669189283E-2</v>
      </c>
      <c r="BO74" s="32">
        <f t="shared" si="92"/>
        <v>-2.6645424497577154E-2</v>
      </c>
      <c r="BP74" s="32">
        <f t="shared" si="93"/>
        <v>-2.3347817140795184E-2</v>
      </c>
      <c r="BQ74" s="32">
        <f t="shared" si="94"/>
        <v>-2.0346587099233107E-2</v>
      </c>
      <c r="BR74" s="32">
        <f t="shared" si="95"/>
        <v>-1.7593496405246295E-2</v>
      </c>
      <c r="BS74" s="32">
        <f t="shared" si="96"/>
        <v>-1.5051155619942747E-2</v>
      </c>
      <c r="BT74" s="32">
        <f t="shared" si="97"/>
        <v>-1.2690002561415574E-2</v>
      </c>
      <c r="BU74" s="32">
        <f t="shared" si="98"/>
        <v>-1.0486263552654767E-2</v>
      </c>
      <c r="BV74" s="32">
        <f t="shared" si="99"/>
        <v>-8.420537334256066E-3</v>
      </c>
      <c r="BW74" s="32">
        <f t="shared" si="100"/>
        <v>-6.4767866751377495E-3</v>
      </c>
      <c r="BX74" s="32">
        <f t="shared" si="101"/>
        <v>-4.6416045656136702E-3</v>
      </c>
      <c r="BY74" s="32">
        <f t="shared" si="102"/>
        <v>-2.9036699525825543E-3</v>
      </c>
      <c r="BZ74" s="32">
        <f t="shared" si="103"/>
        <v>-1.2533371857963872E-3</v>
      </c>
      <c r="CA74" s="32">
        <f t="shared" si="104"/>
        <v>3.1767837398090858E-4</v>
      </c>
      <c r="CB74" s="32">
        <f t="shared" si="105"/>
        <v>1.8165443866238668E-3</v>
      </c>
      <c r="CC74" s="32">
        <f t="shared" si="106"/>
        <v>3.249503277917403E-3</v>
      </c>
    </row>
    <row r="75" spans="1:81" ht="9" customHeight="1" x14ac:dyDescent="0.25">
      <c r="A75" s="31">
        <f t="shared" si="107"/>
        <v>1.0361935629426515</v>
      </c>
      <c r="B75" s="31">
        <f t="shared" si="108"/>
        <v>3.1766457681747254E-2</v>
      </c>
      <c r="C75" s="31"/>
      <c r="E75" s="27">
        <f t="shared" si="110"/>
        <v>15</v>
      </c>
      <c r="F75" s="28">
        <f t="shared" si="81"/>
        <v>4.7106602239596915</v>
      </c>
      <c r="G75" s="28">
        <f t="shared" si="81"/>
        <v>9.6310676262570851</v>
      </c>
      <c r="H75" s="28">
        <f t="shared" si="81"/>
        <v>14.633879915732519</v>
      </c>
      <c r="I75" s="28">
        <f t="shared" si="81"/>
        <v>19.690968826354258</v>
      </c>
      <c r="J75" s="28">
        <f t="shared" si="81"/>
        <v>24.788804676507922</v>
      </c>
      <c r="K75" s="28">
        <f t="shared" si="81"/>
        <v>29.919348966432946</v>
      </c>
      <c r="L75" s="28">
        <f t="shared" si="81"/>
        <v>35.077254294017152</v>
      </c>
      <c r="M75" s="28">
        <f t="shared" si="81"/>
        <v>40.25869907333837</v>
      </c>
      <c r="N75" s="28">
        <f t="shared" si="81"/>
        <v>45.460812541488885</v>
      </c>
      <c r="O75" s="28">
        <f t="shared" si="81"/>
        <v>50.681357360315637</v>
      </c>
      <c r="P75" s="28">
        <f t="shared" si="81"/>
        <v>55.918539764701457</v>
      </c>
      <c r="Q75" s="28">
        <f t="shared" si="81"/>
        <v>61.170888905055186</v>
      </c>
      <c r="R75" s="28">
        <f t="shared" si="81"/>
        <v>66.437176431699825</v>
      </c>
      <c r="S75" s="28">
        <f t="shared" si="81"/>
        <v>71.71636080454158</v>
      </c>
      <c r="T75" s="28">
        <f t="shared" si="81"/>
        <v>77.00754748675962</v>
      </c>
      <c r="U75" s="28">
        <f t="shared" si="81"/>
        <v>82.309959726735102</v>
      </c>
      <c r="V75" s="28">
        <f t="shared" si="80"/>
        <v>87.622916621387972</v>
      </c>
      <c r="W75" s="28">
        <f t="shared" si="80"/>
        <v>92.945816322035384</v>
      </c>
      <c r="X75" s="28">
        <f t="shared" si="80"/>
        <v>98.278122956877326</v>
      </c>
      <c r="Y75" s="28">
        <f t="shared" si="80"/>
        <v>103.61935629426515</v>
      </c>
      <c r="Z75" s="28">
        <f t="shared" si="80"/>
        <v>108.96908346337402</v>
      </c>
      <c r="AA75" s="28">
        <f t="shared" si="80"/>
        <v>114.32691224388209</v>
      </c>
      <c r="AB75" s="28">
        <f t="shared" si="80"/>
        <v>119.69248556922834</v>
      </c>
      <c r="AC75" s="28">
        <f t="shared" si="80"/>
        <v>125.06547698055475</v>
      </c>
      <c r="AE75" s="27">
        <f t="shared" si="111"/>
        <v>16</v>
      </c>
      <c r="AF75" s="28">
        <f t="shared" si="109"/>
        <v>5.20149717930801</v>
      </c>
      <c r="AG75" s="28">
        <f t="shared" si="113"/>
        <v>10.40299435861602</v>
      </c>
      <c r="AH75" s="28">
        <f t="shared" si="113"/>
        <v>15.60449153792403</v>
      </c>
      <c r="AI75" s="28">
        <f t="shared" si="113"/>
        <v>20.80598871723204</v>
      </c>
      <c r="AJ75" s="28">
        <f t="shared" si="113"/>
        <v>26.00748589654005</v>
      </c>
      <c r="AK75" s="28">
        <f t="shared" si="113"/>
        <v>31.20898307584806</v>
      </c>
      <c r="AL75" s="28">
        <f t="shared" si="113"/>
        <v>36.410480255156074</v>
      </c>
      <c r="AM75" s="28">
        <f t="shared" si="113"/>
        <v>41.61197743446408</v>
      </c>
      <c r="AN75" s="28">
        <f t="shared" si="113"/>
        <v>46.813474613772094</v>
      </c>
      <c r="AO75" s="28">
        <f t="shared" si="113"/>
        <v>52.0149717930801</v>
      </c>
      <c r="AP75" s="28">
        <f t="shared" si="113"/>
        <v>57.216468972388114</v>
      </c>
      <c r="AQ75" s="28">
        <f t="shared" si="113"/>
        <v>62.41796615169612</v>
      </c>
      <c r="AR75" s="28">
        <f t="shared" si="113"/>
        <v>67.619463331004141</v>
      </c>
      <c r="AS75" s="28">
        <f t="shared" si="113"/>
        <v>72.820960510312148</v>
      </c>
      <c r="AT75" s="28">
        <f t="shared" si="113"/>
        <v>78.022457689620154</v>
      </c>
      <c r="AU75" s="28">
        <f t="shared" si="113"/>
        <v>83.223954868928161</v>
      </c>
      <c r="AV75" s="28">
        <f t="shared" si="113"/>
        <v>88.425452048236181</v>
      </c>
      <c r="AW75" s="28">
        <f t="shared" si="113"/>
        <v>93.626949227544188</v>
      </c>
      <c r="AX75" s="28">
        <f t="shared" si="113"/>
        <v>98.828446406852194</v>
      </c>
      <c r="AY75" s="28">
        <f t="shared" si="113"/>
        <v>104.0299435861602</v>
      </c>
      <c r="AZ75" s="28">
        <f t="shared" si="113"/>
        <v>109.23144076546822</v>
      </c>
      <c r="BA75" s="28">
        <f t="shared" si="113"/>
        <v>114.43293794477623</v>
      </c>
      <c r="BB75" s="28">
        <f t="shared" si="113"/>
        <v>119.63443512408423</v>
      </c>
      <c r="BC75" s="28">
        <f t="shared" si="113"/>
        <v>124.83593230339224</v>
      </c>
      <c r="BE75" s="27">
        <f t="shared" si="112"/>
        <v>16</v>
      </c>
      <c r="BF75" s="32">
        <f t="shared" si="83"/>
        <v>-0.10419706198544931</v>
      </c>
      <c r="BG75" s="32">
        <f t="shared" si="84"/>
        <v>-8.0149653425175701E-2</v>
      </c>
      <c r="BH75" s="32">
        <f t="shared" si="85"/>
        <v>-6.6326335037643042E-2</v>
      </c>
      <c r="BI75" s="32">
        <f t="shared" si="86"/>
        <v>-5.6625953791844284E-2</v>
      </c>
      <c r="BJ75" s="32">
        <f t="shared" si="87"/>
        <v>-4.9162564953648555E-2</v>
      </c>
      <c r="BK75" s="32">
        <f t="shared" si="88"/>
        <v>-4.310368219783052E-2</v>
      </c>
      <c r="BL75" s="32">
        <f t="shared" si="89"/>
        <v>-3.8008275960365566E-2</v>
      </c>
      <c r="BM75" s="32">
        <f t="shared" si="90"/>
        <v>-3.3614557655240504E-2</v>
      </c>
      <c r="BN75" s="32">
        <f t="shared" si="91"/>
        <v>-2.9754463166462977E-2</v>
      </c>
      <c r="BO75" s="32">
        <f t="shared" si="92"/>
        <v>-2.6313707884404573E-2</v>
      </c>
      <c r="BP75" s="32">
        <f t="shared" si="93"/>
        <v>-2.3211071196568945E-2</v>
      </c>
      <c r="BQ75" s="32">
        <f t="shared" si="94"/>
        <v>-2.0386776601800785E-2</v>
      </c>
      <c r="BR75" s="32">
        <f t="shared" si="95"/>
        <v>-1.7795562105499107E-2</v>
      </c>
      <c r="BS75" s="32">
        <f t="shared" si="96"/>
        <v>-1.5402339067107498E-2</v>
      </c>
      <c r="BT75" s="32">
        <f t="shared" si="97"/>
        <v>-1.3179360153432153E-2</v>
      </c>
      <c r="BU75" s="32">
        <f t="shared" si="98"/>
        <v>-1.1104307974727197E-2</v>
      </c>
      <c r="BV75" s="32">
        <f t="shared" si="99"/>
        <v>-9.1589672861028381E-3</v>
      </c>
      <c r="BW75" s="32">
        <f t="shared" si="100"/>
        <v>-7.3282793401785676E-3</v>
      </c>
      <c r="BX75" s="32">
        <f t="shared" si="101"/>
        <v>-5.5996536504501681E-3</v>
      </c>
      <c r="BY75" s="32">
        <f t="shared" si="102"/>
        <v>-3.9624574652735939E-3</v>
      </c>
      <c r="BZ75" s="32">
        <f t="shared" si="103"/>
        <v>-2.4076306210502694E-3</v>
      </c>
      <c r="CA75" s="32">
        <f t="shared" si="104"/>
        <v>-9.2739057509016217E-4</v>
      </c>
      <c r="CB75" s="32">
        <f t="shared" si="105"/>
        <v>4.8499657157281519E-4</v>
      </c>
      <c r="CC75" s="32">
        <f t="shared" si="106"/>
        <v>1.8353960077903656E-3</v>
      </c>
    </row>
    <row r="76" spans="1:81" ht="9" customHeight="1" x14ac:dyDescent="0.25">
      <c r="A76" s="31">
        <f t="shared" si="107"/>
        <v>1.0303734049937843</v>
      </c>
      <c r="B76" s="31">
        <f t="shared" si="108"/>
        <v>2.987072425937165E-2</v>
      </c>
      <c r="C76" s="31"/>
      <c r="E76" s="27">
        <f t="shared" si="110"/>
        <v>14</v>
      </c>
      <c r="F76" s="28">
        <f t="shared" si="81"/>
        <v>4.7108788614048613</v>
      </c>
      <c r="G76" s="28">
        <f t="shared" si="81"/>
        <v>9.6188669229301347</v>
      </c>
      <c r="H76" s="28">
        <f t="shared" si="81"/>
        <v>14.604111794300099</v>
      </c>
      <c r="I76" s="28">
        <f t="shared" si="81"/>
        <v>19.640199547276769</v>
      </c>
      <c r="J76" s="28">
        <f t="shared" si="81"/>
        <v>24.714434704468161</v>
      </c>
      <c r="K76" s="28">
        <f t="shared" si="81"/>
        <v>29.819278315103002</v>
      </c>
      <c r="L76" s="28">
        <f t="shared" si="81"/>
        <v>34.949717300072699</v>
      </c>
      <c r="M76" s="28">
        <f t="shared" si="81"/>
        <v>40.102170177373225</v>
      </c>
      <c r="N76" s="28">
        <f t="shared" si="81"/>
        <v>45.273947298405311</v>
      </c>
      <c r="O76" s="28">
        <f t="shared" si="81"/>
        <v>50.462952984282843</v>
      </c>
      <c r="P76" s="28">
        <f t="shared" si="81"/>
        <v>55.66750740368304</v>
      </c>
      <c r="Q76" s="28">
        <f t="shared" si="81"/>
        <v>60.886233394941399</v>
      </c>
      <c r="R76" s="28">
        <f t="shared" si="81"/>
        <v>66.117981050309282</v>
      </c>
      <c r="S76" s="28">
        <f t="shared" si="81"/>
        <v>71.361775497486477</v>
      </c>
      <c r="T76" s="28">
        <f t="shared" si="81"/>
        <v>76.616779580986133</v>
      </c>
      <c r="U76" s="28">
        <f t="shared" si="81"/>
        <v>81.882266474119731</v>
      </c>
      <c r="V76" s="28">
        <f t="shared" si="80"/>
        <v>87.157599119163081</v>
      </c>
      <c r="W76" s="28">
        <f t="shared" si="80"/>
        <v>92.442214489303296</v>
      </c>
      <c r="X76" s="28">
        <f t="shared" si="80"/>
        <v>97.735611334969292</v>
      </c>
      <c r="Y76" s="28">
        <f t="shared" si="80"/>
        <v>103.03734049937843</v>
      </c>
      <c r="Z76" s="28">
        <f t="shared" si="80"/>
        <v>108.34699716248564</v>
      </c>
      <c r="AA76" s="28">
        <f t="shared" si="80"/>
        <v>113.66421455540734</v>
      </c>
      <c r="AB76" s="28">
        <f t="shared" si="80"/>
        <v>118.98865881210085</v>
      </c>
      <c r="AC76" s="28">
        <f t="shared" si="80"/>
        <v>124.32002471185463</v>
      </c>
      <c r="AE76" s="27">
        <f t="shared" si="111"/>
        <v>15</v>
      </c>
      <c r="AF76" s="28">
        <f t="shared" si="109"/>
        <v>5.1763809020504148</v>
      </c>
      <c r="AG76" s="28">
        <f t="shared" si="113"/>
        <v>10.35276180410083</v>
      </c>
      <c r="AH76" s="28">
        <f t="shared" si="113"/>
        <v>15.529142706151246</v>
      </c>
      <c r="AI76" s="28">
        <f t="shared" si="113"/>
        <v>20.705523608201659</v>
      </c>
      <c r="AJ76" s="28">
        <f t="shared" si="113"/>
        <v>25.881904510252074</v>
      </c>
      <c r="AK76" s="28">
        <f t="shared" si="113"/>
        <v>31.058285412302492</v>
      </c>
      <c r="AL76" s="28">
        <f t="shared" si="113"/>
        <v>36.234666314352907</v>
      </c>
      <c r="AM76" s="28">
        <f t="shared" si="113"/>
        <v>41.411047216403318</v>
      </c>
      <c r="AN76" s="28">
        <f t="shared" si="113"/>
        <v>46.587428118453737</v>
      </c>
      <c r="AO76" s="28">
        <f t="shared" si="113"/>
        <v>51.763809020504148</v>
      </c>
      <c r="AP76" s="28">
        <f t="shared" si="113"/>
        <v>56.940189922554566</v>
      </c>
      <c r="AQ76" s="28">
        <f t="shared" si="113"/>
        <v>62.116570824604985</v>
      </c>
      <c r="AR76" s="28">
        <f t="shared" si="113"/>
        <v>67.292951726655403</v>
      </c>
      <c r="AS76" s="28">
        <f t="shared" si="113"/>
        <v>72.469332628705814</v>
      </c>
      <c r="AT76" s="28">
        <f t="shared" si="113"/>
        <v>77.645713530756225</v>
      </c>
      <c r="AU76" s="28">
        <f t="shared" si="113"/>
        <v>82.822094432806637</v>
      </c>
      <c r="AV76" s="28">
        <f t="shared" si="113"/>
        <v>87.998475334857062</v>
      </c>
      <c r="AW76" s="28">
        <f t="shared" si="113"/>
        <v>93.174856236907473</v>
      </c>
      <c r="AX76" s="28">
        <f t="shared" si="113"/>
        <v>98.351237138957885</v>
      </c>
      <c r="AY76" s="28">
        <f t="shared" si="113"/>
        <v>103.5276180410083</v>
      </c>
      <c r="AZ76" s="28">
        <f t="shared" si="113"/>
        <v>108.70399894305872</v>
      </c>
      <c r="BA76" s="28">
        <f t="shared" si="113"/>
        <v>113.88037984510913</v>
      </c>
      <c r="BB76" s="28">
        <f t="shared" si="113"/>
        <v>119.05676074715954</v>
      </c>
      <c r="BC76" s="28">
        <f t="shared" si="113"/>
        <v>124.23314164920997</v>
      </c>
      <c r="BE76" s="27">
        <f t="shared" si="112"/>
        <v>15</v>
      </c>
      <c r="BF76" s="32">
        <f t="shared" si="83"/>
        <v>-9.8814266794101574E-2</v>
      </c>
      <c r="BG76" s="32">
        <f t="shared" si="84"/>
        <v>-7.629743576358089E-2</v>
      </c>
      <c r="BH76" s="32">
        <f t="shared" si="85"/>
        <v>-6.3340443080706993E-2</v>
      </c>
      <c r="BI76" s="32">
        <f t="shared" si="86"/>
        <v>-5.424201818115458E-2</v>
      </c>
      <c r="BJ76" s="32">
        <f t="shared" si="87"/>
        <v>-4.7238377885003548E-2</v>
      </c>
      <c r="BK76" s="32">
        <f t="shared" si="88"/>
        <v>-4.1550539356009573E-2</v>
      </c>
      <c r="BL76" s="32">
        <f t="shared" si="89"/>
        <v>-3.6765648295459474E-2</v>
      </c>
      <c r="BM76" s="32">
        <f t="shared" si="90"/>
        <v>-3.2638558792227136E-2</v>
      </c>
      <c r="BN76" s="32">
        <f t="shared" si="91"/>
        <v>-2.9011846733644334E-2</v>
      </c>
      <c r="BO76" s="32">
        <f t="shared" si="92"/>
        <v>-2.5778436640964478E-2</v>
      </c>
      <c r="BP76" s="32">
        <f t="shared" si="93"/>
        <v>-2.2862214929841179E-2</v>
      </c>
      <c r="BQ76" s="32">
        <f t="shared" si="94"/>
        <v>-2.0207152931976329E-2</v>
      </c>
      <c r="BR76" s="32">
        <f t="shared" si="95"/>
        <v>-1.777081903714034E-2</v>
      </c>
      <c r="BS76" s="32">
        <f t="shared" si="96"/>
        <v>-1.5520313550191142E-2</v>
      </c>
      <c r="BT76" s="32">
        <f t="shared" si="97"/>
        <v>-1.342961627201362E-2</v>
      </c>
      <c r="BU76" s="32">
        <f t="shared" si="98"/>
        <v>-1.1477796098669956E-2</v>
      </c>
      <c r="BV76" s="32">
        <f t="shared" si="99"/>
        <v>-9.6477670816095314E-3</v>
      </c>
      <c r="BW76" s="32">
        <f t="shared" si="100"/>
        <v>-7.9254023894997951E-3</v>
      </c>
      <c r="BX76" s="32">
        <f t="shared" si="101"/>
        <v>-6.2988893769606469E-3</v>
      </c>
      <c r="BY76" s="32">
        <f t="shared" si="102"/>
        <v>-4.7582511277338615E-3</v>
      </c>
      <c r="BZ76" s="32">
        <f t="shared" si="103"/>
        <v>-3.2949854626584418E-3</v>
      </c>
      <c r="CA76" s="32">
        <f t="shared" si="104"/>
        <v>-1.9017884436831134E-3</v>
      </c>
      <c r="CB76" s="32">
        <f t="shared" si="105"/>
        <v>-5.723397148818558E-4</v>
      </c>
      <c r="CC76" s="32">
        <f t="shared" si="106"/>
        <v>6.9886619509636173E-4</v>
      </c>
    </row>
    <row r="77" spans="1:81" ht="9" customHeight="1" x14ac:dyDescent="0.25">
      <c r="A77" s="31">
        <f t="shared" si="107"/>
        <v>1.0251725915664522</v>
      </c>
      <c r="B77" s="31">
        <f t="shared" si="108"/>
        <v>2.8063242966410717E-2</v>
      </c>
      <c r="C77" s="31"/>
      <c r="E77" s="27">
        <f t="shared" si="110"/>
        <v>13</v>
      </c>
      <c r="F77" s="28">
        <f t="shared" si="81"/>
        <v>4.7125489039240538</v>
      </c>
      <c r="G77" s="28">
        <f t="shared" si="81"/>
        <v>9.6102291582570292</v>
      </c>
      <c r="H77" s="28">
        <f t="shared" si="81"/>
        <v>14.580307872798009</v>
      </c>
      <c r="I77" s="28">
        <f t="shared" si="81"/>
        <v>19.597993857912019</v>
      </c>
      <c r="J77" s="28">
        <f t="shared" si="81"/>
        <v>24.651380175675705</v>
      </c>
      <c r="K77" s="28">
        <f t="shared" si="81"/>
        <v>29.733399634081781</v>
      </c>
      <c r="L77" s="28">
        <f t="shared" si="81"/>
        <v>34.83935465021775</v>
      </c>
      <c r="M77" s="28">
        <f t="shared" si="81"/>
        <v>39.965890191573394</v>
      </c>
      <c r="N77" s="28">
        <f t="shared" si="81"/>
        <v>45.11048733914668</v>
      </c>
      <c r="O77" s="28">
        <f t="shared" si="81"/>
        <v>50.271183893347214</v>
      </c>
      <c r="P77" s="28">
        <f t="shared" si="81"/>
        <v>55.446407336852609</v>
      </c>
      <c r="Q77" s="28">
        <f t="shared" si="81"/>
        <v>60.634868722450214</v>
      </c>
      <c r="R77" s="28">
        <f t="shared" si="81"/>
        <v>65.835491978827903</v>
      </c>
      <c r="S77" s="28">
        <f t="shared" si="81"/>
        <v>71.047364969642359</v>
      </c>
      <c r="T77" s="28">
        <f t="shared" si="81"/>
        <v>76.269704522632082</v>
      </c>
      <c r="U77" s="28">
        <f t="shared" si="81"/>
        <v>81.501830768257861</v>
      </c>
      <c r="V77" s="28">
        <f t="shared" si="80"/>
        <v>86.743147878583613</v>
      </c>
      <c r="W77" s="28">
        <f t="shared" si="80"/>
        <v>91.993129325165427</v>
      </c>
      <c r="X77" s="28">
        <f t="shared" si="80"/>
        <v>97.251306402140116</v>
      </c>
      <c r="Y77" s="28">
        <f t="shared" si="80"/>
        <v>102.51725915664522</v>
      </c>
      <c r="Z77" s="28">
        <f t="shared" si="80"/>
        <v>107.79060912594365</v>
      </c>
      <c r="AA77" s="28">
        <f t="shared" si="80"/>
        <v>113.07101345208763</v>
      </c>
      <c r="AB77" s="28">
        <f t="shared" si="80"/>
        <v>118.35816006186216</v>
      </c>
      <c r="AC77" s="28">
        <f t="shared" si="80"/>
        <v>123.65176368108608</v>
      </c>
      <c r="AE77" s="27">
        <f t="shared" si="111"/>
        <v>14</v>
      </c>
      <c r="AF77" s="28">
        <f t="shared" si="109"/>
        <v>5.1530681467494901</v>
      </c>
      <c r="AG77" s="28">
        <f t="shared" si="113"/>
        <v>10.30613629349898</v>
      </c>
      <c r="AH77" s="28">
        <f t="shared" si="113"/>
        <v>15.459204440248472</v>
      </c>
      <c r="AI77" s="28">
        <f t="shared" si="113"/>
        <v>20.61227258699796</v>
      </c>
      <c r="AJ77" s="28">
        <f t="shared" si="113"/>
        <v>25.76534073374745</v>
      </c>
      <c r="AK77" s="28">
        <f t="shared" si="113"/>
        <v>30.918408880496944</v>
      </c>
      <c r="AL77" s="28">
        <f t="shared" si="113"/>
        <v>36.071477027246431</v>
      </c>
      <c r="AM77" s="28">
        <f t="shared" si="113"/>
        <v>41.224545173995921</v>
      </c>
      <c r="AN77" s="28">
        <f t="shared" si="113"/>
        <v>46.377613320745411</v>
      </c>
      <c r="AO77" s="28">
        <f t="shared" si="113"/>
        <v>51.530681467494901</v>
      </c>
      <c r="AP77" s="28">
        <f t="shared" si="113"/>
        <v>56.683749614244398</v>
      </c>
      <c r="AQ77" s="28">
        <f t="shared" si="113"/>
        <v>61.836817760993888</v>
      </c>
      <c r="AR77" s="28">
        <f t="shared" si="113"/>
        <v>66.989885907743371</v>
      </c>
      <c r="AS77" s="28">
        <f t="shared" si="113"/>
        <v>72.142954054492861</v>
      </c>
      <c r="AT77" s="28">
        <f t="shared" si="113"/>
        <v>77.296022201242351</v>
      </c>
      <c r="AU77" s="28">
        <f t="shared" si="113"/>
        <v>82.449090347991842</v>
      </c>
      <c r="AV77" s="28">
        <f t="shared" si="113"/>
        <v>87.602158494741332</v>
      </c>
      <c r="AW77" s="28">
        <f t="shared" si="113"/>
        <v>92.755226641490822</v>
      </c>
      <c r="AX77" s="28">
        <f t="shared" si="113"/>
        <v>97.908294788240312</v>
      </c>
      <c r="AY77" s="28">
        <f t="shared" si="113"/>
        <v>103.0613629349898</v>
      </c>
      <c r="AZ77" s="28">
        <f t="shared" si="113"/>
        <v>108.21443108173931</v>
      </c>
      <c r="BA77" s="28">
        <f t="shared" si="113"/>
        <v>113.3674992284888</v>
      </c>
      <c r="BB77" s="28">
        <f t="shared" si="113"/>
        <v>118.52056737523829</v>
      </c>
      <c r="BC77" s="28">
        <f t="shared" si="113"/>
        <v>123.67363552198778</v>
      </c>
      <c r="BE77" s="27">
        <f t="shared" si="112"/>
        <v>14</v>
      </c>
      <c r="BF77" s="32">
        <f t="shared" si="83"/>
        <v>-9.3477914353021135E-2</v>
      </c>
      <c r="BG77" s="32">
        <f t="shared" si="84"/>
        <v>-7.2413167655220101E-2</v>
      </c>
      <c r="BH77" s="32">
        <f t="shared" si="85"/>
        <v>-6.0279698832024706E-2</v>
      </c>
      <c r="BI77" s="32">
        <f t="shared" si="86"/>
        <v>-5.1754212009636924E-2</v>
      </c>
      <c r="BJ77" s="32">
        <f t="shared" si="87"/>
        <v>-4.5188567541988009E-2</v>
      </c>
      <c r="BK77" s="32">
        <f t="shared" si="88"/>
        <v>-3.9854482198424801E-2</v>
      </c>
      <c r="BL77" s="32">
        <f t="shared" si="89"/>
        <v>-3.536582090566881E-2</v>
      </c>
      <c r="BM77" s="32">
        <f t="shared" si="90"/>
        <v>-3.1493230261837341E-2</v>
      </c>
      <c r="BN77" s="32">
        <f t="shared" si="91"/>
        <v>-2.8089387996904323E-2</v>
      </c>
      <c r="BO77" s="32">
        <f t="shared" si="92"/>
        <v>-2.5054066298095808E-2</v>
      </c>
      <c r="BP77" s="32">
        <f t="shared" si="93"/>
        <v>-2.2316004531629706E-2</v>
      </c>
      <c r="BQ77" s="32">
        <f t="shared" si="94"/>
        <v>-1.9822736716813394E-2</v>
      </c>
      <c r="BR77" s="32">
        <f t="shared" si="95"/>
        <v>-1.7534522705271352E-2</v>
      </c>
      <c r="BS77" s="32">
        <f t="shared" si="96"/>
        <v>-1.5420544946580825E-2</v>
      </c>
      <c r="BT77" s="32">
        <f t="shared" si="97"/>
        <v>-1.3456426572437055E-2</v>
      </c>
      <c r="BU77" s="32">
        <f t="shared" si="98"/>
        <v>-1.1622555846965164E-2</v>
      </c>
      <c r="BV77" s="32">
        <f t="shared" si="99"/>
        <v>-9.9029218695186761E-3</v>
      </c>
      <c r="BW77" s="32">
        <f t="shared" si="100"/>
        <v>-8.2842851625541721E-3</v>
      </c>
      <c r="BX77" s="32">
        <f t="shared" si="101"/>
        <v>-6.7555738879589771E-3</v>
      </c>
      <c r="BY77" s="32">
        <f t="shared" si="102"/>
        <v>-5.3074358680736226E-3</v>
      </c>
      <c r="BZ77" s="32">
        <f t="shared" si="103"/>
        <v>-3.9319005545321844E-3</v>
      </c>
      <c r="CA77" s="32">
        <f t="shared" si="104"/>
        <v>-2.6221200938187548E-3</v>
      </c>
      <c r="CB77" s="32">
        <f t="shared" si="105"/>
        <v>-1.3721682838871115E-3</v>
      </c>
      <c r="CC77" s="32">
        <f t="shared" si="106"/>
        <v>-1.7688256318046638E-4</v>
      </c>
    </row>
    <row r="78" spans="1:81" ht="9" customHeight="1" x14ac:dyDescent="0.25">
      <c r="A78" s="31">
        <f t="shared" si="107"/>
        <v>1.0205607959058018</v>
      </c>
      <c r="B78" s="31">
        <f t="shared" si="108"/>
        <v>2.6339603318774232E-2</v>
      </c>
      <c r="C78" s="31"/>
      <c r="E78" s="27">
        <f t="shared" si="110"/>
        <v>12</v>
      </c>
      <c r="F78" s="28">
        <f t="shared" si="81"/>
        <v>4.7156359678236788</v>
      </c>
      <c r="G78" s="28">
        <f t="shared" si="81"/>
        <v>9.6050422134489502</v>
      </c>
      <c r="H78" s="28">
        <f t="shared" si="81"/>
        <v>14.562257653554335</v>
      </c>
      <c r="I78" s="28">
        <f t="shared" si="81"/>
        <v>19.564028383792721</v>
      </c>
      <c r="J78" s="28">
        <f t="shared" si="81"/>
        <v>24.599193489777491</v>
      </c>
      <c r="K78" s="28">
        <f t="shared" si="81"/>
        <v>29.661131698862153</v>
      </c>
      <c r="L78" s="28">
        <f t="shared" si="81"/>
        <v>34.74544343685772</v>
      </c>
      <c r="M78" s="28">
        <f t="shared" si="81"/>
        <v>39.848987448063497</v>
      </c>
      <c r="N78" s="28">
        <f t="shared" si="81"/>
        <v>44.96940591162079</v>
      </c>
      <c r="O78" s="28">
        <f t="shared" si="81"/>
        <v>50.104862525076477</v>
      </c>
      <c r="P78" s="28">
        <f t="shared" si="81"/>
        <v>55.253885952282985</v>
      </c>
      <c r="Q78" s="28">
        <f t="shared" si="81"/>
        <v>60.415270391985501</v>
      </c>
      <c r="R78" s="28">
        <f t="shared" si="81"/>
        <v>65.588009346347704</v>
      </c>
      <c r="S78" s="28">
        <f t="shared" si="81"/>
        <v>70.771249776950484</v>
      </c>
      <c r="T78" s="28">
        <f t="shared" si="81"/>
        <v>75.964259351660431</v>
      </c>
      <c r="U78" s="28">
        <f t="shared" si="81"/>
        <v>81.166402413902063</v>
      </c>
      <c r="V78" s="28">
        <f t="shared" si="80"/>
        <v>86.377121947737308</v>
      </c>
      <c r="W78" s="28">
        <f t="shared" si="80"/>
        <v>91.59592577587803</v>
      </c>
      <c r="X78" s="28">
        <f t="shared" si="80"/>
        <v>96.822375815847494</v>
      </c>
      <c r="Y78" s="28">
        <f t="shared" si="80"/>
        <v>102.05607959058018</v>
      </c>
      <c r="Z78" s="28">
        <f t="shared" si="80"/>
        <v>107.2966834308104</v>
      </c>
      <c r="AA78" s="28">
        <f t="shared" si="80"/>
        <v>112.54386696725949</v>
      </c>
      <c r="AB78" s="28">
        <f t="shared" si="80"/>
        <v>117.79733862016073</v>
      </c>
      <c r="AC78" s="28">
        <f t="shared" si="80"/>
        <v>123.05683186986218</v>
      </c>
      <c r="AE78" s="27">
        <f t="shared" si="111"/>
        <v>13</v>
      </c>
      <c r="AF78" s="28">
        <f t="shared" si="109"/>
        <v>5.1315205389669583</v>
      </c>
      <c r="AG78" s="28">
        <f t="shared" si="113"/>
        <v>10.263041077933917</v>
      </c>
      <c r="AH78" s="28">
        <f t="shared" si="113"/>
        <v>15.394561616900873</v>
      </c>
      <c r="AI78" s="28">
        <f t="shared" si="113"/>
        <v>20.526082155867833</v>
      </c>
      <c r="AJ78" s="28">
        <f t="shared" si="113"/>
        <v>25.65760269483479</v>
      </c>
      <c r="AK78" s="28">
        <f t="shared" si="113"/>
        <v>30.789123233801746</v>
      </c>
      <c r="AL78" s="28">
        <f t="shared" si="113"/>
        <v>35.920643772768706</v>
      </c>
      <c r="AM78" s="28">
        <f t="shared" si="113"/>
        <v>41.052164311735666</v>
      </c>
      <c r="AN78" s="28">
        <f t="shared" si="113"/>
        <v>46.183684850702619</v>
      </c>
      <c r="AO78" s="28">
        <f t="shared" si="113"/>
        <v>51.315205389669579</v>
      </c>
      <c r="AP78" s="28">
        <f t="shared" si="113"/>
        <v>56.446725928636539</v>
      </c>
      <c r="AQ78" s="28">
        <f t="shared" si="113"/>
        <v>61.578246467603492</v>
      </c>
      <c r="AR78" s="28">
        <f t="shared" si="113"/>
        <v>66.709767006570445</v>
      </c>
      <c r="AS78" s="28">
        <f t="shared" si="113"/>
        <v>71.841287545537412</v>
      </c>
      <c r="AT78" s="28">
        <f t="shared" si="113"/>
        <v>76.972808084504365</v>
      </c>
      <c r="AU78" s="28">
        <f t="shared" si="113"/>
        <v>82.104328623471332</v>
      </c>
      <c r="AV78" s="28">
        <f t="shared" si="113"/>
        <v>87.235849162438285</v>
      </c>
      <c r="AW78" s="28">
        <f t="shared" si="113"/>
        <v>92.367369701405238</v>
      </c>
      <c r="AX78" s="28">
        <f t="shared" si="113"/>
        <v>97.498890240372205</v>
      </c>
      <c r="AY78" s="28">
        <f t="shared" si="113"/>
        <v>102.63041077933916</v>
      </c>
      <c r="AZ78" s="28">
        <f t="shared" si="113"/>
        <v>107.76193131830611</v>
      </c>
      <c r="BA78" s="28">
        <f t="shared" si="113"/>
        <v>112.89345185727308</v>
      </c>
      <c r="BB78" s="28">
        <f t="shared" si="113"/>
        <v>118.02497239624003</v>
      </c>
      <c r="BC78" s="28">
        <f t="shared" si="113"/>
        <v>123.15649293520698</v>
      </c>
      <c r="BE78" s="27">
        <f t="shared" si="112"/>
        <v>13</v>
      </c>
      <c r="BF78" s="32">
        <f t="shared" si="83"/>
        <v>-8.8192679413974157E-2</v>
      </c>
      <c r="BG78" s="32">
        <f t="shared" si="84"/>
        <v>-6.8505567165924416E-2</v>
      </c>
      <c r="BH78" s="32">
        <f t="shared" si="85"/>
        <v>-5.7154871390659029E-2</v>
      </c>
      <c r="BI78" s="32">
        <f t="shared" si="86"/>
        <v>-4.9174625654913651E-2</v>
      </c>
      <c r="BJ78" s="32">
        <f t="shared" si="87"/>
        <v>-4.3026175045012507E-2</v>
      </c>
      <c r="BK78" s="32">
        <f t="shared" si="88"/>
        <v>-3.8029281768195797E-2</v>
      </c>
      <c r="BL78" s="32">
        <f t="shared" si="89"/>
        <v>-3.3823149733191844E-2</v>
      </c>
      <c r="BM78" s="32">
        <f t="shared" si="90"/>
        <v>-3.0193411193704972E-2</v>
      </c>
      <c r="BN78" s="32">
        <f t="shared" si="91"/>
        <v>-2.7002334464197156E-2</v>
      </c>
      <c r="BO78" s="32">
        <f t="shared" si="92"/>
        <v>-2.4156195698318693E-2</v>
      </c>
      <c r="BP78" s="32">
        <f t="shared" si="93"/>
        <v>-2.1588345431191668E-2</v>
      </c>
      <c r="BQ78" s="32">
        <f t="shared" si="94"/>
        <v>-1.9249704057805017E-2</v>
      </c>
      <c r="BR78" s="32">
        <f t="shared" si="95"/>
        <v>-1.7103090510021807E-2</v>
      </c>
      <c r="BS78" s="32">
        <f t="shared" si="96"/>
        <v>-1.5119667548041938E-2</v>
      </c>
      <c r="BT78" s="32">
        <f t="shared" si="97"/>
        <v>-1.3276621683034803E-2</v>
      </c>
      <c r="BU78" s="32">
        <f t="shared" si="98"/>
        <v>-1.1555596671469855E-2</v>
      </c>
      <c r="BV78" s="32">
        <f t="shared" si="99"/>
        <v>-9.9416048525042544E-3</v>
      </c>
      <c r="BW78" s="32">
        <f t="shared" si="100"/>
        <v>-8.422251524754714E-3</v>
      </c>
      <c r="BX78" s="32">
        <f t="shared" si="101"/>
        <v>-6.9871702571254433E-3</v>
      </c>
      <c r="BY78" s="32">
        <f t="shared" si="102"/>
        <v>-5.6276038729199482E-3</v>
      </c>
      <c r="BZ78" s="32">
        <f t="shared" si="103"/>
        <v>-4.3360882426130079E-3</v>
      </c>
      <c r="CA78" s="32">
        <f t="shared" si="104"/>
        <v>-3.1062100444379363E-3</v>
      </c>
      <c r="CB78" s="32">
        <f t="shared" si="105"/>
        <v>-1.9324186670575789E-3</v>
      </c>
      <c r="CC78" s="32">
        <f t="shared" si="106"/>
        <v>-8.0987836132658008E-4</v>
      </c>
    </row>
    <row r="79" spans="1:81" ht="9" customHeight="1" x14ac:dyDescent="0.25">
      <c r="A79" s="31">
        <f t="shared" si="107"/>
        <v>1.0165082826435419</v>
      </c>
      <c r="B79" s="31">
        <f t="shared" si="108"/>
        <v>2.4695473237029728E-2</v>
      </c>
      <c r="C79" s="31"/>
      <c r="E79" s="27">
        <f t="shared" si="110"/>
        <v>11</v>
      </c>
      <c r="F79" s="28">
        <f t="shared" si="81"/>
        <v>4.7201019007132254</v>
      </c>
      <c r="G79" s="28">
        <f t="shared" si="81"/>
        <v>9.6031883843744055</v>
      </c>
      <c r="H79" s="28">
        <f t="shared" si="81"/>
        <v>14.549744415807924</v>
      </c>
      <c r="I79" s="28">
        <f t="shared" si="81"/>
        <v>19.537973773796818</v>
      </c>
      <c r="J79" s="28">
        <f t="shared" si="81"/>
        <v>24.557422036420913</v>
      </c>
      <c r="K79" s="28">
        <f t="shared" si="81"/>
        <v>29.601889855045336</v>
      </c>
      <c r="L79" s="28">
        <f t="shared" si="81"/>
        <v>34.667259440128653</v>
      </c>
      <c r="M79" s="28">
        <f t="shared" si="81"/>
        <v>39.75059156464107</v>
      </c>
      <c r="N79" s="28">
        <f t="shared" si="81"/>
        <v>44.849680582816646</v>
      </c>
      <c r="O79" s="28">
        <f t="shared" si="81"/>
        <v>49.962809068741215</v>
      </c>
      <c r="P79" s="28">
        <f t="shared" si="81"/>
        <v>55.08860119159079</v>
      </c>
      <c r="Q79" s="28">
        <f t="shared" si="81"/>
        <v>60.225929607271247</v>
      </c>
      <c r="R79" s="28">
        <f t="shared" si="81"/>
        <v>65.373853449350449</v>
      </c>
      <c r="S79" s="28">
        <f t="shared" si="81"/>
        <v>70.531575414342768</v>
      </c>
      <c r="T79" s="28">
        <f t="shared" si="81"/>
        <v>75.698411105714399</v>
      </c>
      <c r="U79" s="28">
        <f t="shared" si="81"/>
        <v>80.873766544720382</v>
      </c>
      <c r="V79" s="28">
        <f t="shared" si="80"/>
        <v>86.057121294440762</v>
      </c>
      <c r="W79" s="28">
        <f t="shared" si="80"/>
        <v>91.248015546174273</v>
      </c>
      <c r="X79" s="28">
        <f t="shared" si="80"/>
        <v>96.446040068187969</v>
      </c>
      <c r="Y79" s="28">
        <f t="shared" si="80"/>
        <v>101.65082826435419</v>
      </c>
      <c r="Z79" s="28">
        <f t="shared" si="80"/>
        <v>106.8620498159499</v>
      </c>
      <c r="AA79" s="28">
        <f t="shared" si="80"/>
        <v>112.07940553032995</v>
      </c>
      <c r="AB79" s="28">
        <f t="shared" si="80"/>
        <v>117.30262312273699</v>
      </c>
      <c r="AC79" s="28">
        <f t="shared" si="80"/>
        <v>122.53145372884966</v>
      </c>
      <c r="AE79" s="27">
        <f t="shared" si="111"/>
        <v>12</v>
      </c>
      <c r="AF79" s="28">
        <f t="shared" si="109"/>
        <v>5.1117029743251461</v>
      </c>
      <c r="AG79" s="28">
        <f t="shared" si="113"/>
        <v>10.223405948650292</v>
      </c>
      <c r="AH79" s="28">
        <f t="shared" si="113"/>
        <v>15.335108922975438</v>
      </c>
      <c r="AI79" s="28">
        <f t="shared" si="113"/>
        <v>20.446811897300584</v>
      </c>
      <c r="AJ79" s="28">
        <f t="shared" si="113"/>
        <v>25.558514871625732</v>
      </c>
      <c r="AK79" s="28">
        <f t="shared" si="113"/>
        <v>30.670217845950877</v>
      </c>
      <c r="AL79" s="28">
        <f t="shared" si="113"/>
        <v>35.781920820276021</v>
      </c>
      <c r="AM79" s="28">
        <f t="shared" si="113"/>
        <v>40.893623794601169</v>
      </c>
      <c r="AN79" s="28">
        <f t="shared" si="113"/>
        <v>46.005326768926317</v>
      </c>
      <c r="AO79" s="28">
        <f t="shared" si="113"/>
        <v>51.117029743251464</v>
      </c>
      <c r="AP79" s="28">
        <f t="shared" si="113"/>
        <v>56.228732717576605</v>
      </c>
      <c r="AQ79" s="28">
        <f t="shared" si="113"/>
        <v>61.340435691901753</v>
      </c>
      <c r="AR79" s="28">
        <f t="shared" si="113"/>
        <v>66.452138666226901</v>
      </c>
      <c r="AS79" s="28">
        <f t="shared" si="113"/>
        <v>71.563841640552042</v>
      </c>
      <c r="AT79" s="28">
        <f t="shared" si="113"/>
        <v>76.675544614877197</v>
      </c>
      <c r="AU79" s="28">
        <f t="shared" si="113"/>
        <v>81.787247589202337</v>
      </c>
      <c r="AV79" s="28">
        <f t="shared" si="113"/>
        <v>86.898950563527478</v>
      </c>
      <c r="AW79" s="28">
        <f t="shared" si="113"/>
        <v>92.010653537852633</v>
      </c>
      <c r="AX79" s="28">
        <f t="shared" si="113"/>
        <v>97.122356512177774</v>
      </c>
      <c r="AY79" s="28">
        <f t="shared" si="113"/>
        <v>102.23405948650293</v>
      </c>
      <c r="AZ79" s="28">
        <f t="shared" si="113"/>
        <v>107.34576246082807</v>
      </c>
      <c r="BA79" s="28">
        <f t="shared" si="113"/>
        <v>112.45746543515321</v>
      </c>
      <c r="BB79" s="28">
        <f t="shared" si="113"/>
        <v>117.56916840947837</v>
      </c>
      <c r="BC79" s="28">
        <f t="shared" si="113"/>
        <v>122.68087138380351</v>
      </c>
      <c r="BE79" s="27">
        <f t="shared" si="112"/>
        <v>12</v>
      </c>
      <c r="BF79" s="32">
        <f t="shared" si="83"/>
        <v>-8.2964538022526221E-2</v>
      </c>
      <c r="BG79" s="32">
        <f t="shared" si="84"/>
        <v>-6.4584546241439833E-2</v>
      </c>
      <c r="BH79" s="32">
        <f t="shared" si="85"/>
        <v>-5.3977890244878542E-2</v>
      </c>
      <c r="BI79" s="32">
        <f t="shared" si="86"/>
        <v>-4.6516498283084344E-2</v>
      </c>
      <c r="BJ79" s="32">
        <f t="shared" si="87"/>
        <v>-4.0765387902692157E-2</v>
      </c>
      <c r="BK79" s="32">
        <f t="shared" si="88"/>
        <v>-3.6089857645472435E-2</v>
      </c>
      <c r="BL79" s="32">
        <f t="shared" si="89"/>
        <v>-3.2153143863950934E-2</v>
      </c>
      <c r="BM79" s="32">
        <f t="shared" si="90"/>
        <v>-2.8755099860623166E-2</v>
      </c>
      <c r="BN79" s="32">
        <f t="shared" si="91"/>
        <v>-2.5767099588941911E-2</v>
      </c>
      <c r="BO79" s="32">
        <f t="shared" si="92"/>
        <v>-2.3101596888241756E-2</v>
      </c>
      <c r="BP79" s="32">
        <f t="shared" si="93"/>
        <v>-2.0696323764340833E-2</v>
      </c>
      <c r="BQ79" s="32">
        <f t="shared" si="94"/>
        <v>-1.8505419374978783E-2</v>
      </c>
      <c r="BR79" s="32">
        <f t="shared" si="95"/>
        <v>-1.6494135804796525E-2</v>
      </c>
      <c r="BS79" s="32">
        <f t="shared" si="96"/>
        <v>-1.4635519200374468E-2</v>
      </c>
      <c r="BT79" s="32">
        <f t="shared" si="97"/>
        <v>-1.290824331567819E-2</v>
      </c>
      <c r="BU79" s="32">
        <f t="shared" si="98"/>
        <v>-1.129514654145398E-2</v>
      </c>
      <c r="BV79" s="32">
        <f t="shared" si="99"/>
        <v>-9.7822150732469106E-3</v>
      </c>
      <c r="BW79" s="32">
        <f t="shared" si="100"/>
        <v>-8.3578583831496311E-3</v>
      </c>
      <c r="BX79" s="32">
        <f t="shared" si="101"/>
        <v>-7.0123816748893448E-3</v>
      </c>
      <c r="BY79" s="32">
        <f t="shared" si="102"/>
        <v>-5.7375943915772415E-3</v>
      </c>
      <c r="BZ79" s="32">
        <f t="shared" si="103"/>
        <v>-4.5265147516005255E-3</v>
      </c>
      <c r="CA79" s="32">
        <f t="shared" si="104"/>
        <v>-3.3731433802167425E-3</v>
      </c>
      <c r="CB79" s="32">
        <f t="shared" si="105"/>
        <v>-2.2722875213326004E-3</v>
      </c>
      <c r="CC79" s="32">
        <f t="shared" si="106"/>
        <v>-1.2194228535352056E-3</v>
      </c>
    </row>
    <row r="80" spans="1:81" ht="9" customHeight="1" x14ac:dyDescent="0.25">
      <c r="A80" s="31">
        <f t="shared" si="107"/>
        <v>1.0129856751754054</v>
      </c>
      <c r="B80" s="31">
        <f t="shared" si="108"/>
        <v>2.3126562759228295E-2</v>
      </c>
      <c r="C80" s="31"/>
      <c r="E80" s="27">
        <f t="shared" si="110"/>
        <v>10</v>
      </c>
      <c r="F80" s="28">
        <f t="shared" si="81"/>
        <v>4.7259046653014805</v>
      </c>
      <c r="G80" s="28">
        <f t="shared" si="81"/>
        <v>9.6045437952990866</v>
      </c>
      <c r="H80" s="28">
        <f t="shared" si="81"/>
        <v>14.542543977779564</v>
      </c>
      <c r="I80" s="28">
        <f t="shared" si="81"/>
        <v>19.519492678960646</v>
      </c>
      <c r="J80" s="28">
        <f t="shared" si="81"/>
        <v>24.525605285607892</v>
      </c>
      <c r="K80" s="28">
        <f t="shared" si="81"/>
        <v>29.555082131716372</v>
      </c>
      <c r="L80" s="28">
        <f t="shared" si="81"/>
        <v>34.60407218740702</v>
      </c>
      <c r="M80" s="28">
        <f t="shared" si="81"/>
        <v>39.669827382169117</v>
      </c>
      <c r="N80" s="28">
        <f t="shared" si="81"/>
        <v>44.750285992525704</v>
      </c>
      <c r="O80" s="28">
        <f t="shared" si="81"/>
        <v>49.84384297917547</v>
      </c>
      <c r="P80" s="28">
        <f t="shared" si="81"/>
        <v>54.949212772153551</v>
      </c>
      <c r="Q80" s="28">
        <f t="shared" si="81"/>
        <v>60.065342153833505</v>
      </c>
      <c r="R80" s="28">
        <f t="shared" si="81"/>
        <v>65.191352249505911</v>
      </c>
      <c r="S80" s="28">
        <f t="shared" si="81"/>
        <v>70.326498386619448</v>
      </c>
      <c r="T80" s="28">
        <f t="shared" si="81"/>
        <v>75.470141424205607</v>
      </c>
      <c r="U80" s="28">
        <f t="shared" si="81"/>
        <v>80.621726722811999</v>
      </c>
      <c r="V80" s="28">
        <f t="shared" si="80"/>
        <v>85.78076836525436</v>
      </c>
      <c r="W80" s="28">
        <f t="shared" si="80"/>
        <v>90.946837083509749</v>
      </c>
      <c r="X80" s="28">
        <f t="shared" si="80"/>
        <v>96.119550862600832</v>
      </c>
      <c r="Y80" s="28">
        <f t="shared" si="80"/>
        <v>101.29856751754053</v>
      </c>
      <c r="Z80" s="28">
        <f t="shared" si="80"/>
        <v>106.48357875063539</v>
      </c>
      <c r="AA80" s="28">
        <f t="shared" si="80"/>
        <v>111.67430533719605</v>
      </c>
      <c r="AB80" s="28">
        <f t="shared" si="80"/>
        <v>116.8704931836443</v>
      </c>
      <c r="AC80" s="28">
        <f t="shared" si="80"/>
        <v>122.07191006873941</v>
      </c>
      <c r="AE80" s="27">
        <f t="shared" si="111"/>
        <v>11</v>
      </c>
      <c r="AF80" s="28">
        <f t="shared" si="109"/>
        <v>5.0935834747760707</v>
      </c>
      <c r="AG80" s="28">
        <f t="shared" ref="AG80:BC84" si="114">AG$92/COS(RADIANS($AE80))</f>
        <v>10.187166949552141</v>
      </c>
      <c r="AH80" s="28">
        <f t="shared" si="114"/>
        <v>15.280750424328213</v>
      </c>
      <c r="AI80" s="28">
        <f t="shared" si="114"/>
        <v>20.374333899104283</v>
      </c>
      <c r="AJ80" s="28">
        <f t="shared" si="114"/>
        <v>25.467917373880354</v>
      </c>
      <c r="AK80" s="28">
        <f t="shared" si="114"/>
        <v>30.561500848656426</v>
      </c>
      <c r="AL80" s="28">
        <f t="shared" si="114"/>
        <v>35.655084323432497</v>
      </c>
      <c r="AM80" s="28">
        <f t="shared" si="114"/>
        <v>40.748667798208565</v>
      </c>
      <c r="AN80" s="28">
        <f t="shared" si="114"/>
        <v>45.84225127298464</v>
      </c>
      <c r="AO80" s="28">
        <f t="shared" si="114"/>
        <v>50.935834747760708</v>
      </c>
      <c r="AP80" s="28">
        <f t="shared" si="114"/>
        <v>56.029418222536783</v>
      </c>
      <c r="AQ80" s="28">
        <f t="shared" si="114"/>
        <v>61.123001697312851</v>
      </c>
      <c r="AR80" s="28">
        <f t="shared" si="114"/>
        <v>66.216585172088926</v>
      </c>
      <c r="AS80" s="28">
        <f t="shared" si="114"/>
        <v>71.310168646864994</v>
      </c>
      <c r="AT80" s="28">
        <f t="shared" si="114"/>
        <v>76.403752121641062</v>
      </c>
      <c r="AU80" s="28">
        <f t="shared" si="114"/>
        <v>81.49733559641713</v>
      </c>
      <c r="AV80" s="28">
        <f t="shared" si="114"/>
        <v>86.590919071193213</v>
      </c>
      <c r="AW80" s="28">
        <f t="shared" si="114"/>
        <v>91.684502545969281</v>
      </c>
      <c r="AX80" s="28">
        <f t="shared" si="114"/>
        <v>96.778086020745349</v>
      </c>
      <c r="AY80" s="28">
        <f t="shared" si="114"/>
        <v>101.87166949552142</v>
      </c>
      <c r="AZ80" s="28">
        <f t="shared" si="114"/>
        <v>106.9652529702975</v>
      </c>
      <c r="BA80" s="28">
        <f t="shared" si="114"/>
        <v>112.05883644507357</v>
      </c>
      <c r="BB80" s="28">
        <f t="shared" si="114"/>
        <v>117.15241991984963</v>
      </c>
      <c r="BC80" s="28">
        <f t="shared" si="114"/>
        <v>122.2460033946257</v>
      </c>
      <c r="BE80" s="27">
        <f t="shared" si="112"/>
        <v>11</v>
      </c>
      <c r="BF80" s="32">
        <f t="shared" si="83"/>
        <v>-7.7800725049356201E-2</v>
      </c>
      <c r="BG80" s="32">
        <f t="shared" si="84"/>
        <v>-6.0661200226732027E-2</v>
      </c>
      <c r="BH80" s="32">
        <f t="shared" si="85"/>
        <v>-5.0761850724096079E-2</v>
      </c>
      <c r="BI80" s="32">
        <f t="shared" si="86"/>
        <v>-4.3794233497935091E-2</v>
      </c>
      <c r="BJ80" s="32">
        <f t="shared" si="87"/>
        <v>-3.8421562986884969E-2</v>
      </c>
      <c r="BK80" s="32">
        <f t="shared" si="88"/>
        <v>-3.405230655272104E-2</v>
      </c>
      <c r="BL80" s="32">
        <f t="shared" si="89"/>
        <v>-3.0372498656616415E-2</v>
      </c>
      <c r="BM80" s="32">
        <f t="shared" si="90"/>
        <v>-2.7195490558760721E-2</v>
      </c>
      <c r="BN80" s="32">
        <f t="shared" si="91"/>
        <v>-2.4401302835054924E-2</v>
      </c>
      <c r="BO80" s="32">
        <f t="shared" si="92"/>
        <v>-2.190825793752435E-2</v>
      </c>
      <c r="BP80" s="32">
        <f t="shared" si="93"/>
        <v>-1.9658251608850069E-2</v>
      </c>
      <c r="BQ80" s="32">
        <f t="shared" si="94"/>
        <v>-1.7608482788137151E-2</v>
      </c>
      <c r="BR80" s="32">
        <f t="shared" si="95"/>
        <v>-1.5726517202146018E-2</v>
      </c>
      <c r="BS80" s="32">
        <f t="shared" si="96"/>
        <v>-1.3987192350141273E-2</v>
      </c>
      <c r="BT80" s="32">
        <f t="shared" si="97"/>
        <v>-1.2370596898550626E-2</v>
      </c>
      <c r="BU80" s="32">
        <f t="shared" si="98"/>
        <v>-1.0860706030467302E-2</v>
      </c>
      <c r="BV80" s="32">
        <f t="shared" si="99"/>
        <v>-9.4444328417441093E-3</v>
      </c>
      <c r="BW80" s="32">
        <f t="shared" si="100"/>
        <v>-8.1109523554094374E-3</v>
      </c>
      <c r="BX80" s="32">
        <f t="shared" si="101"/>
        <v>-6.8512092725637802E-3</v>
      </c>
      <c r="BY80" s="32">
        <f t="shared" si="102"/>
        <v>-5.6575526389516491E-3</v>
      </c>
      <c r="BZ80" s="32">
        <f t="shared" si="103"/>
        <v>-4.5234600988580736E-3</v>
      </c>
      <c r="CA80" s="32">
        <f t="shared" si="104"/>
        <v>-3.443326615880394E-3</v>
      </c>
      <c r="CB80" s="32">
        <f t="shared" si="105"/>
        <v>-2.4123003893063927E-3</v>
      </c>
      <c r="CC80" s="32">
        <f t="shared" si="106"/>
        <v>-1.4261538611811397E-3</v>
      </c>
    </row>
    <row r="81" spans="1:81" ht="9" customHeight="1" x14ac:dyDescent="0.25">
      <c r="A81" s="31">
        <f t="shared" si="107"/>
        <v>1.0099637037548652</v>
      </c>
      <c r="B81" s="31">
        <f t="shared" si="108"/>
        <v>2.1628574179421673E-2</v>
      </c>
      <c r="C81" s="31"/>
      <c r="E81" s="27">
        <f t="shared" si="110"/>
        <v>9</v>
      </c>
      <c r="F81" s="28">
        <f t="shared" si="81"/>
        <v>4.7329982825876771</v>
      </c>
      <c r="G81" s="28">
        <f t="shared" si="81"/>
        <v>9.6089778468768721</v>
      </c>
      <c r="H81" s="28">
        <f t="shared" si="81"/>
        <v>14.540423440155042</v>
      </c>
      <c r="I81" s="28">
        <f t="shared" si="81"/>
        <v>19.508237643240694</v>
      </c>
      <c r="J81" s="28">
        <f t="shared" si="81"/>
        <v>24.503271708933262</v>
      </c>
      <c r="K81" s="28">
        <f t="shared" si="81"/>
        <v>29.52010509589082</v>
      </c>
      <c r="L81" s="28">
        <f t="shared" si="81"/>
        <v>34.555139657154804</v>
      </c>
      <c r="M81" s="28">
        <f t="shared" si="81"/>
        <v>39.605808443907208</v>
      </c>
      <c r="N81" s="28">
        <f t="shared" si="81"/>
        <v>44.670186041863118</v>
      </c>
      <c r="O81" s="28">
        <f t="shared" si="81"/>
        <v>49.746773814254574</v>
      </c>
      <c r="P81" s="28">
        <f t="shared" si="81"/>
        <v>54.834371618260761</v>
      </c>
      <c r="Q81" s="28">
        <f t="shared" si="81"/>
        <v>59.931996372668721</v>
      </c>
      <c r="R81" s="28">
        <f t="shared" si="81"/>
        <v>65.038827842199794</v>
      </c>
      <c r="S81" s="28">
        <f t="shared" si="81"/>
        <v>70.154171127186771</v>
      </c>
      <c r="T81" s="28">
        <f t="shared" si="81"/>
        <v>75.27742987522646</v>
      </c>
      <c r="U81" s="28">
        <f t="shared" ref="U81:AC91" si="115">U$3*$A81*U$4^$B81</f>
        <v>80.408086634057085</v>
      </c>
      <c r="V81" s="28">
        <f t="shared" si="115"/>
        <v>85.545688111567884</v>
      </c>
      <c r="W81" s="28">
        <f t="shared" si="115"/>
        <v>90.689833899000519</v>
      </c>
      <c r="X81" s="28">
        <f t="shared" si="115"/>
        <v>95.840167695409022</v>
      </c>
      <c r="Y81" s="28">
        <f t="shared" si="115"/>
        <v>100.99637037548652</v>
      </c>
      <c r="Z81" s="28">
        <f t="shared" si="115"/>
        <v>106.1581544403227</v>
      </c>
      <c r="AA81" s="28">
        <f t="shared" si="115"/>
        <v>111.32525952221722</v>
      </c>
      <c r="AB81" s="28">
        <f t="shared" si="115"/>
        <v>116.49744870434333</v>
      </c>
      <c r="AC81" s="28">
        <f t="shared" si="115"/>
        <v>121.67450547842255</v>
      </c>
      <c r="AE81" s="27">
        <f t="shared" si="111"/>
        <v>10</v>
      </c>
      <c r="AF81" s="28">
        <f t="shared" si="109"/>
        <v>5.0771330594287249</v>
      </c>
      <c r="AG81" s="28">
        <f t="shared" si="114"/>
        <v>10.15426611885745</v>
      </c>
      <c r="AH81" s="28">
        <f t="shared" si="114"/>
        <v>15.231399178286175</v>
      </c>
      <c r="AI81" s="28">
        <f t="shared" si="114"/>
        <v>20.3085322377149</v>
      </c>
      <c r="AJ81" s="28">
        <f t="shared" si="114"/>
        <v>25.385665297143625</v>
      </c>
      <c r="AK81" s="28">
        <f t="shared" si="114"/>
        <v>30.46279835657235</v>
      </c>
      <c r="AL81" s="28">
        <f t="shared" si="114"/>
        <v>35.539931416001075</v>
      </c>
      <c r="AM81" s="28">
        <f t="shared" si="114"/>
        <v>40.6170644754298</v>
      </c>
      <c r="AN81" s="28">
        <f t="shared" si="114"/>
        <v>45.694197534858525</v>
      </c>
      <c r="AO81" s="28">
        <f t="shared" si="114"/>
        <v>50.771330594287249</v>
      </c>
      <c r="AP81" s="28">
        <f t="shared" si="114"/>
        <v>55.848463653715974</v>
      </c>
      <c r="AQ81" s="28">
        <f t="shared" si="114"/>
        <v>60.925596713144699</v>
      </c>
      <c r="AR81" s="28">
        <f t="shared" si="114"/>
        <v>66.002729772573431</v>
      </c>
      <c r="AS81" s="28">
        <f t="shared" si="114"/>
        <v>71.079862832002149</v>
      </c>
      <c r="AT81" s="28">
        <f t="shared" si="114"/>
        <v>76.156995891430881</v>
      </c>
      <c r="AU81" s="28">
        <f t="shared" si="114"/>
        <v>81.234128950859599</v>
      </c>
      <c r="AV81" s="28">
        <f t="shared" si="114"/>
        <v>86.311262010288331</v>
      </c>
      <c r="AW81" s="28">
        <f t="shared" si="114"/>
        <v>91.388395069717049</v>
      </c>
      <c r="AX81" s="28">
        <f t="shared" si="114"/>
        <v>96.465528129145781</v>
      </c>
      <c r="AY81" s="28">
        <f t="shared" si="114"/>
        <v>101.5426611885745</v>
      </c>
      <c r="AZ81" s="28">
        <f t="shared" si="114"/>
        <v>106.61979424800323</v>
      </c>
      <c r="BA81" s="28">
        <f t="shared" si="114"/>
        <v>111.69692730743195</v>
      </c>
      <c r="BB81" s="28">
        <f t="shared" si="114"/>
        <v>116.77406036686068</v>
      </c>
      <c r="BC81" s="28">
        <f t="shared" si="114"/>
        <v>121.8511934262894</v>
      </c>
      <c r="BE81" s="27">
        <f t="shared" si="112"/>
        <v>10</v>
      </c>
      <c r="BF81" s="32">
        <f t="shared" si="83"/>
        <v>-7.2709677099840123E-2</v>
      </c>
      <c r="BG81" s="32">
        <f t="shared" si="84"/>
        <v>-5.6747791562222039E-2</v>
      </c>
      <c r="BH81" s="32">
        <f t="shared" si="85"/>
        <v>-4.7521018969978859E-2</v>
      </c>
      <c r="BI81" s="32">
        <f t="shared" si="86"/>
        <v>-4.1023418368675436E-2</v>
      </c>
      <c r="BJ81" s="32">
        <f t="shared" si="87"/>
        <v>-3.6011255912763052E-2</v>
      </c>
      <c r="BK81" s="32">
        <f t="shared" si="88"/>
        <v>-3.1933939856221998E-2</v>
      </c>
      <c r="BL81" s="32">
        <f t="shared" si="89"/>
        <v>-2.8499139885327159E-2</v>
      </c>
      <c r="BM81" s="32">
        <f t="shared" si="90"/>
        <v>-2.5533023343149542E-2</v>
      </c>
      <c r="BN81" s="32">
        <f t="shared" si="91"/>
        <v>-2.292382422664959E-2</v>
      </c>
      <c r="BO81" s="32">
        <f t="shared" si="92"/>
        <v>-2.0595441703580304E-2</v>
      </c>
      <c r="BP81" s="32">
        <f t="shared" si="93"/>
        <v>-1.8493729489871717E-2</v>
      </c>
      <c r="BQ81" s="32">
        <f t="shared" si="94"/>
        <v>-1.6578795978988922E-2</v>
      </c>
      <c r="BR81" s="32">
        <f t="shared" si="95"/>
        <v>-1.4820407475858896E-2</v>
      </c>
      <c r="BS81" s="32">
        <f t="shared" si="96"/>
        <v>-1.3195105721328176E-2</v>
      </c>
      <c r="BT81" s="32">
        <f t="shared" si="97"/>
        <v>-1.1684325802067314E-2</v>
      </c>
      <c r="BU81" s="32">
        <f t="shared" si="98"/>
        <v>-1.0273124898020413E-2</v>
      </c>
      <c r="BV81" s="32">
        <f t="shared" si="99"/>
        <v>-8.9492985049344966E-3</v>
      </c>
      <c r="BW81" s="32">
        <f t="shared" si="100"/>
        <v>-7.7027505805612601E-3</v>
      </c>
      <c r="BX81" s="32">
        <f t="shared" si="101"/>
        <v>-6.5250348447242479E-3</v>
      </c>
      <c r="BY81" s="32">
        <f t="shared" si="102"/>
        <v>-5.4090143146428554E-3</v>
      </c>
      <c r="BZ81" s="32">
        <f t="shared" si="103"/>
        <v>-4.3486043075479401E-3</v>
      </c>
      <c r="CA81" s="32">
        <f t="shared" si="104"/>
        <v>-3.338575511162871E-3</v>
      </c>
      <c r="CB81" s="32">
        <f t="shared" si="105"/>
        <v>-2.3744010327587631E-3</v>
      </c>
      <c r="CC81" s="32">
        <f t="shared" si="106"/>
        <v>-1.4521361494104139E-3</v>
      </c>
    </row>
    <row r="82" spans="1:81" ht="9" customHeight="1" x14ac:dyDescent="0.25">
      <c r="A82" s="31">
        <f t="shared" si="107"/>
        <v>1.0074129246328163</v>
      </c>
      <c r="B82" s="31">
        <f t="shared" si="108"/>
        <v>2.0197129946034002E-2</v>
      </c>
      <c r="C82" s="31"/>
      <c r="E82" s="27">
        <f t="shared" si="110"/>
        <v>8</v>
      </c>
      <c r="F82" s="28">
        <f t="shared" ref="F82:U91" si="116">F$3*$A82*F$4^$B82</f>
        <v>4.7413329173210084</v>
      </c>
      <c r="G82" s="28">
        <f t="shared" si="116"/>
        <v>9.6163528060342536</v>
      </c>
      <c r="H82" s="28">
        <f t="shared" si="116"/>
        <v>14.543140020516331</v>
      </c>
      <c r="I82" s="28">
        <f t="shared" si="116"/>
        <v>19.503849002523427</v>
      </c>
      <c r="J82" s="28">
        <f t="shared" si="116"/>
        <v>24.489935603368419</v>
      </c>
      <c r="K82" s="28">
        <f t="shared" si="116"/>
        <v>29.496339485872188</v>
      </c>
      <c r="L82" s="28">
        <f t="shared" si="116"/>
        <v>34.519702623413288</v>
      </c>
      <c r="M82" s="28">
        <f t="shared" si="116"/>
        <v>39.557629964921141</v>
      </c>
      <c r="N82" s="28">
        <f t="shared" si="116"/>
        <v>44.608325410705199</v>
      </c>
      <c r="O82" s="28">
        <f t="shared" si="116"/>
        <v>49.67039123085172</v>
      </c>
      <c r="P82" s="28">
        <f t="shared" si="116"/>
        <v>54.742708272075063</v>
      </c>
      <c r="Q82" s="28">
        <f t="shared" si="116"/>
        <v>59.824359927666684</v>
      </c>
      <c r="R82" s="28">
        <f t="shared" si="116"/>
        <v>64.914581526072368</v>
      </c>
      <c r="S82" s="28">
        <f t="shared" si="116"/>
        <v>70.012725318957735</v>
      </c>
      <c r="T82" s="28">
        <f t="shared" si="116"/>
        <v>75.118235480172956</v>
      </c>
      <c r="U82" s="28">
        <f t="shared" si="116"/>
        <v>80.230629771547697</v>
      </c>
      <c r="V82" s="28">
        <f t="shared" si="115"/>
        <v>85.349485789333713</v>
      </c>
      <c r="W82" s="28">
        <f t="shared" si="115"/>
        <v>90.474430443096608</v>
      </c>
      <c r="X82" s="28">
        <f t="shared" si="115"/>
        <v>95.605131768993118</v>
      </c>
      <c r="Y82" s="28">
        <f t="shared" si="115"/>
        <v>100.74129246328162</v>
      </c>
      <c r="Z82" s="28">
        <f t="shared" si="115"/>
        <v>105.88264470627871</v>
      </c>
      <c r="AA82" s="28">
        <f t="shared" si="115"/>
        <v>111.02894596980317</v>
      </c>
      <c r="AB82" s="28">
        <f t="shared" si="115"/>
        <v>116.17997558485986</v>
      </c>
      <c r="AC82" s="28">
        <f t="shared" si="115"/>
        <v>121.33553190453401</v>
      </c>
      <c r="AE82" s="27">
        <f t="shared" si="111"/>
        <v>9</v>
      </c>
      <c r="AF82" s="28">
        <f t="shared" si="109"/>
        <v>5.0623256289400143</v>
      </c>
      <c r="AG82" s="28">
        <f t="shared" si="114"/>
        <v>10.124651257880029</v>
      </c>
      <c r="AH82" s="28">
        <f t="shared" si="114"/>
        <v>15.186976886820043</v>
      </c>
      <c r="AI82" s="28">
        <f t="shared" si="114"/>
        <v>20.249302515760057</v>
      </c>
      <c r="AJ82" s="28">
        <f t="shared" si="114"/>
        <v>25.311628144700073</v>
      </c>
      <c r="AK82" s="28">
        <f t="shared" si="114"/>
        <v>30.373953773640086</v>
      </c>
      <c r="AL82" s="28">
        <f t="shared" si="114"/>
        <v>35.436279402580098</v>
      </c>
      <c r="AM82" s="28">
        <f t="shared" si="114"/>
        <v>40.498605031520114</v>
      </c>
      <c r="AN82" s="28">
        <f t="shared" si="114"/>
        <v>45.56093066046013</v>
      </c>
      <c r="AO82" s="28">
        <f t="shared" si="114"/>
        <v>50.623256289400146</v>
      </c>
      <c r="AP82" s="28">
        <f t="shared" si="114"/>
        <v>55.685581918340162</v>
      </c>
      <c r="AQ82" s="28">
        <f t="shared" si="114"/>
        <v>60.747907547280171</v>
      </c>
      <c r="AR82" s="28">
        <f t="shared" si="114"/>
        <v>65.810233176220194</v>
      </c>
      <c r="AS82" s="28">
        <f t="shared" si="114"/>
        <v>70.872558805160196</v>
      </c>
      <c r="AT82" s="28">
        <f t="shared" si="114"/>
        <v>75.934884434100212</v>
      </c>
      <c r="AU82" s="28">
        <f t="shared" si="114"/>
        <v>80.997210063040228</v>
      </c>
      <c r="AV82" s="28">
        <f t="shared" si="114"/>
        <v>86.059535691980244</v>
      </c>
      <c r="AW82" s="28">
        <f t="shared" si="114"/>
        <v>91.12186132092026</v>
      </c>
      <c r="AX82" s="28">
        <f t="shared" si="114"/>
        <v>96.184186949860276</v>
      </c>
      <c r="AY82" s="28">
        <f t="shared" si="114"/>
        <v>101.24651257880029</v>
      </c>
      <c r="AZ82" s="28">
        <f t="shared" si="114"/>
        <v>106.30883820774031</v>
      </c>
      <c r="BA82" s="28">
        <f t="shared" si="114"/>
        <v>111.37116383668032</v>
      </c>
      <c r="BB82" s="28">
        <f t="shared" si="114"/>
        <v>116.43348946562033</v>
      </c>
      <c r="BC82" s="28">
        <f t="shared" si="114"/>
        <v>121.49581509456034</v>
      </c>
      <c r="BE82" s="27">
        <f t="shared" si="112"/>
        <v>9</v>
      </c>
      <c r="BF82" s="32">
        <f t="shared" si="83"/>
        <v>-6.7700943430139077E-2</v>
      </c>
      <c r="BG82" s="32">
        <f t="shared" si="84"/>
        <v>-5.285771665187014E-2</v>
      </c>
      <c r="BH82" s="32">
        <f t="shared" si="85"/>
        <v>-4.4270829091615477E-2</v>
      </c>
      <c r="BI82" s="32">
        <f t="shared" si="86"/>
        <v>-3.8220841083223218E-2</v>
      </c>
      <c r="BJ82" s="32">
        <f t="shared" si="87"/>
        <v>-3.3552254062221204E-2</v>
      </c>
      <c r="BK82" s="32">
        <f t="shared" si="88"/>
        <v>-2.9753328821979667E-2</v>
      </c>
      <c r="BL82" s="32">
        <f t="shared" si="89"/>
        <v>-2.6552279119146701E-2</v>
      </c>
      <c r="BM82" s="32">
        <f t="shared" si="90"/>
        <v>-2.3787448020354349E-2</v>
      </c>
      <c r="BN82" s="32">
        <f t="shared" si="91"/>
        <v>-2.1354875821595478E-2</v>
      </c>
      <c r="BO82" s="32">
        <f t="shared" si="92"/>
        <v>-1.9183763907149851E-2</v>
      </c>
      <c r="BP82" s="32">
        <f t="shared" si="93"/>
        <v>-1.722373035654267E-2</v>
      </c>
      <c r="BQ82" s="32">
        <f t="shared" si="94"/>
        <v>-1.5437651497318874E-2</v>
      </c>
      <c r="BR82" s="32">
        <f t="shared" si="95"/>
        <v>-1.3797387722327003E-2</v>
      </c>
      <c r="BS82" s="32">
        <f t="shared" si="96"/>
        <v>-1.2281102932149958E-2</v>
      </c>
      <c r="BT82" s="32">
        <f t="shared" si="97"/>
        <v>-1.0871514069879958E-2</v>
      </c>
      <c r="BU82" s="32">
        <f t="shared" si="98"/>
        <v>-9.5547086402702555E-3</v>
      </c>
      <c r="BV82" s="32">
        <f t="shared" si="99"/>
        <v>-8.3193225604092369E-3</v>
      </c>
      <c r="BW82" s="32">
        <f t="shared" si="100"/>
        <v>-7.1559541701768439E-3</v>
      </c>
      <c r="BX82" s="32">
        <f t="shared" si="101"/>
        <v>-6.056737438177545E-3</v>
      </c>
      <c r="BY82" s="32">
        <f t="shared" si="102"/>
        <v>-5.0150251517054097E-3</v>
      </c>
      <c r="BZ82" s="32">
        <f t="shared" si="103"/>
        <v>-4.0251497555984679E-3</v>
      </c>
      <c r="CA82" s="32">
        <f t="shared" si="104"/>
        <v>-3.0822400761169365E-3</v>
      </c>
      <c r="CB82" s="32">
        <f t="shared" si="105"/>
        <v>-2.1820789639888883E-3</v>
      </c>
      <c r="CC82" s="32">
        <f t="shared" si="106"/>
        <v>-1.3209913659293446E-3</v>
      </c>
    </row>
    <row r="83" spans="1:81" ht="9" customHeight="1" x14ac:dyDescent="0.25">
      <c r="A83" s="31">
        <f t="shared" si="107"/>
        <v>1.0053033959432387</v>
      </c>
      <c r="B83" s="31">
        <f t="shared" si="108"/>
        <v>1.8827662452605372E-2</v>
      </c>
      <c r="C83" s="31"/>
      <c r="E83" s="27">
        <f t="shared" si="110"/>
        <v>7</v>
      </c>
      <c r="F83" s="28">
        <f t="shared" si="116"/>
        <v>4.7508552708173504</v>
      </c>
      <c r="G83" s="28">
        <f t="shared" si="116"/>
        <v>9.6265237617994863</v>
      </c>
      <c r="H83" s="28">
        <f t="shared" si="116"/>
        <v>14.550440220406486</v>
      </c>
      <c r="I83" s="28">
        <f t="shared" si="116"/>
        <v>19.505953024021913</v>
      </c>
      <c r="J83" s="28">
        <f t="shared" si="116"/>
        <v>24.485094019788363</v>
      </c>
      <c r="K83" s="28">
        <f t="shared" si="116"/>
        <v>29.483145779409931</v>
      </c>
      <c r="L83" s="28">
        <f t="shared" si="116"/>
        <v>34.496978736835338</v>
      </c>
      <c r="M83" s="28">
        <f t="shared" si="116"/>
        <v>39.524361315680792</v>
      </c>
      <c r="N83" s="28">
        <f t="shared" si="116"/>
        <v>44.563620346026376</v>
      </c>
      <c r="O83" s="28">
        <f t="shared" si="116"/>
        <v>49.613453989903512</v>
      </c>
      <c r="P83" s="28">
        <f t="shared" si="116"/>
        <v>54.672820035348131</v>
      </c>
      <c r="Q83" s="28">
        <f t="shared" si="116"/>
        <v>59.74086501045079</v>
      </c>
      <c r="R83" s="28">
        <f t="shared" si="116"/>
        <v>64.816877002964532</v>
      </c>
      <c r="S83" s="28">
        <f t="shared" si="116"/>
        <v>69.900253026083874</v>
      </c>
      <c r="T83" s="28">
        <f t="shared" si="116"/>
        <v>74.990475718000454</v>
      </c>
      <c r="U83" s="28">
        <f t="shared" si="116"/>
        <v>80.087096256647357</v>
      </c>
      <c r="V83" s="28">
        <f t="shared" si="115"/>
        <v>85.189721544330681</v>
      </c>
      <c r="W83" s="28">
        <f t="shared" si="115"/>
        <v>90.29800440522132</v>
      </c>
      <c r="X83" s="28">
        <f t="shared" si="115"/>
        <v>95.411635958454838</v>
      </c>
      <c r="Y83" s="28">
        <f t="shared" si="115"/>
        <v>100.53033959432386</v>
      </c>
      <c r="Z83" s="28">
        <f t="shared" si="115"/>
        <v>105.65386615294638</v>
      </c>
      <c r="AA83" s="28">
        <f t="shared" si="115"/>
        <v>110.78199001930828</v>
      </c>
      <c r="AB83" s="28">
        <f t="shared" si="115"/>
        <v>115.91450592661613</v>
      </c>
      <c r="AC83" s="28">
        <f t="shared" si="115"/>
        <v>121.05122631416612</v>
      </c>
      <c r="AE83" s="27">
        <f t="shared" si="111"/>
        <v>8</v>
      </c>
      <c r="AF83" s="28">
        <f t="shared" si="109"/>
        <v>5.0491378625930903</v>
      </c>
      <c r="AG83" s="28">
        <f t="shared" si="114"/>
        <v>10.098275725186181</v>
      </c>
      <c r="AH83" s="28">
        <f t="shared" si="114"/>
        <v>15.147413587779271</v>
      </c>
      <c r="AI83" s="28">
        <f t="shared" si="114"/>
        <v>20.196551450372361</v>
      </c>
      <c r="AJ83" s="28">
        <f t="shared" si="114"/>
        <v>25.245689312965453</v>
      </c>
      <c r="AK83" s="28">
        <f t="shared" si="114"/>
        <v>30.294827175558542</v>
      </c>
      <c r="AL83" s="28">
        <f t="shared" si="114"/>
        <v>35.34396503815163</v>
      </c>
      <c r="AM83" s="28">
        <f t="shared" si="114"/>
        <v>40.393102900744722</v>
      </c>
      <c r="AN83" s="28">
        <f t="shared" si="114"/>
        <v>45.442240763337814</v>
      </c>
      <c r="AO83" s="28">
        <f t="shared" si="114"/>
        <v>50.491378625930906</v>
      </c>
      <c r="AP83" s="28">
        <f t="shared" si="114"/>
        <v>55.540516488523991</v>
      </c>
      <c r="AQ83" s="28">
        <f t="shared" si="114"/>
        <v>60.589654351117083</v>
      </c>
      <c r="AR83" s="28">
        <f t="shared" si="114"/>
        <v>65.638792213710175</v>
      </c>
      <c r="AS83" s="28">
        <f t="shared" si="114"/>
        <v>70.68793007630326</v>
      </c>
      <c r="AT83" s="28">
        <f t="shared" si="114"/>
        <v>75.737067938896359</v>
      </c>
      <c r="AU83" s="28">
        <f t="shared" si="114"/>
        <v>80.786205801489444</v>
      </c>
      <c r="AV83" s="28">
        <f t="shared" si="114"/>
        <v>85.835343664082529</v>
      </c>
      <c r="AW83" s="28">
        <f t="shared" si="114"/>
        <v>90.884481526675629</v>
      </c>
      <c r="AX83" s="28">
        <f t="shared" si="114"/>
        <v>95.933619389268713</v>
      </c>
      <c r="AY83" s="28">
        <f t="shared" si="114"/>
        <v>100.98275725186181</v>
      </c>
      <c r="AZ83" s="28">
        <f t="shared" si="114"/>
        <v>106.0318951144549</v>
      </c>
      <c r="BA83" s="28">
        <f t="shared" si="114"/>
        <v>111.08103297704798</v>
      </c>
      <c r="BB83" s="28">
        <f t="shared" si="114"/>
        <v>116.13017083964108</v>
      </c>
      <c r="BC83" s="28">
        <f t="shared" si="114"/>
        <v>121.17930870223417</v>
      </c>
      <c r="BE83" s="27">
        <f t="shared" si="112"/>
        <v>8</v>
      </c>
      <c r="BF83" s="32">
        <f t="shared" si="83"/>
        <v>-6.2785030225604527E-2</v>
      </c>
      <c r="BG83" s="32">
        <f t="shared" si="84"/>
        <v>-4.9005432808333881E-2</v>
      </c>
      <c r="BH83" s="32">
        <f t="shared" si="85"/>
        <v>-4.1027856087512075E-2</v>
      </c>
      <c r="BI83" s="32">
        <f t="shared" si="86"/>
        <v>-3.5404495514777673E-2</v>
      </c>
      <c r="BJ83" s="32">
        <f t="shared" si="87"/>
        <v>-3.1063605169838929E-2</v>
      </c>
      <c r="BK83" s="32">
        <f t="shared" si="88"/>
        <v>-2.7530352501104641E-2</v>
      </c>
      <c r="BL83" s="32">
        <f t="shared" si="89"/>
        <v>-2.4552477704718335E-2</v>
      </c>
      <c r="BM83" s="32">
        <f t="shared" si="90"/>
        <v>-2.1979901917333892E-2</v>
      </c>
      <c r="BN83" s="32">
        <f t="shared" si="91"/>
        <v>-1.9716091522393172E-2</v>
      </c>
      <c r="BO83" s="32">
        <f t="shared" si="92"/>
        <v>-1.7695293623500891E-2</v>
      </c>
      <c r="BP83" s="32">
        <f t="shared" si="93"/>
        <v>-1.5870709661855015E-2</v>
      </c>
      <c r="BQ83" s="32">
        <f t="shared" si="94"/>
        <v>-1.4207851535424037E-2</v>
      </c>
      <c r="BR83" s="32">
        <f t="shared" si="95"/>
        <v>-1.2680574084247408E-2</v>
      </c>
      <c r="BS83" s="32">
        <f t="shared" si="96"/>
        <v>-1.1268586537525951E-2</v>
      </c>
      <c r="BT83" s="32">
        <f t="shared" si="97"/>
        <v>-9.9558272400277134E-3</v>
      </c>
      <c r="BU83" s="32">
        <f t="shared" si="98"/>
        <v>-8.7293656221686354E-3</v>
      </c>
      <c r="BV83" s="32">
        <f t="shared" si="99"/>
        <v>-7.578638690770724E-3</v>
      </c>
      <c r="BW83" s="32">
        <f t="shared" si="100"/>
        <v>-6.4949067846774731E-3</v>
      </c>
      <c r="BX83" s="32">
        <f t="shared" si="101"/>
        <v>-5.4708571503916297E-3</v>
      </c>
      <c r="BY83" s="32">
        <f t="shared" si="102"/>
        <v>-4.5003096514307835E-3</v>
      </c>
      <c r="BZ83" s="32">
        <f t="shared" si="103"/>
        <v>-3.5779945900065615E-3</v>
      </c>
      <c r="CA83" s="32">
        <f t="shared" si="104"/>
        <v>-2.6993824328988896E-3</v>
      </c>
      <c r="CB83" s="32">
        <f t="shared" si="105"/>
        <v>-1.8605515444416114E-3</v>
      </c>
      <c r="CC83" s="32">
        <f t="shared" si="106"/>
        <v>-1.0580841844231904E-3</v>
      </c>
    </row>
    <row r="84" spans="1:81" ht="9" customHeight="1" x14ac:dyDescent="0.25">
      <c r="A84" s="31">
        <f t="shared" si="107"/>
        <v>1.0036042879945275</v>
      </c>
      <c r="B84" s="31">
        <f t="shared" si="108"/>
        <v>1.7515234720901746E-2</v>
      </c>
      <c r="C84" s="31"/>
      <c r="E84" s="27">
        <f t="shared" si="110"/>
        <v>6</v>
      </c>
      <c r="F84" s="28">
        <f t="shared" si="116"/>
        <v>4.7615096275912272</v>
      </c>
      <c r="G84" s="28">
        <f t="shared" si="116"/>
        <v>9.6393394331218172</v>
      </c>
      <c r="H84" s="28">
        <f t="shared" si="116"/>
        <v>14.56205987054574</v>
      </c>
      <c r="I84" s="28">
        <f t="shared" si="116"/>
        <v>19.514160838511717</v>
      </c>
      <c r="J84" s="28">
        <f t="shared" si="116"/>
        <v>24.488224316297252</v>
      </c>
      <c r="K84" s="28">
        <f t="shared" si="116"/>
        <v>29.479860152806754</v>
      </c>
      <c r="L84" s="28">
        <f t="shared" si="116"/>
        <v>34.486156708181973</v>
      </c>
      <c r="M84" s="28">
        <f t="shared" si="116"/>
        <v>39.505038272936595</v>
      </c>
      <c r="N84" s="28">
        <f t="shared" si="116"/>
        <v>44.534948841557458</v>
      </c>
      <c r="O84" s="28">
        <f t="shared" si="116"/>
        <v>49.574677940666213</v>
      </c>
      <c r="P84" s="28">
        <f t="shared" si="116"/>
        <v>54.623256645695534</v>
      </c>
      <c r="Q84" s="28">
        <f t="shared" si="116"/>
        <v>59.679891605642304</v>
      </c>
      <c r="R84" s="28">
        <f t="shared" si="116"/>
        <v>64.743921137145605</v>
      </c>
      <c r="S84" s="28">
        <f t="shared" si="116"/>
        <v>69.814784858928235</v>
      </c>
      <c r="T84" s="28">
        <f t="shared" si="116"/>
        <v>74.892002013586676</v>
      </c>
      <c r="U84" s="28">
        <f t="shared" si="116"/>
        <v>79.975155573495343</v>
      </c>
      <c r="V84" s="28">
        <f t="shared" si="115"/>
        <v>85.063880320047403</v>
      </c>
      <c r="W84" s="28">
        <f t="shared" si="115"/>
        <v>90.157853726247183</v>
      </c>
      <c r="X84" s="28">
        <f t="shared" si="115"/>
        <v>95.256788863447497</v>
      </c>
      <c r="Y84" s="28">
        <f t="shared" si="115"/>
        <v>100.36042879945275</v>
      </c>
      <c r="Z84" s="28">
        <f t="shared" si="115"/>
        <v>105.46854211520693</v>
      </c>
      <c r="AA84" s="28">
        <f t="shared" si="115"/>
        <v>110.58091927386288</v>
      </c>
      <c r="AB84" s="28">
        <f t="shared" si="115"/>
        <v>115.69736964865399</v>
      </c>
      <c r="AC84" s="28">
        <f t="shared" si="115"/>
        <v>120.81771906648984</v>
      </c>
      <c r="AE84" s="27">
        <f t="shared" si="111"/>
        <v>7</v>
      </c>
      <c r="AF84" s="28">
        <f t="shared" si="109"/>
        <v>5.0375491272942421</v>
      </c>
      <c r="AG84" s="28">
        <f t="shared" si="114"/>
        <v>10.075098254588484</v>
      </c>
      <c r="AH84" s="28">
        <f t="shared" si="114"/>
        <v>15.112647381882725</v>
      </c>
      <c r="AI84" s="28">
        <f t="shared" si="114"/>
        <v>20.150196509176968</v>
      </c>
      <c r="AJ84" s="28">
        <f t="shared" si="114"/>
        <v>25.18774563647121</v>
      </c>
      <c r="AK84" s="28">
        <f t="shared" si="114"/>
        <v>30.225294763765451</v>
      </c>
      <c r="AL84" s="28">
        <f t="shared" si="114"/>
        <v>35.262843891059696</v>
      </c>
      <c r="AM84" s="28">
        <f t="shared" si="114"/>
        <v>40.300393018353937</v>
      </c>
      <c r="AN84" s="28">
        <f t="shared" si="114"/>
        <v>45.337942145648178</v>
      </c>
      <c r="AO84" s="28">
        <f t="shared" si="114"/>
        <v>50.375491272942419</v>
      </c>
      <c r="AP84" s="28">
        <f t="shared" si="114"/>
        <v>55.41304040023666</v>
      </c>
      <c r="AQ84" s="28">
        <f t="shared" si="114"/>
        <v>60.450589527530902</v>
      </c>
      <c r="AR84" s="28">
        <f t="shared" si="114"/>
        <v>65.48813865482515</v>
      </c>
      <c r="AS84" s="28">
        <f t="shared" si="114"/>
        <v>70.525687782119391</v>
      </c>
      <c r="AT84" s="28">
        <f t="shared" si="114"/>
        <v>75.563236909413632</v>
      </c>
      <c r="AU84" s="28">
        <f t="shared" si="114"/>
        <v>80.600786036707873</v>
      </c>
      <c r="AV84" s="28">
        <f t="shared" si="114"/>
        <v>85.638335164002115</v>
      </c>
      <c r="AW84" s="28">
        <f t="shared" si="114"/>
        <v>90.675884291296356</v>
      </c>
      <c r="AX84" s="28">
        <f t="shared" si="114"/>
        <v>95.713433418590597</v>
      </c>
      <c r="AY84" s="28">
        <f t="shared" si="114"/>
        <v>100.75098254588484</v>
      </c>
      <c r="AZ84" s="28">
        <f t="shared" si="114"/>
        <v>105.78853167317908</v>
      </c>
      <c r="BA84" s="28">
        <f t="shared" si="114"/>
        <v>110.82608080047332</v>
      </c>
      <c r="BB84" s="28">
        <f t="shared" si="114"/>
        <v>115.86362992776756</v>
      </c>
      <c r="BC84" s="28">
        <f t="shared" si="114"/>
        <v>120.9011790550618</v>
      </c>
      <c r="BE84" s="27">
        <f t="shared" si="112"/>
        <v>7</v>
      </c>
      <c r="BF84" s="32">
        <f t="shared" si="83"/>
        <v>-5.7973105441909804E-2</v>
      </c>
      <c r="BG84" s="32">
        <f t="shared" si="84"/>
        <v>-4.5206294942716961E-2</v>
      </c>
      <c r="BH84" s="32">
        <f t="shared" si="85"/>
        <v>-3.7809727211096204E-2</v>
      </c>
      <c r="BI84" s="32">
        <f t="shared" si="86"/>
        <v>-3.2593544550991796E-2</v>
      </c>
      <c r="BJ84" s="32">
        <f t="shared" si="87"/>
        <v>-2.8565620403453111E-2</v>
      </c>
      <c r="BK84" s="32">
        <f t="shared" si="88"/>
        <v>-2.5286232943263275E-2</v>
      </c>
      <c r="BL84" s="32">
        <f t="shared" si="89"/>
        <v>-2.2521708912070525E-2</v>
      </c>
      <c r="BM84" s="32">
        <f t="shared" si="90"/>
        <v>-2.013299518715336E-2</v>
      </c>
      <c r="BN84" s="32">
        <f t="shared" si="91"/>
        <v>-1.8030632682380279E-2</v>
      </c>
      <c r="BO84" s="32">
        <f t="shared" si="92"/>
        <v>-1.6153676948434545E-2</v>
      </c>
      <c r="BP84" s="32">
        <f t="shared" si="93"/>
        <v>-1.4458745286168572E-2</v>
      </c>
      <c r="BQ84" s="32">
        <f t="shared" si="94"/>
        <v>-1.2913862628660231E-2</v>
      </c>
      <c r="BR84" s="32">
        <f t="shared" si="95"/>
        <v>-1.1494785990843605E-2</v>
      </c>
      <c r="BS84" s="32">
        <f t="shared" si="96"/>
        <v>-1.018269875969177E-2</v>
      </c>
      <c r="BT84" s="32">
        <f t="shared" si="97"/>
        <v>-8.9627046651147412E-3</v>
      </c>
      <c r="BU84" s="32">
        <f t="shared" si="98"/>
        <v>-7.8228102055717865E-3</v>
      </c>
      <c r="BV84" s="32">
        <f t="shared" si="99"/>
        <v>-6.7532170151815571E-3</v>
      </c>
      <c r="BW84" s="32">
        <f t="shared" si="100"/>
        <v>-5.7458174040179227E-3</v>
      </c>
      <c r="BX84" s="32">
        <f t="shared" si="101"/>
        <v>-4.793826881963335E-3</v>
      </c>
      <c r="BY84" s="32">
        <f t="shared" si="102"/>
        <v>-3.8915113367293595E-3</v>
      </c>
      <c r="BZ84" s="32">
        <f t="shared" si="103"/>
        <v>-3.0339810483263744E-3</v>
      </c>
      <c r="CA84" s="32">
        <f t="shared" si="104"/>
        <v>-2.2170328138011084E-3</v>
      </c>
      <c r="CB84" s="32">
        <f t="shared" si="105"/>
        <v>-1.4370273033731567E-3</v>
      </c>
      <c r="CC84" s="32">
        <f t="shared" si="106"/>
        <v>-6.9079261897031096E-4</v>
      </c>
    </row>
    <row r="85" spans="1:81" ht="9" customHeight="1" x14ac:dyDescent="0.25">
      <c r="A85" s="31">
        <f t="shared" si="107"/>
        <v>1.0022833907779398</v>
      </c>
      <c r="B85" s="31">
        <f t="shared" si="108"/>
        <v>1.6254226267989658E-2</v>
      </c>
      <c r="C85" s="31"/>
      <c r="E85" s="27">
        <f t="shared" si="110"/>
        <v>5</v>
      </c>
      <c r="F85" s="28">
        <f t="shared" si="116"/>
        <v>4.7732403361492572</v>
      </c>
      <c r="G85" s="28">
        <f t="shared" si="116"/>
        <v>9.6546449517587813</v>
      </c>
      <c r="H85" s="28">
        <f t="shared" si="116"/>
        <v>14.577726350959153</v>
      </c>
      <c r="I85" s="28">
        <f t="shared" si="116"/>
        <v>19.528069525139163</v>
      </c>
      <c r="J85" s="28">
        <f t="shared" si="116"/>
        <v>24.498783676261095</v>
      </c>
      <c r="K85" s="28">
        <f t="shared" si="116"/>
        <v>29.485792084785519</v>
      </c>
      <c r="L85" s="28">
        <f t="shared" si="116"/>
        <v>34.486391706682753</v>
      </c>
      <c r="M85" s="28">
        <f t="shared" si="116"/>
        <v>39.498655961367007</v>
      </c>
      <c r="N85" s="28">
        <f t="shared" si="116"/>
        <v>44.521140901714652</v>
      </c>
      <c r="O85" s="28">
        <f t="shared" si="116"/>
        <v>49.552723409494064</v>
      </c>
      <c r="P85" s="28">
        <f t="shared" si="116"/>
        <v>54.592504611717878</v>
      </c>
      <c r="Q85" s="28">
        <f t="shared" si="116"/>
        <v>59.639748609356829</v>
      </c>
      <c r="R85" s="28">
        <f t="shared" si="116"/>
        <v>64.693841707209998</v>
      </c>
      <c r="S85" s="28">
        <f t="shared" si="116"/>
        <v>69.754264220415564</v>
      </c>
      <c r="T85" s="28">
        <f t="shared" si="116"/>
        <v>74.820570349071119</v>
      </c>
      <c r="U85" s="28">
        <f t="shared" si="116"/>
        <v>79.892373424111682</v>
      </c>
      <c r="V85" s="28">
        <f t="shared" si="115"/>
        <v>84.969334842560883</v>
      </c>
      <c r="W85" s="28">
        <f t="shared" si="115"/>
        <v>90.05115560555339</v>
      </c>
      <c r="X85" s="28">
        <f t="shared" si="115"/>
        <v>95.137569735517715</v>
      </c>
      <c r="Y85" s="28">
        <f t="shared" si="115"/>
        <v>100.22833907779398</v>
      </c>
      <c r="Z85" s="28">
        <f t="shared" si="115"/>
        <v>105.32324914055786</v>
      </c>
      <c r="AA85" s="28">
        <f t="shared" si="115"/>
        <v>110.42210572589713</v>
      </c>
      <c r="AB85" s="28">
        <f t="shared" si="115"/>
        <v>115.52473217232715</v>
      </c>
      <c r="AC85" s="28">
        <f t="shared" si="115"/>
        <v>120.63096707592319</v>
      </c>
      <c r="AE85" s="27">
        <f t="shared" si="111"/>
        <v>6</v>
      </c>
      <c r="AF85" s="28">
        <f t="shared" si="109"/>
        <v>5.0275413978175827</v>
      </c>
      <c r="AG85" s="28">
        <f t="shared" ref="AG85:BC89" si="117">AG$92/COS(RADIANS($AE85))</f>
        <v>10.055082795635165</v>
      </c>
      <c r="AH85" s="28">
        <f t="shared" si="117"/>
        <v>15.082624193452746</v>
      </c>
      <c r="AI85" s="28">
        <f t="shared" si="117"/>
        <v>20.110165591270331</v>
      </c>
      <c r="AJ85" s="28">
        <f t="shared" si="117"/>
        <v>25.13770698908791</v>
      </c>
      <c r="AK85" s="28">
        <f t="shared" si="117"/>
        <v>30.165248386905493</v>
      </c>
      <c r="AL85" s="28">
        <f t="shared" si="117"/>
        <v>35.192789784723075</v>
      </c>
      <c r="AM85" s="28">
        <f t="shared" si="117"/>
        <v>40.220331182540662</v>
      </c>
      <c r="AN85" s="28">
        <f t="shared" si="117"/>
        <v>45.247872580358241</v>
      </c>
      <c r="AO85" s="28">
        <f t="shared" si="117"/>
        <v>50.27541397817582</v>
      </c>
      <c r="AP85" s="28">
        <f t="shared" si="117"/>
        <v>55.302955375993406</v>
      </c>
      <c r="AQ85" s="28">
        <f t="shared" si="117"/>
        <v>60.330496773810985</v>
      </c>
      <c r="AR85" s="28">
        <f t="shared" si="117"/>
        <v>65.358038171628564</v>
      </c>
      <c r="AS85" s="28">
        <f t="shared" si="117"/>
        <v>70.385579569446151</v>
      </c>
      <c r="AT85" s="28">
        <f t="shared" si="117"/>
        <v>75.413120967263737</v>
      </c>
      <c r="AU85" s="28">
        <f t="shared" si="117"/>
        <v>80.440662365081323</v>
      </c>
      <c r="AV85" s="28">
        <f t="shared" si="117"/>
        <v>85.468203762898895</v>
      </c>
      <c r="AW85" s="28">
        <f t="shared" si="117"/>
        <v>90.495745160716481</v>
      </c>
      <c r="AX85" s="28">
        <f t="shared" si="117"/>
        <v>95.523286558534068</v>
      </c>
      <c r="AY85" s="28">
        <f t="shared" si="117"/>
        <v>100.55082795635164</v>
      </c>
      <c r="AZ85" s="28">
        <f t="shared" si="117"/>
        <v>105.57836935416923</v>
      </c>
      <c r="BA85" s="28">
        <f t="shared" si="117"/>
        <v>110.60591075198681</v>
      </c>
      <c r="BB85" s="28">
        <f t="shared" si="117"/>
        <v>115.6334521498044</v>
      </c>
      <c r="BC85" s="28">
        <f t="shared" si="117"/>
        <v>120.66099354762197</v>
      </c>
      <c r="BE85" s="27">
        <f t="shared" si="112"/>
        <v>6</v>
      </c>
      <c r="BF85" s="32">
        <f t="shared" si="83"/>
        <v>-5.3276400046824199E-2</v>
      </c>
      <c r="BG85" s="32">
        <f t="shared" si="84"/>
        <v>-4.1476185388198715E-2</v>
      </c>
      <c r="BH85" s="32">
        <f t="shared" si="85"/>
        <v>-3.4634882720265402E-2</v>
      </c>
      <c r="BI85" s="32">
        <f t="shared" si="86"/>
        <v>-2.9808172558061386E-2</v>
      </c>
      <c r="BJ85" s="32">
        <f t="shared" si="87"/>
        <v>-2.6079797318506105E-2</v>
      </c>
      <c r="BK85" s="32">
        <f t="shared" si="88"/>
        <v>-2.3043515336682058E-2</v>
      </c>
      <c r="BL85" s="32">
        <f t="shared" si="89"/>
        <v>-2.0483386143973922E-2</v>
      </c>
      <c r="BM85" s="32">
        <f t="shared" si="90"/>
        <v>-1.8270880454249218E-2</v>
      </c>
      <c r="BN85" s="32">
        <f t="shared" si="91"/>
        <v>-1.6323294145761651E-2</v>
      </c>
      <c r="BO85" s="32">
        <f t="shared" si="92"/>
        <v>-1.4584275473813654E-2</v>
      </c>
      <c r="BP85" s="32">
        <f t="shared" si="93"/>
        <v>-1.3013705257315397E-2</v>
      </c>
      <c r="BQ85" s="32">
        <f t="shared" si="94"/>
        <v>-1.1582009994351071E-2</v>
      </c>
      <c r="BR85" s="32">
        <f t="shared" si="95"/>
        <v>-1.0266764917510579E-2</v>
      </c>
      <c r="BS85" s="32">
        <f t="shared" si="96"/>
        <v>-9.050562801948589E-3</v>
      </c>
      <c r="BT85" s="32">
        <f t="shared" si="97"/>
        <v>-7.9196217755104891E-3</v>
      </c>
      <c r="BU85" s="32">
        <f t="shared" si="98"/>
        <v>-6.8628445678917144E-3</v>
      </c>
      <c r="BV85" s="32">
        <f t="shared" si="99"/>
        <v>-5.8711642413390996E-3</v>
      </c>
      <c r="BW85" s="32">
        <f t="shared" si="100"/>
        <v>-4.9370777329111109E-3</v>
      </c>
      <c r="BX85" s="32">
        <f t="shared" si="101"/>
        <v>-4.0543060337639956E-3</v>
      </c>
      <c r="BY85" s="32">
        <f t="shared" si="102"/>
        <v>-3.2175418801199374E-3</v>
      </c>
      <c r="BZ85" s="32">
        <f t="shared" si="103"/>
        <v>-2.4222592418402843E-3</v>
      </c>
      <c r="CA85" s="32">
        <f t="shared" si="104"/>
        <v>-1.6645672972941585E-3</v>
      </c>
      <c r="CB85" s="32">
        <f t="shared" si="105"/>
        <v>-9.4109698791660886E-4</v>
      </c>
      <c r="CC85" s="32">
        <f t="shared" si="106"/>
        <v>-2.489118045441624E-4</v>
      </c>
    </row>
    <row r="86" spans="1:81" ht="9" customHeight="1" x14ac:dyDescent="0.25">
      <c r="A86" s="31">
        <f t="shared" si="107"/>
        <v>1.0013064517873576</v>
      </c>
      <c r="B86" s="31">
        <f t="shared" si="108"/>
        <v>1.5037729251111491E-2</v>
      </c>
      <c r="C86" s="31"/>
      <c r="E86" s="27">
        <f t="shared" si="110"/>
        <v>4</v>
      </c>
      <c r="F86" s="28">
        <f t="shared" si="116"/>
        <v>4.7859976607530079</v>
      </c>
      <c r="G86" s="28">
        <f t="shared" si="116"/>
        <v>9.6722894640520529</v>
      </c>
      <c r="H86" s="28">
        <f t="shared" si="116"/>
        <v>14.597166339396711</v>
      </c>
      <c r="I86" s="28">
        <f t="shared" si="116"/>
        <v>19.547268951588475</v>
      </c>
      <c r="J86" s="28">
        <f t="shared" si="116"/>
        <v>24.516214248751897</v>
      </c>
      <c r="K86" s="28">
        <f t="shared" si="116"/>
        <v>29.500227162114445</v>
      </c>
      <c r="L86" s="28">
        <f t="shared" si="116"/>
        <v>34.496805299706473</v>
      </c>
      <c r="M86" s="28">
        <f t="shared" si="116"/>
        <v>39.504165470422322</v>
      </c>
      <c r="N86" s="28">
        <f t="shared" si="116"/>
        <v>44.52097143451001</v>
      </c>
      <c r="O86" s="28">
        <f t="shared" si="116"/>
        <v>49.546184011159141</v>
      </c>
      <c r="P86" s="28">
        <f t="shared" si="116"/>
        <v>54.578971619899974</v>
      </c>
      <c r="Q86" s="28">
        <f t="shared" si="116"/>
        <v>59.618653537404441</v>
      </c>
      <c r="R86" s="28">
        <f t="shared" si="116"/>
        <v>64.664662145140525</v>
      </c>
      <c r="S86" s="28">
        <f t="shared" si="116"/>
        <v>69.716516825733009</v>
      </c>
      <c r="T86" s="28">
        <f t="shared" si="116"/>
        <v>74.773805331324354</v>
      </c>
      <c r="U86" s="28">
        <f t="shared" si="116"/>
        <v>79.836170125836929</v>
      </c>
      <c r="V86" s="28">
        <f t="shared" si="115"/>
        <v>84.903298143357659</v>
      </c>
      <c r="W86" s="28">
        <f t="shared" si="115"/>
        <v>89.97491295631383</v>
      </c>
      <c r="X86" s="28">
        <f t="shared" si="115"/>
        <v>95.050768683340465</v>
      </c>
      <c r="Y86" s="28">
        <f t="shared" si="115"/>
        <v>100.13064517873576</v>
      </c>
      <c r="Z86" s="28">
        <f t="shared" si="115"/>
        <v>105.2143441830204</v>
      </c>
      <c r="AA86" s="28">
        <f t="shared" si="115"/>
        <v>110.30168620577561</v>
      </c>
      <c r="AB86" s="28">
        <f t="shared" si="115"/>
        <v>115.39250797438358</v>
      </c>
      <c r="AC86" s="28">
        <f t="shared" si="115"/>
        <v>120.4866603257134</v>
      </c>
      <c r="AE86" s="27">
        <f t="shared" si="111"/>
        <v>5</v>
      </c>
      <c r="AF86" s="28">
        <f t="shared" si="109"/>
        <v>5.019099187716737</v>
      </c>
      <c r="AG86" s="28">
        <f t="shared" si="117"/>
        <v>10.038198375433474</v>
      </c>
      <c r="AH86" s="28">
        <f t="shared" si="117"/>
        <v>15.057297563150211</v>
      </c>
      <c r="AI86" s="28">
        <f t="shared" si="117"/>
        <v>20.076396750866948</v>
      </c>
      <c r="AJ86" s="28">
        <f t="shared" si="117"/>
        <v>25.095495938583685</v>
      </c>
      <c r="AK86" s="28">
        <f t="shared" si="117"/>
        <v>30.114595126300422</v>
      </c>
      <c r="AL86" s="28">
        <f t="shared" si="117"/>
        <v>35.133694314017156</v>
      </c>
      <c r="AM86" s="28">
        <f t="shared" si="117"/>
        <v>40.152793501733896</v>
      </c>
      <c r="AN86" s="28">
        <f t="shared" si="117"/>
        <v>45.17189268945063</v>
      </c>
      <c r="AO86" s="28">
        <f t="shared" si="117"/>
        <v>50.19099187716737</v>
      </c>
      <c r="AP86" s="28">
        <f t="shared" si="117"/>
        <v>55.210091064884104</v>
      </c>
      <c r="AQ86" s="28">
        <f t="shared" si="117"/>
        <v>60.229190252600844</v>
      </c>
      <c r="AR86" s="28">
        <f t="shared" si="117"/>
        <v>65.248289440317578</v>
      </c>
      <c r="AS86" s="28">
        <f t="shared" si="117"/>
        <v>70.267388628034311</v>
      </c>
      <c r="AT86" s="28">
        <f t="shared" si="117"/>
        <v>75.286487815751059</v>
      </c>
      <c r="AU86" s="28">
        <f t="shared" si="117"/>
        <v>80.305587003467792</v>
      </c>
      <c r="AV86" s="28">
        <f t="shared" si="117"/>
        <v>85.324686191184526</v>
      </c>
      <c r="AW86" s="28">
        <f t="shared" si="117"/>
        <v>90.343785378901259</v>
      </c>
      <c r="AX86" s="28">
        <f t="shared" si="117"/>
        <v>95.362884566618007</v>
      </c>
      <c r="AY86" s="28">
        <f t="shared" si="117"/>
        <v>100.38198375433474</v>
      </c>
      <c r="AZ86" s="28">
        <f t="shared" si="117"/>
        <v>105.40108294205147</v>
      </c>
      <c r="BA86" s="28">
        <f t="shared" si="117"/>
        <v>110.42018212976821</v>
      </c>
      <c r="BB86" s="28">
        <f t="shared" si="117"/>
        <v>115.43928131748496</v>
      </c>
      <c r="BC86" s="28">
        <f t="shared" si="117"/>
        <v>120.45838050520169</v>
      </c>
      <c r="BE86" s="27">
        <f t="shared" si="112"/>
        <v>5</v>
      </c>
      <c r="BF86" s="32">
        <f t="shared" si="83"/>
        <v>-4.8704897805372918E-2</v>
      </c>
      <c r="BG86" s="32">
        <f t="shared" si="84"/>
        <v>-3.7830641105330333E-2</v>
      </c>
      <c r="BH86" s="32">
        <f t="shared" si="85"/>
        <v>-3.1521955224394368E-2</v>
      </c>
      <c r="BI86" s="32">
        <f t="shared" si="86"/>
        <v>-2.7069142016152334E-2</v>
      </c>
      <c r="BJ86" s="32">
        <f t="shared" si="87"/>
        <v>-2.3628513111940964E-2</v>
      </c>
      <c r="BK86" s="32">
        <f t="shared" si="88"/>
        <v>-2.0825872316501234E-2</v>
      </c>
      <c r="BL86" s="32">
        <f t="shared" si="89"/>
        <v>-1.846226074494213E-2</v>
      </c>
      <c r="BM86" s="32">
        <f t="shared" si="90"/>
        <v>-1.6419231328838397E-2</v>
      </c>
      <c r="BN86" s="32">
        <f t="shared" si="91"/>
        <v>-1.4620553729338992E-2</v>
      </c>
      <c r="BO86" s="32">
        <f t="shared" si="92"/>
        <v>-1.3014279078748034E-2</v>
      </c>
      <c r="BP86" s="32">
        <f t="shared" si="93"/>
        <v>-1.1563417672641121E-2</v>
      </c>
      <c r="BQ86" s="32">
        <f t="shared" si="94"/>
        <v>-1.0240699495391246E-2</v>
      </c>
      <c r="BR86" s="32">
        <f t="shared" si="95"/>
        <v>-9.0254441269188839E-3</v>
      </c>
      <c r="BS86" s="32">
        <f t="shared" si="96"/>
        <v>-7.9015967432551053E-3</v>
      </c>
      <c r="BT86" s="32">
        <f t="shared" si="97"/>
        <v>-6.8564450097864833E-3</v>
      </c>
      <c r="BU86" s="32">
        <f t="shared" si="98"/>
        <v>-5.8797519581785173E-3</v>
      </c>
      <c r="BV86" s="32">
        <f t="shared" si="99"/>
        <v>-4.9631528696960671E-3</v>
      </c>
      <c r="BW86" s="32">
        <f t="shared" si="100"/>
        <v>-4.0997252508210916E-3</v>
      </c>
      <c r="BX86" s="32">
        <f t="shared" si="101"/>
        <v>-3.2836755304667688E-3</v>
      </c>
      <c r="BY86" s="32">
        <f t="shared" si="102"/>
        <v>-2.5101064229670444E-3</v>
      </c>
      <c r="BZ86" s="32">
        <f t="shared" si="103"/>
        <v>-1.7748412583957237E-3</v>
      </c>
      <c r="CA86" s="32">
        <f t="shared" si="104"/>
        <v>-1.0742893247482617E-3</v>
      </c>
      <c r="CB86" s="32">
        <f t="shared" si="105"/>
        <v>-4.0534124721304927E-4</v>
      </c>
      <c r="CC86" s="32">
        <f t="shared" si="106"/>
        <v>2.3471329054406453E-4</v>
      </c>
    </row>
    <row r="87" spans="1:81" ht="9" customHeight="1" x14ac:dyDescent="0.25">
      <c r="A87" s="31">
        <f t="shared" si="107"/>
        <v>1.000636210925099</v>
      </c>
      <c r="B87" s="31">
        <f t="shared" si="108"/>
        <v>1.3856232235597224E-2</v>
      </c>
      <c r="C87" s="31"/>
      <c r="E87" s="27">
        <f t="shared" si="110"/>
        <v>3</v>
      </c>
      <c r="F87" s="28">
        <f t="shared" si="116"/>
        <v>4.7997525234243987</v>
      </c>
      <c r="G87" s="28">
        <f t="shared" si="116"/>
        <v>9.6921467852666012</v>
      </c>
      <c r="H87" s="28">
        <f t="shared" si="116"/>
        <v>14.620128953646113</v>
      </c>
      <c r="I87" s="28">
        <f t="shared" si="116"/>
        <v>19.571365158663127</v>
      </c>
      <c r="J87" s="28">
        <f t="shared" si="116"/>
        <v>24.539965094318649</v>
      </c>
      <c r="K87" s="28">
        <f t="shared" si="116"/>
        <v>29.522446240033997</v>
      </c>
      <c r="L87" s="28">
        <f t="shared" si="116"/>
        <v>34.516500703391621</v>
      </c>
      <c r="M87" s="28">
        <f t="shared" si="116"/>
        <v>39.520484229149737</v>
      </c>
      <c r="N87" s="28">
        <f t="shared" si="116"/>
        <v>44.533164903415077</v>
      </c>
      <c r="O87" s="28">
        <f t="shared" si="116"/>
        <v>49.553584823111642</v>
      </c>
      <c r="P87" s="28">
        <f t="shared" si="116"/>
        <v>54.58097755071767</v>
      </c>
      <c r="Q87" s="28">
        <f t="shared" si="116"/>
        <v>59.614715763388361</v>
      </c>
      <c r="R87" s="28">
        <f t="shared" si="116"/>
        <v>64.654276427188123</v>
      </c>
      <c r="S87" s="28">
        <f t="shared" si="116"/>
        <v>69.699216719688621</v>
      </c>
      <c r="T87" s="28">
        <f t="shared" si="116"/>
        <v>74.749156846308011</v>
      </c>
      <c r="U87" s="28">
        <f t="shared" si="116"/>
        <v>79.803767445170919</v>
      </c>
      <c r="V87" s="28">
        <f t="shared" si="115"/>
        <v>84.862760143123168</v>
      </c>
      <c r="W87" s="28">
        <f t="shared" si="115"/>
        <v>89.925880334438531</v>
      </c>
      <c r="X87" s="28">
        <f t="shared" si="115"/>
        <v>94.992901564020627</v>
      </c>
      <c r="Y87" s="28">
        <f t="shared" si="115"/>
        <v>100.0636210925099</v>
      </c>
      <c r="Z87" s="28">
        <f t="shared" si="115"/>
        <v>105.13785634767859</v>
      </c>
      <c r="AA87" s="28">
        <f t="shared" si="115"/>
        <v>110.21544205105707</v>
      </c>
      <c r="AB87" s="28">
        <f t="shared" si="115"/>
        <v>115.29622786634431</v>
      </c>
      <c r="AC87" s="28">
        <f t="shared" si="115"/>
        <v>120.38007645620803</v>
      </c>
      <c r="AE87" s="27">
        <f t="shared" si="111"/>
        <v>4</v>
      </c>
      <c r="AF87" s="28">
        <f t="shared" si="109"/>
        <v>5.0122094904058612</v>
      </c>
      <c r="AG87" s="28">
        <f t="shared" si="117"/>
        <v>10.024418980811722</v>
      </c>
      <c r="AH87" s="28">
        <f t="shared" si="117"/>
        <v>15.036628471217583</v>
      </c>
      <c r="AI87" s="28">
        <f t="shared" si="117"/>
        <v>20.048837961623445</v>
      </c>
      <c r="AJ87" s="28">
        <f t="shared" si="117"/>
        <v>25.061047452029303</v>
      </c>
      <c r="AK87" s="28">
        <f t="shared" si="117"/>
        <v>30.073256942435165</v>
      </c>
      <c r="AL87" s="28">
        <f t="shared" si="117"/>
        <v>35.085466432841024</v>
      </c>
      <c r="AM87" s="28">
        <f t="shared" si="117"/>
        <v>40.097675923246889</v>
      </c>
      <c r="AN87" s="28">
        <f t="shared" si="117"/>
        <v>45.109885413652748</v>
      </c>
      <c r="AO87" s="28">
        <f t="shared" si="117"/>
        <v>50.122094904058606</v>
      </c>
      <c r="AP87" s="28">
        <f t="shared" si="117"/>
        <v>55.134304394464472</v>
      </c>
      <c r="AQ87" s="28">
        <f t="shared" si="117"/>
        <v>60.14651388487033</v>
      </c>
      <c r="AR87" s="28">
        <f t="shared" si="117"/>
        <v>65.158723375276196</v>
      </c>
      <c r="AS87" s="28">
        <f t="shared" si="117"/>
        <v>70.170932865682047</v>
      </c>
      <c r="AT87" s="28">
        <f t="shared" si="117"/>
        <v>75.183142356087913</v>
      </c>
      <c r="AU87" s="28">
        <f t="shared" si="117"/>
        <v>80.195351846493779</v>
      </c>
      <c r="AV87" s="28">
        <f t="shared" si="117"/>
        <v>85.20756133689963</v>
      </c>
      <c r="AW87" s="28">
        <f t="shared" si="117"/>
        <v>90.219770827305496</v>
      </c>
      <c r="AX87" s="28">
        <f t="shared" si="117"/>
        <v>95.231980317711361</v>
      </c>
      <c r="AY87" s="28">
        <f t="shared" si="117"/>
        <v>100.24418980811721</v>
      </c>
      <c r="AZ87" s="28">
        <f t="shared" si="117"/>
        <v>105.25639929852308</v>
      </c>
      <c r="BA87" s="28">
        <f t="shared" si="117"/>
        <v>110.26860878892894</v>
      </c>
      <c r="BB87" s="28">
        <f t="shared" si="117"/>
        <v>115.2808182793348</v>
      </c>
      <c r="BC87" s="28">
        <f t="shared" si="117"/>
        <v>120.29302776974066</v>
      </c>
      <c r="BE87" s="27">
        <f t="shared" si="112"/>
        <v>4</v>
      </c>
      <c r="BF87" s="32">
        <f t="shared" si="83"/>
        <v>-4.4264150275373851E-2</v>
      </c>
      <c r="BG87" s="32">
        <f t="shared" si="84"/>
        <v>-3.4282621064945139E-2</v>
      </c>
      <c r="BH87" s="32">
        <f t="shared" si="85"/>
        <v>-2.8488087820018805E-2</v>
      </c>
      <c r="BI87" s="32">
        <f t="shared" si="86"/>
        <v>-2.4396499635538582E-2</v>
      </c>
      <c r="BJ87" s="32">
        <f t="shared" si="87"/>
        <v>-2.1234030109981362E-2</v>
      </c>
      <c r="BK87" s="32">
        <f t="shared" si="88"/>
        <v>-1.8657353050040962E-2</v>
      </c>
      <c r="BL87" s="32">
        <f t="shared" si="89"/>
        <v>-1.6483876344785309E-2</v>
      </c>
      <c r="BM87" s="32">
        <f t="shared" si="90"/>
        <v>-1.4604874038244299E-2</v>
      </c>
      <c r="BN87" s="32">
        <f t="shared" si="91"/>
        <v>-1.2950359838302087E-2</v>
      </c>
      <c r="BO87" s="32">
        <f t="shared" si="92"/>
        <v>-1.1472632766657342E-2</v>
      </c>
      <c r="BP87" s="32">
        <f t="shared" si="93"/>
        <v>-1.0137723224774431E-2</v>
      </c>
      <c r="BQ87" s="32">
        <f t="shared" si="94"/>
        <v>-8.9205847024866093E-3</v>
      </c>
      <c r="BR87" s="32">
        <f t="shared" si="95"/>
        <v>-7.802220919696904E-3</v>
      </c>
      <c r="BS87" s="32">
        <f t="shared" si="96"/>
        <v>-6.7678830293106543E-3</v>
      </c>
      <c r="BT87" s="32">
        <f t="shared" si="97"/>
        <v>-5.805891706206409E-3</v>
      </c>
      <c r="BU87" s="32">
        <f t="shared" si="98"/>
        <v>-4.9068410409558285E-3</v>
      </c>
      <c r="BV87" s="32">
        <f t="shared" si="99"/>
        <v>-4.0630447701081847E-3</v>
      </c>
      <c r="BW87" s="32">
        <f t="shared" si="100"/>
        <v>-3.2681414046097958E-3</v>
      </c>
      <c r="BX87" s="32">
        <f t="shared" si="101"/>
        <v>-2.5168065166385764E-3</v>
      </c>
      <c r="BY87" s="32">
        <f t="shared" si="102"/>
        <v>-1.8045390885901476E-3</v>
      </c>
      <c r="BZ87" s="32">
        <f t="shared" si="103"/>
        <v>-1.1275001694202118E-3</v>
      </c>
      <c r="CA87" s="32">
        <f t="shared" si="104"/>
        <v>-4.8238919050242666E-4</v>
      </c>
      <c r="CB87" s="32">
        <f t="shared" si="105"/>
        <v>1.3365213498032344E-4</v>
      </c>
      <c r="CC87" s="32">
        <f t="shared" si="106"/>
        <v>7.2311539442356193E-4</v>
      </c>
    </row>
    <row r="88" spans="1:81" ht="9" customHeight="1" x14ac:dyDescent="0.25">
      <c r="A88" s="31">
        <f t="shared" si="107"/>
        <v>1.0002308261343846</v>
      </c>
      <c r="B88" s="31">
        <f t="shared" si="108"/>
        <v>1.2694157496852472E-2</v>
      </c>
      <c r="C88" s="31"/>
      <c r="E88" s="27">
        <f t="shared" si="110"/>
        <v>2</v>
      </c>
      <c r="F88" s="28">
        <f t="shared" si="116"/>
        <v>4.8145395605967245</v>
      </c>
      <c r="G88" s="28">
        <f t="shared" si="116"/>
        <v>9.7141784550876977</v>
      </c>
      <c r="H88" s="28">
        <f t="shared" si="116"/>
        <v>14.646459892834388</v>
      </c>
      <c r="I88" s="28">
        <f t="shared" si="116"/>
        <v>19.600059750177685</v>
      </c>
      <c r="J88" s="28">
        <f t="shared" si="116"/>
        <v>24.569572458107853</v>
      </c>
      <c r="K88" s="28">
        <f t="shared" si="116"/>
        <v>29.551803104644879</v>
      </c>
      <c r="L88" s="28">
        <f t="shared" si="116"/>
        <v>34.544634918441467</v>
      </c>
      <c r="M88" s="28">
        <f t="shared" si="116"/>
        <v>39.546560111764713</v>
      </c>
      <c r="N88" s="28">
        <f t="shared" si="116"/>
        <v>44.556449208160281</v>
      </c>
      <c r="O88" s="28">
        <f t="shared" si="116"/>
        <v>49.573424087450164</v>
      </c>
      <c r="P88" s="28">
        <f t="shared" si="116"/>
        <v>54.596782240255266</v>
      </c>
      <c r="Q88" s="28">
        <f t="shared" si="116"/>
        <v>59.625948736114402</v>
      </c>
      <c r="R88" s="28">
        <f t="shared" si="116"/>
        <v>64.660444274738268</v>
      </c>
      <c r="S88" s="28">
        <f t="shared" si="116"/>
        <v>69.699863100097289</v>
      </c>
      <c r="T88" s="28">
        <f t="shared" si="116"/>
        <v>74.743857239624276</v>
      </c>
      <c r="U88" s="28">
        <f t="shared" si="116"/>
        <v>79.792124953049793</v>
      </c>
      <c r="V88" s="28">
        <f t="shared" si="115"/>
        <v>84.844402071935534</v>
      </c>
      <c r="W88" s="28">
        <f t="shared" si="115"/>
        <v>89.900455378016275</v>
      </c>
      <c r="X88" s="28">
        <f t="shared" si="115"/>
        <v>94.960077453184283</v>
      </c>
      <c r="Y88" s="28">
        <f t="shared" si="115"/>
        <v>100.02308261343846</v>
      </c>
      <c r="Z88" s="28">
        <f t="shared" si="115"/>
        <v>105.08930365562304</v>
      </c>
      <c r="AA88" s="28">
        <f t="shared" si="115"/>
        <v>110.15858922336243</v>
      </c>
      <c r="AB88" s="28">
        <f t="shared" si="115"/>
        <v>115.23080165144962</v>
      </c>
      <c r="AC88" s="28">
        <f t="shared" si="115"/>
        <v>120.30581518468956</v>
      </c>
      <c r="AE88" s="27">
        <f t="shared" si="111"/>
        <v>3</v>
      </c>
      <c r="AF88" s="28">
        <f t="shared" si="109"/>
        <v>5.0068617299896054</v>
      </c>
      <c r="AG88" s="28">
        <f t="shared" si="117"/>
        <v>10.013723459979211</v>
      </c>
      <c r="AH88" s="28">
        <f t="shared" si="117"/>
        <v>15.020585189968815</v>
      </c>
      <c r="AI88" s="28">
        <f t="shared" si="117"/>
        <v>20.027446919958422</v>
      </c>
      <c r="AJ88" s="28">
        <f t="shared" si="117"/>
        <v>25.034308649948027</v>
      </c>
      <c r="AK88" s="28">
        <f t="shared" si="117"/>
        <v>30.041170379937629</v>
      </c>
      <c r="AL88" s="28">
        <f t="shared" si="117"/>
        <v>35.048032109927235</v>
      </c>
      <c r="AM88" s="28">
        <f t="shared" si="117"/>
        <v>40.054893839916843</v>
      </c>
      <c r="AN88" s="28">
        <f t="shared" si="117"/>
        <v>45.061755569906445</v>
      </c>
      <c r="AO88" s="28">
        <f t="shared" si="117"/>
        <v>50.068617299896054</v>
      </c>
      <c r="AP88" s="28">
        <f t="shared" si="117"/>
        <v>55.075479029885656</v>
      </c>
      <c r="AQ88" s="28">
        <f t="shared" si="117"/>
        <v>60.082340759875258</v>
      </c>
      <c r="AR88" s="28">
        <f t="shared" si="117"/>
        <v>65.08920248986486</v>
      </c>
      <c r="AS88" s="28">
        <f t="shared" si="117"/>
        <v>70.096064219854469</v>
      </c>
      <c r="AT88" s="28">
        <f t="shared" si="117"/>
        <v>75.102925949844078</v>
      </c>
      <c r="AU88" s="28">
        <f t="shared" si="117"/>
        <v>80.109787679833687</v>
      </c>
      <c r="AV88" s="28">
        <f t="shared" si="117"/>
        <v>85.116649409823282</v>
      </c>
      <c r="AW88" s="28">
        <f t="shared" si="117"/>
        <v>90.123511139812891</v>
      </c>
      <c r="AX88" s="28">
        <f t="shared" si="117"/>
        <v>95.1303728698025</v>
      </c>
      <c r="AY88" s="28">
        <f t="shared" si="117"/>
        <v>100.13723459979211</v>
      </c>
      <c r="AZ88" s="28">
        <f t="shared" si="117"/>
        <v>105.1440963297817</v>
      </c>
      <c r="BA88" s="28">
        <f t="shared" si="117"/>
        <v>110.15095805977131</v>
      </c>
      <c r="BB88" s="28">
        <f t="shared" si="117"/>
        <v>115.15781978976092</v>
      </c>
      <c r="BC88" s="28">
        <f t="shared" si="117"/>
        <v>120.16468151975052</v>
      </c>
      <c r="BE88" s="27">
        <f t="shared" si="112"/>
        <v>3</v>
      </c>
      <c r="BF88" s="32">
        <f t="shared" si="83"/>
        <v>-3.9946118828659935E-2</v>
      </c>
      <c r="BG88" s="32">
        <f t="shared" si="84"/>
        <v>-3.0835855680068306E-2</v>
      </c>
      <c r="BH88" s="32">
        <f t="shared" si="85"/>
        <v>-2.5543735474089758E-2</v>
      </c>
      <c r="BI88" s="32">
        <f t="shared" si="86"/>
        <v>-2.1805401372659697E-2</v>
      </c>
      <c r="BJ88" s="32">
        <f t="shared" si="87"/>
        <v>-1.8915111064002798E-2</v>
      </c>
      <c r="BK88" s="32">
        <f t="shared" si="88"/>
        <v>-1.6559641845198696E-2</v>
      </c>
      <c r="BL88" s="32">
        <f t="shared" si="89"/>
        <v>-1.4572369708762835E-2</v>
      </c>
      <c r="BM88" s="32">
        <f t="shared" si="90"/>
        <v>-1.2854056755265211E-2</v>
      </c>
      <c r="BN88" s="32">
        <f t="shared" si="91"/>
        <v>-1.1340813074790986E-2</v>
      </c>
      <c r="BO88" s="32">
        <f t="shared" si="92"/>
        <v>-9.9890863211777228E-3</v>
      </c>
      <c r="BP88" s="32">
        <f t="shared" si="93"/>
        <v>-8.767857188430388E-3</v>
      </c>
      <c r="BQ88" s="32">
        <f t="shared" si="94"/>
        <v>-7.6542517718368296E-3</v>
      </c>
      <c r="BR88" s="32">
        <f t="shared" si="95"/>
        <v>-6.6309197212568614E-3</v>
      </c>
      <c r="BS88" s="32">
        <f t="shared" si="96"/>
        <v>-5.6843887797625638E-3</v>
      </c>
      <c r="BT88" s="32">
        <f t="shared" si="97"/>
        <v>-4.8039895649036315E-3</v>
      </c>
      <c r="BU88" s="32">
        <f t="shared" si="98"/>
        <v>-3.9811288015052697E-3</v>
      </c>
      <c r="BV88" s="32">
        <f t="shared" si="99"/>
        <v>-3.2087837410525043E-3</v>
      </c>
      <c r="BW88" s="32">
        <f t="shared" si="100"/>
        <v>-2.4811416233511126E-3</v>
      </c>
      <c r="BX88" s="32">
        <f t="shared" si="101"/>
        <v>-1.7933369599679721E-3</v>
      </c>
      <c r="BY88" s="32">
        <f t="shared" si="102"/>
        <v>-1.1412564317259963E-3</v>
      </c>
      <c r="BZ88" s="32">
        <f t="shared" si="103"/>
        <v>-5.2139154274175622E-4</v>
      </c>
      <c r="CA88" s="32">
        <f t="shared" si="104"/>
        <v>6.9274340248136687E-5</v>
      </c>
      <c r="CB88" s="32">
        <f t="shared" si="105"/>
        <v>6.3335376169176285E-4</v>
      </c>
      <c r="CC88" s="32">
        <f t="shared" si="106"/>
        <v>1.1731242145060401E-3</v>
      </c>
    </row>
    <row r="89" spans="1:81" ht="9" customHeight="1" x14ac:dyDescent="0.25">
      <c r="A89" s="31">
        <f t="shared" si="107"/>
        <v>1.000040800804886</v>
      </c>
      <c r="B89" s="31">
        <f t="shared" si="108"/>
        <v>1.1517128194610883E-2</v>
      </c>
      <c r="C89" s="31"/>
      <c r="E89" s="27">
        <f t="shared" si="110"/>
        <v>1</v>
      </c>
      <c r="F89" s="28">
        <f t="shared" si="116"/>
        <v>4.8306279993186196</v>
      </c>
      <c r="G89" s="28">
        <f t="shared" si="116"/>
        <v>9.738691106145648</v>
      </c>
      <c r="H89" s="28">
        <f t="shared" si="116"/>
        <v>14.676412702484358</v>
      </c>
      <c r="I89" s="28">
        <f t="shared" si="116"/>
        <v>19.633493714336563</v>
      </c>
      <c r="J89" s="28">
        <f t="shared" si="116"/>
        <v>24.605020192109681</v>
      </c>
      <c r="K89" s="28">
        <f t="shared" si="116"/>
        <v>29.588088728001445</v>
      </c>
      <c r="L89" s="28">
        <f t="shared" si="116"/>
        <v>34.580776164329464</v>
      </c>
      <c r="M89" s="28">
        <f t="shared" si="116"/>
        <v>39.581712904687791</v>
      </c>
      <c r="N89" s="28">
        <f t="shared" si="116"/>
        <v>44.589873168463164</v>
      </c>
      <c r="O89" s="28">
        <f t="shared" si="116"/>
        <v>49.604459574455362</v>
      </c>
      <c r="P89" s="28">
        <f t="shared" si="116"/>
        <v>54.624834290511671</v>
      </c>
      <c r="Q89" s="28">
        <f t="shared" si="116"/>
        <v>59.650475379987988</v>
      </c>
      <c r="R89" s="28">
        <f t="shared" si="116"/>
        <v>64.680947768843964</v>
      </c>
      <c r="S89" s="28">
        <f t="shared" si="116"/>
        <v>69.715883177647243</v>
      </c>
      <c r="T89" s="28">
        <f t="shared" si="116"/>
        <v>74.754965802230927</v>
      </c>
      <c r="U89" s="28">
        <f t="shared" si="116"/>
        <v>79.797921819950972</v>
      </c>
      <c r="V89" s="28">
        <f t="shared" si="115"/>
        <v>84.844511522694262</v>
      </c>
      <c r="W89" s="28">
        <f t="shared" si="115"/>
        <v>89.894523302379525</v>
      </c>
      <c r="X89" s="28">
        <f t="shared" si="115"/>
        <v>94.94776897351062</v>
      </c>
      <c r="Y89" s="28">
        <f t="shared" si="115"/>
        <v>100.00408008048861</v>
      </c>
      <c r="Z89" s="28">
        <f t="shared" si="115"/>
        <v>105.06330494327472</v>
      </c>
      <c r="AA89" s="28">
        <f t="shared" si="115"/>
        <v>110.1253062655048</v>
      </c>
      <c r="AB89" s="28">
        <f t="shared" si="115"/>
        <v>115.18995917718424</v>
      </c>
      <c r="AC89" s="28">
        <f t="shared" si="115"/>
        <v>120.25714961748034</v>
      </c>
      <c r="AE89" s="27">
        <f t="shared" si="111"/>
        <v>2</v>
      </c>
      <c r="AF89" s="28">
        <f t="shared" si="109"/>
        <v>5.0030477214941085</v>
      </c>
      <c r="AG89" s="28">
        <f t="shared" si="117"/>
        <v>10.006095442988217</v>
      </c>
      <c r="AH89" s="28">
        <f t="shared" si="117"/>
        <v>15.009143164482326</v>
      </c>
      <c r="AI89" s="28">
        <f t="shared" si="117"/>
        <v>20.012190885976434</v>
      </c>
      <c r="AJ89" s="28">
        <f t="shared" si="117"/>
        <v>25.015238607470543</v>
      </c>
      <c r="AK89" s="28">
        <f t="shared" si="117"/>
        <v>30.018286328964653</v>
      </c>
      <c r="AL89" s="28">
        <f t="shared" si="117"/>
        <v>35.021334050458762</v>
      </c>
      <c r="AM89" s="28">
        <f t="shared" si="117"/>
        <v>40.024381771952868</v>
      </c>
      <c r="AN89" s="28">
        <f t="shared" si="117"/>
        <v>45.027429493446981</v>
      </c>
      <c r="AO89" s="28">
        <f t="shared" si="117"/>
        <v>50.030477214941087</v>
      </c>
      <c r="AP89" s="28">
        <f t="shared" si="117"/>
        <v>55.033524936435192</v>
      </c>
      <c r="AQ89" s="28">
        <f t="shared" si="117"/>
        <v>60.036572657929305</v>
      </c>
      <c r="AR89" s="28">
        <f t="shared" si="117"/>
        <v>65.039620379423411</v>
      </c>
      <c r="AS89" s="28">
        <f t="shared" si="117"/>
        <v>70.042668100917524</v>
      </c>
      <c r="AT89" s="28">
        <f t="shared" si="117"/>
        <v>75.045715822411637</v>
      </c>
      <c r="AU89" s="28">
        <f t="shared" si="117"/>
        <v>80.048763543905736</v>
      </c>
      <c r="AV89" s="28">
        <f t="shared" si="117"/>
        <v>85.051811265399849</v>
      </c>
      <c r="AW89" s="28">
        <f t="shared" si="117"/>
        <v>90.054858986893962</v>
      </c>
      <c r="AX89" s="28">
        <f t="shared" si="117"/>
        <v>95.05790670838806</v>
      </c>
      <c r="AY89" s="28">
        <f t="shared" si="117"/>
        <v>100.06095442988217</v>
      </c>
      <c r="AZ89" s="28">
        <f t="shared" si="117"/>
        <v>105.06400215137629</v>
      </c>
      <c r="BA89" s="28">
        <f t="shared" si="117"/>
        <v>110.06704987287038</v>
      </c>
      <c r="BB89" s="28">
        <f t="shared" si="117"/>
        <v>115.0700975943645</v>
      </c>
      <c r="BC89" s="28">
        <f t="shared" si="117"/>
        <v>120.07314531585861</v>
      </c>
      <c r="BE89" s="27">
        <f t="shared" si="112"/>
        <v>2</v>
      </c>
      <c r="BF89" s="32">
        <f t="shared" si="83"/>
        <v>-3.5693024219585812E-2</v>
      </c>
      <c r="BG89" s="32">
        <f t="shared" si="84"/>
        <v>-2.7457933918226662E-2</v>
      </c>
      <c r="BH89" s="32">
        <f t="shared" si="85"/>
        <v>-2.2671102860281751E-2</v>
      </c>
      <c r="BI89" s="32">
        <f t="shared" si="86"/>
        <v>-1.9288323166005997E-2</v>
      </c>
      <c r="BJ89" s="32">
        <f t="shared" si="87"/>
        <v>-1.6672143008133401E-2</v>
      </c>
      <c r="BK89" s="32">
        <f t="shared" si="88"/>
        <v>-1.4539553565556241E-2</v>
      </c>
      <c r="BL89" s="32">
        <f t="shared" si="89"/>
        <v>-1.2739965234896591E-2</v>
      </c>
      <c r="BM89" s="32">
        <f t="shared" si="90"/>
        <v>-1.1183671316373229E-2</v>
      </c>
      <c r="BN89" s="32">
        <f t="shared" si="91"/>
        <v>-9.812908041489668E-3</v>
      </c>
      <c r="BO89" s="32">
        <f t="shared" si="92"/>
        <v>-8.5882931522775745E-3</v>
      </c>
      <c r="BP89" s="32">
        <f t="shared" si="93"/>
        <v>-7.4817736517053457E-3</v>
      </c>
      <c r="BQ89" s="32">
        <f t="shared" si="94"/>
        <v>-6.4726605359267326E-3</v>
      </c>
      <c r="BR89" s="32">
        <f t="shared" si="95"/>
        <v>-5.5452590438418896E-3</v>
      </c>
      <c r="BS89" s="32">
        <f t="shared" si="96"/>
        <v>-4.6873812447814963E-3</v>
      </c>
      <c r="BT89" s="32">
        <f t="shared" si="97"/>
        <v>-3.8893739975737196E-3</v>
      </c>
      <c r="BU89" s="32">
        <f t="shared" si="98"/>
        <v>-3.1434618625876157E-3</v>
      </c>
      <c r="BV89" s="32">
        <f t="shared" si="99"/>
        <v>-2.443289954591088E-3</v>
      </c>
      <c r="BW89" s="32">
        <f t="shared" si="100"/>
        <v>-1.783597917028968E-3</v>
      </c>
      <c r="BX89" s="32">
        <f t="shared" si="101"/>
        <v>-1.1599823362691947E-3</v>
      </c>
      <c r="BY89" s="32">
        <f t="shared" si="102"/>
        <v>-5.6872028969009623E-4</v>
      </c>
      <c r="BZ89" s="32">
        <f t="shared" si="103"/>
        <v>-6.6360762394329903E-6</v>
      </c>
      <c r="CA89" s="32">
        <f t="shared" si="104"/>
        <v>5.2900095908897627E-4</v>
      </c>
      <c r="CB89" s="32">
        <f t="shared" si="105"/>
        <v>1.0405558234061658E-3</v>
      </c>
      <c r="CC89" s="32">
        <f t="shared" si="106"/>
        <v>1.5300903289909679E-3</v>
      </c>
    </row>
    <row r="90" spans="1:81" ht="9" customHeight="1" x14ac:dyDescent="0.25">
      <c r="A90" s="31">
        <f t="shared" si="107"/>
        <v>1</v>
      </c>
      <c r="B90" s="31">
        <f t="shared" si="108"/>
        <v>1.01E-2</v>
      </c>
      <c r="C90" s="31"/>
      <c r="E90" s="27">
        <f t="shared" si="110"/>
        <v>0</v>
      </c>
      <c r="F90" s="28">
        <f t="shared" si="116"/>
        <v>4.8509813101426218</v>
      </c>
      <c r="G90" s="28">
        <f t="shared" si="116"/>
        <v>9.7701222967415404</v>
      </c>
      <c r="H90" s="28">
        <f t="shared" si="116"/>
        <v>14.715322373415308</v>
      </c>
      <c r="I90" s="28">
        <f t="shared" si="116"/>
        <v>19.677521637468395</v>
      </c>
      <c r="J90" s="28">
        <f t="shared" si="116"/>
        <v>24.65239982714979</v>
      </c>
      <c r="K90" s="28">
        <f t="shared" si="116"/>
        <v>29.637405306766198</v>
      </c>
      <c r="L90" s="28">
        <f t="shared" si="116"/>
        <v>34.630848432152185</v>
      </c>
      <c r="M90" s="28">
        <f t="shared" si="116"/>
        <v>39.631526201281481</v>
      </c>
      <c r="N90" s="28">
        <f t="shared" si="116"/>
        <v>44.638537794566503</v>
      </c>
      <c r="O90" s="28">
        <f t="shared" si="116"/>
        <v>49.651183094816368</v>
      </c>
      <c r="P90" s="28">
        <f t="shared" si="116"/>
        <v>54.66890216186539</v>
      </c>
      <c r="Q90" s="28">
        <f t="shared" si="116"/>
        <v>59.691236863720107</v>
      </c>
      <c r="R90" s="28">
        <f t="shared" si="116"/>
        <v>64.717805362132992</v>
      </c>
      <c r="S90" s="28">
        <f t="shared" si="116"/>
        <v>69.748284478980878</v>
      </c>
      <c r="T90" s="28">
        <f t="shared" si="116"/>
        <v>74.782397115475888</v>
      </c>
      <c r="U90" s="28">
        <f t="shared" si="116"/>
        <v>79.819903033527211</v>
      </c>
      <c r="V90" s="28">
        <f t="shared" si="115"/>
        <v>84.860591945388478</v>
      </c>
      <c r="W90" s="28">
        <f t="shared" si="115"/>
        <v>89.904278231039385</v>
      </c>
      <c r="X90" s="28">
        <f t="shared" si="115"/>
        <v>94.950796830288581</v>
      </c>
      <c r="Y90" s="28">
        <f t="shared" si="115"/>
        <v>100</v>
      </c>
      <c r="Z90" s="28">
        <f t="shared" si="115"/>
        <v>105.05175471991684</v>
      </c>
      <c r="AA90" s="28">
        <f t="shared" si="115"/>
        <v>110.10594059252713</v>
      </c>
      <c r="AB90" s="28">
        <f t="shared" si="115"/>
        <v>115.16244812462465</v>
      </c>
      <c r="AC90" s="28">
        <f t="shared" si="115"/>
        <v>120.22117730755932</v>
      </c>
      <c r="AE90" s="27">
        <f t="shared" si="111"/>
        <v>1</v>
      </c>
      <c r="AF90" s="28">
        <f t="shared" si="109"/>
        <v>5.0007616402195385</v>
      </c>
      <c r="AG90" s="28">
        <f t="shared" ref="AG90:BC91" si="118">AG$92/COS(RADIANS($AE90))</f>
        <v>10.001523280439077</v>
      </c>
      <c r="AH90" s="28">
        <f t="shared" si="118"/>
        <v>15.002284920658614</v>
      </c>
      <c r="AI90" s="28">
        <f t="shared" si="118"/>
        <v>20.003046560878154</v>
      </c>
      <c r="AJ90" s="28">
        <f t="shared" si="118"/>
        <v>25.003808201097691</v>
      </c>
      <c r="AK90" s="28">
        <f t="shared" si="118"/>
        <v>30.004569841317227</v>
      </c>
      <c r="AL90" s="28">
        <f t="shared" si="118"/>
        <v>35.005331481536764</v>
      </c>
      <c r="AM90" s="28">
        <f t="shared" si="118"/>
        <v>40.006093121756308</v>
      </c>
      <c r="AN90" s="28">
        <f t="shared" si="118"/>
        <v>45.006854761975845</v>
      </c>
      <c r="AO90" s="28">
        <f t="shared" si="118"/>
        <v>50.007616402195382</v>
      </c>
      <c r="AP90" s="28">
        <f t="shared" si="118"/>
        <v>55.008378042414918</v>
      </c>
      <c r="AQ90" s="28">
        <f t="shared" si="118"/>
        <v>60.009139682634455</v>
      </c>
      <c r="AR90" s="28">
        <f t="shared" si="118"/>
        <v>65.009901322853992</v>
      </c>
      <c r="AS90" s="28">
        <f t="shared" si="118"/>
        <v>70.010662963073528</v>
      </c>
      <c r="AT90" s="28">
        <f t="shared" si="118"/>
        <v>75.011424603293079</v>
      </c>
      <c r="AU90" s="28">
        <f t="shared" si="118"/>
        <v>80.012186243512616</v>
      </c>
      <c r="AV90" s="28">
        <f t="shared" si="118"/>
        <v>85.012947883732153</v>
      </c>
      <c r="AW90" s="28">
        <f t="shared" si="118"/>
        <v>90.01370952395169</v>
      </c>
      <c r="AX90" s="28">
        <f t="shared" si="118"/>
        <v>95.014471164171226</v>
      </c>
      <c r="AY90" s="28">
        <f t="shared" si="118"/>
        <v>100.01523280439076</v>
      </c>
      <c r="AZ90" s="28">
        <f t="shared" si="118"/>
        <v>105.0159944446103</v>
      </c>
      <c r="BA90" s="28">
        <f t="shared" si="118"/>
        <v>110.01675608482984</v>
      </c>
      <c r="BB90" s="28">
        <f t="shared" si="118"/>
        <v>115.01751772504937</v>
      </c>
      <c r="BC90" s="28">
        <f t="shared" si="118"/>
        <v>120.01827936526891</v>
      </c>
      <c r="BE90" s="27">
        <f t="shared" si="112"/>
        <v>1</v>
      </c>
      <c r="BF90" s="32">
        <f t="shared" si="83"/>
        <v>-3.0876295021741298E-2</v>
      </c>
      <c r="BG90" s="32">
        <f t="shared" si="84"/>
        <v>-2.3684553444608545E-2</v>
      </c>
      <c r="BH90" s="32">
        <f t="shared" si="85"/>
        <v>-1.9500935145106441E-2</v>
      </c>
      <c r="BI90" s="32">
        <f t="shared" si="86"/>
        <v>-1.6542983888271783E-2</v>
      </c>
      <c r="BJ90" s="32">
        <f t="shared" si="87"/>
        <v>-1.4254530042178439E-2</v>
      </c>
      <c r="BK90" s="32">
        <f t="shared" si="88"/>
        <v>-1.2388551924523789E-2</v>
      </c>
      <c r="BL90" s="32">
        <f t="shared" si="89"/>
        <v>-1.0813568432152526E-2</v>
      </c>
      <c r="BM90" s="32">
        <f t="shared" si="90"/>
        <v>-9.4512363357511873E-3</v>
      </c>
      <c r="BN90" s="32">
        <f t="shared" si="91"/>
        <v>-8.2510983918065162E-3</v>
      </c>
      <c r="BO90" s="32">
        <f t="shared" si="92"/>
        <v>-7.1787475174227176E-3</v>
      </c>
      <c r="BP90" s="32">
        <f t="shared" si="93"/>
        <v>-6.2096707108622341E-3</v>
      </c>
      <c r="BQ90" s="32">
        <f t="shared" si="94"/>
        <v>-5.3257870940108965E-3</v>
      </c>
      <c r="BR90" s="32">
        <f t="shared" si="95"/>
        <v>-4.5133786457460367E-3</v>
      </c>
      <c r="BS90" s="32">
        <f t="shared" si="96"/>
        <v>-3.7617912189900522E-3</v>
      </c>
      <c r="BT90" s="32">
        <f t="shared" si="97"/>
        <v>-3.062585536854838E-3</v>
      </c>
      <c r="BU90" s="32">
        <f t="shared" si="98"/>
        <v>-2.408963211902663E-3</v>
      </c>
      <c r="BV90" s="32">
        <f t="shared" si="99"/>
        <v>-1.7953673766702277E-3</v>
      </c>
      <c r="BW90" s="32">
        <f t="shared" si="100"/>
        <v>-1.2171978360260485E-3</v>
      </c>
      <c r="BX90" s="32">
        <f t="shared" si="101"/>
        <v>-6.7060347051593402E-4</v>
      </c>
      <c r="BY90" s="32">
        <f t="shared" si="102"/>
        <v>-1.5232804390763021E-4</v>
      </c>
      <c r="BZ90" s="32">
        <f t="shared" si="103"/>
        <v>3.4040626357822995E-4</v>
      </c>
      <c r="CA90" s="32">
        <f t="shared" si="104"/>
        <v>8.0998815520177264E-4</v>
      </c>
      <c r="CB90" s="32">
        <f t="shared" si="105"/>
        <v>1.2584866155192743E-3</v>
      </c>
      <c r="CC90" s="32">
        <f t="shared" si="106"/>
        <v>1.6877055010976665E-3</v>
      </c>
    </row>
    <row r="91" spans="1:81" ht="9" customHeight="1" x14ac:dyDescent="0.25">
      <c r="A91" s="31" t="e">
        <f t="shared" si="107"/>
        <v>#NUM!</v>
      </c>
      <c r="B91" s="31" t="e">
        <f t="shared" si="108"/>
        <v>#NUM!</v>
      </c>
      <c r="C91" s="31"/>
      <c r="E91" s="27">
        <f t="shared" si="110"/>
        <v>-1</v>
      </c>
      <c r="F91" s="28" t="e">
        <f t="shared" si="116"/>
        <v>#NUM!</v>
      </c>
      <c r="G91" s="28" t="e">
        <f t="shared" si="116"/>
        <v>#NUM!</v>
      </c>
      <c r="H91" s="28" t="e">
        <f t="shared" si="116"/>
        <v>#NUM!</v>
      </c>
      <c r="I91" s="28" t="e">
        <f t="shared" si="116"/>
        <v>#NUM!</v>
      </c>
      <c r="J91" s="28" t="e">
        <f t="shared" si="116"/>
        <v>#NUM!</v>
      </c>
      <c r="K91" s="28" t="e">
        <f t="shared" si="116"/>
        <v>#NUM!</v>
      </c>
      <c r="L91" s="28" t="e">
        <f t="shared" si="116"/>
        <v>#NUM!</v>
      </c>
      <c r="M91" s="28" t="e">
        <f t="shared" si="116"/>
        <v>#NUM!</v>
      </c>
      <c r="N91" s="28" t="e">
        <f t="shared" si="116"/>
        <v>#NUM!</v>
      </c>
      <c r="O91" s="28" t="e">
        <f t="shared" si="116"/>
        <v>#NUM!</v>
      </c>
      <c r="P91" s="28" t="e">
        <f t="shared" si="116"/>
        <v>#NUM!</v>
      </c>
      <c r="Q91" s="28" t="e">
        <f t="shared" si="116"/>
        <v>#NUM!</v>
      </c>
      <c r="R91" s="28" t="e">
        <f t="shared" si="116"/>
        <v>#NUM!</v>
      </c>
      <c r="S91" s="28" t="e">
        <f t="shared" si="116"/>
        <v>#NUM!</v>
      </c>
      <c r="T91" s="28" t="e">
        <f t="shared" si="116"/>
        <v>#NUM!</v>
      </c>
      <c r="U91" s="28" t="e">
        <f t="shared" si="116"/>
        <v>#NUM!</v>
      </c>
      <c r="V91" s="28" t="e">
        <f t="shared" si="115"/>
        <v>#NUM!</v>
      </c>
      <c r="W91" s="28" t="e">
        <f t="shared" si="115"/>
        <v>#NUM!</v>
      </c>
      <c r="X91" s="28" t="e">
        <f t="shared" si="115"/>
        <v>#NUM!</v>
      </c>
      <c r="Y91" s="28" t="e">
        <f t="shared" si="115"/>
        <v>#NUM!</v>
      </c>
      <c r="Z91" s="28" t="e">
        <f t="shared" si="115"/>
        <v>#NUM!</v>
      </c>
      <c r="AA91" s="28" t="e">
        <f t="shared" si="115"/>
        <v>#NUM!</v>
      </c>
      <c r="AB91" s="28" t="e">
        <f t="shared" si="115"/>
        <v>#NUM!</v>
      </c>
      <c r="AC91" s="28" t="e">
        <f t="shared" si="115"/>
        <v>#NUM!</v>
      </c>
      <c r="AE91" s="27">
        <f t="shared" si="111"/>
        <v>0</v>
      </c>
      <c r="AF91" s="28">
        <f t="shared" si="109"/>
        <v>5</v>
      </c>
      <c r="AG91" s="28">
        <f t="shared" si="118"/>
        <v>10</v>
      </c>
      <c r="AH91" s="28">
        <f t="shared" si="118"/>
        <v>15</v>
      </c>
      <c r="AI91" s="28">
        <f t="shared" si="118"/>
        <v>20</v>
      </c>
      <c r="AJ91" s="28">
        <f t="shared" si="118"/>
        <v>25</v>
      </c>
      <c r="AK91" s="28">
        <f t="shared" si="118"/>
        <v>30</v>
      </c>
      <c r="AL91" s="28">
        <f t="shared" si="118"/>
        <v>35</v>
      </c>
      <c r="AM91" s="28">
        <f t="shared" si="118"/>
        <v>40</v>
      </c>
      <c r="AN91" s="28">
        <f t="shared" si="118"/>
        <v>45</v>
      </c>
      <c r="AO91" s="28">
        <f t="shared" si="118"/>
        <v>50</v>
      </c>
      <c r="AP91" s="28">
        <f t="shared" si="118"/>
        <v>55</v>
      </c>
      <c r="AQ91" s="28">
        <f t="shared" si="118"/>
        <v>60</v>
      </c>
      <c r="AR91" s="28">
        <f t="shared" si="118"/>
        <v>65</v>
      </c>
      <c r="AS91" s="28">
        <f t="shared" si="118"/>
        <v>70</v>
      </c>
      <c r="AT91" s="28">
        <f t="shared" si="118"/>
        <v>75</v>
      </c>
      <c r="AU91" s="28">
        <f t="shared" si="118"/>
        <v>80</v>
      </c>
      <c r="AV91" s="28">
        <f t="shared" si="118"/>
        <v>85</v>
      </c>
      <c r="AW91" s="28">
        <f t="shared" si="118"/>
        <v>90</v>
      </c>
      <c r="AX91" s="28">
        <f t="shared" si="118"/>
        <v>95</v>
      </c>
      <c r="AY91" s="28">
        <f t="shared" si="118"/>
        <v>100</v>
      </c>
      <c r="AZ91" s="28">
        <f t="shared" si="118"/>
        <v>105</v>
      </c>
      <c r="BA91" s="28">
        <f t="shared" si="118"/>
        <v>110</v>
      </c>
      <c r="BB91" s="28">
        <f t="shared" si="118"/>
        <v>115</v>
      </c>
      <c r="BC91" s="28">
        <f t="shared" si="118"/>
        <v>120</v>
      </c>
      <c r="BE91" s="27">
        <f t="shared" si="112"/>
        <v>0</v>
      </c>
      <c r="BF91" s="32" t="e">
        <f t="shared" si="83"/>
        <v>#NUM!</v>
      </c>
      <c r="BG91" s="32" t="e">
        <f t="shared" si="84"/>
        <v>#NUM!</v>
      </c>
      <c r="BH91" s="32" t="e">
        <f t="shared" si="85"/>
        <v>#NUM!</v>
      </c>
      <c r="BI91" s="32" t="e">
        <f t="shared" si="86"/>
        <v>#NUM!</v>
      </c>
      <c r="BJ91" s="32" t="e">
        <f t="shared" si="87"/>
        <v>#NUM!</v>
      </c>
      <c r="BK91" s="32" t="e">
        <f t="shared" si="88"/>
        <v>#NUM!</v>
      </c>
      <c r="BL91" s="32" t="e">
        <f t="shared" si="89"/>
        <v>#NUM!</v>
      </c>
      <c r="BM91" s="32" t="e">
        <f t="shared" si="90"/>
        <v>#NUM!</v>
      </c>
      <c r="BN91" s="32" t="e">
        <f t="shared" si="91"/>
        <v>#NUM!</v>
      </c>
      <c r="BO91" s="32" t="e">
        <f t="shared" si="92"/>
        <v>#NUM!</v>
      </c>
      <c r="BP91" s="32" t="e">
        <f t="shared" si="93"/>
        <v>#NUM!</v>
      </c>
      <c r="BQ91" s="32" t="e">
        <f t="shared" si="94"/>
        <v>#NUM!</v>
      </c>
      <c r="BR91" s="32" t="e">
        <f t="shared" si="95"/>
        <v>#NUM!</v>
      </c>
      <c r="BS91" s="32" t="e">
        <f t="shared" si="96"/>
        <v>#NUM!</v>
      </c>
      <c r="BT91" s="32" t="e">
        <f t="shared" si="97"/>
        <v>#NUM!</v>
      </c>
      <c r="BU91" s="32" t="e">
        <f t="shared" si="98"/>
        <v>#NUM!</v>
      </c>
      <c r="BV91" s="32" t="e">
        <f t="shared" si="99"/>
        <v>#NUM!</v>
      </c>
      <c r="BW91" s="32" t="e">
        <f t="shared" si="100"/>
        <v>#NUM!</v>
      </c>
      <c r="BX91" s="32" t="e">
        <f t="shared" si="101"/>
        <v>#NUM!</v>
      </c>
      <c r="BY91" s="32" t="e">
        <f t="shared" si="102"/>
        <v>#NUM!</v>
      </c>
      <c r="BZ91" s="32" t="e">
        <f t="shared" si="103"/>
        <v>#NUM!</v>
      </c>
      <c r="CA91" s="32" t="e">
        <f t="shared" si="104"/>
        <v>#NUM!</v>
      </c>
      <c r="CB91" s="32" t="e">
        <f t="shared" si="105"/>
        <v>#NUM!</v>
      </c>
      <c r="CC91" s="32" t="e">
        <f t="shared" si="106"/>
        <v>#NUM!</v>
      </c>
    </row>
    <row r="92" spans="1:81" ht="9" customHeight="1" x14ac:dyDescent="0.25">
      <c r="F92" s="27">
        <v>5</v>
      </c>
      <c r="G92" s="27">
        <v>10</v>
      </c>
      <c r="H92" s="27">
        <v>15</v>
      </c>
      <c r="I92" s="27">
        <v>20</v>
      </c>
      <c r="J92" s="27">
        <v>25</v>
      </c>
      <c r="K92" s="27">
        <v>30</v>
      </c>
      <c r="L92" s="27">
        <v>35</v>
      </c>
      <c r="M92" s="27">
        <v>40</v>
      </c>
      <c r="N92" s="27">
        <v>45</v>
      </c>
      <c r="O92" s="27">
        <v>50</v>
      </c>
      <c r="P92" s="27">
        <v>55</v>
      </c>
      <c r="Q92" s="27">
        <v>60</v>
      </c>
      <c r="R92" s="27">
        <v>65</v>
      </c>
      <c r="S92" s="27">
        <v>70</v>
      </c>
      <c r="T92" s="27">
        <v>75</v>
      </c>
      <c r="U92" s="27">
        <v>80</v>
      </c>
      <c r="V92" s="27">
        <v>85</v>
      </c>
      <c r="W92" s="27">
        <v>90</v>
      </c>
      <c r="X92" s="27">
        <v>95</v>
      </c>
      <c r="Y92" s="27">
        <v>100</v>
      </c>
      <c r="Z92" s="27">
        <v>105</v>
      </c>
      <c r="AA92" s="27">
        <v>110</v>
      </c>
      <c r="AB92" s="27">
        <v>115</v>
      </c>
      <c r="AC92" s="27">
        <v>120</v>
      </c>
      <c r="AF92" s="27">
        <v>5</v>
      </c>
      <c r="AG92" s="27">
        <v>10</v>
      </c>
      <c r="AH92" s="27">
        <v>15</v>
      </c>
      <c r="AI92" s="27">
        <v>20</v>
      </c>
      <c r="AJ92" s="27">
        <v>25</v>
      </c>
      <c r="AK92" s="27">
        <v>30</v>
      </c>
      <c r="AL92" s="27">
        <v>35</v>
      </c>
      <c r="AM92" s="27">
        <v>40</v>
      </c>
      <c r="AN92" s="27">
        <v>45</v>
      </c>
      <c r="AO92" s="27">
        <v>50</v>
      </c>
      <c r="AP92" s="27">
        <v>55</v>
      </c>
      <c r="AQ92" s="27">
        <v>60</v>
      </c>
      <c r="AR92" s="27">
        <v>65</v>
      </c>
      <c r="AS92" s="27">
        <v>70</v>
      </c>
      <c r="AT92" s="27">
        <v>75</v>
      </c>
      <c r="AU92" s="27">
        <v>80</v>
      </c>
      <c r="AV92" s="27">
        <v>85</v>
      </c>
      <c r="AW92" s="27">
        <v>90</v>
      </c>
      <c r="AX92" s="27">
        <v>95</v>
      </c>
      <c r="AY92" s="27">
        <v>100</v>
      </c>
      <c r="AZ92" s="27">
        <v>105</v>
      </c>
      <c r="BA92" s="27">
        <v>110</v>
      </c>
      <c r="BB92" s="27">
        <v>115</v>
      </c>
      <c r="BC92" s="27">
        <v>120</v>
      </c>
      <c r="BF92" s="27">
        <v>5</v>
      </c>
      <c r="BG92" s="27">
        <v>10</v>
      </c>
      <c r="BH92" s="27">
        <v>15</v>
      </c>
      <c r="BI92" s="27">
        <v>20</v>
      </c>
      <c r="BJ92" s="27">
        <v>25</v>
      </c>
      <c r="BK92" s="27">
        <v>30</v>
      </c>
      <c r="BL92" s="27">
        <v>35</v>
      </c>
      <c r="BM92" s="27">
        <v>40</v>
      </c>
      <c r="BN92" s="27">
        <v>45</v>
      </c>
      <c r="BO92" s="27">
        <v>50</v>
      </c>
      <c r="BP92" s="27">
        <v>55</v>
      </c>
      <c r="BQ92" s="27">
        <v>60</v>
      </c>
      <c r="BR92" s="27">
        <v>65</v>
      </c>
      <c r="BS92" s="27">
        <v>70</v>
      </c>
      <c r="BT92" s="27">
        <v>75</v>
      </c>
      <c r="BU92" s="27">
        <v>80</v>
      </c>
      <c r="BV92" s="27">
        <v>85</v>
      </c>
      <c r="BW92" s="27">
        <v>90</v>
      </c>
      <c r="BX92" s="27">
        <v>95</v>
      </c>
      <c r="BY92" s="27">
        <v>100</v>
      </c>
      <c r="BZ92" s="27">
        <v>105</v>
      </c>
      <c r="CA92" s="27">
        <v>110</v>
      </c>
      <c r="CB92" s="27">
        <v>115</v>
      </c>
      <c r="CC92" s="27">
        <v>120</v>
      </c>
    </row>
    <row r="93" spans="1:81" ht="11.25" customHeight="1" x14ac:dyDescent="0.25"/>
    <row r="94" spans="1:81" ht="11.25" customHeight="1" x14ac:dyDescent="0.25"/>
    <row r="95" spans="1:81" ht="11.25" customHeight="1" x14ac:dyDescent="0.25"/>
    <row r="96" spans="1:81" ht="11.25" customHeight="1" x14ac:dyDescent="0.25"/>
    <row r="97" ht="11.25" customHeight="1" x14ac:dyDescent="0.25"/>
    <row r="98" ht="11.25" customHeight="1" x14ac:dyDescent="0.25"/>
    <row r="99" ht="11.25" customHeight="1" x14ac:dyDescent="0.25"/>
    <row r="100" ht="11.25" customHeight="1" x14ac:dyDescent="0.25"/>
    <row r="101" ht="11.25" customHeight="1" x14ac:dyDescent="0.25"/>
    <row r="102" ht="11.25" customHeight="1" x14ac:dyDescent="0.25"/>
    <row r="103" ht="11.25" customHeight="1" x14ac:dyDescent="0.25"/>
    <row r="104" ht="11.25" customHeight="1" x14ac:dyDescent="0.25"/>
  </sheetData>
  <conditionalFormatting sqref="F6:AC91">
    <cfRule type="top10" dxfId="419" priority="154" percent="1" rank="5"/>
    <cfRule type="top10" dxfId="418" priority="155" percent="1" rank="10"/>
    <cfRule type="top10" dxfId="417" priority="156" percent="1" rank="15"/>
    <cfRule type="top10" dxfId="416" priority="157" percent="1" rank="20"/>
    <cfRule type="top10" dxfId="415" priority="158" percent="1" rank="25"/>
    <cfRule type="top10" dxfId="414" priority="159" percent="1" rank="30"/>
    <cfRule type="top10" dxfId="413" priority="160" percent="1" rank="35"/>
    <cfRule type="top10" dxfId="412" priority="161" percent="1" rank="40"/>
    <cfRule type="top10" dxfId="411" priority="162" percent="1" rank="45"/>
    <cfRule type="top10" dxfId="410" priority="163" percent="1" rank="50"/>
    <cfRule type="top10" dxfId="409" priority="164" percent="1" rank="55"/>
    <cfRule type="top10" dxfId="408" priority="165" percent="1" rank="60"/>
    <cfRule type="top10" dxfId="407" priority="166" percent="1" rank="65"/>
    <cfRule type="top10" dxfId="406" priority="167" percent="1" rank="70"/>
    <cfRule type="top10" dxfId="405" priority="168" percent="1" rank="75"/>
    <cfRule type="top10" dxfId="404" priority="169" percent="1" rank="80"/>
    <cfRule type="top10" dxfId="403" priority="170" percent="1" rank="85"/>
    <cfRule type="top10" dxfId="402" priority="171" percent="1" rank="90"/>
    <cfRule type="top10" dxfId="401" priority="172" percent="1" rank="95"/>
    <cfRule type="top10" dxfId="400" priority="173" percent="1" rank="100"/>
  </conditionalFormatting>
  <conditionalFormatting sqref="AF6:BC91">
    <cfRule type="top10" dxfId="399" priority="174" percent="1" rank="5"/>
    <cfRule type="top10" dxfId="398" priority="175" percent="1" rank="10"/>
    <cfRule type="top10" dxfId="397" priority="176" percent="1" rank="15"/>
    <cfRule type="top10" dxfId="396" priority="177" percent="1" rank="20"/>
    <cfRule type="top10" dxfId="395" priority="178" percent="1" rank="25"/>
    <cfRule type="top10" dxfId="394" priority="179" percent="1" rank="30"/>
    <cfRule type="top10" dxfId="393" priority="180" percent="1" rank="35"/>
    <cfRule type="top10" dxfId="392" priority="181" percent="1" rank="40"/>
    <cfRule type="top10" dxfId="391" priority="182" percent="1" rank="45"/>
    <cfRule type="top10" dxfId="390" priority="183" percent="1" rank="50"/>
    <cfRule type="top10" dxfId="389" priority="184" percent="1" rank="55"/>
    <cfRule type="top10" dxfId="388" priority="185" percent="1" rank="60"/>
    <cfRule type="top10" dxfId="387" priority="186" percent="1" rank="65"/>
    <cfRule type="top10" dxfId="386" priority="187" percent="1" rank="70"/>
    <cfRule type="top10" dxfId="385" priority="188" percent="1" rank="75"/>
    <cfRule type="top10" dxfId="384" priority="189" percent="1" rank="80"/>
    <cfRule type="top10" dxfId="383" priority="190" percent="1" rank="85"/>
    <cfRule type="top10" dxfId="382" priority="191" percent="1" rank="90"/>
    <cfRule type="top10" dxfId="381" priority="192" percent="1" rank="95"/>
    <cfRule type="top10" dxfId="380" priority="193" percent="1" rank="100"/>
  </conditionalFormatting>
  <conditionalFormatting sqref="BF6:CC91">
    <cfRule type="top10" dxfId="379" priority="194" percent="1" rank="5"/>
    <cfRule type="top10" dxfId="378" priority="195" percent="1" rank="10"/>
    <cfRule type="top10" dxfId="377" priority="196" percent="1" rank="15"/>
    <cfRule type="top10" dxfId="376" priority="197" percent="1" rank="20"/>
    <cfRule type="top10" dxfId="375" priority="198" percent="1" rank="25"/>
    <cfRule type="top10" dxfId="374" priority="199" percent="1" rank="30"/>
    <cfRule type="top10" dxfId="373" priority="200" percent="1" rank="35"/>
    <cfRule type="top10" dxfId="372" priority="201" percent="1" rank="40"/>
    <cfRule type="top10" dxfId="371" priority="202" percent="1" rank="45"/>
    <cfRule type="top10" dxfId="370" priority="203" percent="1" rank="50"/>
    <cfRule type="top10" dxfId="369" priority="204" percent="1" rank="55"/>
    <cfRule type="top10" dxfId="368" priority="205" percent="1" rank="60"/>
    <cfRule type="top10" dxfId="367" priority="206" percent="1" rank="65"/>
    <cfRule type="top10" dxfId="366" priority="207" percent="1" rank="70"/>
    <cfRule type="top10" dxfId="365" priority="208" percent="1" rank="75"/>
    <cfRule type="top10" dxfId="364" priority="209" percent="1" rank="80"/>
    <cfRule type="top10" dxfId="363" priority="210" percent="1" rank="85"/>
    <cfRule type="top10" dxfId="362" priority="211" percent="1" rank="90"/>
    <cfRule type="top10" dxfId="361" priority="212" percent="1" rank="95"/>
    <cfRule type="top10" dxfId="360" priority="213" percent="1" rank="100"/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2C4D3-AE34-4A8F-A379-D4CB17462DD5}">
  <dimension ref="A1:CC89"/>
  <sheetViews>
    <sheetView topLeftCell="Y1" workbookViewId="0">
      <selection activeCell="CG39" sqref="CG39"/>
    </sheetView>
  </sheetViews>
  <sheetFormatPr defaultRowHeight="9" x14ac:dyDescent="0.25"/>
  <cols>
    <col min="1" max="4" width="9.140625" style="27"/>
    <col min="5" max="81" width="3.7109375" style="27" customWidth="1"/>
    <col min="82" max="96" width="3.5703125" style="27" customWidth="1"/>
    <col min="97" max="16384" width="9.140625" style="27"/>
  </cols>
  <sheetData>
    <row r="1" spans="1:81" ht="9" customHeight="1" x14ac:dyDescent="0.25"/>
    <row r="2" spans="1:81" ht="9" customHeight="1" x14ac:dyDescent="0.25">
      <c r="E2" s="29" t="s">
        <v>19</v>
      </c>
      <c r="F2" s="27">
        <f>C5</f>
        <v>100</v>
      </c>
      <c r="G2" s="27">
        <f>$F$2</f>
        <v>100</v>
      </c>
      <c r="H2" s="27">
        <f t="shared" ref="H2:AC2" si="0">$F$2</f>
        <v>100</v>
      </c>
      <c r="I2" s="27">
        <f t="shared" si="0"/>
        <v>100</v>
      </c>
      <c r="J2" s="27">
        <f t="shared" si="0"/>
        <v>100</v>
      </c>
      <c r="K2" s="27">
        <f t="shared" si="0"/>
        <v>100</v>
      </c>
      <c r="L2" s="27">
        <f t="shared" si="0"/>
        <v>100</v>
      </c>
      <c r="M2" s="27">
        <f t="shared" si="0"/>
        <v>100</v>
      </c>
      <c r="N2" s="27">
        <f t="shared" si="0"/>
        <v>100</v>
      </c>
      <c r="O2" s="27">
        <f t="shared" si="0"/>
        <v>100</v>
      </c>
      <c r="P2" s="27">
        <f t="shared" si="0"/>
        <v>100</v>
      </c>
      <c r="Q2" s="27">
        <f t="shared" si="0"/>
        <v>100</v>
      </c>
      <c r="R2" s="27">
        <f t="shared" si="0"/>
        <v>100</v>
      </c>
      <c r="S2" s="27">
        <f t="shared" si="0"/>
        <v>100</v>
      </c>
      <c r="T2" s="27">
        <f t="shared" si="0"/>
        <v>100</v>
      </c>
      <c r="U2" s="27">
        <f t="shared" si="0"/>
        <v>100</v>
      </c>
      <c r="V2" s="27">
        <f t="shared" si="0"/>
        <v>100</v>
      </c>
      <c r="W2" s="27">
        <f t="shared" si="0"/>
        <v>100</v>
      </c>
      <c r="X2" s="27">
        <f t="shared" si="0"/>
        <v>100</v>
      </c>
      <c r="Y2" s="27">
        <f t="shared" si="0"/>
        <v>100</v>
      </c>
      <c r="Z2" s="27">
        <f t="shared" si="0"/>
        <v>100</v>
      </c>
      <c r="AA2" s="27">
        <f t="shared" si="0"/>
        <v>100</v>
      </c>
      <c r="AB2" s="27">
        <f t="shared" si="0"/>
        <v>100</v>
      </c>
      <c r="AC2" s="27">
        <f t="shared" si="0"/>
        <v>100</v>
      </c>
      <c r="AE2" s="29"/>
    </row>
    <row r="3" spans="1:81" ht="9" customHeight="1" x14ac:dyDescent="0.25">
      <c r="A3" s="30"/>
      <c r="B3" s="30"/>
      <c r="C3" s="30"/>
      <c r="E3" s="29" t="s">
        <v>59</v>
      </c>
      <c r="F3" s="27">
        <f>F77</f>
        <v>5</v>
      </c>
      <c r="G3" s="27">
        <f t="shared" ref="G3:AC3" si="1">G77</f>
        <v>10</v>
      </c>
      <c r="H3" s="27">
        <f t="shared" si="1"/>
        <v>15</v>
      </c>
      <c r="I3" s="27">
        <f t="shared" si="1"/>
        <v>20</v>
      </c>
      <c r="J3" s="27">
        <f t="shared" si="1"/>
        <v>25</v>
      </c>
      <c r="K3" s="27">
        <f t="shared" si="1"/>
        <v>30</v>
      </c>
      <c r="L3" s="27">
        <f t="shared" si="1"/>
        <v>35</v>
      </c>
      <c r="M3" s="27">
        <f t="shared" si="1"/>
        <v>40</v>
      </c>
      <c r="N3" s="27">
        <f t="shared" si="1"/>
        <v>45</v>
      </c>
      <c r="O3" s="27">
        <f t="shared" si="1"/>
        <v>50</v>
      </c>
      <c r="P3" s="27">
        <f t="shared" si="1"/>
        <v>55</v>
      </c>
      <c r="Q3" s="27">
        <f t="shared" si="1"/>
        <v>60</v>
      </c>
      <c r="R3" s="27">
        <f t="shared" si="1"/>
        <v>65</v>
      </c>
      <c r="S3" s="27">
        <f t="shared" si="1"/>
        <v>70</v>
      </c>
      <c r="T3" s="27">
        <f t="shared" si="1"/>
        <v>75</v>
      </c>
      <c r="U3" s="27">
        <f t="shared" si="1"/>
        <v>80</v>
      </c>
      <c r="V3" s="27">
        <f t="shared" si="1"/>
        <v>85</v>
      </c>
      <c r="W3" s="27">
        <f t="shared" si="1"/>
        <v>90</v>
      </c>
      <c r="X3" s="27">
        <f t="shared" si="1"/>
        <v>95</v>
      </c>
      <c r="Y3" s="27">
        <f t="shared" si="1"/>
        <v>100</v>
      </c>
      <c r="Z3" s="27">
        <f t="shared" si="1"/>
        <v>105</v>
      </c>
      <c r="AA3" s="27">
        <f t="shared" si="1"/>
        <v>110</v>
      </c>
      <c r="AB3" s="27">
        <f t="shared" si="1"/>
        <v>115</v>
      </c>
      <c r="AC3" s="27">
        <f t="shared" si="1"/>
        <v>120</v>
      </c>
      <c r="AE3" s="29"/>
    </row>
    <row r="4" spans="1:81" ht="9" customHeight="1" x14ac:dyDescent="0.25">
      <c r="A4" s="30"/>
      <c r="B4" s="30"/>
      <c r="C4" s="30"/>
      <c r="E4" s="29" t="s">
        <v>5</v>
      </c>
      <c r="F4" s="27">
        <f>F3/F2</f>
        <v>0.05</v>
      </c>
      <c r="G4" s="27">
        <f t="shared" ref="G4:AC4" si="2">G3/G2</f>
        <v>0.1</v>
      </c>
      <c r="H4" s="27">
        <f t="shared" si="2"/>
        <v>0.15</v>
      </c>
      <c r="I4" s="27">
        <f t="shared" si="2"/>
        <v>0.2</v>
      </c>
      <c r="J4" s="27">
        <f t="shared" si="2"/>
        <v>0.25</v>
      </c>
      <c r="K4" s="27">
        <f t="shared" si="2"/>
        <v>0.3</v>
      </c>
      <c r="L4" s="27">
        <f t="shared" si="2"/>
        <v>0.35</v>
      </c>
      <c r="M4" s="27">
        <f t="shared" si="2"/>
        <v>0.4</v>
      </c>
      <c r="N4" s="27">
        <f t="shared" si="2"/>
        <v>0.45</v>
      </c>
      <c r="O4" s="27">
        <f t="shared" si="2"/>
        <v>0.5</v>
      </c>
      <c r="P4" s="27">
        <f t="shared" si="2"/>
        <v>0.55000000000000004</v>
      </c>
      <c r="Q4" s="27">
        <f t="shared" si="2"/>
        <v>0.6</v>
      </c>
      <c r="R4" s="27">
        <f t="shared" si="2"/>
        <v>0.65</v>
      </c>
      <c r="S4" s="27">
        <f t="shared" si="2"/>
        <v>0.7</v>
      </c>
      <c r="T4" s="27">
        <f t="shared" si="2"/>
        <v>0.75</v>
      </c>
      <c r="U4" s="27">
        <f t="shared" si="2"/>
        <v>0.8</v>
      </c>
      <c r="V4" s="27">
        <f t="shared" si="2"/>
        <v>0.85</v>
      </c>
      <c r="W4" s="27">
        <f t="shared" si="2"/>
        <v>0.9</v>
      </c>
      <c r="X4" s="27">
        <f t="shared" si="2"/>
        <v>0.95</v>
      </c>
      <c r="Y4" s="27">
        <f t="shared" si="2"/>
        <v>1</v>
      </c>
      <c r="Z4" s="27">
        <f t="shared" si="2"/>
        <v>1.05</v>
      </c>
      <c r="AA4" s="27">
        <f t="shared" si="2"/>
        <v>1.1000000000000001</v>
      </c>
      <c r="AB4" s="27">
        <f t="shared" si="2"/>
        <v>1.1499999999999999</v>
      </c>
      <c r="AC4" s="27">
        <f t="shared" si="2"/>
        <v>1.2</v>
      </c>
      <c r="AE4" s="29"/>
    </row>
    <row r="5" spans="1:81" ht="9" customHeight="1" x14ac:dyDescent="0.25">
      <c r="A5" s="30" t="s">
        <v>57</v>
      </c>
      <c r="B5" s="30" t="s">
        <v>58</v>
      </c>
      <c r="C5" s="30">
        <f>'Graph 1 APCBC'!C5</f>
        <v>100</v>
      </c>
    </row>
    <row r="6" spans="1:81" ht="9" customHeight="1" x14ac:dyDescent="0.25">
      <c r="A6" s="31" t="str">
        <f t="shared" ref="A6:A55" si="3">IF($E6&lt;=40,  0.95*2.71828^(0.0000539*$E6^2.5),   "NA F G")</f>
        <v>NA F G</v>
      </c>
      <c r="B6" s="31" t="str">
        <f t="shared" ref="B6:B55" si="4">IF($E6&lt;=40,  0.04433*2.71828^(0.04867*$E6),   "NA F G")</f>
        <v>NA F G</v>
      </c>
      <c r="C6" s="31"/>
      <c r="E6" s="27">
        <v>70</v>
      </c>
      <c r="F6" s="28">
        <f t="shared" ref="F6:U18" si="5">(IF($E6&lt;=40,  $A6*F$4^$B6,    IF($E6&lt;=55,  0.04753*$E6^0.953*F$4^(0.02047164*$E6^0.46471),    IF($E6&lt;=70, 0.0001675*$E6^2.3655*F$4^(0.02047164*$E6^0.46471),    "ERR NO AP&gt;70")))) *F$3</f>
        <v>12.46672472270391</v>
      </c>
      <c r="G6" s="28">
        <f t="shared" si="5"/>
        <v>27.616170217650584</v>
      </c>
      <c r="H6" s="28">
        <f t="shared" si="5"/>
        <v>43.976025986907487</v>
      </c>
      <c r="I6" s="28">
        <f t="shared" si="5"/>
        <v>61.175078013982116</v>
      </c>
      <c r="J6" s="28">
        <f t="shared" si="5"/>
        <v>79.026375387629926</v>
      </c>
      <c r="K6" s="28">
        <f t="shared" si="5"/>
        <v>97.415275155514991</v>
      </c>
      <c r="L6" s="28">
        <f t="shared" si="5"/>
        <v>116.26362726127029</v>
      </c>
      <c r="M6" s="28">
        <f t="shared" si="5"/>
        <v>135.5144518780844</v>
      </c>
      <c r="N6" s="28">
        <f t="shared" si="5"/>
        <v>155.12421302439094</v>
      </c>
      <c r="O6" s="28">
        <f t="shared" si="5"/>
        <v>175.05847629844823</v>
      </c>
      <c r="P6" s="28">
        <f t="shared" si="5"/>
        <v>195.28927127374078</v>
      </c>
      <c r="Q6" s="28">
        <f t="shared" si="5"/>
        <v>215.79339243727875</v>
      </c>
      <c r="R6" s="28">
        <f t="shared" si="5"/>
        <v>236.55125310044343</v>
      </c>
      <c r="S6" s="28">
        <f t="shared" si="5"/>
        <v>257.54608303185023</v>
      </c>
      <c r="T6" s="28">
        <f t="shared" si="5"/>
        <v>278.76334923546534</v>
      </c>
      <c r="U6" s="28">
        <f t="shared" si="5"/>
        <v>300.19032691090899</v>
      </c>
      <c r="V6" s="28">
        <f t="shared" ref="V6:X17" si="6">(IF($E6&lt;=40,  $A6*V$4^$B6,    IF($E6&lt;=55,  0.04753*$E6^0.953*V$4^(0.02047164*$E6^0.46471),    IF($E6&lt;=70, 0.0001675*$E6^2.3655*V$4^(0.02047164*$E6^0.46471),    "ERR NO AP&gt;70")))) *V$3</f>
        <v>321.81577460907715</v>
      </c>
      <c r="W6" s="28">
        <f t="shared" si="6"/>
        <v>343.62968358152108</v>
      </c>
      <c r="X6" s="28">
        <f t="shared" si="6"/>
        <v>365.62308116264995</v>
      </c>
      <c r="Y6" s="28">
        <f t="shared" ref="Y6:AC33" si="7">(IF($E6&lt;=40,  $A6*Y$4^$B6,    IF($E6&lt;=55,  0.04753*$E6^0.953*Y$4^(0.02047164*$E6^0.46471),    IF($E6&lt;=70, 0.0001675*$E6^2.3655*Y$4^(0.02047164*$E6^0.46471),    "ERR NO AP&gt;70")))) *Y$3</f>
        <v>387.78787428394855</v>
      </c>
      <c r="Z6" s="28">
        <f t="shared" si="7"/>
        <v>410.11672331727152</v>
      </c>
      <c r="AA6" s="28">
        <f t="shared" si="7"/>
        <v>432.6029391949906</v>
      </c>
      <c r="AB6" s="28">
        <f t="shared" si="7"/>
        <v>455.24039864277125</v>
      </c>
      <c r="AC6" s="28">
        <f t="shared" si="7"/>
        <v>478.02347368263946</v>
      </c>
      <c r="AE6" s="27">
        <v>70</v>
      </c>
      <c r="AF6" s="28">
        <f t="shared" ref="AF6:BC6" si="8">AF$77/COS(RADIANS($AE6))</f>
        <v>14.619022000815432</v>
      </c>
      <c r="AG6" s="28">
        <f t="shared" si="8"/>
        <v>29.238044001630865</v>
      </c>
      <c r="AH6" s="28">
        <f t="shared" si="8"/>
        <v>43.857066002446295</v>
      </c>
      <c r="AI6" s="28">
        <f t="shared" si="8"/>
        <v>58.476088003261729</v>
      </c>
      <c r="AJ6" s="28">
        <f t="shared" si="8"/>
        <v>73.095110004077156</v>
      </c>
      <c r="AK6" s="28">
        <f t="shared" si="8"/>
        <v>87.714132004892591</v>
      </c>
      <c r="AL6" s="28">
        <f t="shared" si="8"/>
        <v>102.33315400570802</v>
      </c>
      <c r="AM6" s="28">
        <f t="shared" si="8"/>
        <v>116.95217600652346</v>
      </c>
      <c r="AN6" s="28">
        <f t="shared" si="8"/>
        <v>131.57119800733889</v>
      </c>
      <c r="AO6" s="28">
        <f t="shared" si="8"/>
        <v>146.19022000815431</v>
      </c>
      <c r="AP6" s="28">
        <f t="shared" si="8"/>
        <v>160.80924200896976</v>
      </c>
      <c r="AQ6" s="28">
        <f t="shared" si="8"/>
        <v>175.42826400978518</v>
      </c>
      <c r="AR6" s="28">
        <f t="shared" si="8"/>
        <v>190.04728601060063</v>
      </c>
      <c r="AS6" s="28">
        <f t="shared" si="8"/>
        <v>204.66630801141605</v>
      </c>
      <c r="AT6" s="28">
        <f t="shared" si="8"/>
        <v>219.2853300122315</v>
      </c>
      <c r="AU6" s="28">
        <f t="shared" si="8"/>
        <v>233.90435201304692</v>
      </c>
      <c r="AV6" s="28">
        <f t="shared" si="8"/>
        <v>248.52337401386234</v>
      </c>
      <c r="AW6" s="28">
        <f t="shared" si="8"/>
        <v>263.14239601467779</v>
      </c>
      <c r="AX6" s="28">
        <f t="shared" si="8"/>
        <v>277.76141801549323</v>
      </c>
      <c r="AY6" s="28">
        <f t="shared" si="8"/>
        <v>292.38044001630863</v>
      </c>
      <c r="AZ6" s="28">
        <f t="shared" si="8"/>
        <v>306.99946201712407</v>
      </c>
      <c r="BA6" s="28">
        <f t="shared" si="8"/>
        <v>321.61848401793952</v>
      </c>
      <c r="BB6" s="28">
        <f t="shared" si="8"/>
        <v>336.23750601875497</v>
      </c>
      <c r="BC6" s="28">
        <f t="shared" si="8"/>
        <v>350.85652801957036</v>
      </c>
      <c r="BE6" s="27">
        <v>70</v>
      </c>
      <c r="BF6" s="32">
        <f t="shared" ref="BF6:BT6" si="9">(F6-AF6)/F6</f>
        <v>-0.17264336271032302</v>
      </c>
      <c r="BG6" s="32">
        <f t="shared" si="9"/>
        <v>-5.872913482202094E-2</v>
      </c>
      <c r="BH6" s="32">
        <f t="shared" si="9"/>
        <v>2.7051099273183218E-3</v>
      </c>
      <c r="BI6" s="32">
        <f t="shared" si="9"/>
        <v>4.4119110238053282E-2</v>
      </c>
      <c r="BJ6" s="32">
        <f t="shared" si="9"/>
        <v>7.505425061518381E-2</v>
      </c>
      <c r="BK6" s="32">
        <f t="shared" si="9"/>
        <v>9.9585441144988518E-2</v>
      </c>
      <c r="BL6" s="32">
        <f t="shared" si="9"/>
        <v>0.1198179824912686</v>
      </c>
      <c r="BM6" s="32">
        <f t="shared" si="9"/>
        <v>0.13697635650152279</v>
      </c>
      <c r="BN6" s="32">
        <f t="shared" si="9"/>
        <v>0.15183326031345404</v>
      </c>
      <c r="BO6" s="32">
        <f t="shared" si="9"/>
        <v>0.16490636100977998</v>
      </c>
      <c r="BP6" s="32">
        <f t="shared" si="9"/>
        <v>0.17655874815795533</v>
      </c>
      <c r="BQ6" s="32">
        <f t="shared" si="9"/>
        <v>0.18705451530090694</v>
      </c>
      <c r="BR6" s="32">
        <f t="shared" si="9"/>
        <v>0.19659150598579361</v>
      </c>
      <c r="BS6" s="32">
        <f t="shared" si="9"/>
        <v>0.20532160457627555</v>
      </c>
      <c r="BT6" s="32">
        <f t="shared" si="9"/>
        <v>0.21336384207736739</v>
      </c>
      <c r="BU6" s="32">
        <f t="shared" ref="BU6:CB37" si="10">(U6-AU6)/U6</f>
        <v>0.22081316070365767</v>
      </c>
      <c r="BV6" s="32">
        <f t="shared" ref="BV6:CC22" si="11">(V6-AV6)/V6</f>
        <v>0.22774645116214737</v>
      </c>
      <c r="BW6" s="32">
        <f t="shared" si="11"/>
        <v>0.2342268186146057</v>
      </c>
      <c r="BX6" s="32">
        <f t="shared" si="11"/>
        <v>0.24030666463332725</v>
      </c>
      <c r="BY6" s="32">
        <f t="shared" si="11"/>
        <v>0.24602995759939641</v>
      </c>
      <c r="BZ6" s="32">
        <f t="shared" si="11"/>
        <v>0.25143393438354039</v>
      </c>
      <c r="CA6" s="32">
        <f t="shared" si="11"/>
        <v>0.25655039557423387</v>
      </c>
      <c r="CB6" s="32">
        <f t="shared" si="11"/>
        <v>0.26140670507012337</v>
      </c>
      <c r="CC6" s="32">
        <f t="shared" si="11"/>
        <v>0.26602657121289286</v>
      </c>
    </row>
    <row r="7" spans="1:81" ht="9" customHeight="1" x14ac:dyDescent="0.25">
      <c r="A7" s="31" t="str">
        <f t="shared" si="3"/>
        <v>NA F G</v>
      </c>
      <c r="B7" s="31" t="str">
        <f t="shared" si="4"/>
        <v>NA F G</v>
      </c>
      <c r="C7" s="31"/>
      <c r="E7" s="27">
        <v>69</v>
      </c>
      <c r="F7" s="28">
        <f t="shared" si="5"/>
        <v>12.085058840360043</v>
      </c>
      <c r="G7" s="28">
        <f t="shared" si="5"/>
        <v>26.752482093330336</v>
      </c>
      <c r="H7" s="28">
        <f t="shared" si="5"/>
        <v>42.583720085145622</v>
      </c>
      <c r="I7" s="28">
        <f t="shared" si="5"/>
        <v>59.221498844819685</v>
      </c>
      <c r="J7" s="28">
        <f t="shared" si="5"/>
        <v>76.4859578758672</v>
      </c>
      <c r="K7" s="28">
        <f t="shared" si="5"/>
        <v>94.266831803965744</v>
      </c>
      <c r="L7" s="28">
        <f t="shared" si="5"/>
        <v>112.48897027328779</v>
      </c>
      <c r="M7" s="28">
        <f t="shared" si="5"/>
        <v>131.09758986816991</v>
      </c>
      <c r="N7" s="28">
        <f t="shared" si="5"/>
        <v>150.05083882868456</v>
      </c>
      <c r="O7" s="28">
        <f t="shared" si="5"/>
        <v>169.31561902137952</v>
      </c>
      <c r="P7" s="28">
        <f t="shared" si="5"/>
        <v>188.86504842744054</v>
      </c>
      <c r="Q7" s="28">
        <f t="shared" si="5"/>
        <v>208.67682674480415</v>
      </c>
      <c r="R7" s="28">
        <f t="shared" si="5"/>
        <v>228.73213303005619</v>
      </c>
      <c r="S7" s="28">
        <f t="shared" si="5"/>
        <v>249.01485401817405</v>
      </c>
      <c r="T7" s="28">
        <f t="shared" si="5"/>
        <v>269.51102710006597</v>
      </c>
      <c r="U7" s="28">
        <f t="shared" si="5"/>
        <v>290.20842775826253</v>
      </c>
      <c r="V7" s="28">
        <f t="shared" si="6"/>
        <v>311.09625721911027</v>
      </c>
      <c r="W7" s="28">
        <f t="shared" si="6"/>
        <v>332.16490146058624</v>
      </c>
      <c r="X7" s="28">
        <f t="shared" si="6"/>
        <v>353.40574218264356</v>
      </c>
      <c r="Y7" s="28">
        <f t="shared" si="7"/>
        <v>374.81100636955176</v>
      </c>
      <c r="Z7" s="28">
        <f t="shared" si="7"/>
        <v>396.37364501580225</v>
      </c>
      <c r="AA7" s="28">
        <f t="shared" si="7"/>
        <v>418.08723423315496</v>
      </c>
      <c r="AB7" s="28">
        <f t="shared" si="7"/>
        <v>439.94589377243801</v>
      </c>
      <c r="AC7" s="28">
        <f t="shared" si="7"/>
        <v>461.94421926513758</v>
      </c>
      <c r="AE7" s="27">
        <v>69</v>
      </c>
      <c r="AF7" s="28">
        <f t="shared" ref="AF7:AU12" si="12">AF$77/COS(RADIANS($AE7))</f>
        <v>13.952140548126675</v>
      </c>
      <c r="AG7" s="28">
        <f t="shared" si="12"/>
        <v>27.904281096253349</v>
      </c>
      <c r="AH7" s="28">
        <f t="shared" si="12"/>
        <v>41.856421644380028</v>
      </c>
      <c r="AI7" s="28">
        <f t="shared" si="12"/>
        <v>55.808562192506699</v>
      </c>
      <c r="AJ7" s="28">
        <f t="shared" si="12"/>
        <v>69.760702740633377</v>
      </c>
      <c r="AK7" s="28">
        <f t="shared" si="12"/>
        <v>83.712843288760055</v>
      </c>
      <c r="AL7" s="28">
        <f t="shared" si="12"/>
        <v>97.664983836886734</v>
      </c>
      <c r="AM7" s="28">
        <f t="shared" si="12"/>
        <v>111.6171243850134</v>
      </c>
      <c r="AN7" s="28">
        <f t="shared" si="12"/>
        <v>125.56926493314008</v>
      </c>
      <c r="AO7" s="28">
        <f t="shared" si="12"/>
        <v>139.52140548126675</v>
      </c>
      <c r="AP7" s="28">
        <f t="shared" si="12"/>
        <v>153.47354602939342</v>
      </c>
      <c r="AQ7" s="28">
        <f t="shared" si="12"/>
        <v>167.42568657752011</v>
      </c>
      <c r="AR7" s="28">
        <f t="shared" si="12"/>
        <v>181.37782712564677</v>
      </c>
      <c r="AS7" s="28">
        <f t="shared" si="12"/>
        <v>195.32996767377347</v>
      </c>
      <c r="AT7" s="28">
        <f t="shared" si="12"/>
        <v>209.28210822190013</v>
      </c>
      <c r="AU7" s="28">
        <f t="shared" si="12"/>
        <v>223.2342487700268</v>
      </c>
      <c r="AV7" s="28">
        <f t="shared" ref="AV7:BC12" si="13">AV$77/COS(RADIANS($AE7))</f>
        <v>237.18638931815349</v>
      </c>
      <c r="AW7" s="28">
        <f t="shared" si="13"/>
        <v>251.13852986628015</v>
      </c>
      <c r="AX7" s="28">
        <f t="shared" si="13"/>
        <v>265.09067041440682</v>
      </c>
      <c r="AY7" s="28">
        <f t="shared" si="13"/>
        <v>279.04281096253351</v>
      </c>
      <c r="AZ7" s="28">
        <f t="shared" si="13"/>
        <v>292.9949515106602</v>
      </c>
      <c r="BA7" s="28">
        <f t="shared" si="13"/>
        <v>306.94709205878684</v>
      </c>
      <c r="BB7" s="28">
        <f t="shared" si="13"/>
        <v>320.89923260691353</v>
      </c>
      <c r="BC7" s="28">
        <f t="shared" si="13"/>
        <v>334.85137315504022</v>
      </c>
      <c r="BE7" s="27">
        <v>69</v>
      </c>
      <c r="BF7" s="32">
        <f t="shared" ref="BF7:BT23" si="14">(F7-AF7)/F7</f>
        <v>-0.15449504486740315</v>
      </c>
      <c r="BG7" s="32">
        <f t="shared" si="14"/>
        <v>-4.3053911741900333E-2</v>
      </c>
      <c r="BH7" s="32">
        <f t="shared" si="14"/>
        <v>1.7079260320877785E-2</v>
      </c>
      <c r="BI7" s="32">
        <f t="shared" si="14"/>
        <v>5.763002826483727E-2</v>
      </c>
      <c r="BJ7" s="32">
        <f t="shared" si="14"/>
        <v>8.7927971643482178E-2</v>
      </c>
      <c r="BK7" s="32">
        <f t="shared" si="14"/>
        <v>0.11195866364909157</v>
      </c>
      <c r="BL7" s="32">
        <f t="shared" si="14"/>
        <v>0.13178168846587118</v>
      </c>
      <c r="BM7" s="32">
        <f t="shared" si="14"/>
        <v>0.14859514582034514</v>
      </c>
      <c r="BN7" s="32">
        <f t="shared" si="14"/>
        <v>0.16315519517685262</v>
      </c>
      <c r="BO7" s="32">
        <f t="shared" si="14"/>
        <v>0.17596848839061116</v>
      </c>
      <c r="BP7" s="32">
        <f t="shared" si="14"/>
        <v>0.18739042873591336</v>
      </c>
      <c r="BQ7" s="32">
        <f t="shared" si="14"/>
        <v>0.19767954502073695</v>
      </c>
      <c r="BR7" s="32">
        <f t="shared" si="14"/>
        <v>0.20702952959471985</v>
      </c>
      <c r="BS7" s="32">
        <f t="shared" si="14"/>
        <v>0.21558909228958067</v>
      </c>
      <c r="BT7" s="32">
        <f t="shared" si="14"/>
        <v>0.22347478515527908</v>
      </c>
      <c r="BU7" s="32">
        <f t="shared" si="10"/>
        <v>0.23077957971649193</v>
      </c>
      <c r="BV7" s="32">
        <f t="shared" si="11"/>
        <v>0.23757877565496016</v>
      </c>
      <c r="BW7" s="32">
        <f t="shared" si="11"/>
        <v>0.24393417618182772</v>
      </c>
      <c r="BX7" s="32">
        <f t="shared" si="11"/>
        <v>0.24989710473519883</v>
      </c>
      <c r="BY7" s="32">
        <f t="shared" si="11"/>
        <v>0.2555106274349741</v>
      </c>
      <c r="BZ7" s="32">
        <f t="shared" si="11"/>
        <v>0.26081121892203668</v>
      </c>
      <c r="CA7" s="32">
        <f t="shared" si="11"/>
        <v>0.26583003037205516</v>
      </c>
      <c r="CB7" s="32">
        <f t="shared" si="11"/>
        <v>0.27059386813393321</v>
      </c>
      <c r="CC7" s="32">
        <f t="shared" si="11"/>
        <v>0.27512595852433674</v>
      </c>
    </row>
    <row r="8" spans="1:81" ht="9" customHeight="1" x14ac:dyDescent="0.25">
      <c r="A8" s="31" t="str">
        <f t="shared" si="3"/>
        <v>NA F G</v>
      </c>
      <c r="B8" s="31" t="str">
        <f t="shared" si="4"/>
        <v>NA F G</v>
      </c>
      <c r="C8" s="31"/>
      <c r="E8" s="27">
        <v>68</v>
      </c>
      <c r="F8" s="28">
        <f t="shared" si="5"/>
        <v>11.709526201481443</v>
      </c>
      <c r="G8" s="28">
        <f t="shared" si="5"/>
        <v>25.903387581445937</v>
      </c>
      <c r="H8" s="28">
        <f t="shared" si="5"/>
        <v>41.215608813059795</v>
      </c>
      <c r="I8" s="28">
        <f t="shared" si="5"/>
        <v>57.3025310033225</v>
      </c>
      <c r="J8" s="28">
        <f t="shared" si="5"/>
        <v>73.991215583258523</v>
      </c>
      <c r="K8" s="28">
        <f t="shared" si="5"/>
        <v>91.175669375493186</v>
      </c>
      <c r="L8" s="28">
        <f t="shared" si="5"/>
        <v>108.78366879462982</v>
      </c>
      <c r="M8" s="28">
        <f t="shared" si="5"/>
        <v>126.76257300565184</v>
      </c>
      <c r="N8" s="28">
        <f t="shared" si="5"/>
        <v>145.07217291304713</v>
      </c>
      <c r="O8" s="28">
        <f t="shared" si="5"/>
        <v>163.68067348728289</v>
      </c>
      <c r="P8" s="28">
        <f t="shared" si="5"/>
        <v>182.56225396566128</v>
      </c>
      <c r="Q8" s="28">
        <f t="shared" si="5"/>
        <v>201.6954965720449</v>
      </c>
      <c r="R8" s="28">
        <f t="shared" si="5"/>
        <v>221.06232683896971</v>
      </c>
      <c r="S8" s="28">
        <f t="shared" si="5"/>
        <v>240.64727187359949</v>
      </c>
      <c r="T8" s="28">
        <f t="shared" si="5"/>
        <v>260.43692499672056</v>
      </c>
      <c r="U8" s="28">
        <f t="shared" si="5"/>
        <v>280.41954925309528</v>
      </c>
      <c r="V8" s="28">
        <f t="shared" si="6"/>
        <v>300.58477725524483</v>
      </c>
      <c r="W8" s="28">
        <f t="shared" si="6"/>
        <v>320.92337961323943</v>
      </c>
      <c r="X8" s="28">
        <f t="shared" si="6"/>
        <v>341.42708330686793</v>
      </c>
      <c r="Y8" s="28">
        <f t="shared" si="7"/>
        <v>362.08842714718691</v>
      </c>
      <c r="Z8" s="28">
        <f t="shared" si="7"/>
        <v>382.90064526450919</v>
      </c>
      <c r="AA8" s="28">
        <f t="shared" si="7"/>
        <v>403.85757210369428</v>
      </c>
      <c r="AB8" s="28">
        <f t="shared" si="7"/>
        <v>424.9535641533941</v>
      </c>
      <c r="AC8" s="28">
        <f t="shared" si="7"/>
        <v>446.18343485809726</v>
      </c>
      <c r="AE8" s="27">
        <v>68</v>
      </c>
      <c r="AF8" s="28">
        <f t="shared" si="12"/>
        <v>13.347335812770075</v>
      </c>
      <c r="AG8" s="28">
        <f t="shared" si="12"/>
        <v>26.694671625540149</v>
      </c>
      <c r="AH8" s="28">
        <f t="shared" si="12"/>
        <v>40.042007438310222</v>
      </c>
      <c r="AI8" s="28">
        <f t="shared" si="12"/>
        <v>53.389343251080298</v>
      </c>
      <c r="AJ8" s="28">
        <f t="shared" si="12"/>
        <v>66.736679063850374</v>
      </c>
      <c r="AK8" s="28">
        <f t="shared" si="12"/>
        <v>80.084014876620444</v>
      </c>
      <c r="AL8" s="28">
        <f t="shared" si="12"/>
        <v>93.431350689390513</v>
      </c>
      <c r="AM8" s="28">
        <f t="shared" si="12"/>
        <v>106.7786865021606</v>
      </c>
      <c r="AN8" s="28">
        <f t="shared" si="12"/>
        <v>120.12602231493067</v>
      </c>
      <c r="AO8" s="28">
        <f t="shared" si="12"/>
        <v>133.47335812770075</v>
      </c>
      <c r="AP8" s="28">
        <f t="shared" si="12"/>
        <v>146.82069394047082</v>
      </c>
      <c r="AQ8" s="28">
        <f t="shared" si="12"/>
        <v>160.16802975324089</v>
      </c>
      <c r="AR8" s="28">
        <f t="shared" si="12"/>
        <v>173.51536556601096</v>
      </c>
      <c r="AS8" s="28">
        <f t="shared" si="12"/>
        <v>186.86270137878103</v>
      </c>
      <c r="AT8" s="28">
        <f t="shared" si="12"/>
        <v>200.21003719155112</v>
      </c>
      <c r="AU8" s="28">
        <f t="shared" si="12"/>
        <v>213.55737300432119</v>
      </c>
      <c r="AV8" s="28">
        <f t="shared" si="13"/>
        <v>226.90470881709126</v>
      </c>
      <c r="AW8" s="28">
        <f t="shared" si="13"/>
        <v>240.25204462986133</v>
      </c>
      <c r="AX8" s="28">
        <f t="shared" si="13"/>
        <v>253.5993804426314</v>
      </c>
      <c r="AY8" s="28">
        <f t="shared" si="13"/>
        <v>266.9467162554015</v>
      </c>
      <c r="AZ8" s="28">
        <f t="shared" si="13"/>
        <v>280.29405206817154</v>
      </c>
      <c r="BA8" s="28">
        <f t="shared" si="13"/>
        <v>293.64138788094164</v>
      </c>
      <c r="BB8" s="28">
        <f t="shared" si="13"/>
        <v>306.98872369371173</v>
      </c>
      <c r="BC8" s="28">
        <f t="shared" si="13"/>
        <v>320.33605950648177</v>
      </c>
      <c r="BE8" s="27">
        <v>68</v>
      </c>
      <c r="BF8" s="32">
        <f t="shared" si="14"/>
        <v>-0.13986984469802219</v>
      </c>
      <c r="BG8" s="32">
        <f t="shared" si="14"/>
        <v>-3.0547512042826106E-2</v>
      </c>
      <c r="BH8" s="32">
        <f t="shared" si="14"/>
        <v>2.8474682494019105E-2</v>
      </c>
      <c r="BI8" s="32">
        <f t="shared" si="14"/>
        <v>6.8289963527358125E-2</v>
      </c>
      <c r="BJ8" s="32">
        <f t="shared" si="14"/>
        <v>9.8045916156695528E-2</v>
      </c>
      <c r="BK8" s="32">
        <f t="shared" si="14"/>
        <v>0.12165147319284757</v>
      </c>
      <c r="BL8" s="32">
        <f t="shared" si="14"/>
        <v>0.14112704852989094</v>
      </c>
      <c r="BM8" s="32">
        <f t="shared" si="14"/>
        <v>0.15764816088578643</v>
      </c>
      <c r="BN8" s="32">
        <f t="shared" si="14"/>
        <v>0.1719568273997564</v>
      </c>
      <c r="BO8" s="32">
        <f t="shared" si="14"/>
        <v>0.18455028755688183</v>
      </c>
      <c r="BP8" s="32">
        <f t="shared" si="14"/>
        <v>0.19577738140718404</v>
      </c>
      <c r="BQ8" s="32">
        <f t="shared" si="14"/>
        <v>0.20589188913283721</v>
      </c>
      <c r="BR8" s="32">
        <f t="shared" si="14"/>
        <v>0.21508396275767869</v>
      </c>
      <c r="BS8" s="32">
        <f t="shared" si="14"/>
        <v>0.22349960619154216</v>
      </c>
      <c r="BT8" s="32">
        <f t="shared" si="14"/>
        <v>0.23125325952119816</v>
      </c>
      <c r="BU8" s="32">
        <f t="shared" si="10"/>
        <v>0.23843621611568533</v>
      </c>
      <c r="BV8" s="32">
        <f t="shared" si="11"/>
        <v>0.24512242140455215</v>
      </c>
      <c r="BW8" s="32">
        <f t="shared" si="11"/>
        <v>0.25137257086286174</v>
      </c>
      <c r="BX8" s="32">
        <f t="shared" si="11"/>
        <v>0.25723707098331949</v>
      </c>
      <c r="BY8" s="32">
        <f t="shared" si="11"/>
        <v>0.26275822080640771</v>
      </c>
      <c r="BZ8" s="32">
        <f t="shared" si="11"/>
        <v>0.26797184717580363</v>
      </c>
      <c r="CA8" s="32">
        <f t="shared" si="11"/>
        <v>0.2729085495379881</v>
      </c>
      <c r="CB8" s="32">
        <f t="shared" si="11"/>
        <v>0.2775946607123902</v>
      </c>
      <c r="CC8" s="32">
        <f t="shared" si="11"/>
        <v>0.28205299775783826</v>
      </c>
    </row>
    <row r="9" spans="1:81" ht="9" customHeight="1" x14ac:dyDescent="0.25">
      <c r="A9" s="31" t="str">
        <f t="shared" si="3"/>
        <v>NA F G</v>
      </c>
      <c r="B9" s="31" t="str">
        <f t="shared" si="4"/>
        <v>NA F G</v>
      </c>
      <c r="C9" s="31"/>
      <c r="E9" s="27">
        <v>67</v>
      </c>
      <c r="F9" s="28">
        <f t="shared" si="5"/>
        <v>11.340125516941239</v>
      </c>
      <c r="G9" s="28">
        <f t="shared" si="5"/>
        <v>25.068865200658585</v>
      </c>
      <c r="H9" s="28">
        <f t="shared" si="5"/>
        <v>39.871639305929897</v>
      </c>
      <c r="I9" s="28">
        <f t="shared" si="5"/>
        <v>55.418081705527875</v>
      </c>
      <c r="J9" s="28">
        <f t="shared" si="5"/>
        <v>71.542008749882342</v>
      </c>
      <c r="K9" s="28">
        <f t="shared" si="5"/>
        <v>88.141595046404845</v>
      </c>
      <c r="L9" s="28">
        <f t="shared" si="5"/>
        <v>105.14747154382168</v>
      </c>
      <c r="M9" s="28">
        <f t="shared" si="5"/>
        <v>122.50908668334459</v>
      </c>
      <c r="N9" s="28">
        <f t="shared" si="5"/>
        <v>140.18783289190392</v>
      </c>
      <c r="O9" s="28">
        <f t="shared" si="5"/>
        <v>158.15318541720077</v>
      </c>
      <c r="P9" s="28">
        <f t="shared" si="5"/>
        <v>176.38035788207679</v>
      </c>
      <c r="Q9" s="28">
        <f t="shared" si="5"/>
        <v>194.8487925894982</v>
      </c>
      <c r="R9" s="28">
        <f t="shared" si="5"/>
        <v>213.54114248362072</v>
      </c>
      <c r="S9" s="28">
        <f t="shared" si="5"/>
        <v>232.44255862814617</v>
      </c>
      <c r="T9" s="28">
        <f t="shared" si="5"/>
        <v>251.54017597385388</v>
      </c>
      <c r="U9" s="28">
        <f t="shared" si="5"/>
        <v>270.82273254669809</v>
      </c>
      <c r="V9" s="28">
        <f t="shared" si="6"/>
        <v>290.28028118113048</v>
      </c>
      <c r="W9" s="28">
        <f t="shared" si="6"/>
        <v>309.90396713770355</v>
      </c>
      <c r="X9" s="28">
        <f t="shared" si="6"/>
        <v>329.68585369257363</v>
      </c>
      <c r="Y9" s="28">
        <f t="shared" si="7"/>
        <v>349.61878335081872</v>
      </c>
      <c r="Z9" s="28">
        <f t="shared" si="7"/>
        <v>369.69626597718633</v>
      </c>
      <c r="AA9" s="28">
        <f t="shared" si="7"/>
        <v>389.91238758196312</v>
      </c>
      <c r="AB9" s="28">
        <f t="shared" si="7"/>
        <v>410.26173517691984</v>
      </c>
      <c r="AC9" s="28">
        <f t="shared" si="7"/>
        <v>430.7393342904324</v>
      </c>
      <c r="AE9" s="27">
        <v>67</v>
      </c>
      <c r="AF9" s="28">
        <f t="shared" si="12"/>
        <v>12.796523326237262</v>
      </c>
      <c r="AG9" s="28">
        <f t="shared" si="12"/>
        <v>25.593046652474523</v>
      </c>
      <c r="AH9" s="28">
        <f t="shared" si="12"/>
        <v>38.389569978711783</v>
      </c>
      <c r="AI9" s="28">
        <f t="shared" si="12"/>
        <v>51.186093304949047</v>
      </c>
      <c r="AJ9" s="28">
        <f t="shared" si="12"/>
        <v>63.98261663118631</v>
      </c>
      <c r="AK9" s="28">
        <f t="shared" si="12"/>
        <v>76.779139957423567</v>
      </c>
      <c r="AL9" s="28">
        <f t="shared" si="12"/>
        <v>89.57566328366083</v>
      </c>
      <c r="AM9" s="28">
        <f t="shared" si="12"/>
        <v>102.37218660989809</v>
      </c>
      <c r="AN9" s="28">
        <f t="shared" si="12"/>
        <v>115.16870993613536</v>
      </c>
      <c r="AO9" s="28">
        <f t="shared" si="12"/>
        <v>127.96523326237262</v>
      </c>
      <c r="AP9" s="28">
        <f t="shared" si="12"/>
        <v>140.7617565886099</v>
      </c>
      <c r="AQ9" s="28">
        <f t="shared" si="12"/>
        <v>153.55827991484713</v>
      </c>
      <c r="AR9" s="28">
        <f t="shared" si="12"/>
        <v>166.3548032410844</v>
      </c>
      <c r="AS9" s="28">
        <f t="shared" si="12"/>
        <v>179.15132656732166</v>
      </c>
      <c r="AT9" s="28">
        <f t="shared" si="12"/>
        <v>191.94784989355892</v>
      </c>
      <c r="AU9" s="28">
        <f t="shared" si="12"/>
        <v>204.74437321979619</v>
      </c>
      <c r="AV9" s="28">
        <f t="shared" si="13"/>
        <v>217.54089654603345</v>
      </c>
      <c r="AW9" s="28">
        <f t="shared" si="13"/>
        <v>230.33741987227071</v>
      </c>
      <c r="AX9" s="28">
        <f t="shared" si="13"/>
        <v>243.13394319850798</v>
      </c>
      <c r="AY9" s="28">
        <f t="shared" si="13"/>
        <v>255.93046652474524</v>
      </c>
      <c r="AZ9" s="28">
        <f t="shared" si="13"/>
        <v>268.72698985098253</v>
      </c>
      <c r="BA9" s="28">
        <f t="shared" si="13"/>
        <v>281.5235131772198</v>
      </c>
      <c r="BB9" s="28">
        <f t="shared" si="13"/>
        <v>294.320036503457</v>
      </c>
      <c r="BC9" s="28">
        <f t="shared" si="13"/>
        <v>307.11655982969427</v>
      </c>
      <c r="BE9" s="27">
        <v>67</v>
      </c>
      <c r="BF9" s="32">
        <f t="shared" si="14"/>
        <v>-0.128428720398225</v>
      </c>
      <c r="BG9" s="32">
        <f t="shared" si="14"/>
        <v>-2.090966015494659E-2</v>
      </c>
      <c r="BH9" s="32">
        <f t="shared" si="14"/>
        <v>3.7171015614542162E-2</v>
      </c>
      <c r="BI9" s="32">
        <f t="shared" si="14"/>
        <v>7.6364758041718606E-2</v>
      </c>
      <c r="BJ9" s="32">
        <f t="shared" si="14"/>
        <v>0.10566368278984707</v>
      </c>
      <c r="BK9" s="32">
        <f t="shared" si="14"/>
        <v>0.12891138494826609</v>
      </c>
      <c r="BL9" s="32">
        <f t="shared" si="14"/>
        <v>0.14809493781950886</v>
      </c>
      <c r="BM9" s="32">
        <f t="shared" si="14"/>
        <v>0.1643706652184532</v>
      </c>
      <c r="BN9" s="32">
        <f t="shared" si="14"/>
        <v>0.17846857633543931</v>
      </c>
      <c r="BO9" s="32">
        <f t="shared" si="14"/>
        <v>0.1908779268352625</v>
      </c>
      <c r="BP9" s="32">
        <f t="shared" si="14"/>
        <v>0.20194199468220006</v>
      </c>
      <c r="BQ9" s="32">
        <f t="shared" si="14"/>
        <v>0.21191053906934249</v>
      </c>
      <c r="BR9" s="32">
        <f t="shared" si="14"/>
        <v>0.22097071643304364</v>
      </c>
      <c r="BS9" s="32">
        <f t="shared" si="14"/>
        <v>0.22926624270247362</v>
      </c>
      <c r="BT9" s="32">
        <f t="shared" si="14"/>
        <v>0.23690977335759367</v>
      </c>
      <c r="BU9" s="32">
        <f t="shared" si="10"/>
        <v>0.24399118458605754</v>
      </c>
      <c r="BV9" s="32">
        <f t="shared" si="11"/>
        <v>0.25058327881978576</v>
      </c>
      <c r="BW9" s="32">
        <f t="shared" si="11"/>
        <v>0.2567458171004246</v>
      </c>
      <c r="BX9" s="32">
        <f t="shared" si="11"/>
        <v>0.26252843282373228</v>
      </c>
      <c r="BY9" s="32">
        <f t="shared" si="11"/>
        <v>0.26797277860229723</v>
      </c>
      <c r="BZ9" s="32">
        <f t="shared" si="11"/>
        <v>0.2731141356251473</v>
      </c>
      <c r="CA9" s="32">
        <f t="shared" si="11"/>
        <v>0.27798263881000446</v>
      </c>
      <c r="CB9" s="32">
        <f t="shared" si="11"/>
        <v>0.28260422245682881</v>
      </c>
      <c r="CC9" s="32">
        <f t="shared" si="11"/>
        <v>0.28700135933576859</v>
      </c>
    </row>
    <row r="10" spans="1:81" ht="9" customHeight="1" x14ac:dyDescent="0.25">
      <c r="A10" s="31" t="str">
        <f t="shared" si="3"/>
        <v>NA F G</v>
      </c>
      <c r="B10" s="31" t="str">
        <f t="shared" si="4"/>
        <v>NA F G</v>
      </c>
      <c r="C10" s="31"/>
      <c r="E10" s="27">
        <v>66</v>
      </c>
      <c r="F10" s="28">
        <f t="shared" si="5"/>
        <v>10.976855242415269</v>
      </c>
      <c r="G10" s="28">
        <f t="shared" si="5"/>
        <v>24.248892770999916</v>
      </c>
      <c r="H10" s="28">
        <f t="shared" si="5"/>
        <v>38.55175748401301</v>
      </c>
      <c r="I10" s="28">
        <f t="shared" si="5"/>
        <v>53.568056390809325</v>
      </c>
      <c r="J10" s="28">
        <f t="shared" si="5"/>
        <v>69.13819524560617</v>
      </c>
      <c r="K10" s="28">
        <f t="shared" si="5"/>
        <v>85.164413005206967</v>
      </c>
      <c r="L10" s="28">
        <f t="shared" si="5"/>
        <v>101.58012361512286</v>
      </c>
      <c r="M10" s="28">
        <f t="shared" si="5"/>
        <v>118.33681201810192</v>
      </c>
      <c r="N10" s="28">
        <f t="shared" si="5"/>
        <v>135.39743143949235</v>
      </c>
      <c r="O10" s="28">
        <f t="shared" si="5"/>
        <v>152.73269491729857</v>
      </c>
      <c r="P10" s="28">
        <f t="shared" si="5"/>
        <v>170.31882387196617</v>
      </c>
      <c r="Q10" s="28">
        <f t="shared" si="5"/>
        <v>188.13609847823918</v>
      </c>
      <c r="R10" s="28">
        <f t="shared" si="5"/>
        <v>206.16788023357068</v>
      </c>
      <c r="S10" s="28">
        <f t="shared" si="5"/>
        <v>224.39992792198331</v>
      </c>
      <c r="T10" s="28">
        <f t="shared" si="5"/>
        <v>242.8199039823063</v>
      </c>
      <c r="U10" s="28">
        <f t="shared" si="5"/>
        <v>261.41700898093796</v>
      </c>
      <c r="V10" s="28">
        <f t="shared" si="6"/>
        <v>280.1817049356103</v>
      </c>
      <c r="W10" s="28">
        <f t="shared" si="6"/>
        <v>299.10550188895843</v>
      </c>
      <c r="X10" s="28">
        <f t="shared" si="6"/>
        <v>318.18079053270571</v>
      </c>
      <c r="Y10" s="28">
        <f t="shared" si="7"/>
        <v>337.40070902679633</v>
      </c>
      <c r="Z10" s="28">
        <f t="shared" si="7"/>
        <v>356.75903565478848</v>
      </c>
      <c r="AA10" s="28">
        <f t="shared" si="7"/>
        <v>376.25010130363933</v>
      </c>
      <c r="AB10" s="28">
        <f t="shared" si="7"/>
        <v>395.86871736643263</v>
      </c>
      <c r="AC10" s="28">
        <f t="shared" si="7"/>
        <v>415.61011579390129</v>
      </c>
      <c r="AE10" s="27">
        <v>66</v>
      </c>
      <c r="AF10" s="28">
        <f t="shared" si="12"/>
        <v>12.29296667787119</v>
      </c>
      <c r="AG10" s="28">
        <f t="shared" si="12"/>
        <v>24.58593335574238</v>
      </c>
      <c r="AH10" s="28">
        <f t="shared" si="12"/>
        <v>36.878900033613576</v>
      </c>
      <c r="AI10" s="28">
        <f t="shared" si="12"/>
        <v>49.171866711484761</v>
      </c>
      <c r="AJ10" s="28">
        <f t="shared" si="12"/>
        <v>61.464833389355952</v>
      </c>
      <c r="AK10" s="28">
        <f t="shared" si="12"/>
        <v>73.757800067227151</v>
      </c>
      <c r="AL10" s="28">
        <f t="shared" si="12"/>
        <v>86.050766745098329</v>
      </c>
      <c r="AM10" s="28">
        <f t="shared" si="12"/>
        <v>98.343733422969521</v>
      </c>
      <c r="AN10" s="28">
        <f t="shared" si="12"/>
        <v>110.63670010084071</v>
      </c>
      <c r="AO10" s="28">
        <f t="shared" si="12"/>
        <v>122.9296667787119</v>
      </c>
      <c r="AP10" s="28">
        <f t="shared" si="12"/>
        <v>135.22263345658311</v>
      </c>
      <c r="AQ10" s="28">
        <f t="shared" si="12"/>
        <v>147.5156001344543</v>
      </c>
      <c r="AR10" s="28">
        <f t="shared" si="12"/>
        <v>159.80856681232549</v>
      </c>
      <c r="AS10" s="28">
        <f t="shared" si="12"/>
        <v>172.10153349019666</v>
      </c>
      <c r="AT10" s="28">
        <f t="shared" si="12"/>
        <v>184.39450016806785</v>
      </c>
      <c r="AU10" s="28">
        <f t="shared" si="12"/>
        <v>196.68746684593904</v>
      </c>
      <c r="AV10" s="28">
        <f t="shared" si="13"/>
        <v>208.98043352381023</v>
      </c>
      <c r="AW10" s="28">
        <f t="shared" si="13"/>
        <v>221.27340020168143</v>
      </c>
      <c r="AX10" s="28">
        <f t="shared" si="13"/>
        <v>233.56636687955262</v>
      </c>
      <c r="AY10" s="28">
        <f t="shared" si="13"/>
        <v>245.85933355742381</v>
      </c>
      <c r="AZ10" s="28">
        <f t="shared" si="13"/>
        <v>258.152300235295</v>
      </c>
      <c r="BA10" s="28">
        <f t="shared" si="13"/>
        <v>270.44526691316622</v>
      </c>
      <c r="BB10" s="28">
        <f t="shared" si="13"/>
        <v>282.73823359103739</v>
      </c>
      <c r="BC10" s="28">
        <f t="shared" si="13"/>
        <v>295.03120026890861</v>
      </c>
      <c r="BE10" s="27">
        <v>66</v>
      </c>
      <c r="BF10" s="32">
        <f t="shared" si="14"/>
        <v>-0.11989876940076451</v>
      </c>
      <c r="BG10" s="32">
        <f t="shared" si="14"/>
        <v>-1.3899215437396905E-2</v>
      </c>
      <c r="BH10" s="32">
        <f t="shared" si="14"/>
        <v>4.339250813904267E-2</v>
      </c>
      <c r="BI10" s="32">
        <f t="shared" si="14"/>
        <v>8.206737327283016E-2</v>
      </c>
      <c r="BJ10" s="32">
        <f t="shared" si="14"/>
        <v>0.11098585707930915</v>
      </c>
      <c r="BK10" s="32">
        <f t="shared" si="14"/>
        <v>0.13393637712599996</v>
      </c>
      <c r="BL10" s="32">
        <f t="shared" si="14"/>
        <v>0.15287790876159732</v>
      </c>
      <c r="BM10" s="32">
        <f t="shared" si="14"/>
        <v>0.16895062706331881</v>
      </c>
      <c r="BN10" s="32">
        <f t="shared" si="14"/>
        <v>0.18287445393465193</v>
      </c>
      <c r="BO10" s="32">
        <f t="shared" si="14"/>
        <v>0.19513194705772957</v>
      </c>
      <c r="BP10" s="32">
        <f t="shared" si="14"/>
        <v>0.20606172363993033</v>
      </c>
      <c r="BQ10" s="32">
        <f t="shared" si="14"/>
        <v>0.21591017711299704</v>
      </c>
      <c r="BR10" s="32">
        <f t="shared" si="14"/>
        <v>0.22486195894687391</v>
      </c>
      <c r="BS10" s="32">
        <f t="shared" si="14"/>
        <v>0.2330588735749021</v>
      </c>
      <c r="BT10" s="32">
        <f t="shared" si="14"/>
        <v>0.24061208680197718</v>
      </c>
      <c r="BU10" s="32">
        <f t="shared" si="10"/>
        <v>0.24761029279360655</v>
      </c>
      <c r="BV10" s="32">
        <f t="shared" si="11"/>
        <v>0.25412534136789239</v>
      </c>
      <c r="BW10" s="32">
        <f t="shared" si="11"/>
        <v>0.26021621533452038</v>
      </c>
      <c r="BX10" s="32">
        <f t="shared" si="11"/>
        <v>0.26593190466177941</v>
      </c>
      <c r="BY10" s="32">
        <f t="shared" si="11"/>
        <v>0.27131352430590866</v>
      </c>
      <c r="BZ10" s="32">
        <f t="shared" si="11"/>
        <v>0.27639590189639518</v>
      </c>
      <c r="CA10" s="32">
        <f t="shared" si="11"/>
        <v>0.28120878645315517</v>
      </c>
      <c r="CB10" s="32">
        <f t="shared" si="11"/>
        <v>0.28577778140190085</v>
      </c>
      <c r="CC10" s="32">
        <f t="shared" si="11"/>
        <v>0.29012507381987568</v>
      </c>
    </row>
    <row r="11" spans="1:81" ht="9" customHeight="1" x14ac:dyDescent="0.25">
      <c r="A11" s="31" t="str">
        <f t="shared" si="3"/>
        <v>NA F G</v>
      </c>
      <c r="B11" s="31" t="str">
        <f t="shared" si="4"/>
        <v>NA F G</v>
      </c>
      <c r="C11" s="31"/>
      <c r="E11" s="27">
        <v>65</v>
      </c>
      <c r="F11" s="28">
        <f t="shared" si="5"/>
        <v>10.619713569315582</v>
      </c>
      <c r="G11" s="28">
        <f t="shared" si="5"/>
        <v>23.443447392295859</v>
      </c>
      <c r="H11" s="28">
        <f t="shared" si="5"/>
        <v>37.255908017277179</v>
      </c>
      <c r="I11" s="28">
        <f t="shared" si="5"/>
        <v>51.752358672208878</v>
      </c>
      <c r="J11" s="28">
        <f t="shared" si="5"/>
        <v>66.779630505521425</v>
      </c>
      <c r="K11" s="28">
        <f t="shared" si="5"/>
        <v>82.243924372768191</v>
      </c>
      <c r="L11" s="28">
        <f t="shared" si="5"/>
        <v>98.081366383124632</v>
      </c>
      <c r="M11" s="28">
        <f t="shared" si="5"/>
        <v>114.24542573960841</v>
      </c>
      <c r="N11" s="28">
        <f t="shared" si="5"/>
        <v>130.70057616264609</v>
      </c>
      <c r="O11" s="28">
        <f t="shared" si="5"/>
        <v>147.41873633547004</v>
      </c>
      <c r="P11" s="28">
        <f t="shared" si="5"/>
        <v>164.37710917249373</v>
      </c>
      <c r="Q11" s="28">
        <f t="shared" si="5"/>
        <v>181.55679075374636</v>
      </c>
      <c r="R11" s="28">
        <f t="shared" si="5"/>
        <v>198.9418324787633</v>
      </c>
      <c r="S11" s="28">
        <f t="shared" si="5"/>
        <v>216.51858479601793</v>
      </c>
      <c r="T11" s="28">
        <f t="shared" si="5"/>
        <v>234.27522364916337</v>
      </c>
      <c r="U11" s="28">
        <f t="shared" si="5"/>
        <v>252.20139984524681</v>
      </c>
      <c r="V11" s="28">
        <f t="shared" si="6"/>
        <v>270.28797367279532</v>
      </c>
      <c r="W11" s="28">
        <f t="shared" si="6"/>
        <v>288.52681020183343</v>
      </c>
      <c r="X11" s="28">
        <f t="shared" si="6"/>
        <v>306.91061876195414</v>
      </c>
      <c r="Y11" s="28">
        <f t="shared" si="7"/>
        <v>325.43282522280475</v>
      </c>
      <c r="Z11" s="28">
        <f t="shared" si="7"/>
        <v>344.08746905723302</v>
      </c>
      <c r="AA11" s="28">
        <f t="shared" si="7"/>
        <v>362.86911941932766</v>
      </c>
      <c r="AB11" s="28">
        <f t="shared" si="7"/>
        <v>381.77280601485029</v>
      </c>
      <c r="AC11" s="28">
        <f t="shared" si="7"/>
        <v>400.79396162318818</v>
      </c>
      <c r="AE11" s="27">
        <v>65</v>
      </c>
      <c r="AF11" s="28">
        <f t="shared" si="12"/>
        <v>11.831007915762493</v>
      </c>
      <c r="AG11" s="28">
        <f t="shared" si="12"/>
        <v>23.662015831524986</v>
      </c>
      <c r="AH11" s="28">
        <f t="shared" si="12"/>
        <v>35.493023747287481</v>
      </c>
      <c r="AI11" s="28">
        <f t="shared" si="12"/>
        <v>47.324031663049972</v>
      </c>
      <c r="AJ11" s="28">
        <f t="shared" si="12"/>
        <v>59.155039578812463</v>
      </c>
      <c r="AK11" s="28">
        <f t="shared" si="12"/>
        <v>70.986047494574962</v>
      </c>
      <c r="AL11" s="28">
        <f t="shared" si="12"/>
        <v>82.817055410337446</v>
      </c>
      <c r="AM11" s="28">
        <f t="shared" si="12"/>
        <v>94.648063326099944</v>
      </c>
      <c r="AN11" s="28">
        <f t="shared" si="12"/>
        <v>106.47907124186243</v>
      </c>
      <c r="AO11" s="28">
        <f t="shared" si="12"/>
        <v>118.31007915762493</v>
      </c>
      <c r="AP11" s="28">
        <f t="shared" si="12"/>
        <v>130.14108707338741</v>
      </c>
      <c r="AQ11" s="28">
        <f t="shared" si="12"/>
        <v>141.97209498914992</v>
      </c>
      <c r="AR11" s="28">
        <f t="shared" si="12"/>
        <v>153.80310290491241</v>
      </c>
      <c r="AS11" s="28">
        <f t="shared" si="12"/>
        <v>165.63411082067489</v>
      </c>
      <c r="AT11" s="28">
        <f t="shared" si="12"/>
        <v>177.46511873643738</v>
      </c>
      <c r="AU11" s="28">
        <f t="shared" si="12"/>
        <v>189.29612665219989</v>
      </c>
      <c r="AV11" s="28">
        <f t="shared" si="13"/>
        <v>201.12713456796237</v>
      </c>
      <c r="AW11" s="28">
        <f t="shared" si="13"/>
        <v>212.95814248372486</v>
      </c>
      <c r="AX11" s="28">
        <f t="shared" si="13"/>
        <v>224.78915039948737</v>
      </c>
      <c r="AY11" s="28">
        <f t="shared" si="13"/>
        <v>236.62015831524985</v>
      </c>
      <c r="AZ11" s="28">
        <f t="shared" si="13"/>
        <v>248.45116623101234</v>
      </c>
      <c r="BA11" s="28">
        <f t="shared" si="13"/>
        <v>260.28217414677482</v>
      </c>
      <c r="BB11" s="28">
        <f t="shared" si="13"/>
        <v>272.11318206253731</v>
      </c>
      <c r="BC11" s="28">
        <f t="shared" si="13"/>
        <v>283.94418997829985</v>
      </c>
      <c r="BE11" s="27">
        <v>65</v>
      </c>
      <c r="BF11" s="32">
        <f t="shared" si="14"/>
        <v>-0.1140609243875281</v>
      </c>
      <c r="BG11" s="32">
        <f t="shared" si="14"/>
        <v>-9.3232209227451148E-3</v>
      </c>
      <c r="BH11" s="32">
        <f t="shared" si="14"/>
        <v>4.7318247327972039E-2</v>
      </c>
      <c r="BI11" s="32">
        <f t="shared" si="14"/>
        <v>8.5567636389429463E-2</v>
      </c>
      <c r="BJ11" s="32">
        <f t="shared" si="14"/>
        <v>0.11417539853082222</v>
      </c>
      <c r="BK11" s="32">
        <f t="shared" si="14"/>
        <v>0.13688399433819853</v>
      </c>
      <c r="BL11" s="32">
        <f t="shared" si="14"/>
        <v>0.15562906121395026</v>
      </c>
      <c r="BM11" s="32">
        <f t="shared" si="14"/>
        <v>0.17153739229941126</v>
      </c>
      <c r="BN11" s="32">
        <f t="shared" si="14"/>
        <v>0.18532056729912189</v>
      </c>
      <c r="BO11" s="32">
        <f t="shared" si="14"/>
        <v>0.19745561454009938</v>
      </c>
      <c r="BP11" s="32">
        <f t="shared" si="14"/>
        <v>0.20827730984841564</v>
      </c>
      <c r="BQ11" s="32">
        <f t="shared" si="14"/>
        <v>0.21802927668118421</v>
      </c>
      <c r="BR11" s="32">
        <f t="shared" si="14"/>
        <v>0.22689410774714452</v>
      </c>
      <c r="BS11" s="32">
        <f t="shared" si="14"/>
        <v>0.23501203845056204</v>
      </c>
      <c r="BT11" s="32">
        <f t="shared" si="14"/>
        <v>0.2424930132509506</v>
      </c>
      <c r="BU11" s="32">
        <f t="shared" si="10"/>
        <v>0.24942475827511743</v>
      </c>
      <c r="BV11" s="32">
        <f t="shared" si="11"/>
        <v>0.25587834399379361</v>
      </c>
      <c r="BW11" s="32">
        <f t="shared" si="11"/>
        <v>0.26191211716251239</v>
      </c>
      <c r="BX11" s="32">
        <f t="shared" si="11"/>
        <v>0.2675745423659055</v>
      </c>
      <c r="BY11" s="32">
        <f t="shared" si="11"/>
        <v>0.2729062959360356</v>
      </c>
      <c r="BZ11" s="32">
        <f t="shared" si="11"/>
        <v>0.27794183580196941</v>
      </c>
      <c r="CA11" s="32">
        <f t="shared" si="11"/>
        <v>0.28271059669314119</v>
      </c>
      <c r="CB11" s="32">
        <f t="shared" si="11"/>
        <v>0.28723791277068439</v>
      </c>
      <c r="CC11" s="32">
        <f t="shared" si="11"/>
        <v>0.29154573879220819</v>
      </c>
    </row>
    <row r="12" spans="1:81" ht="9" customHeight="1" x14ac:dyDescent="0.25">
      <c r="A12" s="31" t="str">
        <f t="shared" si="3"/>
        <v>NA F G</v>
      </c>
      <c r="B12" s="31" t="str">
        <f t="shared" si="4"/>
        <v>NA F G</v>
      </c>
      <c r="C12" s="31"/>
      <c r="E12" s="27">
        <v>64</v>
      </c>
      <c r="F12" s="28">
        <f t="shared" si="5"/>
        <v>10.268698415305995</v>
      </c>
      <c r="G12" s="28">
        <f t="shared" si="5"/>
        <v>22.65250542164496</v>
      </c>
      <c r="H12" s="28">
        <f t="shared" si="5"/>
        <v>35.98403428862531</v>
      </c>
      <c r="I12" s="28">
        <f t="shared" si="5"/>
        <v>49.970890284673288</v>
      </c>
      <c r="J12" s="28">
        <f t="shared" si="5"/>
        <v>64.466167462680218</v>
      </c>
      <c r="K12" s="28">
        <f t="shared" si="5"/>
        <v>79.379927119171626</v>
      </c>
      <c r="L12" s="28">
        <f t="shared" si="5"/>
        <v>94.650937403413209</v>
      </c>
      <c r="M12" s="28">
        <f t="shared" si="5"/>
        <v>110.23460007460507</v>
      </c>
      <c r="N12" s="28">
        <f t="shared" si="5"/>
        <v>126.09686946837624</v>
      </c>
      <c r="O12" s="28">
        <f t="shared" si="5"/>
        <v>142.21083811209775</v>
      </c>
      <c r="P12" s="28">
        <f t="shared" si="5"/>
        <v>158.55466439649575</v>
      </c>
      <c r="Q12" s="28">
        <f t="shared" si="5"/>
        <v>175.11023858258227</v>
      </c>
      <c r="R12" s="28">
        <f t="shared" si="5"/>
        <v>191.8622835289809</v>
      </c>
      <c r="S12" s="28">
        <f t="shared" si="5"/>
        <v>208.79772547402294</v>
      </c>
      <c r="T12" s="28">
        <f t="shared" si="5"/>
        <v>225.90524004246168</v>
      </c>
      <c r="U12" s="28">
        <f t="shared" si="5"/>
        <v>243.17491612382167</v>
      </c>
      <c r="V12" s="28">
        <f t="shared" si="6"/>
        <v>260.59800149168234</v>
      </c>
      <c r="W12" s="28">
        <f t="shared" si="6"/>
        <v>278.16670660297433</v>
      </c>
      <c r="X12" s="28">
        <f t="shared" si="6"/>
        <v>295.87405075100543</v>
      </c>
      <c r="Y12" s="28">
        <f t="shared" si="7"/>
        <v>313.71373966434419</v>
      </c>
      <c r="Z12" s="28">
        <f t="shared" si="7"/>
        <v>331.68006686205291</v>
      </c>
      <c r="AA12" s="28">
        <f t="shared" si="7"/>
        <v>349.76783323533709</v>
      </c>
      <c r="AB12" s="28">
        <f t="shared" si="7"/>
        <v>367.97228080744719</v>
      </c>
      <c r="AC12" s="28">
        <f t="shared" si="7"/>
        <v>386.28903766079543</v>
      </c>
      <c r="AE12" s="27">
        <v>64</v>
      </c>
      <c r="AF12" s="28">
        <f t="shared" si="12"/>
        <v>11.405860163524295</v>
      </c>
      <c r="AG12" s="28">
        <f t="shared" si="12"/>
        <v>22.81172032704859</v>
      </c>
      <c r="AH12" s="28">
        <f t="shared" si="12"/>
        <v>34.217580490572885</v>
      </c>
      <c r="AI12" s="28">
        <f t="shared" si="12"/>
        <v>45.62344065409718</v>
      </c>
      <c r="AJ12" s="28">
        <f t="shared" si="12"/>
        <v>57.029300817621476</v>
      </c>
      <c r="AK12" s="28">
        <f t="shared" si="12"/>
        <v>68.435160981145771</v>
      </c>
      <c r="AL12" s="28">
        <f t="shared" si="12"/>
        <v>79.841021144670066</v>
      </c>
      <c r="AM12" s="28">
        <f t="shared" si="12"/>
        <v>91.246881308194361</v>
      </c>
      <c r="AN12" s="28">
        <f t="shared" si="12"/>
        <v>102.65274147171866</v>
      </c>
      <c r="AO12" s="28">
        <f t="shared" si="12"/>
        <v>114.05860163524295</v>
      </c>
      <c r="AP12" s="28">
        <f t="shared" si="12"/>
        <v>125.46446179876725</v>
      </c>
      <c r="AQ12" s="28">
        <f t="shared" si="12"/>
        <v>136.87032196229154</v>
      </c>
      <c r="AR12" s="28">
        <f t="shared" si="12"/>
        <v>148.27618212581584</v>
      </c>
      <c r="AS12" s="28">
        <f t="shared" si="12"/>
        <v>159.68204228934013</v>
      </c>
      <c r="AT12" s="28">
        <f t="shared" si="12"/>
        <v>171.08790245286443</v>
      </c>
      <c r="AU12" s="28">
        <f t="shared" si="12"/>
        <v>182.49376261638872</v>
      </c>
      <c r="AV12" s="28">
        <f t="shared" si="13"/>
        <v>193.89962277991302</v>
      </c>
      <c r="AW12" s="28">
        <f t="shared" si="13"/>
        <v>205.30548294343731</v>
      </c>
      <c r="AX12" s="28">
        <f t="shared" si="13"/>
        <v>216.71134310696161</v>
      </c>
      <c r="AY12" s="28">
        <f t="shared" si="13"/>
        <v>228.1172032704859</v>
      </c>
      <c r="AZ12" s="28">
        <f t="shared" si="13"/>
        <v>239.5230634340102</v>
      </c>
      <c r="BA12" s="28">
        <f t="shared" si="13"/>
        <v>250.92892359753449</v>
      </c>
      <c r="BB12" s="28">
        <f t="shared" si="13"/>
        <v>262.33478376105882</v>
      </c>
      <c r="BC12" s="28">
        <f t="shared" si="13"/>
        <v>273.74064392458308</v>
      </c>
      <c r="BE12" s="27">
        <v>64</v>
      </c>
      <c r="BF12" s="32">
        <f t="shared" si="14"/>
        <v>-0.11074059264641618</v>
      </c>
      <c r="BG12" s="32">
        <f t="shared" si="14"/>
        <v>-7.0285781832987232E-3</v>
      </c>
      <c r="BH12" s="32">
        <f t="shared" si="14"/>
        <v>4.908993204830308E-2</v>
      </c>
      <c r="BI12" s="32">
        <f t="shared" si="14"/>
        <v>8.6999643308526886E-2</v>
      </c>
      <c r="BJ12" s="32">
        <f t="shared" si="14"/>
        <v>0.11536076887716307</v>
      </c>
      <c r="BK12" s="32">
        <f t="shared" si="14"/>
        <v>0.13787825883985355</v>
      </c>
      <c r="BL12" s="32">
        <f t="shared" si="14"/>
        <v>0.15646877532360376</v>
      </c>
      <c r="BM12" s="32">
        <f t="shared" si="14"/>
        <v>0.17224826645681224</v>
      </c>
      <c r="BN12" s="32">
        <f t="shared" si="14"/>
        <v>0.18592157042040702</v>
      </c>
      <c r="BO12" s="32">
        <f t="shared" si="14"/>
        <v>0.19796125844264967</v>
      </c>
      <c r="BP12" s="32">
        <f t="shared" si="14"/>
        <v>0.20869901698369611</v>
      </c>
      <c r="BQ12" s="32">
        <f t="shared" si="14"/>
        <v>0.21837624647091508</v>
      </c>
      <c r="BR12" s="32">
        <f t="shared" si="14"/>
        <v>0.22717389057126153</v>
      </c>
      <c r="BS12" s="32">
        <f t="shared" si="14"/>
        <v>0.23523093018938759</v>
      </c>
      <c r="BT12" s="32">
        <f t="shared" si="14"/>
        <v>0.2426563349273955</v>
      </c>
      <c r="BU12" s="32">
        <f t="shared" si="10"/>
        <v>0.2495370594742381</v>
      </c>
      <c r="BV12" s="32">
        <f t="shared" si="11"/>
        <v>0.25594355417149345</v>
      </c>
      <c r="BW12" s="32">
        <f t="shared" si="11"/>
        <v>0.26193366039139759</v>
      </c>
      <c r="BX12" s="32">
        <f t="shared" si="11"/>
        <v>0.26755542584119235</v>
      </c>
      <c r="BY12" s="32">
        <f t="shared" si="11"/>
        <v>0.27284917927229357</v>
      </c>
      <c r="BZ12" s="32">
        <f t="shared" si="11"/>
        <v>0.27784908601809705</v>
      </c>
      <c r="CA12" s="32">
        <f t="shared" si="11"/>
        <v>0.28258433236569247</v>
      </c>
      <c r="CB12" s="32">
        <f t="shared" si="11"/>
        <v>0.28708003987307523</v>
      </c>
      <c r="CC12" s="32">
        <f t="shared" si="11"/>
        <v>0.29135798007046293</v>
      </c>
    </row>
    <row r="13" spans="1:81" ht="9" customHeight="1" x14ac:dyDescent="0.25">
      <c r="A13" s="31" t="str">
        <f t="shared" si="3"/>
        <v>NA F G</v>
      </c>
      <c r="B13" s="31" t="str">
        <f t="shared" si="4"/>
        <v>NA F G</v>
      </c>
      <c r="C13" s="31"/>
      <c r="E13" s="27">
        <v>63</v>
      </c>
      <c r="F13" s="28">
        <f t="shared" si="5"/>
        <v>9.9238074143740356</v>
      </c>
      <c r="G13" s="28">
        <f t="shared" si="5"/>
        <v>21.876042449894651</v>
      </c>
      <c r="H13" s="28">
        <f t="shared" si="5"/>
        <v>34.736078355520362</v>
      </c>
      <c r="I13" s="28">
        <f t="shared" si="5"/>
        <v>48.223551031071565</v>
      </c>
      <c r="J13" s="28">
        <f t="shared" si="5"/>
        <v>62.197656477977148</v>
      </c>
      <c r="K13" s="28">
        <f t="shared" si="5"/>
        <v>76.572215977063237</v>
      </c>
      <c r="L13" s="28">
        <f t="shared" si="5"/>
        <v>91.288570309070607</v>
      </c>
      <c r="M13" s="28">
        <f t="shared" si="5"/>
        <v>106.30400262628685</v>
      </c>
      <c r="N13" s="28">
        <f t="shared" si="5"/>
        <v>121.58590842595051</v>
      </c>
      <c r="O13" s="28">
        <f t="shared" si="5"/>
        <v>137.10852262463195</v>
      </c>
      <c r="P13" s="28">
        <f t="shared" si="5"/>
        <v>152.85093335940158</v>
      </c>
      <c r="Q13" s="28">
        <f t="shared" si="5"/>
        <v>168.79580359151868</v>
      </c>
      <c r="R13" s="28">
        <f t="shared" si="5"/>
        <v>184.92850940505318</v>
      </c>
      <c r="S13" s="28">
        <f t="shared" si="5"/>
        <v>201.23653713582146</v>
      </c>
      <c r="T13" s="28">
        <f t="shared" si="5"/>
        <v>217.70904842625174</v>
      </c>
      <c r="U13" s="28">
        <f t="shared" si="5"/>
        <v>234.33655823247847</v>
      </c>
      <c r="V13" s="28">
        <f t="shared" si="6"/>
        <v>251.11069115472046</v>
      </c>
      <c r="W13" s="28">
        <f t="shared" si="6"/>
        <v>268.02399351105009</v>
      </c>
      <c r="X13" s="28">
        <f t="shared" si="6"/>
        <v>285.06978598832455</v>
      </c>
      <c r="Y13" s="28">
        <f t="shared" si="7"/>
        <v>302.24204641802618</v>
      </c>
      <c r="Z13" s="28">
        <f t="shared" si="7"/>
        <v>319.53531530915188</v>
      </c>
      <c r="AA13" s="28">
        <f t="shared" si="7"/>
        <v>336.94461883984496</v>
      </c>
      <c r="AB13" s="28">
        <f t="shared" si="7"/>
        <v>354.46540542937862</v>
      </c>
      <c r="AC13" s="28">
        <f t="shared" si="7"/>
        <v>372.09349300588565</v>
      </c>
      <c r="AE13" s="27">
        <v>63</v>
      </c>
      <c r="AF13" s="28">
        <f t="shared" ref="AF13:AN13" si="15">AF$77/COS(RADIANS($AE13))</f>
        <v>11.013446322926333</v>
      </c>
      <c r="AG13" s="28">
        <f t="shared" si="15"/>
        <v>22.026892645852666</v>
      </c>
      <c r="AH13" s="28">
        <f t="shared" si="15"/>
        <v>33.040338968778997</v>
      </c>
      <c r="AI13" s="28">
        <f t="shared" si="15"/>
        <v>44.053785291705331</v>
      </c>
      <c r="AJ13" s="28">
        <f t="shared" si="15"/>
        <v>55.067231614631666</v>
      </c>
      <c r="AK13" s="28">
        <f t="shared" si="15"/>
        <v>66.080677937557994</v>
      </c>
      <c r="AL13" s="28">
        <f t="shared" si="15"/>
        <v>77.094124260484335</v>
      </c>
      <c r="AM13" s="28">
        <f t="shared" si="15"/>
        <v>88.107570583410663</v>
      </c>
      <c r="AN13" s="28">
        <f t="shared" si="15"/>
        <v>99.12101690633699</v>
      </c>
      <c r="AO13" s="28">
        <f t="shared" ref="AO13:BC28" si="16">AO$77/COS(RADIANS($AE13))</f>
        <v>110.13446322926333</v>
      </c>
      <c r="AP13" s="28">
        <f t="shared" si="16"/>
        <v>121.14790955218966</v>
      </c>
      <c r="AQ13" s="28">
        <f t="shared" si="16"/>
        <v>132.16135587511599</v>
      </c>
      <c r="AR13" s="28">
        <f t="shared" si="16"/>
        <v>143.17480219804233</v>
      </c>
      <c r="AS13" s="28">
        <f t="shared" si="16"/>
        <v>154.18824852096867</v>
      </c>
      <c r="AT13" s="28">
        <f t="shared" si="16"/>
        <v>165.20169484389498</v>
      </c>
      <c r="AU13" s="28">
        <f t="shared" si="16"/>
        <v>176.21514116682133</v>
      </c>
      <c r="AV13" s="28">
        <f t="shared" si="16"/>
        <v>187.22858748974767</v>
      </c>
      <c r="AW13" s="28">
        <f t="shared" si="16"/>
        <v>198.24203381267398</v>
      </c>
      <c r="AX13" s="28">
        <f t="shared" si="16"/>
        <v>209.25548013560032</v>
      </c>
      <c r="AY13" s="28">
        <f t="shared" si="16"/>
        <v>220.26892645852666</v>
      </c>
      <c r="AZ13" s="28">
        <f t="shared" si="16"/>
        <v>231.28237278145298</v>
      </c>
      <c r="BA13" s="28">
        <f t="shared" si="16"/>
        <v>242.29581910437932</v>
      </c>
      <c r="BB13" s="28">
        <f t="shared" si="16"/>
        <v>253.30926542730566</v>
      </c>
      <c r="BC13" s="28">
        <f t="shared" si="16"/>
        <v>264.32271175023197</v>
      </c>
      <c r="BE13" s="27">
        <v>63</v>
      </c>
      <c r="BF13" s="32">
        <f t="shared" si="14"/>
        <v>-0.10980048917253485</v>
      </c>
      <c r="BG13" s="32">
        <f t="shared" si="14"/>
        <v>-6.8956803454521022E-3</v>
      </c>
      <c r="BH13" s="32">
        <f t="shared" si="14"/>
        <v>4.8817813265666865E-2</v>
      </c>
      <c r="BI13" s="32">
        <f t="shared" si="14"/>
        <v>8.6467413747269586E-2</v>
      </c>
      <c r="BJ13" s="32">
        <f t="shared" si="14"/>
        <v>0.11464137504714847</v>
      </c>
      <c r="BK13" s="32">
        <f t="shared" si="14"/>
        <v>0.13701494603013609</v>
      </c>
      <c r="BL13" s="32">
        <f t="shared" si="14"/>
        <v>0.15548984939219587</v>
      </c>
      <c r="BM13" s="32">
        <f t="shared" si="14"/>
        <v>0.17117353621054124</v>
      </c>
      <c r="BN13" s="32">
        <f t="shared" si="14"/>
        <v>0.1847655851771286</v>
      </c>
      <c r="BO13" s="32">
        <f t="shared" si="14"/>
        <v>0.19673510354434121</v>
      </c>
      <c r="BP13" s="32">
        <f t="shared" si="14"/>
        <v>0.20741138513474394</v>
      </c>
      <c r="BQ13" s="32">
        <f t="shared" si="14"/>
        <v>0.2170341142191963</v>
      </c>
      <c r="BR13" s="32">
        <f t="shared" si="14"/>
        <v>0.2257829652190444</v>
      </c>
      <c r="BS13" s="32">
        <f t="shared" si="14"/>
        <v>0.23379595616425403</v>
      </c>
      <c r="BT13" s="32">
        <f t="shared" si="14"/>
        <v>0.24118131038611129</v>
      </c>
      <c r="BU13" s="32">
        <f t="shared" si="10"/>
        <v>0.24802539349407265</v>
      </c>
      <c r="BV13" s="32">
        <f t="shared" si="11"/>
        <v>0.25439818341152265</v>
      </c>
      <c r="BW13" s="32">
        <f t="shared" si="11"/>
        <v>0.26035713737508781</v>
      </c>
      <c r="BX13" s="32">
        <f t="shared" si="11"/>
        <v>0.26594998691243033</v>
      </c>
      <c r="BY13" s="32">
        <f t="shared" si="11"/>
        <v>0.2712167976990329</v>
      </c>
      <c r="BZ13" s="32">
        <f t="shared" si="11"/>
        <v>0.27619151405006293</v>
      </c>
      <c r="CA13" s="32">
        <f t="shared" si="11"/>
        <v>0.28090313494649899</v>
      </c>
      <c r="CB13" s="32">
        <f t="shared" si="11"/>
        <v>0.28537662195705205</v>
      </c>
      <c r="CC13" s="32">
        <f t="shared" si="11"/>
        <v>0.28963360897565871</v>
      </c>
    </row>
    <row r="14" spans="1:81" ht="9" customHeight="1" x14ac:dyDescent="0.25">
      <c r="A14" s="31" t="str">
        <f t="shared" si="3"/>
        <v>NA F G</v>
      </c>
      <c r="B14" s="31" t="str">
        <f t="shared" si="4"/>
        <v>NA F G</v>
      </c>
      <c r="C14" s="31"/>
      <c r="E14" s="27">
        <v>62</v>
      </c>
      <c r="F14" s="28">
        <f t="shared" si="5"/>
        <v>9.5850379064322642</v>
      </c>
      <c r="G14" s="28">
        <f t="shared" si="5"/>
        <v>21.114033277055725</v>
      </c>
      <c r="H14" s="28">
        <f t="shared" si="5"/>
        <v>33.511980909917341</v>
      </c>
      <c r="I14" s="28">
        <f t="shared" si="5"/>
        <v>46.510238725863601</v>
      </c>
      <c r="J14" s="28">
        <f t="shared" si="5"/>
        <v>59.973945267009668</v>
      </c>
      <c r="K14" s="28">
        <f t="shared" si="5"/>
        <v>73.820582351293297</v>
      </c>
      <c r="L14" s="28">
        <f t="shared" si="5"/>
        <v>87.993994702772781</v>
      </c>
      <c r="M14" s="28">
        <f t="shared" si="5"/>
        <v>102.45329624859208</v>
      </c>
      <c r="N14" s="28">
        <f t="shared" si="5"/>
        <v>117.16728462315346</v>
      </c>
      <c r="O14" s="28">
        <f t="shared" si="5"/>
        <v>132.11130602563244</v>
      </c>
      <c r="P14" s="28">
        <f t="shared" si="5"/>
        <v>147.26535289889475</v>
      </c>
      <c r="Q14" s="28">
        <f t="shared" si="5"/>
        <v>162.61283966867467</v>
      </c>
      <c r="R14" s="28">
        <f t="shared" si="5"/>
        <v>178.13977762134607</v>
      </c>
      <c r="S14" s="28">
        <f t="shared" si="5"/>
        <v>193.83419768101456</v>
      </c>
      <c r="T14" s="28">
        <f t="shared" si="5"/>
        <v>209.68573400546501</v>
      </c>
      <c r="U14" s="28">
        <f t="shared" si="5"/>
        <v>225.68531574456827</v>
      </c>
      <c r="V14" s="28">
        <f t="shared" si="6"/>
        <v>241.82493379469375</v>
      </c>
      <c r="W14" s="28">
        <f t="shared" si="6"/>
        <v>258.09746092452804</v>
      </c>
      <c r="X14" s="28">
        <f t="shared" si="6"/>
        <v>274.49651074875459</v>
      </c>
      <c r="Y14" s="28">
        <f t="shared" si="7"/>
        <v>291.01632554093521</v>
      </c>
      <c r="Z14" s="28">
        <f t="shared" si="7"/>
        <v>307.65168583087103</v>
      </c>
      <c r="AA14" s="28">
        <f t="shared" si="7"/>
        <v>324.39783671361442</v>
      </c>
      <c r="AB14" s="28">
        <f t="shared" si="7"/>
        <v>341.2504271570009</v>
      </c>
      <c r="AC14" s="28">
        <f t="shared" si="7"/>
        <v>358.20545954615909</v>
      </c>
      <c r="AE14" s="27">
        <v>62</v>
      </c>
      <c r="AF14" s="28">
        <f t="shared" ref="AF14:AU29" si="17">AF$77/COS(RADIANS($AE14))</f>
        <v>10.650272340947561</v>
      </c>
      <c r="AG14" s="28">
        <f t="shared" si="17"/>
        <v>21.300544681895122</v>
      </c>
      <c r="AH14" s="28">
        <f t="shared" si="17"/>
        <v>31.950817022842685</v>
      </c>
      <c r="AI14" s="28">
        <f t="shared" si="17"/>
        <v>42.601089363790244</v>
      </c>
      <c r="AJ14" s="28">
        <f t="shared" si="17"/>
        <v>53.25136170473781</v>
      </c>
      <c r="AK14" s="28">
        <f t="shared" si="17"/>
        <v>63.90163404568537</v>
      </c>
      <c r="AL14" s="28">
        <f t="shared" si="17"/>
        <v>74.551906386632936</v>
      </c>
      <c r="AM14" s="28">
        <f t="shared" si="17"/>
        <v>85.202178727580488</v>
      </c>
      <c r="AN14" s="28">
        <f t="shared" si="17"/>
        <v>95.852451068528055</v>
      </c>
      <c r="AO14" s="28">
        <f t="shared" si="17"/>
        <v>106.50272340947562</v>
      </c>
      <c r="AP14" s="28">
        <f t="shared" si="17"/>
        <v>117.15299575042317</v>
      </c>
      <c r="AQ14" s="28">
        <f t="shared" si="17"/>
        <v>127.80326809137074</v>
      </c>
      <c r="AR14" s="28">
        <f t="shared" si="17"/>
        <v>138.45354043231831</v>
      </c>
      <c r="AS14" s="28">
        <f t="shared" si="17"/>
        <v>149.10381277326587</v>
      </c>
      <c r="AT14" s="28">
        <f t="shared" si="17"/>
        <v>159.75408511421341</v>
      </c>
      <c r="AU14" s="28">
        <f t="shared" si="17"/>
        <v>170.40435745516098</v>
      </c>
      <c r="AV14" s="28">
        <f t="shared" si="16"/>
        <v>181.05462979610854</v>
      </c>
      <c r="AW14" s="28">
        <f t="shared" si="16"/>
        <v>191.70490213705611</v>
      </c>
      <c r="AX14" s="28">
        <f t="shared" si="16"/>
        <v>202.35517447800368</v>
      </c>
      <c r="AY14" s="28">
        <f t="shared" si="16"/>
        <v>213.00544681895124</v>
      </c>
      <c r="AZ14" s="28">
        <f t="shared" si="16"/>
        <v>223.65571915989878</v>
      </c>
      <c r="BA14" s="28">
        <f t="shared" si="16"/>
        <v>234.30599150084635</v>
      </c>
      <c r="BB14" s="28">
        <f t="shared" si="16"/>
        <v>244.95626384179391</v>
      </c>
      <c r="BC14" s="28">
        <f t="shared" si="16"/>
        <v>255.60653618274148</v>
      </c>
      <c r="BE14" s="27">
        <v>62</v>
      </c>
      <c r="BF14" s="32">
        <f t="shared" si="14"/>
        <v>-0.11113513007605806</v>
      </c>
      <c r="BG14" s="32">
        <f t="shared" si="14"/>
        <v>-8.833528032849881E-3</v>
      </c>
      <c r="BH14" s="32">
        <f t="shared" si="14"/>
        <v>4.6585246371176295E-2</v>
      </c>
      <c r="BI14" s="32">
        <f t="shared" si="14"/>
        <v>8.4049221615788899E-2</v>
      </c>
      <c r="BJ14" s="32">
        <f t="shared" si="14"/>
        <v>0.11209173470816837</v>
      </c>
      <c r="BK14" s="32">
        <f t="shared" si="14"/>
        <v>0.13436561985390721</v>
      </c>
      <c r="BL14" s="32">
        <f t="shared" si="14"/>
        <v>0.15276142834002138</v>
      </c>
      <c r="BM14" s="32">
        <f t="shared" si="14"/>
        <v>0.16838030744421909</v>
      </c>
      <c r="BN14" s="32">
        <f t="shared" si="14"/>
        <v>0.18191796134202959</v>
      </c>
      <c r="BO14" s="32">
        <f t="shared" si="14"/>
        <v>0.19384096173561563</v>
      </c>
      <c r="BP14" s="32">
        <f t="shared" si="14"/>
        <v>0.20447686136429699</v>
      </c>
      <c r="BQ14" s="32">
        <f t="shared" si="14"/>
        <v>0.21406410249171459</v>
      </c>
      <c r="BR14" s="32">
        <f t="shared" si="14"/>
        <v>0.22278144566557637</v>
      </c>
      <c r="BS14" s="32">
        <f t="shared" si="14"/>
        <v>0.23076621897937613</v>
      </c>
      <c r="BT14" s="32">
        <f t="shared" si="14"/>
        <v>0.2381261134815697</v>
      </c>
      <c r="BU14" s="32">
        <f t="shared" si="10"/>
        <v>0.2449470764503551</v>
      </c>
      <c r="BV14" s="32">
        <f t="shared" si="11"/>
        <v>0.25129875172499133</v>
      </c>
      <c r="BW14" s="32">
        <f t="shared" si="11"/>
        <v>0.257238325978287</v>
      </c>
      <c r="BX14" s="32">
        <f t="shared" si="11"/>
        <v>0.26281330889769144</v>
      </c>
      <c r="BY14" s="32">
        <f t="shared" si="11"/>
        <v>0.26806358226459953</v>
      </c>
      <c r="BZ14" s="32">
        <f t="shared" si="11"/>
        <v>0.27302293645531439</v>
      </c>
      <c r="CA14" s="32">
        <f t="shared" si="11"/>
        <v>0.2777202404475439</v>
      </c>
      <c r="CB14" s="32">
        <f t="shared" si="11"/>
        <v>0.28218034514255541</v>
      </c>
      <c r="CC14" s="32">
        <f t="shared" si="11"/>
        <v>0.28642478954231715</v>
      </c>
    </row>
    <row r="15" spans="1:81" ht="9" customHeight="1" x14ac:dyDescent="0.25">
      <c r="A15" s="31" t="str">
        <f t="shared" si="3"/>
        <v>NA F G</v>
      </c>
      <c r="B15" s="31" t="str">
        <f t="shared" si="4"/>
        <v>NA F G</v>
      </c>
      <c r="C15" s="31"/>
      <c r="E15" s="27">
        <v>61</v>
      </c>
      <c r="F15" s="28">
        <f t="shared" si="5"/>
        <v>9.252386926419657</v>
      </c>
      <c r="G15" s="28">
        <f t="shared" si="5"/>
        <v>20.366451886590824</v>
      </c>
      <c r="H15" s="28">
        <f t="shared" si="5"/>
        <v>32.311681236401085</v>
      </c>
      <c r="I15" s="28">
        <f t="shared" si="5"/>
        <v>44.83084913628106</v>
      </c>
      <c r="J15" s="28">
        <f t="shared" si="5"/>
        <v>57.794878823738983</v>
      </c>
      <c r="K15" s="28">
        <f t="shared" si="5"/>
        <v>71.124814224633084</v>
      </c>
      <c r="L15" s="28">
        <f t="shared" si="5"/>
        <v>84.76693604422691</v>
      </c>
      <c r="M15" s="28">
        <f t="shared" si="5"/>
        <v>98.682138915087052</v>
      </c>
      <c r="N15" s="28">
        <f t="shared" si="5"/>
        <v>112.84058401638868</v>
      </c>
      <c r="O15" s="28">
        <f t="shared" si="5"/>
        <v>127.21869807389403</v>
      </c>
      <c r="P15" s="28">
        <f t="shared" si="5"/>
        <v>141.79735268689257</v>
      </c>
      <c r="Q15" s="28">
        <f t="shared" si="5"/>
        <v>156.56069275620334</v>
      </c>
      <c r="R15" s="28">
        <f t="shared" si="5"/>
        <v>171.4953469590258</v>
      </c>
      <c r="S15" s="28">
        <f t="shared" si="5"/>
        <v>186.58987548270684</v>
      </c>
      <c r="T15" s="28">
        <f t="shared" si="5"/>
        <v>201.83437165999683</v>
      </c>
      <c r="U15" s="28">
        <f t="shared" si="5"/>
        <v>217.22016710532398</v>
      </c>
      <c r="V15" s="28">
        <f t="shared" si="6"/>
        <v>232.73960860924754</v>
      </c>
      <c r="W15" s="28">
        <f t="shared" si="6"/>
        <v>248.38588609630233</v>
      </c>
      <c r="X15" s="28">
        <f t="shared" si="6"/>
        <v>264.1528977481762</v>
      </c>
      <c r="Y15" s="28">
        <f t="shared" si="7"/>
        <v>280.03514271525489</v>
      </c>
      <c r="Z15" s="28">
        <f t="shared" si="7"/>
        <v>296.02763466652141</v>
      </c>
      <c r="AA15" s="28">
        <f t="shared" si="7"/>
        <v>312.12583132437851</v>
      </c>
      <c r="AB15" s="28">
        <f t="shared" si="7"/>
        <v>328.32557643205723</v>
      </c>
      <c r="AC15" s="28">
        <f t="shared" si="7"/>
        <v>344.62305151179112</v>
      </c>
      <c r="AE15" s="27">
        <v>61</v>
      </c>
      <c r="AF15" s="28">
        <f t="shared" si="17"/>
        <v>10.313326698136569</v>
      </c>
      <c r="AG15" s="28">
        <f t="shared" si="17"/>
        <v>20.626653396273138</v>
      </c>
      <c r="AH15" s="28">
        <f t="shared" si="17"/>
        <v>30.939980094409709</v>
      </c>
      <c r="AI15" s="28">
        <f t="shared" si="17"/>
        <v>41.253306792546276</v>
      </c>
      <c r="AJ15" s="28">
        <f t="shared" si="17"/>
        <v>51.566633490682847</v>
      </c>
      <c r="AK15" s="28">
        <f t="shared" si="17"/>
        <v>61.879960188819418</v>
      </c>
      <c r="AL15" s="28">
        <f t="shared" si="17"/>
        <v>72.193286886955988</v>
      </c>
      <c r="AM15" s="28">
        <f t="shared" si="17"/>
        <v>82.506613585092552</v>
      </c>
      <c r="AN15" s="28">
        <f t="shared" si="17"/>
        <v>92.81994028322913</v>
      </c>
      <c r="AO15" s="28">
        <f t="shared" si="17"/>
        <v>103.13326698136569</v>
      </c>
      <c r="AP15" s="28">
        <f t="shared" si="17"/>
        <v>113.44659367950226</v>
      </c>
      <c r="AQ15" s="28">
        <f t="shared" si="17"/>
        <v>123.75992037763884</v>
      </c>
      <c r="AR15" s="28">
        <f t="shared" si="17"/>
        <v>134.07324707577541</v>
      </c>
      <c r="AS15" s="28">
        <f t="shared" si="17"/>
        <v>144.38657377391198</v>
      </c>
      <c r="AT15" s="28">
        <f t="shared" si="17"/>
        <v>154.69990047204854</v>
      </c>
      <c r="AU15" s="28">
        <f t="shared" si="17"/>
        <v>165.0132271701851</v>
      </c>
      <c r="AV15" s="28">
        <f t="shared" si="16"/>
        <v>175.32655386832167</v>
      </c>
      <c r="AW15" s="28">
        <f t="shared" si="16"/>
        <v>185.63988056645826</v>
      </c>
      <c r="AX15" s="28">
        <f t="shared" si="16"/>
        <v>195.95320726459482</v>
      </c>
      <c r="AY15" s="28">
        <f t="shared" si="16"/>
        <v>206.26653396273139</v>
      </c>
      <c r="AZ15" s="28">
        <f t="shared" si="16"/>
        <v>216.57986066086795</v>
      </c>
      <c r="BA15" s="28">
        <f t="shared" si="16"/>
        <v>226.89318735900451</v>
      </c>
      <c r="BB15" s="28">
        <f t="shared" si="16"/>
        <v>237.20651405714111</v>
      </c>
      <c r="BC15" s="28">
        <f t="shared" si="16"/>
        <v>247.51984075527767</v>
      </c>
      <c r="BE15" s="27">
        <v>61</v>
      </c>
      <c r="BF15" s="32">
        <f t="shared" si="14"/>
        <v>-0.11466660226751431</v>
      </c>
      <c r="BG15" s="32">
        <f t="shared" si="14"/>
        <v>-1.2775986270521176E-2</v>
      </c>
      <c r="BH15" s="32">
        <f t="shared" si="14"/>
        <v>4.2452174863809672E-2</v>
      </c>
      <c r="BI15" s="32">
        <f t="shared" si="14"/>
        <v>7.9800905239591421E-2</v>
      </c>
      <c r="BJ15" s="32">
        <f t="shared" si="14"/>
        <v>0.10776465769659012</v>
      </c>
      <c r="BK15" s="32">
        <f t="shared" si="14"/>
        <v>0.12998071259090671</v>
      </c>
      <c r="BL15" s="32">
        <f t="shared" si="14"/>
        <v>0.14833199999951224</v>
      </c>
      <c r="BM15" s="32">
        <f t="shared" si="14"/>
        <v>0.16391543097695765</v>
      </c>
      <c r="BN15" s="32">
        <f t="shared" si="14"/>
        <v>0.17742414139093607</v>
      </c>
      <c r="BO15" s="32">
        <f t="shared" si="14"/>
        <v>0.18932304336693098</v>
      </c>
      <c r="BP15" s="32">
        <f t="shared" si="14"/>
        <v>0.19993856352165162</v>
      </c>
      <c r="BQ15" s="32">
        <f t="shared" si="14"/>
        <v>0.20950834977232721</v>
      </c>
      <c r="BR15" s="32">
        <f t="shared" si="14"/>
        <v>0.21821058440840024</v>
      </c>
      <c r="BS15" s="32">
        <f t="shared" si="14"/>
        <v>0.2261821634191844</v>
      </c>
      <c r="BT15" s="32">
        <f t="shared" si="14"/>
        <v>0.23353044776411713</v>
      </c>
      <c r="BU15" s="32">
        <f t="shared" si="10"/>
        <v>0.24034112776381944</v>
      </c>
      <c r="BV15" s="32">
        <f t="shared" si="11"/>
        <v>0.24668364394011727</v>
      </c>
      <c r="BW15" s="32">
        <f t="shared" si="11"/>
        <v>0.25261501978222972</v>
      </c>
      <c r="BX15" s="32">
        <f t="shared" si="11"/>
        <v>0.25818263235029099</v>
      </c>
      <c r="BY15" s="32">
        <f t="shared" si="11"/>
        <v>0.26342625442383438</v>
      </c>
      <c r="BZ15" s="32">
        <f t="shared" si="11"/>
        <v>0.26837958589627048</v>
      </c>
      <c r="CA15" s="32">
        <f t="shared" si="11"/>
        <v>0.27307141995817547</v>
      </c>
      <c r="CB15" s="32">
        <f t="shared" si="11"/>
        <v>0.27752654351547923</v>
      </c>
      <c r="CC15" s="32">
        <f t="shared" si="11"/>
        <v>0.28176644113195981</v>
      </c>
    </row>
    <row r="16" spans="1:81" ht="9" customHeight="1" x14ac:dyDescent="0.25">
      <c r="A16" s="31" t="str">
        <f t="shared" si="3"/>
        <v>NA F G</v>
      </c>
      <c r="B16" s="31" t="str">
        <f t="shared" si="4"/>
        <v>NA F G</v>
      </c>
      <c r="C16" s="31"/>
      <c r="E16" s="27">
        <v>60</v>
      </c>
      <c r="F16" s="28">
        <f t="shared" si="5"/>
        <v>8.9258511928712956</v>
      </c>
      <c r="G16" s="28">
        <f t="shared" si="5"/>
        <v>19.633271418506904</v>
      </c>
      <c r="H16" s="28">
        <f t="shared" si="5"/>
        <v>31.135117168419583</v>
      </c>
      <c r="I16" s="28">
        <f t="shared" si="5"/>
        <v>43.185275920868513</v>
      </c>
      <c r="J16" s="28">
        <f t="shared" si="5"/>
        <v>55.660299340757227</v>
      </c>
      <c r="K16" s="28">
        <f t="shared" si="5"/>
        <v>68.484696059329679</v>
      </c>
      <c r="L16" s="28">
        <f t="shared" si="5"/>
        <v>81.607115532666995</v>
      </c>
      <c r="M16" s="28">
        <f t="shared" si="5"/>
        <v>94.990183582119215</v>
      </c>
      <c r="N16" s="28">
        <f t="shared" si="5"/>
        <v>108.60538677425315</v>
      </c>
      <c r="O16" s="28">
        <f t="shared" si="5"/>
        <v>122.43020195823972</v>
      </c>
      <c r="P16" s="28">
        <f t="shared" si="5"/>
        <v>136.44635503338446</v>
      </c>
      <c r="Q16" s="28">
        <f t="shared" si="5"/>
        <v>150.63870063402229</v>
      </c>
      <c r="R16" s="28">
        <f t="shared" si="5"/>
        <v>164.99446722954664</v>
      </c>
      <c r="S16" s="28">
        <f t="shared" si="5"/>
        <v>179.50272913063168</v>
      </c>
      <c r="T16" s="28">
        <f t="shared" si="5"/>
        <v>194.15402566736159</v>
      </c>
      <c r="U16" s="28">
        <f t="shared" si="5"/>
        <v>208.94007933394829</v>
      </c>
      <c r="V16" s="28">
        <f t="shared" si="6"/>
        <v>223.85358254232128</v>
      </c>
      <c r="W16" s="28">
        <f t="shared" si="6"/>
        <v>238.88803319439097</v>
      </c>
      <c r="X16" s="28">
        <f t="shared" si="6"/>
        <v>254.03760578339626</v>
      </c>
      <c r="Y16" s="28">
        <f t="shared" si="7"/>
        <v>269.29704886728064</v>
      </c>
      <c r="Z16" s="28">
        <f t="shared" si="7"/>
        <v>284.66160246045877</v>
      </c>
      <c r="AA16" s="28">
        <f t="shared" si="7"/>
        <v>300.12693070392089</v>
      </c>
      <c r="AB16" s="28">
        <f t="shared" si="7"/>
        <v>315.68906641770832</v>
      </c>
      <c r="AC16" s="28">
        <f t="shared" si="7"/>
        <v>331.34436501036726</v>
      </c>
      <c r="AE16" s="27">
        <v>60</v>
      </c>
      <c r="AF16" s="28">
        <f t="shared" si="17"/>
        <v>9.9999999999999982</v>
      </c>
      <c r="AG16" s="28">
        <f t="shared" si="17"/>
        <v>19.999999999999996</v>
      </c>
      <c r="AH16" s="28">
        <f t="shared" si="17"/>
        <v>29.999999999999993</v>
      </c>
      <c r="AI16" s="28">
        <f t="shared" si="17"/>
        <v>39.999999999999993</v>
      </c>
      <c r="AJ16" s="28">
        <f t="shared" si="17"/>
        <v>49.999999999999986</v>
      </c>
      <c r="AK16" s="28">
        <f t="shared" si="17"/>
        <v>59.999999999999986</v>
      </c>
      <c r="AL16" s="28">
        <f t="shared" si="17"/>
        <v>69.999999999999986</v>
      </c>
      <c r="AM16" s="28">
        <f t="shared" si="17"/>
        <v>79.999999999999986</v>
      </c>
      <c r="AN16" s="28">
        <f t="shared" si="17"/>
        <v>89.999999999999986</v>
      </c>
      <c r="AO16" s="28">
        <f t="shared" si="17"/>
        <v>99.999999999999972</v>
      </c>
      <c r="AP16" s="28">
        <f t="shared" si="17"/>
        <v>109.99999999999997</v>
      </c>
      <c r="AQ16" s="28">
        <f t="shared" si="17"/>
        <v>119.99999999999997</v>
      </c>
      <c r="AR16" s="28">
        <f t="shared" si="17"/>
        <v>129.99999999999997</v>
      </c>
      <c r="AS16" s="28">
        <f t="shared" si="17"/>
        <v>139.99999999999997</v>
      </c>
      <c r="AT16" s="28">
        <f t="shared" si="17"/>
        <v>149.99999999999997</v>
      </c>
      <c r="AU16" s="28">
        <f t="shared" si="17"/>
        <v>159.99999999999997</v>
      </c>
      <c r="AV16" s="28">
        <f t="shared" si="16"/>
        <v>169.99999999999997</v>
      </c>
      <c r="AW16" s="28">
        <f t="shared" si="16"/>
        <v>179.99999999999997</v>
      </c>
      <c r="AX16" s="28">
        <f t="shared" si="16"/>
        <v>189.99999999999997</v>
      </c>
      <c r="AY16" s="28">
        <f t="shared" si="16"/>
        <v>199.99999999999994</v>
      </c>
      <c r="AZ16" s="28">
        <f t="shared" si="16"/>
        <v>209.99999999999994</v>
      </c>
      <c r="BA16" s="28">
        <f t="shared" si="16"/>
        <v>219.99999999999994</v>
      </c>
      <c r="BB16" s="28">
        <f t="shared" si="16"/>
        <v>229.99999999999994</v>
      </c>
      <c r="BC16" s="28">
        <f t="shared" si="16"/>
        <v>239.99999999999994</v>
      </c>
      <c r="BE16" s="27">
        <v>60</v>
      </c>
      <c r="BF16" s="32">
        <f t="shared" si="14"/>
        <v>-0.12034133035811535</v>
      </c>
      <c r="BG16" s="32">
        <f t="shared" si="14"/>
        <v>-1.8678934023567913E-2</v>
      </c>
      <c r="BH16" s="32">
        <f t="shared" si="14"/>
        <v>3.6457777315543304E-2</v>
      </c>
      <c r="BI16" s="32">
        <f t="shared" si="14"/>
        <v>7.3758378358057278E-2</v>
      </c>
      <c r="BJ16" s="32">
        <f t="shared" si="14"/>
        <v>0.10169365612111414</v>
      </c>
      <c r="BK16" s="32">
        <f t="shared" si="14"/>
        <v>0.12389185537129681</v>
      </c>
      <c r="BL16" s="32">
        <f t="shared" si="14"/>
        <v>0.14223166027747577</v>
      </c>
      <c r="BM16" s="32">
        <f t="shared" si="14"/>
        <v>0.15780771251126369</v>
      </c>
      <c r="BN16" s="32">
        <f t="shared" si="14"/>
        <v>0.1713118228005234</v>
      </c>
      <c r="BO16" s="32">
        <f t="shared" si="14"/>
        <v>0.18320807774123063</v>
      </c>
      <c r="BP16" s="32">
        <f t="shared" si="14"/>
        <v>0.19382236357221735</v>
      </c>
      <c r="BQ16" s="32">
        <f t="shared" si="14"/>
        <v>0.20339196039973312</v>
      </c>
      <c r="BR16" s="32">
        <f t="shared" si="14"/>
        <v>0.21209479212936894</v>
      </c>
      <c r="BS16" s="32">
        <f t="shared" si="14"/>
        <v>0.22006756845398107</v>
      </c>
      <c r="BT16" s="32">
        <f t="shared" si="14"/>
        <v>0.22741751305743937</v>
      </c>
      <c r="BU16" s="32">
        <f t="shared" si="10"/>
        <v>0.23423021322647983</v>
      </c>
      <c r="BV16" s="32">
        <f t="shared" si="11"/>
        <v>0.24057503092290186</v>
      </c>
      <c r="BW16" s="32">
        <f t="shared" si="11"/>
        <v>0.24650892891931464</v>
      </c>
      <c r="BX16" s="32">
        <f t="shared" si="11"/>
        <v>0.25207923679613636</v>
      </c>
      <c r="BY16" s="32">
        <f t="shared" si="11"/>
        <v>0.25732568982377818</v>
      </c>
      <c r="BZ16" s="32">
        <f t="shared" si="11"/>
        <v>0.26228195799898857</v>
      </c>
      <c r="CA16" s="32">
        <f t="shared" si="11"/>
        <v>0.26697681049811289</v>
      </c>
      <c r="CB16" s="32">
        <f t="shared" si="11"/>
        <v>0.2714350148076643</v>
      </c>
      <c r="CC16" s="32">
        <f t="shared" si="11"/>
        <v>0.27567803969597998</v>
      </c>
    </row>
    <row r="17" spans="1:81" ht="9" customHeight="1" x14ac:dyDescent="0.25">
      <c r="A17" s="31" t="str">
        <f t="shared" si="3"/>
        <v>NA F G</v>
      </c>
      <c r="B17" s="31" t="str">
        <f t="shared" si="4"/>
        <v>NA F G</v>
      </c>
      <c r="C17" s="31"/>
      <c r="E17" s="27">
        <v>59</v>
      </c>
      <c r="F17" s="28">
        <f t="shared" si="5"/>
        <v>8.6054270959222627</v>
      </c>
      <c r="G17" s="28">
        <f t="shared" si="5"/>
        <v>18.91446414117695</v>
      </c>
      <c r="H17" s="28">
        <f t="shared" si="5"/>
        <v>29.982225042495116</v>
      </c>
      <c r="I17" s="28">
        <f t="shared" si="5"/>
        <v>41.573410565222744</v>
      </c>
      <c r="J17" s="28">
        <f t="shared" si="5"/>
        <v>53.570046125953688</v>
      </c>
      <c r="K17" s="28">
        <f t="shared" si="5"/>
        <v>65.900008694245329</v>
      </c>
      <c r="L17" s="28">
        <f t="shared" si="5"/>
        <v>78.514249984108147</v>
      </c>
      <c r="M17" s="28">
        <f t="shared" si="5"/>
        <v>91.377078045893185</v>
      </c>
      <c r="N17" s="28">
        <f t="shared" si="5"/>
        <v>104.46126711418972</v>
      </c>
      <c r="O17" s="28">
        <f t="shared" si="5"/>
        <v>117.74531411354128</v>
      </c>
      <c r="P17" s="28">
        <f t="shared" si="5"/>
        <v>131.2117746816391</v>
      </c>
      <c r="Q17" s="28">
        <f t="shared" si="5"/>
        <v>144.84619269404971</v>
      </c>
      <c r="R17" s="28">
        <f t="shared" si="5"/>
        <v>158.63637902777623</v>
      </c>
      <c r="S17" s="28">
        <f t="shared" si="5"/>
        <v>172.57190716304123</v>
      </c>
      <c r="T17" s="28">
        <f t="shared" si="5"/>
        <v>186.64374941323615</v>
      </c>
      <c r="U17" s="28">
        <f t="shared" si="5"/>
        <v>200.84400771270998</v>
      </c>
      <c r="V17" s="28">
        <f t="shared" si="6"/>
        <v>215.16570995170557</v>
      </c>
      <c r="W17" s="28">
        <f t="shared" si="6"/>
        <v>229.60265294787146</v>
      </c>
      <c r="X17" s="28">
        <f t="shared" si="6"/>
        <v>244.14927935638531</v>
      </c>
      <c r="Y17" s="28">
        <f t="shared" si="7"/>
        <v>258.80057976988888</v>
      </c>
      <c r="Z17" s="28">
        <f t="shared" si="7"/>
        <v>273.55201384272056</v>
      </c>
      <c r="AA17" s="28">
        <f t="shared" si="7"/>
        <v>288.39944600681929</v>
      </c>
      <c r="AB17" s="28">
        <f t="shared" si="7"/>
        <v>303.33909253533011</v>
      </c>
      <c r="AC17" s="28">
        <f t="shared" si="7"/>
        <v>318.36747754168169</v>
      </c>
      <c r="AE17" s="27">
        <v>59</v>
      </c>
      <c r="AF17" s="28">
        <f t="shared" si="17"/>
        <v>9.7080201320517823</v>
      </c>
      <c r="AG17" s="28">
        <f t="shared" si="17"/>
        <v>19.416040264103565</v>
      </c>
      <c r="AH17" s="28">
        <f t="shared" si="17"/>
        <v>29.12406039615535</v>
      </c>
      <c r="AI17" s="28">
        <f t="shared" si="17"/>
        <v>38.832080528207129</v>
      </c>
      <c r="AJ17" s="28">
        <f t="shared" si="17"/>
        <v>48.540100660258915</v>
      </c>
      <c r="AK17" s="28">
        <f t="shared" si="17"/>
        <v>58.248120792310701</v>
      </c>
      <c r="AL17" s="28">
        <f t="shared" si="17"/>
        <v>67.956140924362487</v>
      </c>
      <c r="AM17" s="28">
        <f t="shared" si="17"/>
        <v>77.664161056414258</v>
      </c>
      <c r="AN17" s="28">
        <f t="shared" si="17"/>
        <v>87.372181188466044</v>
      </c>
      <c r="AO17" s="28">
        <f t="shared" si="17"/>
        <v>97.08020132051783</v>
      </c>
      <c r="AP17" s="28">
        <f t="shared" si="17"/>
        <v>106.78822145256962</v>
      </c>
      <c r="AQ17" s="28">
        <f t="shared" si="17"/>
        <v>116.4962415846214</v>
      </c>
      <c r="AR17" s="28">
        <f t="shared" si="17"/>
        <v>126.20426171667317</v>
      </c>
      <c r="AS17" s="28">
        <f t="shared" si="17"/>
        <v>135.91228184872497</v>
      </c>
      <c r="AT17" s="28">
        <f t="shared" si="17"/>
        <v>145.62030198077673</v>
      </c>
      <c r="AU17" s="28">
        <f t="shared" si="17"/>
        <v>155.32832211282852</v>
      </c>
      <c r="AV17" s="28">
        <f t="shared" si="16"/>
        <v>165.0363422448803</v>
      </c>
      <c r="AW17" s="28">
        <f t="shared" si="16"/>
        <v>174.74436237693209</v>
      </c>
      <c r="AX17" s="28">
        <f t="shared" si="16"/>
        <v>184.45238250898387</v>
      </c>
      <c r="AY17" s="28">
        <f t="shared" si="16"/>
        <v>194.16040264103566</v>
      </c>
      <c r="AZ17" s="28">
        <f t="shared" si="16"/>
        <v>203.86842277308745</v>
      </c>
      <c r="BA17" s="28">
        <f t="shared" si="16"/>
        <v>213.57644290513923</v>
      </c>
      <c r="BB17" s="28">
        <f t="shared" si="16"/>
        <v>223.28446303719102</v>
      </c>
      <c r="BC17" s="28">
        <f t="shared" si="16"/>
        <v>232.9924831692428</v>
      </c>
      <c r="BE17" s="27">
        <v>59</v>
      </c>
      <c r="BF17" s="32">
        <f t="shared" si="14"/>
        <v>-0.12812763664594756</v>
      </c>
      <c r="BG17" s="32">
        <f t="shared" si="14"/>
        <v>-2.6518124921904564E-2</v>
      </c>
      <c r="BH17" s="32">
        <f t="shared" si="14"/>
        <v>2.8622446970611816E-2</v>
      </c>
      <c r="BI17" s="32">
        <f t="shared" si="14"/>
        <v>6.5939503152257856E-2</v>
      </c>
      <c r="BJ17" s="32">
        <f t="shared" si="14"/>
        <v>9.389473837428447E-2</v>
      </c>
      <c r="BK17" s="32">
        <f t="shared" si="14"/>
        <v>0.11611360990006704</v>
      </c>
      <c r="BL17" s="32">
        <f t="shared" si="14"/>
        <v>0.13447379376205845</v>
      </c>
      <c r="BM17" s="32">
        <f t="shared" si="14"/>
        <v>0.1500695500746014</v>
      </c>
      <c r="BN17" s="32">
        <f t="shared" si="14"/>
        <v>0.16359255825456426</v>
      </c>
      <c r="BO17" s="32">
        <f t="shared" si="14"/>
        <v>0.17550688066529915</v>
      </c>
      <c r="BP17" s="32">
        <f t="shared" si="14"/>
        <v>0.18613842613080023</v>
      </c>
      <c r="BQ17" s="32">
        <f t="shared" si="14"/>
        <v>0.19572451703518556</v>
      </c>
      <c r="BR17" s="32">
        <f t="shared" si="14"/>
        <v>0.2044431265379828</v>
      </c>
      <c r="BS17" s="32">
        <f t="shared" si="14"/>
        <v>0.21243101450852742</v>
      </c>
      <c r="BT17" s="32">
        <f t="shared" si="14"/>
        <v>0.21979545289583738</v>
      </c>
      <c r="BU17" s="32">
        <f t="shared" si="10"/>
        <v>0.22662207410732277</v>
      </c>
      <c r="BV17" s="32">
        <f t="shared" si="11"/>
        <v>0.23298028165397225</v>
      </c>
      <c r="BW17" s="32">
        <f t="shared" si="11"/>
        <v>0.23892707626246068</v>
      </c>
      <c r="BX17" s="32">
        <f t="shared" si="11"/>
        <v>0.24450982204318419</v>
      </c>
      <c r="BY17" s="32">
        <f t="shared" si="11"/>
        <v>0.24976828562875586</v>
      </c>
      <c r="BZ17" s="32">
        <f t="shared" si="11"/>
        <v>0.25473616549464656</v>
      </c>
      <c r="CA17" s="32">
        <f t="shared" si="11"/>
        <v>0.25944225669528798</v>
      </c>
      <c r="CB17" s="32">
        <f t="shared" si="11"/>
        <v>0.26391135026163853</v>
      </c>
      <c r="CC17" s="32">
        <f t="shared" si="11"/>
        <v>0.26816493641773231</v>
      </c>
    </row>
    <row r="18" spans="1:81" ht="9" customHeight="1" x14ac:dyDescent="0.25">
      <c r="A18" s="31" t="str">
        <f t="shared" si="3"/>
        <v>NA F G</v>
      </c>
      <c r="B18" s="31" t="str">
        <f t="shared" si="4"/>
        <v>NA F G</v>
      </c>
      <c r="C18" s="31"/>
      <c r="E18" s="27">
        <v>58</v>
      </c>
      <c r="F18" s="28">
        <f t="shared" si="5"/>
        <v>8.2911106847087357</v>
      </c>
      <c r="G18" s="28">
        <f t="shared" si="5"/>
        <v>18.210001421809682</v>
      </c>
      <c r="H18" s="28">
        <f t="shared" si="5"/>
        <v>28.852939650285442</v>
      </c>
      <c r="I18" s="28">
        <f t="shared" si="5"/>
        <v>39.995142314754879</v>
      </c>
      <c r="J18" s="28">
        <f t="shared" ref="J18:Y33" si="18">(IF($E18&lt;=40,  $A18*J$4^$B18,    IF($E18&lt;=55,  0.04753*$E18^0.953*J$4^(0.02047164*$E18^0.46471),    IF($E18&lt;=70, 0.0001675*$E18^2.3655*J$4^(0.02047164*$E18^0.46471),    "ERR NO AP&gt;70")))) *J$3</f>
        <v>51.52395551535529</v>
      </c>
      <c r="K18" s="28">
        <f t="shared" si="18"/>
        <v>63.370529237307423</v>
      </c>
      <c r="L18" s="28">
        <f t="shared" si="18"/>
        <v>75.488051703034387</v>
      </c>
      <c r="M18" s="28">
        <f t="shared" si="18"/>
        <v>87.842464793093328</v>
      </c>
      <c r="N18" s="28">
        <f t="shared" si="18"/>
        <v>100.40779313179064</v>
      </c>
      <c r="O18" s="28">
        <f t="shared" si="18"/>
        <v>113.16352402848658</v>
      </c>
      <c r="P18" s="28">
        <f t="shared" si="18"/>
        <v>126.09301859424909</v>
      </c>
      <c r="Q18" s="28">
        <f t="shared" si="18"/>
        <v>139.18248970436207</v>
      </c>
      <c r="R18" s="28">
        <f t="shared" si="18"/>
        <v>152.42031347412174</v>
      </c>
      <c r="S18" s="28">
        <f t="shared" si="18"/>
        <v>165.79654778667202</v>
      </c>
      <c r="T18" s="28">
        <f t="shared" si="18"/>
        <v>179.30258508914872</v>
      </c>
      <c r="U18" s="28">
        <f t="shared" si="18"/>
        <v>192.93089546225136</v>
      </c>
      <c r="V18" s="28">
        <f t="shared" si="18"/>
        <v>206.67483226187423</v>
      </c>
      <c r="W18" s="28">
        <f t="shared" si="18"/>
        <v>220.52848227715006</v>
      </c>
      <c r="X18" s="28">
        <f t="shared" si="18"/>
        <v>234.4865482819053</v>
      </c>
      <c r="Y18" s="28">
        <f t="shared" si="18"/>
        <v>248.54425562745055</v>
      </c>
      <c r="Z18" s="28">
        <f t="shared" si="7"/>
        <v>262.69727699115771</v>
      </c>
      <c r="AA18" s="28">
        <f t="shared" si="7"/>
        <v>276.94167104973508</v>
      </c>
      <c r="AB18" s="28">
        <f t="shared" si="7"/>
        <v>291.27383198090217</v>
      </c>
      <c r="AC18" s="28">
        <f t="shared" si="7"/>
        <v>305.69044749117131</v>
      </c>
      <c r="AE18" s="27">
        <v>58</v>
      </c>
      <c r="AF18" s="28">
        <f t="shared" si="17"/>
        <v>9.4353995739992929</v>
      </c>
      <c r="AG18" s="28">
        <f t="shared" si="17"/>
        <v>18.870799147998586</v>
      </c>
      <c r="AH18" s="28">
        <f t="shared" si="17"/>
        <v>28.306198721997877</v>
      </c>
      <c r="AI18" s="28">
        <f t="shared" si="17"/>
        <v>37.741598295997171</v>
      </c>
      <c r="AJ18" s="28">
        <f t="shared" si="17"/>
        <v>47.176997869996462</v>
      </c>
      <c r="AK18" s="28">
        <f t="shared" si="17"/>
        <v>56.612397443995754</v>
      </c>
      <c r="AL18" s="28">
        <f t="shared" si="17"/>
        <v>66.047797017995052</v>
      </c>
      <c r="AM18" s="28">
        <f t="shared" si="17"/>
        <v>75.483196591994343</v>
      </c>
      <c r="AN18" s="28">
        <f t="shared" si="17"/>
        <v>84.918596165993634</v>
      </c>
      <c r="AO18" s="28">
        <f t="shared" si="17"/>
        <v>94.353995739992925</v>
      </c>
      <c r="AP18" s="28">
        <f t="shared" si="17"/>
        <v>103.78939531399222</v>
      </c>
      <c r="AQ18" s="28">
        <f t="shared" si="17"/>
        <v>113.22479488799151</v>
      </c>
      <c r="AR18" s="28">
        <f t="shared" si="17"/>
        <v>122.6601944619908</v>
      </c>
      <c r="AS18" s="28">
        <f t="shared" si="17"/>
        <v>132.0955940359901</v>
      </c>
      <c r="AT18" s="28">
        <f t="shared" si="17"/>
        <v>141.53099360998939</v>
      </c>
      <c r="AU18" s="28">
        <f t="shared" si="17"/>
        <v>150.96639318398869</v>
      </c>
      <c r="AV18" s="28">
        <f t="shared" si="16"/>
        <v>160.40179275798798</v>
      </c>
      <c r="AW18" s="28">
        <f t="shared" si="16"/>
        <v>169.83719233198727</v>
      </c>
      <c r="AX18" s="28">
        <f t="shared" si="16"/>
        <v>179.27259190598656</v>
      </c>
      <c r="AY18" s="28">
        <f t="shared" si="16"/>
        <v>188.70799147998585</v>
      </c>
      <c r="AZ18" s="28">
        <f t="shared" si="16"/>
        <v>198.14339105398514</v>
      </c>
      <c r="BA18" s="28">
        <f t="shared" si="16"/>
        <v>207.57879062798443</v>
      </c>
      <c r="BB18" s="28">
        <f t="shared" si="16"/>
        <v>217.01419020198372</v>
      </c>
      <c r="BC18" s="28">
        <f t="shared" si="16"/>
        <v>226.44958977598301</v>
      </c>
      <c r="BE18" s="27">
        <v>58</v>
      </c>
      <c r="BF18" s="32">
        <f t="shared" si="14"/>
        <v>-0.13801394442857515</v>
      </c>
      <c r="BG18" s="32">
        <f t="shared" si="14"/>
        <v>-3.6287626281977209E-2</v>
      </c>
      <c r="BH18" s="32">
        <f t="shared" si="14"/>
        <v>1.8949227874677121E-2</v>
      </c>
      <c r="BI18" s="32">
        <f t="shared" si="14"/>
        <v>5.634544317964179E-2</v>
      </c>
      <c r="BJ18" s="32">
        <f t="shared" si="14"/>
        <v>8.4367700458543735E-2</v>
      </c>
      <c r="BK18" s="32">
        <f t="shared" si="14"/>
        <v>0.10664471126640095</v>
      </c>
      <c r="BL18" s="32">
        <f t="shared" si="14"/>
        <v>0.1250562767492894</v>
      </c>
      <c r="BM18" s="32">
        <f t="shared" si="14"/>
        <v>0.14069810347660849</v>
      </c>
      <c r="BN18" s="32">
        <f t="shared" si="14"/>
        <v>0.15426289616251798</v>
      </c>
      <c r="BO18" s="32">
        <f t="shared" si="14"/>
        <v>0.16621546960448794</v>
      </c>
      <c r="BP18" s="32">
        <f t="shared" si="14"/>
        <v>0.17688230108938091</v>
      </c>
      <c r="BQ18" s="32">
        <f t="shared" si="14"/>
        <v>0.18650115306535597</v>
      </c>
      <c r="BR18" s="32">
        <f t="shared" si="14"/>
        <v>0.19525034645190964</v>
      </c>
      <c r="BS18" s="32">
        <f t="shared" si="14"/>
        <v>0.20326692081697889</v>
      </c>
      <c r="BT18" s="32">
        <f t="shared" si="14"/>
        <v>0.21065837651130018</v>
      </c>
      <c r="BU18" s="32">
        <f t="shared" si="10"/>
        <v>0.21751053493904193</v>
      </c>
      <c r="BV18" s="32">
        <f t="shared" si="11"/>
        <v>0.22389295782881999</v>
      </c>
      <c r="BW18" s="32">
        <f t="shared" si="11"/>
        <v>0.22986277972682145</v>
      </c>
      <c r="BX18" s="32">
        <f t="shared" si="11"/>
        <v>0.23546747896829975</v>
      </c>
      <c r="BY18" s="32">
        <f t="shared" si="11"/>
        <v>0.24074692048869895</v>
      </c>
      <c r="BZ18" s="32">
        <f t="shared" si="11"/>
        <v>0.24573488799179835</v>
      </c>
      <c r="CA18" s="32">
        <f t="shared" si="11"/>
        <v>0.25046025092155233</v>
      </c>
      <c r="CB18" s="32">
        <f t="shared" si="11"/>
        <v>0.25494786563520544</v>
      </c>
      <c r="CC18" s="32">
        <f t="shared" si="11"/>
        <v>0.25921928004464995</v>
      </c>
    </row>
    <row r="19" spans="1:81" ht="9" customHeight="1" x14ac:dyDescent="0.25">
      <c r="A19" s="31" t="str">
        <f t="shared" si="3"/>
        <v>NA F G</v>
      </c>
      <c r="B19" s="31" t="str">
        <f t="shared" si="4"/>
        <v>NA F G</v>
      </c>
      <c r="C19" s="31"/>
      <c r="E19" s="27">
        <v>57</v>
      </c>
      <c r="F19" s="28">
        <f t="shared" ref="F19:U34" si="19">(IF($E19&lt;=40,  $A19*F$4^$B19,    IF($E19&lt;=55,  0.04753*$E19^0.953*F$4^(0.02047164*$E19^0.46471),    IF($E19&lt;=70, 0.0001675*$E19^2.3655*F$4^(0.02047164*$E19^0.46471),    "ERR NO AP&gt;70")))) *F$3</f>
        <v>7.9828976541266039</v>
      </c>
      <c r="G19" s="28">
        <f t="shared" si="19"/>
        <v>17.519853695480482</v>
      </c>
      <c r="H19" s="28">
        <f t="shared" si="19"/>
        <v>27.747194188358449</v>
      </c>
      <c r="I19" s="28">
        <f t="shared" si="19"/>
        <v>38.450358104287069</v>
      </c>
      <c r="J19" s="28">
        <f t="shared" si="19"/>
        <v>49.521860781901424</v>
      </c>
      <c r="K19" s="28">
        <f t="shared" si="19"/>
        <v>60.896030952975138</v>
      </c>
      <c r="L19" s="28">
        <f t="shared" si="19"/>
        <v>72.52822834817313</v>
      </c>
      <c r="M19" s="28">
        <f t="shared" si="19"/>
        <v>84.38598084465157</v>
      </c>
      <c r="N19" s="28">
        <f t="shared" si="19"/>
        <v>96.444526622295427</v>
      </c>
      <c r="O19" s="28">
        <f t="shared" si="19"/>
        <v>108.68431404458359</v>
      </c>
      <c r="P19" s="28">
        <f t="shared" si="19"/>
        <v>121.08948572944648</v>
      </c>
      <c r="Q19" s="28">
        <f t="shared" si="19"/>
        <v>133.64690356265152</v>
      </c>
      <c r="R19" s="28">
        <f t="shared" si="19"/>
        <v>146.34549194497836</v>
      </c>
      <c r="S19" s="28">
        <f t="shared" si="19"/>
        <v>159.17577858405059</v>
      </c>
      <c r="T19" s="28">
        <f t="shared" si="19"/>
        <v>172.12956337652165</v>
      </c>
      <c r="U19" s="28">
        <f t="shared" si="19"/>
        <v>185.19967340225992</v>
      </c>
      <c r="V19" s="28">
        <f t="shared" si="18"/>
        <v>198.37977760118565</v>
      </c>
      <c r="W19" s="28">
        <f t="shared" si="18"/>
        <v>211.66424390760335</v>
      </c>
      <c r="X19" s="28">
        <f t="shared" si="18"/>
        <v>225.04802727750871</v>
      </c>
      <c r="Y19" s="28">
        <f t="shared" si="18"/>
        <v>238.52658064211235</v>
      </c>
      <c r="Z19" s="28">
        <f t="shared" si="7"/>
        <v>252.09578317392865</v>
      </c>
      <c r="AA19" s="28">
        <f t="shared" si="7"/>
        <v>265.75188183005469</v>
      </c>
      <c r="AB19" s="28">
        <f t="shared" si="7"/>
        <v>279.49144321973671</v>
      </c>
      <c r="AC19" s="28">
        <f t="shared" si="7"/>
        <v>293.31131360067781</v>
      </c>
      <c r="AE19" s="27">
        <v>57</v>
      </c>
      <c r="AF19" s="28">
        <f t="shared" si="17"/>
        <v>9.1803922938833153</v>
      </c>
      <c r="AG19" s="28">
        <f t="shared" si="17"/>
        <v>18.360784587766631</v>
      </c>
      <c r="AH19" s="28">
        <f t="shared" si="17"/>
        <v>27.541176881649946</v>
      </c>
      <c r="AI19" s="28">
        <f t="shared" si="17"/>
        <v>36.721569175533261</v>
      </c>
      <c r="AJ19" s="28">
        <f t="shared" si="17"/>
        <v>45.901961469416577</v>
      </c>
      <c r="AK19" s="28">
        <f t="shared" si="17"/>
        <v>55.082353763299892</v>
      </c>
      <c r="AL19" s="28">
        <f t="shared" si="17"/>
        <v>64.262746057183207</v>
      </c>
      <c r="AM19" s="28">
        <f t="shared" si="17"/>
        <v>73.443138351066523</v>
      </c>
      <c r="AN19" s="28">
        <f t="shared" si="17"/>
        <v>82.623530644949838</v>
      </c>
      <c r="AO19" s="28">
        <f t="shared" si="17"/>
        <v>91.803922938833153</v>
      </c>
      <c r="AP19" s="28">
        <f t="shared" si="17"/>
        <v>100.98431523271647</v>
      </c>
      <c r="AQ19" s="28">
        <f t="shared" si="17"/>
        <v>110.16470752659978</v>
      </c>
      <c r="AR19" s="28">
        <f t="shared" si="17"/>
        <v>119.3450998204831</v>
      </c>
      <c r="AS19" s="28">
        <f t="shared" si="17"/>
        <v>128.52549211436641</v>
      </c>
      <c r="AT19" s="28">
        <f t="shared" si="17"/>
        <v>137.70588440824974</v>
      </c>
      <c r="AU19" s="28">
        <f t="shared" si="17"/>
        <v>146.88627670213305</v>
      </c>
      <c r="AV19" s="28">
        <f t="shared" si="16"/>
        <v>156.06666899601638</v>
      </c>
      <c r="AW19" s="28">
        <f t="shared" si="16"/>
        <v>165.24706128989968</v>
      </c>
      <c r="AX19" s="28">
        <f t="shared" si="16"/>
        <v>174.42745358378301</v>
      </c>
      <c r="AY19" s="28">
        <f t="shared" si="16"/>
        <v>183.60784587766631</v>
      </c>
      <c r="AZ19" s="28">
        <f t="shared" si="16"/>
        <v>192.78823817154964</v>
      </c>
      <c r="BA19" s="28">
        <f t="shared" si="16"/>
        <v>201.96863046543294</v>
      </c>
      <c r="BB19" s="28">
        <f t="shared" si="16"/>
        <v>211.14902275931627</v>
      </c>
      <c r="BC19" s="28">
        <f t="shared" si="16"/>
        <v>220.32941505319957</v>
      </c>
      <c r="BE19" s="27">
        <v>57</v>
      </c>
      <c r="BF19" s="32">
        <f t="shared" si="14"/>
        <v>-0.1500075150202746</v>
      </c>
      <c r="BG19" s="32">
        <f t="shared" si="14"/>
        <v>-4.7998739424580945E-2</v>
      </c>
      <c r="BH19" s="32">
        <f t="shared" si="14"/>
        <v>7.424797812347431E-3</v>
      </c>
      <c r="BI19" s="32">
        <f t="shared" si="14"/>
        <v>4.4961581997881431E-2</v>
      </c>
      <c r="BJ19" s="32">
        <f t="shared" si="14"/>
        <v>7.3096997070186798E-2</v>
      </c>
      <c r="BK19" s="32">
        <f t="shared" si="14"/>
        <v>9.546890164589969E-2</v>
      </c>
      <c r="BL19" s="32">
        <f t="shared" si="14"/>
        <v>0.11396228033189117</v>
      </c>
      <c r="BM19" s="32">
        <f t="shared" si="14"/>
        <v>0.12967607159452257</v>
      </c>
      <c r="BN19" s="32">
        <f t="shared" si="14"/>
        <v>0.14330513572296949</v>
      </c>
      <c r="BO19" s="32">
        <f t="shared" si="14"/>
        <v>0.1553157992866008</v>
      </c>
      <c r="BP19" s="32">
        <f t="shared" si="14"/>
        <v>0.16603564195203155</v>
      </c>
      <c r="BQ19" s="32">
        <f t="shared" si="14"/>
        <v>0.17570325544462506</v>
      </c>
      <c r="BR19" s="32">
        <f t="shared" si="14"/>
        <v>0.18449760061380382</v>
      </c>
      <c r="BS19" s="32">
        <f t="shared" si="14"/>
        <v>0.19255622144483314</v>
      </c>
      <c r="BT19" s="32">
        <f t="shared" si="14"/>
        <v>0.19998702310638214</v>
      </c>
      <c r="BU19" s="32">
        <f t="shared" si="10"/>
        <v>0.20687615694067066</v>
      </c>
      <c r="BV19" s="32">
        <f t="shared" si="11"/>
        <v>0.21329345721030984</v>
      </c>
      <c r="BW19" s="32">
        <f t="shared" si="11"/>
        <v>0.21929628623512773</v>
      </c>
      <c r="BX19" s="32">
        <f t="shared" si="11"/>
        <v>0.22493231469789793</v>
      </c>
      <c r="BY19" s="32">
        <f t="shared" si="11"/>
        <v>0.23024157147016944</v>
      </c>
      <c r="BZ19" s="32">
        <f t="shared" si="11"/>
        <v>0.23525798113592766</v>
      </c>
      <c r="CA19" s="32">
        <f t="shared" si="11"/>
        <v>0.24001053511037945</v>
      </c>
      <c r="CB19" s="32">
        <f t="shared" si="11"/>
        <v>0.24452419606524234</v>
      </c>
      <c r="CC19" s="32">
        <f t="shared" si="11"/>
        <v>0.24882060515005511</v>
      </c>
    </row>
    <row r="20" spans="1:81" ht="9" customHeight="1" x14ac:dyDescent="0.25">
      <c r="A20" s="31" t="str">
        <f t="shared" si="3"/>
        <v>NA F G</v>
      </c>
      <c r="B20" s="31" t="str">
        <f t="shared" si="4"/>
        <v>NA F G</v>
      </c>
      <c r="C20" s="31"/>
      <c r="E20" s="27">
        <v>56</v>
      </c>
      <c r="F20" s="28">
        <f t="shared" si="19"/>
        <v>7.6807833309037177</v>
      </c>
      <c r="G20" s="28">
        <f t="shared" si="19"/>
        <v>16.843990432627344</v>
      </c>
      <c r="H20" s="28">
        <f t="shared" si="19"/>
        <v>26.664920205529363</v>
      </c>
      <c r="I20" s="28">
        <f t="shared" si="19"/>
        <v>36.938942484276417</v>
      </c>
      <c r="J20" s="28">
        <f t="shared" si="19"/>
        <v>47.563592039887368</v>
      </c>
      <c r="K20" s="28">
        <f t="shared" si="19"/>
        <v>58.476283144399297</v>
      </c>
      <c r="L20" s="28">
        <f t="shared" si="19"/>
        <v>69.634482791972744</v>
      </c>
      <c r="M20" s="28">
        <f t="shared" si="19"/>
        <v>81.007257592216973</v>
      </c>
      <c r="N20" s="28">
        <f t="shared" si="19"/>
        <v>92.571022893779528</v>
      </c>
      <c r="O20" s="28">
        <f t="shared" si="19"/>
        <v>104.30715914583529</v>
      </c>
      <c r="P20" s="28">
        <f t="shared" si="19"/>
        <v>116.20056680706233</v>
      </c>
      <c r="Q20" s="28">
        <f t="shared" si="19"/>
        <v>128.23873703829344</v>
      </c>
      <c r="R20" s="28">
        <f t="shared" si="19"/>
        <v>140.41112579074931</v>
      </c>
      <c r="S20" s="28">
        <f t="shared" si="19"/>
        <v>152.70871620732683</v>
      </c>
      <c r="T20" s="28">
        <f t="shared" si="19"/>
        <v>165.12370311619284</v>
      </c>
      <c r="U20" s="28">
        <f t="shared" si="19"/>
        <v>177.64925959656469</v>
      </c>
      <c r="V20" s="28">
        <f t="shared" si="18"/>
        <v>190.27936042245173</v>
      </c>
      <c r="W20" s="28">
        <f t="shared" si="18"/>
        <v>203.00864596552637</v>
      </c>
      <c r="X20" s="28">
        <f t="shared" si="18"/>
        <v>215.83231553478038</v>
      </c>
      <c r="Y20" s="28">
        <f t="shared" si="18"/>
        <v>228.74604256025347</v>
      </c>
      <c r="Z20" s="28">
        <f t="shared" si="7"/>
        <v>241.74590627109785</v>
      </c>
      <c r="AA20" s="28">
        <f t="shared" si="7"/>
        <v>254.82833602256292</v>
      </c>
      <c r="AB20" s="28">
        <f t="shared" si="7"/>
        <v>267.99006545816525</v>
      </c>
      <c r="AC20" s="28">
        <f t="shared" si="7"/>
        <v>281.22809441508844</v>
      </c>
      <c r="AE20" s="27">
        <v>56</v>
      </c>
      <c r="AF20" s="28">
        <f t="shared" si="17"/>
        <v>8.9414582498570034</v>
      </c>
      <c r="AG20" s="28">
        <f t="shared" si="17"/>
        <v>17.882916499714007</v>
      </c>
      <c r="AH20" s="28">
        <f t="shared" si="17"/>
        <v>26.82437474957101</v>
      </c>
      <c r="AI20" s="28">
        <f t="shared" si="17"/>
        <v>35.765832999428014</v>
      </c>
      <c r="AJ20" s="28">
        <f t="shared" si="17"/>
        <v>44.707291249285021</v>
      </c>
      <c r="AK20" s="28">
        <f t="shared" si="17"/>
        <v>53.648749499142021</v>
      </c>
      <c r="AL20" s="28">
        <f t="shared" si="17"/>
        <v>62.590207748999028</v>
      </c>
      <c r="AM20" s="28">
        <f t="shared" si="17"/>
        <v>71.531665998856027</v>
      </c>
      <c r="AN20" s="28">
        <f t="shared" si="17"/>
        <v>80.473124248713034</v>
      </c>
      <c r="AO20" s="28">
        <f t="shared" si="17"/>
        <v>89.414582498570041</v>
      </c>
      <c r="AP20" s="28">
        <f t="shared" si="17"/>
        <v>98.356040748427034</v>
      </c>
      <c r="AQ20" s="28">
        <f t="shared" si="17"/>
        <v>107.29749899828404</v>
      </c>
      <c r="AR20" s="28">
        <f t="shared" si="17"/>
        <v>116.23895724814105</v>
      </c>
      <c r="AS20" s="28">
        <f t="shared" si="17"/>
        <v>125.18041549799806</v>
      </c>
      <c r="AT20" s="28">
        <f t="shared" si="17"/>
        <v>134.12187374785506</v>
      </c>
      <c r="AU20" s="28">
        <f t="shared" si="17"/>
        <v>143.06333199771205</v>
      </c>
      <c r="AV20" s="28">
        <f t="shared" si="16"/>
        <v>152.00479024756905</v>
      </c>
      <c r="AW20" s="28">
        <f t="shared" si="16"/>
        <v>160.94624849742607</v>
      </c>
      <c r="AX20" s="28">
        <f t="shared" si="16"/>
        <v>169.88770674728306</v>
      </c>
      <c r="AY20" s="28">
        <f t="shared" si="16"/>
        <v>178.82916499714008</v>
      </c>
      <c r="AZ20" s="28">
        <f t="shared" si="16"/>
        <v>187.77062324699708</v>
      </c>
      <c r="BA20" s="28">
        <f t="shared" si="16"/>
        <v>196.71208149685407</v>
      </c>
      <c r="BB20" s="28">
        <f t="shared" si="16"/>
        <v>205.65353974671109</v>
      </c>
      <c r="BC20" s="28">
        <f t="shared" si="16"/>
        <v>214.59499799656808</v>
      </c>
      <c r="BE20" s="27">
        <v>56</v>
      </c>
      <c r="BF20" s="32">
        <f t="shared" si="14"/>
        <v>-0.16413363906269118</v>
      </c>
      <c r="BG20" s="32">
        <f t="shared" si="14"/>
        <v>-6.1679331346224858E-2</v>
      </c>
      <c r="BH20" s="32">
        <f t="shared" si="14"/>
        <v>-5.9799370413485152E-3</v>
      </c>
      <c r="BI20" s="32">
        <f t="shared" si="14"/>
        <v>3.1758069017480781E-2</v>
      </c>
      <c r="BJ20" s="32">
        <f t="shared" si="14"/>
        <v>6.0052251482752207E-2</v>
      </c>
      <c r="BK20" s="32">
        <f t="shared" si="14"/>
        <v>8.2555411966528935E-2</v>
      </c>
      <c r="BL20" s="32">
        <f t="shared" si="14"/>
        <v>0.10116072900286924</v>
      </c>
      <c r="BM20" s="32">
        <f t="shared" si="14"/>
        <v>0.11697213157196601</v>
      </c>
      <c r="BN20" s="32">
        <f t="shared" si="14"/>
        <v>0.13068774943697239</v>
      </c>
      <c r="BO20" s="32">
        <f t="shared" si="14"/>
        <v>0.14277616962459347</v>
      </c>
      <c r="BP20" s="32">
        <f t="shared" si="14"/>
        <v>0.15356660082617393</v>
      </c>
      <c r="BQ20" s="32">
        <f t="shared" si="14"/>
        <v>0.16329884809888701</v>
      </c>
      <c r="BR20" s="32">
        <f t="shared" si="14"/>
        <v>0.17215280061660751</v>
      </c>
      <c r="BS20" s="32">
        <f t="shared" si="14"/>
        <v>0.18026672866501375</v>
      </c>
      <c r="BT20" s="32">
        <f t="shared" si="14"/>
        <v>0.18774911647010895</v>
      </c>
      <c r="BU20" s="32">
        <f t="shared" si="10"/>
        <v>0.19468658455090709</v>
      </c>
      <c r="BV20" s="32">
        <f t="shared" si="11"/>
        <v>0.2011493526670827</v>
      </c>
      <c r="BW20" s="32">
        <f t="shared" si="11"/>
        <v>0.20719510377525038</v>
      </c>
      <c r="BX20" s="32">
        <f t="shared" si="11"/>
        <v>0.21287177813784589</v>
      </c>
      <c r="BY20" s="32">
        <f t="shared" si="11"/>
        <v>0.21821963346082762</v>
      </c>
      <c r="BZ20" s="32">
        <f t="shared" si="11"/>
        <v>0.22327279024767435</v>
      </c>
      <c r="CA20" s="32">
        <f t="shared" si="11"/>
        <v>0.22806040895139362</v>
      </c>
      <c r="CB20" s="32">
        <f t="shared" si="11"/>
        <v>0.23260759910962162</v>
      </c>
      <c r="CC20" s="32">
        <f t="shared" si="11"/>
        <v>0.23693613028636784</v>
      </c>
    </row>
    <row r="21" spans="1:81" ht="9" customHeight="1" x14ac:dyDescent="0.25">
      <c r="A21" s="31" t="str">
        <f t="shared" si="3"/>
        <v>NA F G</v>
      </c>
      <c r="B21" s="31" t="str">
        <f t="shared" si="4"/>
        <v>NA F G</v>
      </c>
      <c r="C21" s="31"/>
      <c r="E21" s="27">
        <v>55</v>
      </c>
      <c r="F21" s="28">
        <f t="shared" si="19"/>
        <v>7.2950327504856443</v>
      </c>
      <c r="G21" s="28">
        <f t="shared" si="19"/>
        <v>15.985753137675625</v>
      </c>
      <c r="H21" s="28">
        <f t="shared" si="19"/>
        <v>25.294916586672176</v>
      </c>
      <c r="I21" s="28">
        <f t="shared" si="19"/>
        <v>35.029904884483756</v>
      </c>
      <c r="J21" s="28">
        <f t="shared" si="19"/>
        <v>45.094309916557386</v>
      </c>
      <c r="K21" s="28">
        <f t="shared" si="19"/>
        <v>55.429263448573131</v>
      </c>
      <c r="L21" s="28">
        <f t="shared" si="19"/>
        <v>65.99476822678821</v>
      </c>
      <c r="M21" s="28">
        <f t="shared" si="19"/>
        <v>76.76174063541194</v>
      </c>
      <c r="N21" s="28">
        <f t="shared" si="19"/>
        <v>87.708009958434843</v>
      </c>
      <c r="O21" s="28">
        <f t="shared" si="19"/>
        <v>98.816075389371576</v>
      </c>
      <c r="P21" s="28">
        <f t="shared" si="19"/>
        <v>110.07174640921022</v>
      </c>
      <c r="Q21" s="28">
        <f t="shared" si="19"/>
        <v>121.46326855531784</v>
      </c>
      <c r="R21" s="28">
        <f t="shared" si="19"/>
        <v>132.98073467273412</v>
      </c>
      <c r="S21" s="28">
        <f t="shared" si="19"/>
        <v>144.61567334037309</v>
      </c>
      <c r="T21" s="28">
        <f t="shared" si="19"/>
        <v>156.36075215658587</v>
      </c>
      <c r="U21" s="28">
        <f t="shared" si="19"/>
        <v>168.20955822772544</v>
      </c>
      <c r="V21" s="28">
        <f t="shared" si="18"/>
        <v>180.15643215568227</v>
      </c>
      <c r="W21" s="28">
        <f t="shared" si="18"/>
        <v>192.19634007797919</v>
      </c>
      <c r="X21" s="28">
        <f t="shared" si="18"/>
        <v>204.32477339167974</v>
      </c>
      <c r="Y21" s="28">
        <f t="shared" si="18"/>
        <v>216.53766901913875</v>
      </c>
      <c r="Z21" s="28">
        <f t="shared" si="7"/>
        <v>228.83134518378148</v>
      </c>
      <c r="AA21" s="28">
        <f t="shared" si="7"/>
        <v>241.20244907924908</v>
      </c>
      <c r="AB21" s="28">
        <f t="shared" si="7"/>
        <v>253.64791378571306</v>
      </c>
      <c r="AC21" s="28">
        <f t="shared" si="7"/>
        <v>266.16492246607771</v>
      </c>
      <c r="AE21" s="27">
        <v>55</v>
      </c>
      <c r="AF21" s="28">
        <f t="shared" si="17"/>
        <v>8.7172339781054884</v>
      </c>
      <c r="AG21" s="28">
        <f t="shared" si="17"/>
        <v>17.434467956210977</v>
      </c>
      <c r="AH21" s="28">
        <f t="shared" si="17"/>
        <v>26.151701934316467</v>
      </c>
      <c r="AI21" s="28">
        <f t="shared" si="17"/>
        <v>34.868935912421954</v>
      </c>
      <c r="AJ21" s="28">
        <f t="shared" si="17"/>
        <v>43.586169890527444</v>
      </c>
      <c r="AK21" s="28">
        <f t="shared" si="17"/>
        <v>52.303403868632934</v>
      </c>
      <c r="AL21" s="28">
        <f t="shared" si="17"/>
        <v>61.020637846738424</v>
      </c>
      <c r="AM21" s="28">
        <f t="shared" si="17"/>
        <v>69.737871824843907</v>
      </c>
      <c r="AN21" s="28">
        <f t="shared" si="17"/>
        <v>78.455105802949404</v>
      </c>
      <c r="AO21" s="28">
        <f t="shared" si="17"/>
        <v>87.172339781054887</v>
      </c>
      <c r="AP21" s="28">
        <f t="shared" si="17"/>
        <v>95.889573759160385</v>
      </c>
      <c r="AQ21" s="28">
        <f t="shared" si="17"/>
        <v>104.60680773726587</v>
      </c>
      <c r="AR21" s="28">
        <f t="shared" si="17"/>
        <v>113.32404171537137</v>
      </c>
      <c r="AS21" s="28">
        <f t="shared" si="17"/>
        <v>122.04127569347685</v>
      </c>
      <c r="AT21" s="28">
        <f t="shared" si="17"/>
        <v>130.75850967158235</v>
      </c>
      <c r="AU21" s="28">
        <f t="shared" si="17"/>
        <v>139.47574364968781</v>
      </c>
      <c r="AV21" s="28">
        <f t="shared" si="16"/>
        <v>148.19297762779331</v>
      </c>
      <c r="AW21" s="28">
        <f t="shared" si="16"/>
        <v>156.91021160589881</v>
      </c>
      <c r="AX21" s="28">
        <f t="shared" si="16"/>
        <v>165.62744558400431</v>
      </c>
      <c r="AY21" s="28">
        <f t="shared" si="16"/>
        <v>174.34467956210977</v>
      </c>
      <c r="AZ21" s="28">
        <f t="shared" si="16"/>
        <v>183.06191354021527</v>
      </c>
      <c r="BA21" s="28">
        <f t="shared" si="16"/>
        <v>191.77914751832077</v>
      </c>
      <c r="BB21" s="28">
        <f t="shared" si="16"/>
        <v>200.49638149642624</v>
      </c>
      <c r="BC21" s="28">
        <f t="shared" si="16"/>
        <v>209.21361547453174</v>
      </c>
      <c r="BE21" s="27">
        <v>55</v>
      </c>
      <c r="BF21" s="32">
        <f t="shared" si="14"/>
        <v>-0.19495474198181845</v>
      </c>
      <c r="BG21" s="32">
        <f t="shared" si="14"/>
        <v>-9.0625371607984159E-2</v>
      </c>
      <c r="BH21" s="32">
        <f t="shared" si="14"/>
        <v>-3.3871839217518053E-2</v>
      </c>
      <c r="BI21" s="32">
        <f t="shared" si="14"/>
        <v>4.5951872433745095E-3</v>
      </c>
      <c r="BJ21" s="32">
        <f t="shared" si="14"/>
        <v>3.3444131395304805E-2</v>
      </c>
      <c r="BK21" s="32">
        <f t="shared" si="14"/>
        <v>5.6393669795745116E-2</v>
      </c>
      <c r="BL21" s="32">
        <f t="shared" si="14"/>
        <v>7.5371586471163876E-2</v>
      </c>
      <c r="BM21" s="32">
        <f t="shared" si="14"/>
        <v>9.1502208683993308E-2</v>
      </c>
      <c r="BN21" s="32">
        <f t="shared" si="14"/>
        <v>0.10549668336871883</v>
      </c>
      <c r="BO21" s="32">
        <f t="shared" si="14"/>
        <v>0.11783240290039956</v>
      </c>
      <c r="BP21" s="32">
        <f t="shared" si="14"/>
        <v>0.12884480452708749</v>
      </c>
      <c r="BQ21" s="32">
        <f t="shared" si="14"/>
        <v>0.13877825797496185</v>
      </c>
      <c r="BR21" s="32">
        <f t="shared" si="14"/>
        <v>0.1478160953595114</v>
      </c>
      <c r="BS21" s="32">
        <f t="shared" si="14"/>
        <v>0.15609924654407453</v>
      </c>
      <c r="BT21" s="32">
        <f t="shared" si="14"/>
        <v>0.16373829194275316</v>
      </c>
      <c r="BU21" s="32">
        <f t="shared" si="10"/>
        <v>0.17082153285925175</v>
      </c>
      <c r="BV21" s="32">
        <f t="shared" si="11"/>
        <v>0.17742055693169878</v>
      </c>
      <c r="BW21" s="32">
        <f t="shared" si="11"/>
        <v>0.18359417488264268</v>
      </c>
      <c r="BX21" s="32">
        <f t="shared" si="11"/>
        <v>0.18939126746757581</v>
      </c>
      <c r="BY21" s="32">
        <f t="shared" si="11"/>
        <v>0.19485288471124962</v>
      </c>
      <c r="BZ21" s="32">
        <f t="shared" si="11"/>
        <v>0.20001382068880194</v>
      </c>
      <c r="CA21" s="32">
        <f t="shared" si="11"/>
        <v>0.20490381316439232</v>
      </c>
      <c r="CB21" s="32">
        <f t="shared" si="11"/>
        <v>0.20954847014507805</v>
      </c>
      <c r="CC21" s="32">
        <f t="shared" si="11"/>
        <v>0.2139699944826664</v>
      </c>
    </row>
    <row r="22" spans="1:81" ht="9" customHeight="1" x14ac:dyDescent="0.25">
      <c r="A22" s="31" t="str">
        <f t="shared" si="3"/>
        <v>NA F G</v>
      </c>
      <c r="B22" s="31" t="str">
        <f t="shared" si="4"/>
        <v>NA F G</v>
      </c>
      <c r="C22" s="31"/>
      <c r="E22" s="27">
        <v>54</v>
      </c>
      <c r="F22" s="28">
        <f t="shared" si="19"/>
        <v>7.1926482521236395</v>
      </c>
      <c r="G22" s="28">
        <f t="shared" si="19"/>
        <v>15.749174659386442</v>
      </c>
      <c r="H22" s="28">
        <f t="shared" si="19"/>
        <v>24.909263537333192</v>
      </c>
      <c r="I22" s="28">
        <f t="shared" si="19"/>
        <v>34.484725758503046</v>
      </c>
      <c r="J22" s="28">
        <f t="shared" si="19"/>
        <v>44.381411768574047</v>
      </c>
      <c r="K22" s="28">
        <f t="shared" si="19"/>
        <v>54.541850002232401</v>
      </c>
      <c r="L22" s="28">
        <f t="shared" si="19"/>
        <v>64.927001378209383</v>
      </c>
      <c r="M22" s="28">
        <f t="shared" si="19"/>
        <v>75.508484498926279</v>
      </c>
      <c r="N22" s="28">
        <f t="shared" si="19"/>
        <v>86.264667508121505</v>
      </c>
      <c r="O22" s="28">
        <f t="shared" si="19"/>
        <v>97.178477394198936</v>
      </c>
      <c r="P22" s="28">
        <f t="shared" si="19"/>
        <v>108.23607226431282</v>
      </c>
      <c r="Q22" s="28">
        <f t="shared" si="19"/>
        <v>119.42598773373868</v>
      </c>
      <c r="R22" s="28">
        <f t="shared" si="19"/>
        <v>130.7385621308315</v>
      </c>
      <c r="S22" s="28">
        <f t="shared" si="19"/>
        <v>142.16553471994621</v>
      </c>
      <c r="T22" s="28">
        <f t="shared" si="19"/>
        <v>153.69975607745161</v>
      </c>
      <c r="U22" s="28">
        <f t="shared" si="19"/>
        <v>165.33497384472426</v>
      </c>
      <c r="V22" s="28">
        <f t="shared" si="18"/>
        <v>177.06567071028127</v>
      </c>
      <c r="W22" s="28">
        <f t="shared" si="18"/>
        <v>188.88693953832319</v>
      </c>
      <c r="X22" s="28">
        <f t="shared" si="18"/>
        <v>200.79438551985982</v>
      </c>
      <c r="Y22" s="28">
        <f t="shared" si="18"/>
        <v>212.78404837364309</v>
      </c>
      <c r="Z22" s="28">
        <f t="shared" si="7"/>
        <v>224.85233968463677</v>
      </c>
      <c r="AA22" s="28">
        <f t="shared" si="7"/>
        <v>236.99599184950293</v>
      </c>
      <c r="AB22" s="28">
        <f t="shared" si="7"/>
        <v>249.21201604609564</v>
      </c>
      <c r="AC22" s="28">
        <f t="shared" si="7"/>
        <v>261.49766730676231</v>
      </c>
      <c r="AE22" s="27">
        <v>54</v>
      </c>
      <c r="AF22" s="28">
        <f t="shared" si="17"/>
        <v>8.5065080835203997</v>
      </c>
      <c r="AG22" s="28">
        <f t="shared" si="17"/>
        <v>17.013016167040799</v>
      </c>
      <c r="AH22" s="28">
        <f t="shared" si="17"/>
        <v>25.519524250561197</v>
      </c>
      <c r="AI22" s="28">
        <f t="shared" si="17"/>
        <v>34.026032334081599</v>
      </c>
      <c r="AJ22" s="28">
        <f t="shared" si="17"/>
        <v>42.532540417601993</v>
      </c>
      <c r="AK22" s="28">
        <f t="shared" si="17"/>
        <v>51.039048501122394</v>
      </c>
      <c r="AL22" s="28">
        <f t="shared" si="17"/>
        <v>59.545556584642796</v>
      </c>
      <c r="AM22" s="28">
        <f t="shared" si="17"/>
        <v>68.052064668163197</v>
      </c>
      <c r="AN22" s="28">
        <f t="shared" si="17"/>
        <v>76.558572751683599</v>
      </c>
      <c r="AO22" s="28">
        <f t="shared" si="17"/>
        <v>85.065080835203986</v>
      </c>
      <c r="AP22" s="28">
        <f t="shared" si="17"/>
        <v>93.571588918724387</v>
      </c>
      <c r="AQ22" s="28">
        <f t="shared" si="17"/>
        <v>102.07809700224479</v>
      </c>
      <c r="AR22" s="28">
        <f t="shared" si="17"/>
        <v>110.58460508576519</v>
      </c>
      <c r="AS22" s="28">
        <f t="shared" si="17"/>
        <v>119.09111316928559</v>
      </c>
      <c r="AT22" s="28">
        <f t="shared" si="17"/>
        <v>127.59762125280599</v>
      </c>
      <c r="AU22" s="28">
        <f t="shared" si="17"/>
        <v>136.10412933632639</v>
      </c>
      <c r="AV22" s="28">
        <f t="shared" si="16"/>
        <v>144.6106374198468</v>
      </c>
      <c r="AW22" s="28">
        <f t="shared" si="16"/>
        <v>153.1171455033672</v>
      </c>
      <c r="AX22" s="28">
        <f t="shared" si="16"/>
        <v>161.6236535868876</v>
      </c>
      <c r="AY22" s="28">
        <f t="shared" si="16"/>
        <v>170.13016167040797</v>
      </c>
      <c r="AZ22" s="28">
        <f t="shared" si="16"/>
        <v>178.63666975392837</v>
      </c>
      <c r="BA22" s="28">
        <f t="shared" si="16"/>
        <v>187.14317783744877</v>
      </c>
      <c r="BB22" s="28">
        <f t="shared" si="16"/>
        <v>195.64968592096918</v>
      </c>
      <c r="BC22" s="28">
        <f t="shared" si="16"/>
        <v>204.15619400448958</v>
      </c>
      <c r="BE22" s="27">
        <v>54</v>
      </c>
      <c r="BF22" s="32">
        <f t="shared" si="14"/>
        <v>-0.18266704909542064</v>
      </c>
      <c r="BG22" s="32">
        <f t="shared" si="14"/>
        <v>-8.0248110455814439E-2</v>
      </c>
      <c r="BH22" s="32">
        <f t="shared" si="14"/>
        <v>-2.4499347895748345E-2</v>
      </c>
      <c r="BI22" s="32">
        <f t="shared" si="14"/>
        <v>1.3301350506125036E-2</v>
      </c>
      <c r="BJ22" s="32">
        <f t="shared" si="14"/>
        <v>4.1658687213758663E-2</v>
      </c>
      <c r="BK22" s="32">
        <f t="shared" si="14"/>
        <v>6.4222271539499248E-2</v>
      </c>
      <c r="BL22" s="32">
        <f t="shared" si="14"/>
        <v>8.2884542321905105E-2</v>
      </c>
      <c r="BM22" s="32">
        <f t="shared" si="14"/>
        <v>9.8749430348706188E-2</v>
      </c>
      <c r="BN22" s="32">
        <f t="shared" si="14"/>
        <v>0.11251529782484947</v>
      </c>
      <c r="BO22" s="32">
        <f t="shared" si="14"/>
        <v>0.12465102236432095</v>
      </c>
      <c r="BP22" s="32">
        <f t="shared" si="14"/>
        <v>0.13548610032501662</v>
      </c>
      <c r="BQ22" s="32">
        <f t="shared" si="14"/>
        <v>0.14526060081806624</v>
      </c>
      <c r="BR22" s="32">
        <f t="shared" si="14"/>
        <v>0.15415464815115545</v>
      </c>
      <c r="BS22" s="32">
        <f t="shared" si="14"/>
        <v>0.16230671938958502</v>
      </c>
      <c r="BT22" s="32">
        <f t="shared" si="14"/>
        <v>0.16982547982374391</v>
      </c>
      <c r="BU22" s="32">
        <f t="shared" si="10"/>
        <v>0.17679770848635001</v>
      </c>
      <c r="BV22" s="32">
        <f t="shared" si="11"/>
        <v>0.18329376417373477</v>
      </c>
      <c r="BW22" s="32">
        <f t="shared" si="11"/>
        <v>0.18937145216278267</v>
      </c>
      <c r="BX22" s="32">
        <f t="shared" si="11"/>
        <v>0.19507882071283306</v>
      </c>
      <c r="BY22" s="32">
        <f t="shared" si="11"/>
        <v>0.20045622324252443</v>
      </c>
      <c r="BZ22" s="32">
        <f t="shared" si="11"/>
        <v>0.20553786540770483</v>
      </c>
      <c r="CA22" s="32">
        <f t="shared" si="11"/>
        <v>0.21035298370662597</v>
      </c>
      <c r="CB22" s="32">
        <f t="shared" si="11"/>
        <v>0.21492675583997234</v>
      </c>
      <c r="CC22" s="32">
        <f t="shared" ref="CC22:CC76" si="20">(AC22-BC22)/AC22</f>
        <v>0.21928101268683817</v>
      </c>
    </row>
    <row r="23" spans="1:81" ht="9" customHeight="1" x14ac:dyDescent="0.25">
      <c r="A23" s="31" t="str">
        <f t="shared" si="3"/>
        <v>NA F G</v>
      </c>
      <c r="B23" s="31" t="str">
        <f t="shared" si="4"/>
        <v>NA F G</v>
      </c>
      <c r="C23" s="31"/>
      <c r="E23" s="27">
        <v>53</v>
      </c>
      <c r="F23" s="28">
        <f t="shared" si="19"/>
        <v>7.0896197814913622</v>
      </c>
      <c r="G23" s="28">
        <f t="shared" si="19"/>
        <v>15.51142461610622</v>
      </c>
      <c r="H23" s="28">
        <f t="shared" si="19"/>
        <v>24.521992194719559</v>
      </c>
      <c r="I23" s="28">
        <f t="shared" si="19"/>
        <v>33.937545458965758</v>
      </c>
      <c r="J23" s="28">
        <f t="shared" si="19"/>
        <v>43.666183331822566</v>
      </c>
      <c r="K23" s="28">
        <f t="shared" si="19"/>
        <v>53.651824087683757</v>
      </c>
      <c r="L23" s="28">
        <f t="shared" si="19"/>
        <v>63.856381819290689</v>
      </c>
      <c r="M23" s="28">
        <f t="shared" si="19"/>
        <v>74.252173496910501</v>
      </c>
      <c r="N23" s="28">
        <f t="shared" si="19"/>
        <v>84.818103048030096</v>
      </c>
      <c r="O23" s="28">
        <f t="shared" si="19"/>
        <v>95.537522730472674</v>
      </c>
      <c r="P23" s="28">
        <f t="shared" si="19"/>
        <v>106.39693715943922</v>
      </c>
      <c r="Q23" s="28">
        <f t="shared" si="19"/>
        <v>117.38517022102344</v>
      </c>
      <c r="R23" s="28">
        <f t="shared" si="19"/>
        <v>128.49280416339536</v>
      </c>
      <c r="S23" s="28">
        <f t="shared" si="19"/>
        <v>139.71178756766309</v>
      </c>
      <c r="T23" s="28">
        <f t="shared" si="19"/>
        <v>151.03515277809413</v>
      </c>
      <c r="U23" s="28">
        <f t="shared" si="19"/>
        <v>162.456806891989</v>
      </c>
      <c r="V23" s="28">
        <f t="shared" si="18"/>
        <v>173.97137371505579</v>
      </c>
      <c r="W23" s="28">
        <f t="shared" si="18"/>
        <v>185.57407196156996</v>
      </c>
      <c r="X23" s="28">
        <f t="shared" si="18"/>
        <v>197.26061981925062</v>
      </c>
      <c r="Y23" s="28">
        <f t="shared" si="18"/>
        <v>209.02715907446395</v>
      </c>
      <c r="Z23" s="28">
        <f t="shared" si="7"/>
        <v>220.87019400443509</v>
      </c>
      <c r="AA23" s="28">
        <f t="shared" si="7"/>
        <v>232.7865415916653</v>
      </c>
      <c r="AB23" s="28">
        <f t="shared" si="7"/>
        <v>244.77329054040672</v>
      </c>
      <c r="AC23" s="28">
        <f t="shared" si="7"/>
        <v>256.82776722183809</v>
      </c>
      <c r="AE23" s="27">
        <v>53</v>
      </c>
      <c r="AF23" s="28">
        <f t="shared" si="17"/>
        <v>8.3082007056124141</v>
      </c>
      <c r="AG23" s="28">
        <f t="shared" si="17"/>
        <v>16.616401411224828</v>
      </c>
      <c r="AH23" s="28">
        <f t="shared" si="17"/>
        <v>24.924602116837242</v>
      </c>
      <c r="AI23" s="28">
        <f t="shared" si="17"/>
        <v>33.232802822449656</v>
      </c>
      <c r="AJ23" s="28">
        <f t="shared" si="17"/>
        <v>41.54100352806207</v>
      </c>
      <c r="AK23" s="28">
        <f t="shared" si="17"/>
        <v>49.849204233674484</v>
      </c>
      <c r="AL23" s="28">
        <f t="shared" si="17"/>
        <v>58.157404939286906</v>
      </c>
      <c r="AM23" s="28">
        <f t="shared" si="17"/>
        <v>66.465605644899313</v>
      </c>
      <c r="AN23" s="28">
        <f t="shared" si="17"/>
        <v>74.773806350511734</v>
      </c>
      <c r="AO23" s="28">
        <f t="shared" si="17"/>
        <v>83.082007056124141</v>
      </c>
      <c r="AP23" s="28">
        <f t="shared" si="17"/>
        <v>91.390207761736562</v>
      </c>
      <c r="AQ23" s="28">
        <f t="shared" si="17"/>
        <v>99.698408467348969</v>
      </c>
      <c r="AR23" s="28">
        <f t="shared" si="17"/>
        <v>108.00660917296139</v>
      </c>
      <c r="AS23" s="28">
        <f t="shared" si="17"/>
        <v>116.31480987857381</v>
      </c>
      <c r="AT23" s="28">
        <f t="shared" si="17"/>
        <v>124.62301058418622</v>
      </c>
      <c r="AU23" s="28">
        <f t="shared" si="17"/>
        <v>132.93121128979863</v>
      </c>
      <c r="AV23" s="28">
        <f t="shared" si="16"/>
        <v>141.23941199541105</v>
      </c>
      <c r="AW23" s="28">
        <f t="shared" si="16"/>
        <v>149.54761270102347</v>
      </c>
      <c r="AX23" s="28">
        <f t="shared" si="16"/>
        <v>157.85581340663589</v>
      </c>
      <c r="AY23" s="28">
        <f t="shared" si="16"/>
        <v>166.16401411224828</v>
      </c>
      <c r="AZ23" s="28">
        <f t="shared" si="16"/>
        <v>174.4722148178607</v>
      </c>
      <c r="BA23" s="28">
        <f t="shared" si="16"/>
        <v>182.78041552347312</v>
      </c>
      <c r="BB23" s="28">
        <f t="shared" si="16"/>
        <v>191.08861622908555</v>
      </c>
      <c r="BC23" s="28">
        <f t="shared" si="16"/>
        <v>199.39681693469794</v>
      </c>
      <c r="BE23" s="27">
        <v>53</v>
      </c>
      <c r="BF23" s="32">
        <f t="shared" si="14"/>
        <v>-0.17188240860283666</v>
      </c>
      <c r="BG23" s="32">
        <f t="shared" si="14"/>
        <v>-7.1236319194773398E-2</v>
      </c>
      <c r="BH23" s="32">
        <f t="shared" si="14"/>
        <v>-1.6418320294726278E-2</v>
      </c>
      <c r="BI23" s="32">
        <f t="shared" si="14"/>
        <v>2.0765869392888572E-2</v>
      </c>
      <c r="BJ23" s="32">
        <f t="shared" si="14"/>
        <v>4.8668778482678386E-2</v>
      </c>
      <c r="BK23" s="32">
        <f t="shared" si="14"/>
        <v>7.0875872697163278E-2</v>
      </c>
      <c r="BL23" s="32">
        <f t="shared" si="14"/>
        <v>8.9246786580102655E-2</v>
      </c>
      <c r="BM23" s="32">
        <f t="shared" si="14"/>
        <v>0.10486653097548954</v>
      </c>
      <c r="BN23" s="32">
        <f t="shared" si="14"/>
        <v>0.11842161444981339</v>
      </c>
      <c r="BO23" s="32">
        <f t="shared" si="14"/>
        <v>0.13037302327262165</v>
      </c>
      <c r="BP23" s="32">
        <f t="shared" si="14"/>
        <v>0.14104474995567393</v>
      </c>
      <c r="BQ23" s="32">
        <f t="shared" si="14"/>
        <v>0.15067288074270571</v>
      </c>
      <c r="BR23" s="32">
        <f t="shared" si="14"/>
        <v>0.1594345700820966</v>
      </c>
      <c r="BS23" s="32">
        <f t="shared" si="14"/>
        <v>0.16746602485318579</v>
      </c>
      <c r="BT23" s="32">
        <f t="shared" si="14"/>
        <v>0.17487413829225246</v>
      </c>
      <c r="BU23" s="32">
        <f t="shared" si="10"/>
        <v>0.18174428124652703</v>
      </c>
      <c r="BV23" s="32">
        <f t="shared" si="10"/>
        <v>0.18814567604240318</v>
      </c>
      <c r="BW23" s="32">
        <f t="shared" si="10"/>
        <v>0.19413519830511189</v>
      </c>
      <c r="BX23" s="32">
        <f t="shared" si="10"/>
        <v>0.19976012672332294</v>
      </c>
      <c r="BY23" s="32">
        <f t="shared" si="10"/>
        <v>0.20506017089839546</v>
      </c>
      <c r="BZ23" s="32">
        <f t="shared" si="10"/>
        <v>0.21006899276614352</v>
      </c>
      <c r="CA23" s="32">
        <f t="shared" si="10"/>
        <v>0.21481536572637752</v>
      </c>
      <c r="CB23" s="32">
        <f t="shared" si="10"/>
        <v>0.21932407001105789</v>
      </c>
      <c r="CC23" s="32">
        <f t="shared" si="20"/>
        <v>0.22361659297350614</v>
      </c>
    </row>
    <row r="24" spans="1:81" ht="9" customHeight="1" x14ac:dyDescent="0.25">
      <c r="A24" s="31" t="str">
        <f t="shared" si="3"/>
        <v>NA F G</v>
      </c>
      <c r="B24" s="31" t="str">
        <f t="shared" si="4"/>
        <v>NA F G</v>
      </c>
      <c r="C24" s="31"/>
      <c r="E24" s="27">
        <v>52</v>
      </c>
      <c r="F24" s="28">
        <f t="shared" si="19"/>
        <v>6.9859363880176577</v>
      </c>
      <c r="G24" s="28">
        <f t="shared" si="19"/>
        <v>15.272484033234965</v>
      </c>
      <c r="H24" s="28">
        <f t="shared" si="19"/>
        <v>24.133076958897519</v>
      </c>
      <c r="I24" s="28">
        <f t="shared" si="19"/>
        <v>33.38833272880747</v>
      </c>
      <c r="J24" s="28">
        <f t="shared" si="19"/>
        <v>42.948588439489747</v>
      </c>
      <c r="K24" s="28">
        <f t="shared" si="19"/>
        <v>52.759145239251133</v>
      </c>
      <c r="L24" s="28">
        <f t="shared" si="19"/>
        <v>62.782865302991482</v>
      </c>
      <c r="M24" s="28">
        <f t="shared" si="19"/>
        <v>72.992760050273688</v>
      </c>
      <c r="N24" s="28">
        <f t="shared" si="19"/>
        <v>83.368266064234078</v>
      </c>
      <c r="O24" s="28">
        <f t="shared" si="19"/>
        <v>93.893158305470266</v>
      </c>
      <c r="P24" s="28">
        <f t="shared" si="19"/>
        <v>104.55428574571016</v>
      </c>
      <c r="Q24" s="28">
        <f t="shared" si="19"/>
        <v>115.34075870711334</v>
      </c>
      <c r="R24" s="28">
        <f t="shared" si="19"/>
        <v>126.24340177086293</v>
      </c>
      <c r="S24" s="28">
        <f t="shared" si="19"/>
        <v>137.25437144622558</v>
      </c>
      <c r="T24" s="28">
        <f t="shared" si="19"/>
        <v>148.36688061803787</v>
      </c>
      <c r="U24" s="28">
        <f t="shared" si="19"/>
        <v>159.57499474539136</v>
      </c>
      <c r="V24" s="28">
        <f t="shared" si="18"/>
        <v>170.87347776850288</v>
      </c>
      <c r="W24" s="28">
        <f t="shared" si="18"/>
        <v>182.25767336335514</v>
      </c>
      <c r="X24" s="28">
        <f t="shared" si="18"/>
        <v>193.72341190662081</v>
      </c>
      <c r="Y24" s="28">
        <f t="shared" si="18"/>
        <v>205.2669365140336</v>
      </c>
      <c r="Z24" s="28">
        <f t="shared" si="7"/>
        <v>216.88484347724363</v>
      </c>
      <c r="AA24" s="28">
        <f t="shared" si="7"/>
        <v>228.57403373962825</v>
      </c>
      <c r="AB24" s="28">
        <f t="shared" si="7"/>
        <v>240.33167295344953</v>
      </c>
      <c r="AC24" s="28">
        <f t="shared" si="7"/>
        <v>252.15515829159352</v>
      </c>
      <c r="AE24" s="27">
        <v>52</v>
      </c>
      <c r="AF24" s="28">
        <f t="shared" si="17"/>
        <v>8.1213462274137207</v>
      </c>
      <c r="AG24" s="28">
        <f t="shared" si="17"/>
        <v>16.242692454827441</v>
      </c>
      <c r="AH24" s="28">
        <f t="shared" si="17"/>
        <v>24.364038682241159</v>
      </c>
      <c r="AI24" s="28">
        <f t="shared" si="17"/>
        <v>32.485384909654883</v>
      </c>
      <c r="AJ24" s="28">
        <f t="shared" si="17"/>
        <v>40.6067311370686</v>
      </c>
      <c r="AK24" s="28">
        <f t="shared" si="17"/>
        <v>48.728077364482317</v>
      </c>
      <c r="AL24" s="28">
        <f t="shared" si="17"/>
        <v>56.849423591896041</v>
      </c>
      <c r="AM24" s="28">
        <f t="shared" si="17"/>
        <v>64.970769819309766</v>
      </c>
      <c r="AN24" s="28">
        <f t="shared" si="17"/>
        <v>73.092116046723476</v>
      </c>
      <c r="AO24" s="28">
        <f t="shared" si="17"/>
        <v>81.2134622741372</v>
      </c>
      <c r="AP24" s="28">
        <f t="shared" si="17"/>
        <v>89.334808501550924</v>
      </c>
      <c r="AQ24" s="28">
        <f t="shared" si="17"/>
        <v>97.456154728964634</v>
      </c>
      <c r="AR24" s="28">
        <f t="shared" si="17"/>
        <v>105.57750095637836</v>
      </c>
      <c r="AS24" s="28">
        <f t="shared" si="17"/>
        <v>113.69884718379208</v>
      </c>
      <c r="AT24" s="28">
        <f t="shared" si="17"/>
        <v>121.82019341120579</v>
      </c>
      <c r="AU24" s="28">
        <f t="shared" si="17"/>
        <v>129.94153963861953</v>
      </c>
      <c r="AV24" s="28">
        <f t="shared" si="16"/>
        <v>138.06288586603324</v>
      </c>
      <c r="AW24" s="28">
        <f t="shared" si="16"/>
        <v>146.18423209344695</v>
      </c>
      <c r="AX24" s="28">
        <f t="shared" si="16"/>
        <v>154.30557832086069</v>
      </c>
      <c r="AY24" s="28">
        <f t="shared" si="16"/>
        <v>162.4269245482744</v>
      </c>
      <c r="AZ24" s="28">
        <f t="shared" si="16"/>
        <v>170.54827077568811</v>
      </c>
      <c r="BA24" s="28">
        <f t="shared" si="16"/>
        <v>178.66961700310185</v>
      </c>
      <c r="BB24" s="28">
        <f t="shared" si="16"/>
        <v>186.79096323051556</v>
      </c>
      <c r="BC24" s="28">
        <f t="shared" si="16"/>
        <v>194.91230945792927</v>
      </c>
      <c r="BE24" s="27">
        <v>52</v>
      </c>
      <c r="BF24" s="32">
        <f t="shared" ref="BF24:BU40" si="21">(F24-AF24)/F24</f>
        <v>-0.16252793846556182</v>
      </c>
      <c r="BG24" s="32">
        <f t="shared" si="21"/>
        <v>-6.3526563162951938E-2</v>
      </c>
      <c r="BH24" s="32">
        <f t="shared" si="21"/>
        <v>-9.5703388232260857E-3</v>
      </c>
      <c r="BI24" s="32">
        <f t="shared" si="21"/>
        <v>2.7043812773961097E-2</v>
      </c>
      <c r="BJ24" s="32">
        <f t="shared" si="21"/>
        <v>5.4526991165742007E-2</v>
      </c>
      <c r="BK24" s="32">
        <f t="shared" si="21"/>
        <v>7.6405102025228211E-2</v>
      </c>
      <c r="BL24" s="32">
        <f t="shared" si="21"/>
        <v>9.4507341811504164E-2</v>
      </c>
      <c r="BM24" s="32">
        <f t="shared" si="21"/>
        <v>0.10990117684875575</v>
      </c>
      <c r="BN24" s="32">
        <f t="shared" si="21"/>
        <v>0.12326212961647749</v>
      </c>
      <c r="BO24" s="32">
        <f t="shared" si="21"/>
        <v>0.13504387604133175</v>
      </c>
      <c r="BP24" s="32">
        <f t="shared" si="21"/>
        <v>0.14556531217835506</v>
      </c>
      <c r="BQ24" s="32">
        <f t="shared" si="21"/>
        <v>0.15505883764440434</v>
      </c>
      <c r="BR24" s="32">
        <f t="shared" si="21"/>
        <v>0.16369885890744651</v>
      </c>
      <c r="BS24" s="32">
        <f t="shared" si="21"/>
        <v>0.17161948296606519</v>
      </c>
      <c r="BT24" s="32">
        <f t="shared" si="21"/>
        <v>0.17892596444873043</v>
      </c>
      <c r="BU24" s="32">
        <f t="shared" si="10"/>
        <v>0.1857023724428333</v>
      </c>
      <c r="BV24" s="32">
        <f t="shared" si="10"/>
        <v>0.19201687898528638</v>
      </c>
      <c r="BW24" s="32">
        <f t="shared" si="10"/>
        <v>0.19792550077159682</v>
      </c>
      <c r="BX24" s="32">
        <f t="shared" si="10"/>
        <v>0.20347480564073708</v>
      </c>
      <c r="BY24" s="32">
        <f t="shared" si="10"/>
        <v>0.20870390864351568</v>
      </c>
      <c r="BZ24" s="32">
        <f t="shared" si="10"/>
        <v>0.21364596971672356</v>
      </c>
      <c r="CA24" s="32">
        <f t="shared" si="10"/>
        <v>0.21832933478950278</v>
      </c>
      <c r="CB24" s="32">
        <f t="shared" si="10"/>
        <v>0.22277841728045727</v>
      </c>
      <c r="CC24" s="32">
        <f t="shared" si="20"/>
        <v>0.2270143875758763</v>
      </c>
    </row>
    <row r="25" spans="1:81" ht="9" customHeight="1" x14ac:dyDescent="0.25">
      <c r="A25" s="31" t="str">
        <f t="shared" si="3"/>
        <v>NA F G</v>
      </c>
      <c r="B25" s="31" t="str">
        <f t="shared" si="4"/>
        <v>NA F G</v>
      </c>
      <c r="C25" s="31"/>
      <c r="E25" s="27">
        <v>51</v>
      </c>
      <c r="F25" s="28">
        <f t="shared" si="19"/>
        <v>6.8815867431258173</v>
      </c>
      <c r="G25" s="28">
        <f t="shared" si="19"/>
        <v>15.032333283630182</v>
      </c>
      <c r="H25" s="28">
        <f t="shared" si="19"/>
        <v>23.742491347763178</v>
      </c>
      <c r="I25" s="28">
        <f t="shared" si="19"/>
        <v>32.837055229430007</v>
      </c>
      <c r="J25" s="28">
        <f t="shared" si="19"/>
        <v>42.228589666869375</v>
      </c>
      <c r="K25" s="28">
        <f t="shared" si="19"/>
        <v>51.863771575618536</v>
      </c>
      <c r="L25" s="28">
        <f t="shared" si="19"/>
        <v>61.706406024538552</v>
      </c>
      <c r="M25" s="28">
        <f t="shared" si="19"/>
        <v>71.730194893619512</v>
      </c>
      <c r="N25" s="28">
        <f t="shared" si="19"/>
        <v>81.915104239833752</v>
      </c>
      <c r="O25" s="28">
        <f t="shared" si="19"/>
        <v>92.245329117467477</v>
      </c>
      <c r="P25" s="28">
        <f t="shared" si="19"/>
        <v>102.70806066883529</v>
      </c>
      <c r="Q25" s="28">
        <f t="shared" si="19"/>
        <v>113.29269378890824</v>
      </c>
      <c r="R25" s="28">
        <f t="shared" si="19"/>
        <v>123.99029378107565</v>
      </c>
      <c r="S25" s="28">
        <f t="shared" si="19"/>
        <v>134.79322367366251</v>
      </c>
      <c r="T25" s="28">
        <f t="shared" si="19"/>
        <v>145.69487564701862</v>
      </c>
      <c r="U25" s="28">
        <f t="shared" si="19"/>
        <v>156.6894724124125</v>
      </c>
      <c r="V25" s="28">
        <f t="shared" si="18"/>
        <v>167.77191704824622</v>
      </c>
      <c r="W25" s="28">
        <f t="shared" si="18"/>
        <v>178.93767729172916</v>
      </c>
      <c r="X25" s="28">
        <f t="shared" si="18"/>
        <v>190.18269488990114</v>
      </c>
      <c r="Y25" s="28">
        <f t="shared" si="18"/>
        <v>201.50331353987471</v>
      </c>
      <c r="Z25" s="28">
        <f t="shared" si="7"/>
        <v>212.89622086107622</v>
      </c>
      <c r="AA25" s="28">
        <f t="shared" si="7"/>
        <v>224.35840112478732</v>
      </c>
      <c r="AB25" s="28">
        <f t="shared" si="7"/>
        <v>235.88709634557947</v>
      </c>
      <c r="AC25" s="28">
        <f t="shared" si="7"/>
        <v>247.47977395421907</v>
      </c>
      <c r="AE25" s="27">
        <v>51</v>
      </c>
      <c r="AF25" s="28">
        <f t="shared" si="17"/>
        <v>7.9450786453287465</v>
      </c>
      <c r="AG25" s="28">
        <f t="shared" si="17"/>
        <v>15.890157290657493</v>
      </c>
      <c r="AH25" s="28">
        <f t="shared" si="17"/>
        <v>23.83523593598624</v>
      </c>
      <c r="AI25" s="28">
        <f t="shared" si="17"/>
        <v>31.780314581314986</v>
      </c>
      <c r="AJ25" s="28">
        <f t="shared" si="17"/>
        <v>39.725393226643732</v>
      </c>
      <c r="AK25" s="28">
        <f t="shared" si="17"/>
        <v>47.670471871972481</v>
      </c>
      <c r="AL25" s="28">
        <f t="shared" si="17"/>
        <v>55.615550517301223</v>
      </c>
      <c r="AM25" s="28">
        <f t="shared" si="17"/>
        <v>63.560629162629972</v>
      </c>
      <c r="AN25" s="28">
        <f t="shared" si="17"/>
        <v>71.505707807958714</v>
      </c>
      <c r="AO25" s="28">
        <f t="shared" si="17"/>
        <v>79.450786453287463</v>
      </c>
      <c r="AP25" s="28">
        <f t="shared" si="17"/>
        <v>87.395865098616213</v>
      </c>
      <c r="AQ25" s="28">
        <f t="shared" si="17"/>
        <v>95.340943743944962</v>
      </c>
      <c r="AR25" s="28">
        <f t="shared" si="17"/>
        <v>103.28602238927371</v>
      </c>
      <c r="AS25" s="28">
        <f t="shared" si="17"/>
        <v>111.23110103460245</v>
      </c>
      <c r="AT25" s="28">
        <f t="shared" si="17"/>
        <v>119.1761796799312</v>
      </c>
      <c r="AU25" s="28">
        <f t="shared" si="17"/>
        <v>127.12125832525994</v>
      </c>
      <c r="AV25" s="28">
        <f t="shared" si="16"/>
        <v>135.06633697058868</v>
      </c>
      <c r="AW25" s="28">
        <f t="shared" si="16"/>
        <v>143.01141561591743</v>
      </c>
      <c r="AX25" s="28">
        <f t="shared" si="16"/>
        <v>150.95649426124618</v>
      </c>
      <c r="AY25" s="28">
        <f t="shared" si="16"/>
        <v>158.90157290657493</v>
      </c>
      <c r="AZ25" s="28">
        <f t="shared" si="16"/>
        <v>166.84665155190368</v>
      </c>
      <c r="BA25" s="28">
        <f t="shared" si="16"/>
        <v>174.79173019723243</v>
      </c>
      <c r="BB25" s="28">
        <f t="shared" si="16"/>
        <v>182.73680884256117</v>
      </c>
      <c r="BC25" s="28">
        <f t="shared" si="16"/>
        <v>190.68188748788992</v>
      </c>
      <c r="BE25" s="27">
        <v>51</v>
      </c>
      <c r="BF25" s="32">
        <f t="shared" si="21"/>
        <v>-0.15454166922552809</v>
      </c>
      <c r="BG25" s="32">
        <f t="shared" si="21"/>
        <v>-5.7065259986050137E-2</v>
      </c>
      <c r="BH25" s="32">
        <f t="shared" si="21"/>
        <v>-3.9062702757097353E-3</v>
      </c>
      <c r="BI25" s="32">
        <f t="shared" si="21"/>
        <v>3.2181346370180101E-2</v>
      </c>
      <c r="BJ25" s="32">
        <f t="shared" si="21"/>
        <v>5.927729199513232E-2</v>
      </c>
      <c r="BK25" s="32">
        <f t="shared" si="21"/>
        <v>8.0852193665324368E-2</v>
      </c>
      <c r="BL25" s="32">
        <f t="shared" si="21"/>
        <v>9.8707020869360007E-2</v>
      </c>
      <c r="BM25" s="32">
        <f t="shared" si="21"/>
        <v>0.11389298109541637</v>
      </c>
      <c r="BN25" s="32">
        <f t="shared" si="21"/>
        <v>0.12707542190751614</v>
      </c>
      <c r="BO25" s="32">
        <f t="shared" si="21"/>
        <v>0.13870125226489385</v>
      </c>
      <c r="BP25" s="32">
        <f t="shared" si="21"/>
        <v>0.14908465285495606</v>
      </c>
      <c r="BQ25" s="32">
        <f t="shared" si="21"/>
        <v>0.1584546138377797</v>
      </c>
      <c r="BR25" s="32">
        <f t="shared" si="21"/>
        <v>0.16698300133362523</v>
      </c>
      <c r="BS25" s="32">
        <f t="shared" si="21"/>
        <v>0.17480198185707393</v>
      </c>
      <c r="BT25" s="32">
        <f t="shared" si="21"/>
        <v>0.18201529634669811</v>
      </c>
      <c r="BU25" s="32">
        <f t="shared" si="10"/>
        <v>0.1887058117684379</v>
      </c>
      <c r="BV25" s="32">
        <f t="shared" si="10"/>
        <v>0.19494073056489181</v>
      </c>
      <c r="BW25" s="32">
        <f t="shared" si="10"/>
        <v>0.20077527673079007</v>
      </c>
      <c r="BX25" s="32">
        <f t="shared" si="10"/>
        <v>0.2062553622524039</v>
      </c>
      <c r="BY25" s="32">
        <f t="shared" si="10"/>
        <v>0.21141955377755856</v>
      </c>
      <c r="BZ25" s="32">
        <f t="shared" si="10"/>
        <v>0.21630054832782508</v>
      </c>
      <c r="CA25" s="32">
        <f t="shared" si="10"/>
        <v>0.22092629774084588</v>
      </c>
      <c r="CB25" s="32">
        <f t="shared" si="10"/>
        <v>0.22532087734528736</v>
      </c>
      <c r="CC25" s="32">
        <f t="shared" si="20"/>
        <v>0.22950516544772709</v>
      </c>
    </row>
    <row r="26" spans="1:81" ht="9" customHeight="1" x14ac:dyDescent="0.25">
      <c r="A26" s="31" t="str">
        <f t="shared" si="3"/>
        <v>NA F G</v>
      </c>
      <c r="B26" s="31" t="str">
        <f t="shared" si="4"/>
        <v>NA F G</v>
      </c>
      <c r="C26" s="31"/>
      <c r="E26" s="27">
        <v>50</v>
      </c>
      <c r="F26" s="28">
        <f t="shared" si="19"/>
        <v>6.7765591196381525</v>
      </c>
      <c r="G26" s="28">
        <f t="shared" si="19"/>
        <v>14.790952051942767</v>
      </c>
      <c r="H26" s="28">
        <f t="shared" si="19"/>
        <v>23.350207948619886</v>
      </c>
      <c r="I26" s="28">
        <f t="shared" si="19"/>
        <v>32.283679481062613</v>
      </c>
      <c r="J26" s="28">
        <f t="shared" si="19"/>
        <v>41.506148261673232</v>
      </c>
      <c r="K26" s="28">
        <f t="shared" si="19"/>
        <v>50.965659721031315</v>
      </c>
      <c r="L26" s="28">
        <f t="shared" si="19"/>
        <v>60.626956534306181</v>
      </c>
      <c r="M26" s="28">
        <f t="shared" si="19"/>
        <v>70.464426980485484</v>
      </c>
      <c r="N26" s="28">
        <f t="shared" si="19"/>
        <v>80.458563353152741</v>
      </c>
      <c r="O26" s="28">
        <f t="shared" si="19"/>
        <v>90.593978147425588</v>
      </c>
      <c r="P26" s="28">
        <f t="shared" si="19"/>
        <v>100.85820245477336</v>
      </c>
      <c r="Q26" s="28">
        <f t="shared" si="19"/>
        <v>111.24091385034018</v>
      </c>
      <c r="R26" s="28">
        <f t="shared" si="19"/>
        <v>121.73341672417006</v>
      </c>
      <c r="S26" s="28">
        <f t="shared" si="19"/>
        <v>132.32827919341219</v>
      </c>
      <c r="T26" s="28">
        <f t="shared" si="19"/>
        <v>143.01907147060629</v>
      </c>
      <c r="U26" s="28">
        <f t="shared" si="19"/>
        <v>153.80017239363139</v>
      </c>
      <c r="V26" s="28">
        <f t="shared" si="18"/>
        <v>164.66662316869665</v>
      </c>
      <c r="W26" s="28">
        <f t="shared" si="18"/>
        <v>175.61401468127781</v>
      </c>
      <c r="X26" s="28">
        <f t="shared" si="18"/>
        <v>186.63839921903892</v>
      </c>
      <c r="Y26" s="28">
        <f t="shared" si="18"/>
        <v>197.7362203024465</v>
      </c>
      <c r="Z26" s="28">
        <f t="shared" si="7"/>
        <v>208.9042561829786</v>
      </c>
      <c r="AA26" s="28">
        <f t="shared" si="7"/>
        <v>220.13957381859981</v>
      </c>
      <c r="AB26" s="28">
        <f t="shared" si="7"/>
        <v>231.43949099296</v>
      </c>
      <c r="AC26" s="28">
        <f t="shared" si="7"/>
        <v>242.80154484397602</v>
      </c>
      <c r="AE26" s="27">
        <v>50</v>
      </c>
      <c r="AF26" s="28">
        <f t="shared" si="17"/>
        <v>7.778619134302061</v>
      </c>
      <c r="AG26" s="28">
        <f t="shared" si="17"/>
        <v>15.557238268604122</v>
      </c>
      <c r="AH26" s="28">
        <f t="shared" si="17"/>
        <v>23.335857402906182</v>
      </c>
      <c r="AI26" s="28">
        <f t="shared" si="17"/>
        <v>31.114476537208244</v>
      </c>
      <c r="AJ26" s="28">
        <f t="shared" si="17"/>
        <v>38.893095671510309</v>
      </c>
      <c r="AK26" s="28">
        <f t="shared" si="17"/>
        <v>46.671714805812364</v>
      </c>
      <c r="AL26" s="28">
        <f t="shared" si="17"/>
        <v>54.450333940114426</v>
      </c>
      <c r="AM26" s="28">
        <f t="shared" si="17"/>
        <v>62.228953074416488</v>
      </c>
      <c r="AN26" s="28">
        <f t="shared" si="17"/>
        <v>70.007572208718557</v>
      </c>
      <c r="AO26" s="28">
        <f t="shared" si="17"/>
        <v>77.786191343020619</v>
      </c>
      <c r="AP26" s="28">
        <f t="shared" si="17"/>
        <v>85.564810477322666</v>
      </c>
      <c r="AQ26" s="28">
        <f t="shared" si="17"/>
        <v>93.343429611624728</v>
      </c>
      <c r="AR26" s="28">
        <f t="shared" si="17"/>
        <v>101.12204874592679</v>
      </c>
      <c r="AS26" s="28">
        <f t="shared" si="17"/>
        <v>108.90066788022885</v>
      </c>
      <c r="AT26" s="28">
        <f t="shared" si="17"/>
        <v>116.67928701453091</v>
      </c>
      <c r="AU26" s="28">
        <f t="shared" si="17"/>
        <v>124.45790614883298</v>
      </c>
      <c r="AV26" s="28">
        <f t="shared" si="16"/>
        <v>132.23652528313505</v>
      </c>
      <c r="AW26" s="28">
        <f t="shared" si="16"/>
        <v>140.01514441743711</v>
      </c>
      <c r="AX26" s="28">
        <f t="shared" si="16"/>
        <v>147.79376355173918</v>
      </c>
      <c r="AY26" s="28">
        <f t="shared" si="16"/>
        <v>155.57238268604124</v>
      </c>
      <c r="AZ26" s="28">
        <f t="shared" si="16"/>
        <v>163.35100182034327</v>
      </c>
      <c r="BA26" s="28">
        <f t="shared" si="16"/>
        <v>171.12962095464533</v>
      </c>
      <c r="BB26" s="28">
        <f t="shared" si="16"/>
        <v>178.90824008894739</v>
      </c>
      <c r="BC26" s="28">
        <f t="shared" si="16"/>
        <v>186.68685922324946</v>
      </c>
      <c r="BE26" s="27">
        <v>50</v>
      </c>
      <c r="BF26" s="32">
        <f t="shared" si="21"/>
        <v>-0.14787150779220465</v>
      </c>
      <c r="BG26" s="32">
        <f t="shared" si="21"/>
        <v>-5.180776828768803E-2</v>
      </c>
      <c r="BH26" s="32">
        <f t="shared" si="21"/>
        <v>6.1457892560447432E-4</v>
      </c>
      <c r="BI26" s="32">
        <f t="shared" si="21"/>
        <v>3.6216533017564362E-2</v>
      </c>
      <c r="BJ26" s="32">
        <f t="shared" si="21"/>
        <v>6.2955795697762079E-2</v>
      </c>
      <c r="BK26" s="32">
        <f t="shared" si="21"/>
        <v>8.4251728295533596E-2</v>
      </c>
      <c r="BL26" s="32">
        <f t="shared" si="21"/>
        <v>0.10187914662509359</v>
      </c>
      <c r="BM26" s="32">
        <f t="shared" si="21"/>
        <v>0.11687420531142245</v>
      </c>
      <c r="BN26" s="32">
        <f t="shared" si="21"/>
        <v>0.12989283811298211</v>
      </c>
      <c r="BO26" s="32">
        <f t="shared" si="21"/>
        <v>0.14137569699790173</v>
      </c>
      <c r="BP26" s="32">
        <f t="shared" si="21"/>
        <v>0.15163260503585249</v>
      </c>
      <c r="BQ26" s="32">
        <f t="shared" si="21"/>
        <v>0.16088940318122638</v>
      </c>
      <c r="BR26" s="32">
        <f t="shared" si="21"/>
        <v>0.16931561220322586</v>
      </c>
      <c r="BS26" s="32">
        <f t="shared" si="21"/>
        <v>0.17704160785572773</v>
      </c>
      <c r="BT26" s="32">
        <f t="shared" si="21"/>
        <v>0.18416973474400447</v>
      </c>
      <c r="BU26" s="32">
        <f t="shared" si="10"/>
        <v>0.19078175133445704</v>
      </c>
      <c r="BV26" s="32">
        <f t="shared" si="10"/>
        <v>0.19694396630905467</v>
      </c>
      <c r="BW26" s="32">
        <f t="shared" si="10"/>
        <v>0.20271087320934578</v>
      </c>
      <c r="BX26" s="32">
        <f t="shared" si="10"/>
        <v>0.20812777986651962</v>
      </c>
      <c r="BY26" s="32">
        <f t="shared" si="10"/>
        <v>0.21323274790988603</v>
      </c>
      <c r="BZ26" s="32">
        <f t="shared" si="10"/>
        <v>0.21805804819378774</v>
      </c>
      <c r="CA26" s="32">
        <f t="shared" si="10"/>
        <v>0.22263126985218856</v>
      </c>
      <c r="CB26" s="32">
        <f t="shared" si="10"/>
        <v>0.22697617713655671</v>
      </c>
      <c r="CC26" s="32">
        <f t="shared" si="20"/>
        <v>0.23111337968127751</v>
      </c>
    </row>
    <row r="27" spans="1:81" ht="9" customHeight="1" x14ac:dyDescent="0.25">
      <c r="A27" s="31" t="str">
        <f t="shared" si="3"/>
        <v>NA F G</v>
      </c>
      <c r="B27" s="31" t="str">
        <f t="shared" si="4"/>
        <v>NA F G</v>
      </c>
      <c r="C27" s="31"/>
      <c r="E27" s="27">
        <v>49</v>
      </c>
      <c r="F27" s="28">
        <f t="shared" si="19"/>
        <v>6.6708413696238997</v>
      </c>
      <c r="G27" s="28">
        <f t="shared" si="19"/>
        <v>14.548319296246186</v>
      </c>
      <c r="H27" s="28">
        <f t="shared" si="19"/>
        <v>22.956198366065532</v>
      </c>
      <c r="I27" s="28">
        <f t="shared" si="19"/>
        <v>31.728170798560313</v>
      </c>
      <c r="J27" s="28">
        <f t="shared" si="19"/>
        <v>40.781224068990163</v>
      </c>
      <c r="K27" s="28">
        <f t="shared" si="19"/>
        <v>50.064764720423227</v>
      </c>
      <c r="L27" s="28">
        <f t="shared" si="19"/>
        <v>59.544467643956587</v>
      </c>
      <c r="M27" s="28">
        <f t="shared" si="19"/>
        <v>69.195403381225091</v>
      </c>
      <c r="N27" s="28">
        <f t="shared" si="19"/>
        <v>78.998587168002345</v>
      </c>
      <c r="O27" s="28">
        <f t="shared" si="19"/>
        <v>88.939046242210225</v>
      </c>
      <c r="P27" s="28">
        <f t="shared" si="19"/>
        <v>99.004649386422116</v>
      </c>
      <c r="Q27" s="28">
        <f t="shared" si="19"/>
        <v>109.18535493300497</v>
      </c>
      <c r="R27" s="28">
        <f t="shared" si="19"/>
        <v>119.47270469758452</v>
      </c>
      <c r="S27" s="28">
        <f t="shared" si="19"/>
        <v>129.85947043410513</v>
      </c>
      <c r="T27" s="28">
        <f t="shared" si="19"/>
        <v>140.33939910513655</v>
      </c>
      <c r="U27" s="28">
        <f t="shared" si="19"/>
        <v>150.90702453315447</v>
      </c>
      <c r="V27" s="28">
        <f t="shared" si="18"/>
        <v>161.55752502730715</v>
      </c>
      <c r="W27" s="28">
        <f t="shared" si="18"/>
        <v>172.2866136955123</v>
      </c>
      <c r="X27" s="28">
        <f t="shared" si="18"/>
        <v>183.09045252481445</v>
      </c>
      <c r="Y27" s="28">
        <f t="shared" si="18"/>
        <v>193.96558409066611</v>
      </c>
      <c r="Z27" s="28">
        <f t="shared" si="7"/>
        <v>204.90887657151777</v>
      </c>
      <c r="AA27" s="28">
        <f t="shared" si="7"/>
        <v>215.91747896229464</v>
      </c>
      <c r="AB27" s="28">
        <f t="shared" si="7"/>
        <v>226.98878421473273</v>
      </c>
      <c r="AC27" s="28">
        <f t="shared" si="7"/>
        <v>238.12039861605675</v>
      </c>
      <c r="AE27" s="27">
        <v>49</v>
      </c>
      <c r="AF27" s="28">
        <f t="shared" si="17"/>
        <v>7.6212654335290715</v>
      </c>
      <c r="AG27" s="28">
        <f t="shared" si="17"/>
        <v>15.242530867058143</v>
      </c>
      <c r="AH27" s="28">
        <f t="shared" si="17"/>
        <v>22.863796300587214</v>
      </c>
      <c r="AI27" s="28">
        <f t="shared" si="17"/>
        <v>30.485061734116286</v>
      </c>
      <c r="AJ27" s="28">
        <f t="shared" si="17"/>
        <v>38.106327167645354</v>
      </c>
      <c r="AK27" s="28">
        <f t="shared" si="17"/>
        <v>45.727592601174429</v>
      </c>
      <c r="AL27" s="28">
        <f t="shared" si="17"/>
        <v>53.348858034703497</v>
      </c>
      <c r="AM27" s="28">
        <f t="shared" si="17"/>
        <v>60.970123468232572</v>
      </c>
      <c r="AN27" s="28">
        <f t="shared" si="17"/>
        <v>68.591388901761647</v>
      </c>
      <c r="AO27" s="28">
        <f t="shared" si="17"/>
        <v>76.212654335290708</v>
      </c>
      <c r="AP27" s="28">
        <f t="shared" si="17"/>
        <v>83.833919768819783</v>
      </c>
      <c r="AQ27" s="28">
        <f t="shared" si="17"/>
        <v>91.455185202348858</v>
      </c>
      <c r="AR27" s="28">
        <f t="shared" si="17"/>
        <v>99.076450635877933</v>
      </c>
      <c r="AS27" s="28">
        <f t="shared" si="17"/>
        <v>106.69771606940699</v>
      </c>
      <c r="AT27" s="28">
        <f t="shared" si="17"/>
        <v>114.31898150293607</v>
      </c>
      <c r="AU27" s="28">
        <f t="shared" si="17"/>
        <v>121.94024693646514</v>
      </c>
      <c r="AV27" s="28">
        <f t="shared" si="16"/>
        <v>129.5615123699942</v>
      </c>
      <c r="AW27" s="28">
        <f t="shared" si="16"/>
        <v>137.18277780352329</v>
      </c>
      <c r="AX27" s="28">
        <f t="shared" si="16"/>
        <v>144.80404323705235</v>
      </c>
      <c r="AY27" s="28">
        <f t="shared" si="16"/>
        <v>152.42530867058142</v>
      </c>
      <c r="AZ27" s="28">
        <f t="shared" si="16"/>
        <v>160.0465741041105</v>
      </c>
      <c r="BA27" s="28">
        <f t="shared" si="16"/>
        <v>167.66783953763957</v>
      </c>
      <c r="BB27" s="28">
        <f t="shared" si="16"/>
        <v>175.28910497116863</v>
      </c>
      <c r="BC27" s="28">
        <f t="shared" si="16"/>
        <v>182.91037040469772</v>
      </c>
      <c r="BE27" s="27">
        <v>49</v>
      </c>
      <c r="BF27" s="32">
        <f t="shared" si="21"/>
        <v>-0.14247439134634324</v>
      </c>
      <c r="BG27" s="32">
        <f t="shared" si="21"/>
        <v>-4.7717647425505716E-2</v>
      </c>
      <c r="BH27" s="32">
        <f t="shared" si="21"/>
        <v>4.025146673018341E-3</v>
      </c>
      <c r="BI27" s="32">
        <f t="shared" si="21"/>
        <v>3.9179978963692241E-2</v>
      </c>
      <c r="BJ27" s="32">
        <f t="shared" si="21"/>
        <v>6.5591383348858015E-2</v>
      </c>
      <c r="BK27" s="32">
        <f t="shared" si="21"/>
        <v>8.6631229437886662E-2</v>
      </c>
      <c r="BL27" s="32">
        <f t="shared" si="21"/>
        <v>0.10405013016993372</v>
      </c>
      <c r="BM27" s="32">
        <f t="shared" si="21"/>
        <v>0.11887032246457427</v>
      </c>
      <c r="BN27" s="32">
        <f t="shared" si="21"/>
        <v>0.13173904292880873</v>
      </c>
      <c r="BO27" s="32">
        <f t="shared" si="21"/>
        <v>0.1430911668679398</v>
      </c>
      <c r="BP27" s="32">
        <f t="shared" si="21"/>
        <v>0.15323249677285264</v>
      </c>
      <c r="BQ27" s="32">
        <f t="shared" si="21"/>
        <v>0.16238596963425331</v>
      </c>
      <c r="BR27" s="32">
        <f t="shared" si="21"/>
        <v>0.17071894466049495</v>
      </c>
      <c r="BS27" s="32">
        <f t="shared" si="21"/>
        <v>0.17836014799129463</v>
      </c>
      <c r="BT27" s="32">
        <f t="shared" si="21"/>
        <v>0.18541063855280615</v>
      </c>
      <c r="BU27" s="32">
        <f t="shared" si="10"/>
        <v>0.19195115460198664</v>
      </c>
      <c r="BV27" s="32">
        <f t="shared" si="10"/>
        <v>0.19804718258654211</v>
      </c>
      <c r="BW27" s="32">
        <f t="shared" si="10"/>
        <v>0.20375254431565501</v>
      </c>
      <c r="BX27" s="32">
        <f t="shared" si="10"/>
        <v>0.20911199224095586</v>
      </c>
      <c r="BY27" s="32">
        <f t="shared" si="10"/>
        <v>0.21416312391103032</v>
      </c>
      <c r="BZ27" s="32">
        <f t="shared" si="10"/>
        <v>0.21893781869302922</v>
      </c>
      <c r="CA27" s="32">
        <f t="shared" si="10"/>
        <v>0.2234633326423788</v>
      </c>
      <c r="CB27" s="32">
        <f t="shared" si="10"/>
        <v>0.22776314443208745</v>
      </c>
      <c r="CC27" s="32">
        <f t="shared" si="20"/>
        <v>0.23185761712241712</v>
      </c>
    </row>
    <row r="28" spans="1:81" ht="9" customHeight="1" x14ac:dyDescent="0.25">
      <c r="A28" s="31" t="str">
        <f t="shared" si="3"/>
        <v>NA F G</v>
      </c>
      <c r="B28" s="31" t="str">
        <f t="shared" si="4"/>
        <v>NA F G</v>
      </c>
      <c r="C28" s="31"/>
      <c r="E28" s="27">
        <v>48</v>
      </c>
      <c r="F28" s="28">
        <f t="shared" si="19"/>
        <v>6.5644209005385159</v>
      </c>
      <c r="G28" s="28">
        <f t="shared" si="19"/>
        <v>14.304413206693694</v>
      </c>
      <c r="H28" s="28">
        <f t="shared" si="19"/>
        <v>22.560433165826787</v>
      </c>
      <c r="I28" s="28">
        <f t="shared" si="19"/>
        <v>31.170493222189215</v>
      </c>
      <c r="J28" s="28">
        <f t="shared" si="19"/>
        <v>40.053775450363226</v>
      </c>
      <c r="K28" s="28">
        <f t="shared" si="19"/>
        <v>49.161039947866406</v>
      </c>
      <c r="L28" s="28">
        <f t="shared" si="19"/>
        <v>58.458888325169241</v>
      </c>
      <c r="M28" s="28">
        <f t="shared" si="19"/>
        <v>67.923069172798179</v>
      </c>
      <c r="N28" s="28">
        <f t="shared" si="19"/>
        <v>77.535117315220219</v>
      </c>
      <c r="O28" s="28">
        <f t="shared" si="19"/>
        <v>87.280471988491399</v>
      </c>
      <c r="P28" s="28">
        <f t="shared" si="19"/>
        <v>97.147337370433718</v>
      </c>
      <c r="Q28" s="28">
        <f t="shared" si="19"/>
        <v>107.12595059639878</v>
      </c>
      <c r="R28" s="28">
        <f t="shared" si="19"/>
        <v>117.20808922018139</v>
      </c>
      <c r="S28" s="28">
        <f t="shared" si="19"/>
        <v>127.38672715800158</v>
      </c>
      <c r="T28" s="28">
        <f t="shared" si="19"/>
        <v>137.65578682086391</v>
      </c>
      <c r="U28" s="28">
        <f t="shared" si="19"/>
        <v>148.00995585685828</v>
      </c>
      <c r="V28" s="28">
        <f t="shared" si="18"/>
        <v>158.4445486382572</v>
      </c>
      <c r="W28" s="28">
        <f t="shared" si="18"/>
        <v>168.9553995563258</v>
      </c>
      <c r="X28" s="28">
        <f t="shared" si="18"/>
        <v>179.53877944438435</v>
      </c>
      <c r="Y28" s="28">
        <f t="shared" si="18"/>
        <v>190.19132915383514</v>
      </c>
      <c r="Z28" s="28">
        <f t="shared" si="7"/>
        <v>200.91000607537515</v>
      </c>
      <c r="AA28" s="28">
        <f t="shared" si="7"/>
        <v>211.69204058240089</v>
      </c>
      <c r="AB28" s="28">
        <f t="shared" si="7"/>
        <v>222.53490018574072</v>
      </c>
      <c r="AC28" s="28">
        <f t="shared" si="7"/>
        <v>233.43625975674928</v>
      </c>
      <c r="AE28" s="27">
        <v>48</v>
      </c>
      <c r="AF28" s="28">
        <f t="shared" si="17"/>
        <v>7.4723827493230432</v>
      </c>
      <c r="AG28" s="28">
        <f t="shared" si="17"/>
        <v>14.944765498646086</v>
      </c>
      <c r="AH28" s="28">
        <f t="shared" si="17"/>
        <v>22.417148247969131</v>
      </c>
      <c r="AI28" s="28">
        <f t="shared" si="17"/>
        <v>29.889530997292173</v>
      </c>
      <c r="AJ28" s="28">
        <f t="shared" si="17"/>
        <v>37.361913746615215</v>
      </c>
      <c r="AK28" s="28">
        <f t="shared" si="17"/>
        <v>44.834296495938261</v>
      </c>
      <c r="AL28" s="28">
        <f t="shared" si="17"/>
        <v>52.3066792452613</v>
      </c>
      <c r="AM28" s="28">
        <f t="shared" si="17"/>
        <v>59.779061994584346</v>
      </c>
      <c r="AN28" s="28">
        <f t="shared" si="17"/>
        <v>67.251444743907385</v>
      </c>
      <c r="AO28" s="28">
        <f t="shared" si="17"/>
        <v>74.723827493230431</v>
      </c>
      <c r="AP28" s="28">
        <f t="shared" si="17"/>
        <v>82.196210242553477</v>
      </c>
      <c r="AQ28" s="28">
        <f t="shared" si="17"/>
        <v>89.668592991876523</v>
      </c>
      <c r="AR28" s="28">
        <f t="shared" si="17"/>
        <v>97.140975741199554</v>
      </c>
      <c r="AS28" s="28">
        <f t="shared" si="17"/>
        <v>104.6133584905226</v>
      </c>
      <c r="AT28" s="28">
        <f t="shared" si="17"/>
        <v>112.08574123984565</v>
      </c>
      <c r="AU28" s="28">
        <f t="shared" si="17"/>
        <v>119.55812398916869</v>
      </c>
      <c r="AV28" s="28">
        <f t="shared" si="16"/>
        <v>127.03050673849174</v>
      </c>
      <c r="AW28" s="28">
        <f t="shared" si="16"/>
        <v>134.50288948781477</v>
      </c>
      <c r="AX28" s="28">
        <f t="shared" si="16"/>
        <v>141.97527223713783</v>
      </c>
      <c r="AY28" s="28">
        <f t="shared" si="16"/>
        <v>149.44765498646086</v>
      </c>
      <c r="AZ28" s="28">
        <f t="shared" si="16"/>
        <v>156.92003773578389</v>
      </c>
      <c r="BA28" s="28">
        <f t="shared" si="16"/>
        <v>164.39242048510695</v>
      </c>
      <c r="BB28" s="28">
        <f t="shared" si="16"/>
        <v>171.86480323442998</v>
      </c>
      <c r="BC28" s="28">
        <f t="shared" si="16"/>
        <v>179.33718598375305</v>
      </c>
      <c r="BE28" s="27">
        <v>48</v>
      </c>
      <c r="BF28" s="32">
        <f t="shared" si="21"/>
        <v>-0.13831560506884044</v>
      </c>
      <c r="BG28" s="32">
        <f t="shared" si="21"/>
        <v>-4.476606503877717E-2</v>
      </c>
      <c r="BH28" s="32">
        <f t="shared" si="21"/>
        <v>6.3511598737694278E-3</v>
      </c>
      <c r="BI28" s="32">
        <f t="shared" si="21"/>
        <v>4.10953466718059E-2</v>
      </c>
      <c r="BJ28" s="32">
        <f t="shared" si="21"/>
        <v>6.7206191513304633E-2</v>
      </c>
      <c r="BK28" s="32">
        <f t="shared" si="21"/>
        <v>8.8011633938511219E-2</v>
      </c>
      <c r="BL28" s="32">
        <f t="shared" si="21"/>
        <v>0.10523992597476629</v>
      </c>
      <c r="BM28" s="32">
        <f t="shared" si="21"/>
        <v>0.11990045911346044</v>
      </c>
      <c r="BN28" s="32">
        <f t="shared" si="21"/>
        <v>0.13263245000977306</v>
      </c>
      <c r="BO28" s="32">
        <f t="shared" si="21"/>
        <v>0.1438654513339096</v>
      </c>
      <c r="BP28" s="32">
        <f t="shared" si="21"/>
        <v>0.15390156367199148</v>
      </c>
      <c r="BQ28" s="32">
        <f t="shared" si="21"/>
        <v>0.16296105198910707</v>
      </c>
      <c r="BR28" s="32">
        <f t="shared" si="21"/>
        <v>0.17120928779313804</v>
      </c>
      <c r="BS28" s="32">
        <f t="shared" si="21"/>
        <v>0.17877348115893177</v>
      </c>
      <c r="BT28" s="32">
        <f t="shared" si="21"/>
        <v>0.18575351005252994</v>
      </c>
      <c r="BU28" s="32">
        <f t="shared" si="10"/>
        <v>0.19222917609140838</v>
      </c>
      <c r="BV28" s="32">
        <f t="shared" si="10"/>
        <v>0.19826521120323601</v>
      </c>
      <c r="BW28" s="32">
        <f t="shared" si="10"/>
        <v>0.20391482106510225</v>
      </c>
      <c r="BX28" s="32">
        <f t="shared" si="10"/>
        <v>0.20922224893972027</v>
      </c>
      <c r="BY28" s="32">
        <f t="shared" si="10"/>
        <v>0.21422466706891247</v>
      </c>
      <c r="BZ28" s="32">
        <f t="shared" si="10"/>
        <v>0.21895359618419202</v>
      </c>
      <c r="CA28" s="32">
        <f t="shared" si="10"/>
        <v>0.22343598732935174</v>
      </c>
      <c r="CB28" s="32">
        <f t="shared" si="10"/>
        <v>0.22769505775956264</v>
      </c>
      <c r="CC28" s="32">
        <f t="shared" si="20"/>
        <v>0.23175094490191805</v>
      </c>
    </row>
    <row r="29" spans="1:81" ht="9" customHeight="1" x14ac:dyDescent="0.25">
      <c r="A29" s="31" t="str">
        <f t="shared" si="3"/>
        <v>NA F G</v>
      </c>
      <c r="B29" s="31" t="str">
        <f t="shared" si="4"/>
        <v>NA F G</v>
      </c>
      <c r="C29" s="31"/>
      <c r="E29" s="27">
        <v>47</v>
      </c>
      <c r="F29" s="28">
        <f t="shared" si="19"/>
        <v>6.4572846494840705</v>
      </c>
      <c r="G29" s="28">
        <f t="shared" si="19"/>
        <v>14.059211160906102</v>
      </c>
      <c r="H29" s="28">
        <f t="shared" si="19"/>
        <v>22.162881814133073</v>
      </c>
      <c r="I29" s="28">
        <f t="shared" si="19"/>
        <v>30.610609442893242</v>
      </c>
      <c r="J29" s="28">
        <f t="shared" si="19"/>
        <v>39.323759196390164</v>
      </c>
      <c r="K29" s="28">
        <f t="shared" si="19"/>
        <v>48.254437007666752</v>
      </c>
      <c r="L29" s="28">
        <f t="shared" si="19"/>
        <v>57.370165600205262</v>
      </c>
      <c r="M29" s="28">
        <f t="shared" si="19"/>
        <v>66.647367319643834</v>
      </c>
      <c r="N29" s="28">
        <f t="shared" si="19"/>
        <v>76.068093164589882</v>
      </c>
      <c r="O29" s="28">
        <f t="shared" si="19"/>
        <v>85.618191576368787</v>
      </c>
      <c r="P29" s="28">
        <f t="shared" si="19"/>
        <v>95.286199793140838</v>
      </c>
      <c r="Q29" s="28">
        <f t="shared" si="19"/>
        <v>105.06263176668752</v>
      </c>
      <c r="R29" s="28">
        <f t="shared" si="19"/>
        <v>114.93949907435859</v>
      </c>
      <c r="S29" s="28">
        <f t="shared" si="19"/>
        <v>124.90997629690708</v>
      </c>
      <c r="T29" s="28">
        <f t="shared" si="19"/>
        <v>134.96815997211115</v>
      </c>
      <c r="U29" s="28">
        <f t="shared" si="19"/>
        <v>145.10889039717509</v>
      </c>
      <c r="V29" s="28">
        <f t="shared" si="18"/>
        <v>155.32761695225122</v>
      </c>
      <c r="W29" s="28">
        <f t="shared" si="18"/>
        <v>165.62029435916159</v>
      </c>
      <c r="X29" s="28">
        <f t="shared" si="18"/>
        <v>175.98330143215512</v>
      </c>
      <c r="Y29" s="28">
        <f t="shared" si="18"/>
        <v>186.41337650853862</v>
      </c>
      <c r="Z29" s="28">
        <f t="shared" si="7"/>
        <v>196.90756546657462</v>
      </c>
      <c r="AA29" s="28">
        <f t="shared" si="7"/>
        <v>207.4631793905958</v>
      </c>
      <c r="AB29" s="28">
        <f t="shared" si="7"/>
        <v>218.07775973327139</v>
      </c>
      <c r="AC29" s="28">
        <f t="shared" si="7"/>
        <v>228.74904937734158</v>
      </c>
      <c r="AE29" s="27">
        <v>47</v>
      </c>
      <c r="AF29" s="28">
        <f t="shared" si="17"/>
        <v>7.3313959281981251</v>
      </c>
      <c r="AG29" s="28">
        <f t="shared" si="17"/>
        <v>14.66279185639625</v>
      </c>
      <c r="AH29" s="28">
        <f t="shared" si="17"/>
        <v>21.994187784594374</v>
      </c>
      <c r="AI29" s="28">
        <f t="shared" si="17"/>
        <v>29.325583712792501</v>
      </c>
      <c r="AJ29" s="28">
        <f t="shared" si="17"/>
        <v>36.656979640990627</v>
      </c>
      <c r="AK29" s="28">
        <f t="shared" si="17"/>
        <v>43.988375569188747</v>
      </c>
      <c r="AL29" s="28">
        <f t="shared" si="17"/>
        <v>51.319771497386874</v>
      </c>
      <c r="AM29" s="28">
        <f t="shared" si="17"/>
        <v>58.651167425585001</v>
      </c>
      <c r="AN29" s="28">
        <f t="shared" si="17"/>
        <v>65.982563353783121</v>
      </c>
      <c r="AO29" s="28">
        <f t="shared" si="17"/>
        <v>73.313959281981255</v>
      </c>
      <c r="AP29" s="28">
        <f t="shared" si="17"/>
        <v>80.645355210179375</v>
      </c>
      <c r="AQ29" s="28">
        <f t="shared" si="17"/>
        <v>87.976751138377494</v>
      </c>
      <c r="AR29" s="28">
        <f t="shared" si="17"/>
        <v>95.308147066575629</v>
      </c>
      <c r="AS29" s="28">
        <f t="shared" si="17"/>
        <v>102.63954299477375</v>
      </c>
      <c r="AT29" s="28">
        <f t="shared" si="17"/>
        <v>109.97093892297187</v>
      </c>
      <c r="AU29" s="28">
        <f t="shared" ref="AU29:BC44" si="22">AU$77/COS(RADIANS($AE29))</f>
        <v>117.30233485117</v>
      </c>
      <c r="AV29" s="28">
        <f t="shared" si="22"/>
        <v>124.63373077936812</v>
      </c>
      <c r="AW29" s="28">
        <f t="shared" si="22"/>
        <v>131.96512670756624</v>
      </c>
      <c r="AX29" s="28">
        <f t="shared" si="22"/>
        <v>139.29652263576438</v>
      </c>
      <c r="AY29" s="28">
        <f t="shared" si="22"/>
        <v>146.62791856396251</v>
      </c>
      <c r="AZ29" s="28">
        <f t="shared" si="22"/>
        <v>153.95931449216062</v>
      </c>
      <c r="BA29" s="28">
        <f t="shared" si="22"/>
        <v>161.29071042035875</v>
      </c>
      <c r="BB29" s="28">
        <f t="shared" si="22"/>
        <v>168.62210634855688</v>
      </c>
      <c r="BC29" s="28">
        <f t="shared" si="22"/>
        <v>175.95350227675499</v>
      </c>
      <c r="BE29" s="27">
        <v>47</v>
      </c>
      <c r="BF29" s="32">
        <f t="shared" si="21"/>
        <v>-0.13536824318003313</v>
      </c>
      <c r="BG29" s="32">
        <f t="shared" si="21"/>
        <v>-4.2931334381583322E-2</v>
      </c>
      <c r="BH29" s="32">
        <f t="shared" si="21"/>
        <v>7.6115566086321978E-3</v>
      </c>
      <c r="BI29" s="32">
        <f t="shared" si="21"/>
        <v>4.1979749945784947E-2</v>
      </c>
      <c r="BJ29" s="32">
        <f t="shared" si="21"/>
        <v>6.7815987329215996E-2</v>
      </c>
      <c r="BK29" s="32">
        <f t="shared" si="21"/>
        <v>8.8407651254955172E-2</v>
      </c>
      <c r="BL29" s="32">
        <f t="shared" si="21"/>
        <v>0.10546237821556402</v>
      </c>
      <c r="BM29" s="32">
        <f t="shared" si="21"/>
        <v>0.11997773078880507</v>
      </c>
      <c r="BN29" s="32">
        <f t="shared" si="21"/>
        <v>0.1325855479114551</v>
      </c>
      <c r="BO29" s="32">
        <f t="shared" si="21"/>
        <v>0.14371049035078645</v>
      </c>
      <c r="BP29" s="32">
        <f t="shared" si="21"/>
        <v>0.15365125920380532</v>
      </c>
      <c r="BQ29" s="32">
        <f t="shared" si="21"/>
        <v>0.1626256675756288</v>
      </c>
      <c r="BR29" s="32">
        <f t="shared" si="21"/>
        <v>0.17079726435107151</v>
      </c>
      <c r="BS29" s="32">
        <f t="shared" si="21"/>
        <v>0.17829187037228483</v>
      </c>
      <c r="BT29" s="32">
        <f t="shared" si="21"/>
        <v>0.18520828211857174</v>
      </c>
      <c r="BU29" s="32">
        <f t="shared" si="10"/>
        <v>0.19162544396760414</v>
      </c>
      <c r="BV29" s="32">
        <f t="shared" si="10"/>
        <v>0.19760739767428873</v>
      </c>
      <c r="BW29" s="32">
        <f t="shared" si="10"/>
        <v>0.20320678562864569</v>
      </c>
      <c r="BX29" s="32">
        <f t="shared" si="10"/>
        <v>0.2084673858135011</v>
      </c>
      <c r="BY29" s="32">
        <f t="shared" si="10"/>
        <v>0.21342598202846105</v>
      </c>
      <c r="BZ29" s="32">
        <f t="shared" si="10"/>
        <v>0.21811376760790099</v>
      </c>
      <c r="CA29" s="32">
        <f t="shared" si="10"/>
        <v>0.22255741527660219</v>
      </c>
      <c r="CB29" s="32">
        <f t="shared" si="10"/>
        <v>0.22677990385265878</v>
      </c>
      <c r="CC29" s="32">
        <f t="shared" si="20"/>
        <v>0.23080116505094503</v>
      </c>
    </row>
    <row r="30" spans="1:81" ht="9" customHeight="1" x14ac:dyDescent="0.25">
      <c r="A30" s="31" t="str">
        <f t="shared" si="3"/>
        <v>NA F G</v>
      </c>
      <c r="B30" s="31" t="str">
        <f t="shared" si="4"/>
        <v>NA F G</v>
      </c>
      <c r="C30" s="31"/>
      <c r="E30" s="27">
        <v>46</v>
      </c>
      <c r="F30" s="28">
        <f t="shared" si="19"/>
        <v>6.3494190553995145</v>
      </c>
      <c r="G30" s="28">
        <f t="shared" si="19"/>
        <v>13.812689675756015</v>
      </c>
      <c r="H30" s="28">
        <f t="shared" si="19"/>
        <v>21.763512612172871</v>
      </c>
      <c r="I30" s="28">
        <f t="shared" si="19"/>
        <v>30.048480721474768</v>
      </c>
      <c r="J30" s="28">
        <f t="shared" si="19"/>
        <v>38.591130432178659</v>
      </c>
      <c r="K30" s="28">
        <f t="shared" si="19"/>
        <v>47.344905627343422</v>
      </c>
      <c r="L30" s="28">
        <f t="shared" si="19"/>
        <v>56.278244423459213</v>
      </c>
      <c r="M30" s="28">
        <f t="shared" si="19"/>
        <v>65.368238544707708</v>
      </c>
      <c r="N30" s="28">
        <f t="shared" si="19"/>
        <v>74.597451686137731</v>
      </c>
      <c r="O30" s="28">
        <f t="shared" si="19"/>
        <v>83.952138651646749</v>
      </c>
      <c r="P30" s="28">
        <f t="shared" si="19"/>
        <v>93.42116736445017</v>
      </c>
      <c r="Q30" s="28">
        <f t="shared" si="19"/>
        <v>102.9953265728027</v>
      </c>
      <c r="R30" s="28">
        <f t="shared" si="19"/>
        <v>112.66686013488456</v>
      </c>
      <c r="S30" s="28">
        <f t="shared" si="19"/>
        <v>122.42914177424323</v>
      </c>
      <c r="T30" s="28">
        <f t="shared" si="19"/>
        <v>132.27644081303782</v>
      </c>
      <c r="U30" s="28">
        <f t="shared" si="19"/>
        <v>142.203749002991</v>
      </c>
      <c r="V30" s="28">
        <f t="shared" si="18"/>
        <v>152.20664966095308</v>
      </c>
      <c r="W30" s="28">
        <f t="shared" si="18"/>
        <v>162.28121687236614</v>
      </c>
      <c r="X30" s="28">
        <f t="shared" si="18"/>
        <v>172.42393655441748</v>
      </c>
      <c r="Y30" s="28">
        <f t="shared" si="18"/>
        <v>182.63164372890404</v>
      </c>
      <c r="Z30" s="28">
        <f t="shared" si="7"/>
        <v>192.90147202669323</v>
      </c>
      <c r="AA30" s="28">
        <f t="shared" si="7"/>
        <v>203.23081256617766</v>
      </c>
      <c r="AB30" s="28">
        <f t="shared" si="7"/>
        <v>213.61728011609105</v>
      </c>
      <c r="AC30" s="28">
        <f t="shared" si="7"/>
        <v>224.05868499000121</v>
      </c>
      <c r="AE30" s="27">
        <v>46</v>
      </c>
      <c r="AF30" s="28">
        <f t="shared" ref="AF30:AU45" si="23">AF$77/COS(RADIANS($AE30))</f>
        <v>7.1977826981286324</v>
      </c>
      <c r="AG30" s="28">
        <f t="shared" si="23"/>
        <v>14.395565396257265</v>
      </c>
      <c r="AH30" s="28">
        <f t="shared" si="23"/>
        <v>21.593348094385895</v>
      </c>
      <c r="AI30" s="28">
        <f t="shared" si="23"/>
        <v>28.791130792514529</v>
      </c>
      <c r="AJ30" s="28">
        <f t="shared" si="23"/>
        <v>35.988913490643156</v>
      </c>
      <c r="AK30" s="28">
        <f t="shared" si="23"/>
        <v>43.186696188771791</v>
      </c>
      <c r="AL30" s="28">
        <f t="shared" si="23"/>
        <v>50.384478886900425</v>
      </c>
      <c r="AM30" s="28">
        <f t="shared" si="23"/>
        <v>57.582261585029059</v>
      </c>
      <c r="AN30" s="28">
        <f t="shared" si="23"/>
        <v>64.780044283157693</v>
      </c>
      <c r="AO30" s="28">
        <f t="shared" si="23"/>
        <v>71.977826981286313</v>
      </c>
      <c r="AP30" s="28">
        <f t="shared" si="23"/>
        <v>79.175609679414947</v>
      </c>
      <c r="AQ30" s="28">
        <f t="shared" si="23"/>
        <v>86.373392377543581</v>
      </c>
      <c r="AR30" s="28">
        <f t="shared" si="23"/>
        <v>93.571175075672215</v>
      </c>
      <c r="AS30" s="28">
        <f t="shared" si="23"/>
        <v>100.76895777380085</v>
      </c>
      <c r="AT30" s="28">
        <f t="shared" si="23"/>
        <v>107.96674047192948</v>
      </c>
      <c r="AU30" s="28">
        <f t="shared" si="23"/>
        <v>115.16452317005812</v>
      </c>
      <c r="AV30" s="28">
        <f t="shared" si="22"/>
        <v>122.36230586818674</v>
      </c>
      <c r="AW30" s="28">
        <f t="shared" si="22"/>
        <v>129.56008856631539</v>
      </c>
      <c r="AX30" s="28">
        <f t="shared" si="22"/>
        <v>136.75787126444402</v>
      </c>
      <c r="AY30" s="28">
        <f t="shared" si="22"/>
        <v>143.95565396257263</v>
      </c>
      <c r="AZ30" s="28">
        <f t="shared" si="22"/>
        <v>151.15343666070126</v>
      </c>
      <c r="BA30" s="28">
        <f t="shared" si="22"/>
        <v>158.35121935882989</v>
      </c>
      <c r="BB30" s="28">
        <f t="shared" si="22"/>
        <v>165.54900205695853</v>
      </c>
      <c r="BC30" s="28">
        <f t="shared" si="22"/>
        <v>172.74678475508716</v>
      </c>
      <c r="BE30" s="27">
        <v>46</v>
      </c>
      <c r="BF30" s="32">
        <f t="shared" si="21"/>
        <v>-0.13361279753738631</v>
      </c>
      <c r="BG30" s="32">
        <f t="shared" si="21"/>
        <v>-4.2198567707222932E-2</v>
      </c>
      <c r="BH30" s="32">
        <f t="shared" si="21"/>
        <v>7.8187984090306497E-3</v>
      </c>
      <c r="BI30" s="32">
        <f t="shared" si="21"/>
        <v>4.1844043318358087E-2</v>
      </c>
      <c r="BJ30" s="32">
        <f t="shared" si="21"/>
        <v>6.7430440943126169E-2</v>
      </c>
      <c r="BK30" s="32">
        <f t="shared" si="21"/>
        <v>8.7828022539559417E-2</v>
      </c>
      <c r="BL30" s="32">
        <f t="shared" si="21"/>
        <v>0.10472546890787537</v>
      </c>
      <c r="BM30" s="32">
        <f t="shared" si="21"/>
        <v>0.11910948088884998</v>
      </c>
      <c r="BN30" s="32">
        <f t="shared" si="21"/>
        <v>0.13160513102090837</v>
      </c>
      <c r="BO30" s="32">
        <f t="shared" si="21"/>
        <v>0.14263259831946587</v>
      </c>
      <c r="BP30" s="32">
        <f t="shared" si="21"/>
        <v>0.15248747245323041</v>
      </c>
      <c r="BQ30" s="32">
        <f t="shared" si="21"/>
        <v>0.16138532444488954</v>
      </c>
      <c r="BR30" s="32">
        <f t="shared" si="21"/>
        <v>0.16948803788754763</v>
      </c>
      <c r="BS30" s="32">
        <f t="shared" si="21"/>
        <v>0.17692016530168372</v>
      </c>
      <c r="BT30" s="32">
        <f t="shared" si="21"/>
        <v>0.18377951653135388</v>
      </c>
      <c r="BU30" s="32">
        <f t="shared" si="10"/>
        <v>0.19014425444130986</v>
      </c>
      <c r="BV30" s="32">
        <f t="shared" si="10"/>
        <v>0.19607779199690625</v>
      </c>
      <c r="BW30" s="32">
        <f t="shared" si="10"/>
        <v>0.20163225872151219</v>
      </c>
      <c r="BX30" s="32">
        <f t="shared" si="10"/>
        <v>0.20685100922004032</v>
      </c>
      <c r="BY30" s="32">
        <f t="shared" si="10"/>
        <v>0.21177047403538421</v>
      </c>
      <c r="BZ30" s="32">
        <f t="shared" si="10"/>
        <v>0.21642154892532378</v>
      </c>
      <c r="CA30" s="32">
        <f t="shared" si="10"/>
        <v>0.2208306537805812</v>
      </c>
      <c r="CB30" s="32">
        <f t="shared" si="10"/>
        <v>0.22502055092644963</v>
      </c>
      <c r="CC30" s="32">
        <f t="shared" si="20"/>
        <v>0.22901098539074208</v>
      </c>
    </row>
    <row r="31" spans="1:81" ht="9" customHeight="1" x14ac:dyDescent="0.25">
      <c r="A31" s="31" t="str">
        <f t="shared" si="3"/>
        <v>NA F G</v>
      </c>
      <c r="B31" s="31" t="str">
        <f t="shared" si="4"/>
        <v>NA F G</v>
      </c>
      <c r="C31" s="31"/>
      <c r="E31" s="27">
        <v>45</v>
      </c>
      <c r="F31" s="28">
        <f t="shared" si="19"/>
        <v>6.2408100289654387</v>
      </c>
      <c r="G31" s="28">
        <f t="shared" si="19"/>
        <v>13.564824355172032</v>
      </c>
      <c r="H31" s="28">
        <f t="shared" si="19"/>
        <v>21.362292625116538</v>
      </c>
      <c r="I31" s="28">
        <f t="shared" si="19"/>
        <v>29.484066801048169</v>
      </c>
      <c r="J31" s="28">
        <f t="shared" si="19"/>
        <v>37.855842514901902</v>
      </c>
      <c r="K31" s="28">
        <f t="shared" si="19"/>
        <v>46.432393541632905</v>
      </c>
      <c r="L31" s="28">
        <f t="shared" si="19"/>
        <v>55.183067553040807</v>
      </c>
      <c r="M31" s="28">
        <f t="shared" si="19"/>
        <v>64.08562118957461</v>
      </c>
      <c r="N31" s="28">
        <f t="shared" si="19"/>
        <v>73.123127299671836</v>
      </c>
      <c r="O31" s="28">
        <f t="shared" si="19"/>
        <v>82.28224415554341</v>
      </c>
      <c r="P31" s="28">
        <f t="shared" si="19"/>
        <v>91.552167948411068</v>
      </c>
      <c r="Q31" s="28">
        <f t="shared" si="19"/>
        <v>100.92396016849861</v>
      </c>
      <c r="R31" s="28">
        <f t="shared" si="19"/>
        <v>110.39009518302214</v>
      </c>
      <c r="S31" s="28">
        <f t="shared" si="19"/>
        <v>119.9441443117731</v>
      </c>
      <c r="T31" s="28">
        <f t="shared" si="19"/>
        <v>129.58054829746533</v>
      </c>
      <c r="U31" s="28">
        <f t="shared" si="19"/>
        <v>139.29444913303652</v>
      </c>
      <c r="V31" s="28">
        <f t="shared" si="18"/>
        <v>149.08156298437927</v>
      </c>
      <c r="W31" s="28">
        <f t="shared" si="18"/>
        <v>158.93808231899737</v>
      </c>
      <c r="X31" s="28">
        <f t="shared" si="18"/>
        <v>168.86059926595965</v>
      </c>
      <c r="Y31" s="28">
        <f t="shared" si="18"/>
        <v>178.84604471838952</v>
      </c>
      <c r="Z31" s="28">
        <f t="shared" si="7"/>
        <v>188.8916393141759</v>
      </c>
      <c r="AA31" s="28">
        <f t="shared" si="7"/>
        <v>198.99485351924403</v>
      </c>
      <c r="AB31" s="28">
        <f t="shared" si="7"/>
        <v>209.15337478380636</v>
      </c>
      <c r="AC31" s="28">
        <f t="shared" si="7"/>
        <v>219.36508026362861</v>
      </c>
      <c r="AE31" s="27">
        <v>45</v>
      </c>
      <c r="AF31" s="28">
        <f t="shared" si="23"/>
        <v>7.0710678118654746</v>
      </c>
      <c r="AG31" s="28">
        <f t="shared" si="23"/>
        <v>14.142135623730949</v>
      </c>
      <c r="AH31" s="28">
        <f t="shared" si="23"/>
        <v>21.213203435596423</v>
      </c>
      <c r="AI31" s="28">
        <f t="shared" si="23"/>
        <v>28.284271247461898</v>
      </c>
      <c r="AJ31" s="28">
        <f t="shared" si="23"/>
        <v>35.35533905932737</v>
      </c>
      <c r="AK31" s="28">
        <f t="shared" si="23"/>
        <v>42.426406871192846</v>
      </c>
      <c r="AL31" s="28">
        <f t="shared" si="23"/>
        <v>49.497474683058321</v>
      </c>
      <c r="AM31" s="28">
        <f t="shared" si="23"/>
        <v>56.568542494923797</v>
      </c>
      <c r="AN31" s="28">
        <f t="shared" si="23"/>
        <v>63.639610306789272</v>
      </c>
      <c r="AO31" s="28">
        <f t="shared" si="23"/>
        <v>70.710678118654741</v>
      </c>
      <c r="AP31" s="28">
        <f t="shared" si="23"/>
        <v>77.781745930520216</v>
      </c>
      <c r="AQ31" s="28">
        <f t="shared" si="23"/>
        <v>84.852813742385692</v>
      </c>
      <c r="AR31" s="28">
        <f t="shared" si="23"/>
        <v>91.923881554251167</v>
      </c>
      <c r="AS31" s="28">
        <f t="shared" si="23"/>
        <v>98.994949366116643</v>
      </c>
      <c r="AT31" s="28">
        <f t="shared" si="23"/>
        <v>106.06601717798212</v>
      </c>
      <c r="AU31" s="28">
        <f t="shared" si="23"/>
        <v>113.13708498984759</v>
      </c>
      <c r="AV31" s="28">
        <f t="shared" si="22"/>
        <v>120.20815280171307</v>
      </c>
      <c r="AW31" s="28">
        <f t="shared" si="22"/>
        <v>127.27922061357854</v>
      </c>
      <c r="AX31" s="28">
        <f t="shared" si="22"/>
        <v>134.35028842544403</v>
      </c>
      <c r="AY31" s="28">
        <f t="shared" si="22"/>
        <v>141.42135623730948</v>
      </c>
      <c r="AZ31" s="28">
        <f t="shared" si="22"/>
        <v>148.49242404917496</v>
      </c>
      <c r="BA31" s="28">
        <f t="shared" si="22"/>
        <v>155.56349186104043</v>
      </c>
      <c r="BB31" s="28">
        <f t="shared" si="22"/>
        <v>162.63455967290591</v>
      </c>
      <c r="BC31" s="28">
        <f t="shared" si="22"/>
        <v>169.70562748477138</v>
      </c>
      <c r="BE31" s="27">
        <v>45</v>
      </c>
      <c r="BF31" s="32">
        <f t="shared" si="21"/>
        <v>-0.13303686204940782</v>
      </c>
      <c r="BG31" s="32">
        <f t="shared" si="21"/>
        <v>-4.2559435599237853E-2</v>
      </c>
      <c r="BH31" s="32">
        <f t="shared" si="21"/>
        <v>6.9790818867832942E-3</v>
      </c>
      <c r="BI31" s="32">
        <f t="shared" si="21"/>
        <v>4.0693014355252272E-2</v>
      </c>
      <c r="BJ31" s="32">
        <f t="shared" si="21"/>
        <v>6.605330351821416E-2</v>
      </c>
      <c r="BK31" s="32">
        <f t="shared" si="21"/>
        <v>8.6275687400180046E-2</v>
      </c>
      <c r="BL31" s="32">
        <f t="shared" si="21"/>
        <v>0.10303147545245855</v>
      </c>
      <c r="BM31" s="32">
        <f t="shared" si="21"/>
        <v>0.11729743045501889</v>
      </c>
      <c r="BN31" s="32">
        <f t="shared" si="21"/>
        <v>0.12969244263880278</v>
      </c>
      <c r="BO31" s="32">
        <f t="shared" si="21"/>
        <v>0.14063260130599009</v>
      </c>
      <c r="BP31" s="32">
        <f t="shared" si="21"/>
        <v>0.15041066013478105</v>
      </c>
      <c r="BQ31" s="32">
        <f t="shared" si="21"/>
        <v>0.15924014871474695</v>
      </c>
      <c r="BR31" s="32">
        <f t="shared" si="21"/>
        <v>0.16728143587660438</v>
      </c>
      <c r="BS31" s="32">
        <f t="shared" si="21"/>
        <v>0.17465792153390011</v>
      </c>
      <c r="BT31" s="32">
        <f t="shared" si="21"/>
        <v>0.18146651969324293</v>
      </c>
      <c r="BU31" s="32">
        <f t="shared" si="10"/>
        <v>0.18778468421384623</v>
      </c>
      <c r="BV31" s="32">
        <f t="shared" si="10"/>
        <v>0.19367525805784283</v>
      </c>
      <c r="BW31" s="32">
        <f t="shared" si="10"/>
        <v>0.19918990617917343</v>
      </c>
      <c r="BX31" s="32">
        <f t="shared" si="10"/>
        <v>0.20437159995009266</v>
      </c>
      <c r="BY31" s="32">
        <f t="shared" si="10"/>
        <v>0.20925645037333002</v>
      </c>
      <c r="BZ31" s="32">
        <f t="shared" si="10"/>
        <v>0.21387508421061743</v>
      </c>
      <c r="CA31" s="32">
        <f t="shared" si="10"/>
        <v>0.21825369294791092</v>
      </c>
      <c r="CB31" s="32">
        <f t="shared" si="10"/>
        <v>0.22241484345631585</v>
      </c>
      <c r="CC31" s="32">
        <f t="shared" si="20"/>
        <v>0.22637811231932395</v>
      </c>
    </row>
    <row r="32" spans="1:81" ht="9" customHeight="1" x14ac:dyDescent="0.25">
      <c r="A32" s="31" t="str">
        <f t="shared" si="3"/>
        <v>NA F G</v>
      </c>
      <c r="B32" s="31" t="str">
        <f t="shared" si="4"/>
        <v>NA F G</v>
      </c>
      <c r="C32" s="31"/>
      <c r="E32" s="27">
        <v>44</v>
      </c>
      <c r="F32" s="28">
        <f t="shared" si="19"/>
        <v>6.1314429199803753</v>
      </c>
      <c r="G32" s="28">
        <f t="shared" si="19"/>
        <v>13.315589833537986</v>
      </c>
      <c r="H32" s="28">
        <f t="shared" si="19"/>
        <v>20.959187605123528</v>
      </c>
      <c r="I32" s="28">
        <f t="shared" si="19"/>
        <v>28.917325812043547</v>
      </c>
      <c r="J32" s="28">
        <f t="shared" si="19"/>
        <v>37.117846922602652</v>
      </c>
      <c r="K32" s="28">
        <f t="shared" si="19"/>
        <v>45.516846366546865</v>
      </c>
      <c r="L32" s="28">
        <f t="shared" si="19"/>
        <v>54.08457541130533</v>
      </c>
      <c r="M32" s="28">
        <f t="shared" si="19"/>
        <v>62.799451062521683</v>
      </c>
      <c r="N32" s="28">
        <f t="shared" si="19"/>
        <v>71.645051711281326</v>
      </c>
      <c r="O32" s="28">
        <f t="shared" si="19"/>
        <v>80.608436150459823</v>
      </c>
      <c r="P32" s="28">
        <f t="shared" si="19"/>
        <v>89.679126378998916</v>
      </c>
      <c r="Q32" s="28">
        <f t="shared" si="19"/>
        <v>98.848454538828449</v>
      </c>
      <c r="R32" s="28">
        <f t="shared" si="19"/>
        <v>108.10912370432118</v>
      </c>
      <c r="S32" s="28">
        <f t="shared" si="19"/>
        <v>117.45490121928766</v>
      </c>
      <c r="T32" s="28">
        <f t="shared" si="19"/>
        <v>126.88039786099422</v>
      </c>
      <c r="U32" s="28">
        <f t="shared" si="19"/>
        <v>136.38090463093741</v>
      </c>
      <c r="V32" s="28">
        <f t="shared" si="18"/>
        <v>145.95226943935489</v>
      </c>
      <c r="W32" s="28">
        <f t="shared" si="18"/>
        <v>155.5908021391308</v>
      </c>
      <c r="X32" s="28">
        <f t="shared" si="18"/>
        <v>165.29320016664434</v>
      </c>
      <c r="Y32" s="28">
        <f t="shared" si="18"/>
        <v>175.05648946103119</v>
      </c>
      <c r="Z32" s="28">
        <f t="shared" si="7"/>
        <v>184.87797691063355</v>
      </c>
      <c r="AA32" s="28">
        <f t="shared" si="7"/>
        <v>194.75521163240123</v>
      </c>
      <c r="AB32" s="28">
        <f t="shared" si="7"/>
        <v>204.68595311433214</v>
      </c>
      <c r="AC32" s="28">
        <f t="shared" si="7"/>
        <v>214.66814475741359</v>
      </c>
      <c r="AE32" s="27">
        <v>44</v>
      </c>
      <c r="AF32" s="28">
        <f t="shared" si="23"/>
        <v>6.9508179550833935</v>
      </c>
      <c r="AG32" s="28">
        <f t="shared" si="23"/>
        <v>13.901635910166787</v>
      </c>
      <c r="AH32" s="28">
        <f t="shared" si="23"/>
        <v>20.85245386525018</v>
      </c>
      <c r="AI32" s="28">
        <f t="shared" si="23"/>
        <v>27.803271820333574</v>
      </c>
      <c r="AJ32" s="28">
        <f t="shared" si="23"/>
        <v>34.754089775416965</v>
      </c>
      <c r="AK32" s="28">
        <f t="shared" si="23"/>
        <v>41.704907730500359</v>
      </c>
      <c r="AL32" s="28">
        <f t="shared" si="23"/>
        <v>48.655725685583754</v>
      </c>
      <c r="AM32" s="28">
        <f t="shared" si="23"/>
        <v>55.606543640667148</v>
      </c>
      <c r="AN32" s="28">
        <f t="shared" si="23"/>
        <v>62.557361595750542</v>
      </c>
      <c r="AO32" s="28">
        <f t="shared" si="23"/>
        <v>69.50817955083393</v>
      </c>
      <c r="AP32" s="28">
        <f t="shared" si="23"/>
        <v>76.458997505917324</v>
      </c>
      <c r="AQ32" s="28">
        <f t="shared" si="23"/>
        <v>83.409815461000719</v>
      </c>
      <c r="AR32" s="28">
        <f t="shared" si="23"/>
        <v>90.360633416084113</v>
      </c>
      <c r="AS32" s="28">
        <f t="shared" si="23"/>
        <v>97.311451371167507</v>
      </c>
      <c r="AT32" s="28">
        <f t="shared" si="23"/>
        <v>104.2622693262509</v>
      </c>
      <c r="AU32" s="28">
        <f t="shared" si="23"/>
        <v>111.2130872813343</v>
      </c>
      <c r="AV32" s="28">
        <f t="shared" si="22"/>
        <v>118.16390523641769</v>
      </c>
      <c r="AW32" s="28">
        <f t="shared" si="22"/>
        <v>125.11472319150108</v>
      </c>
      <c r="AX32" s="28">
        <f t="shared" si="22"/>
        <v>132.06554114658448</v>
      </c>
      <c r="AY32" s="28">
        <f t="shared" si="22"/>
        <v>139.01635910166786</v>
      </c>
      <c r="AZ32" s="28">
        <f t="shared" si="22"/>
        <v>145.96717705675127</v>
      </c>
      <c r="BA32" s="28">
        <f t="shared" si="22"/>
        <v>152.91799501183465</v>
      </c>
      <c r="BB32" s="28">
        <f t="shared" si="22"/>
        <v>159.86881296691806</v>
      </c>
      <c r="BC32" s="28">
        <f t="shared" si="22"/>
        <v>166.81963092200144</v>
      </c>
      <c r="BE32" s="27">
        <v>44</v>
      </c>
      <c r="BF32" s="32">
        <f t="shared" si="21"/>
        <v>-0.13363494462827696</v>
      </c>
      <c r="BG32" s="32">
        <f t="shared" si="21"/>
        <v>-4.4012025299301878E-2</v>
      </c>
      <c r="BH32" s="32">
        <f t="shared" si="21"/>
        <v>5.0924559617595679E-3</v>
      </c>
      <c r="BI32" s="32">
        <f t="shared" si="21"/>
        <v>3.8525484650658449E-2</v>
      </c>
      <c r="BJ32" s="32">
        <f t="shared" si="21"/>
        <v>6.3682496242698117E-2</v>
      </c>
      <c r="BK32" s="32">
        <f t="shared" si="21"/>
        <v>8.3747863491002619E-2</v>
      </c>
      <c r="BL32" s="32">
        <f t="shared" si="21"/>
        <v>0.1003770425197196</v>
      </c>
      <c r="BM32" s="32">
        <f t="shared" si="21"/>
        <v>0.11453774356552007</v>
      </c>
      <c r="BN32" s="32">
        <f t="shared" si="21"/>
        <v>0.12684323478685999</v>
      </c>
      <c r="BO32" s="32">
        <f t="shared" si="21"/>
        <v>0.13770589196032398</v>
      </c>
      <c r="BP32" s="32">
        <f t="shared" si="21"/>
        <v>0.14741589717557158</v>
      </c>
      <c r="BQ32" s="32">
        <f t="shared" si="21"/>
        <v>0.15618493126529673</v>
      </c>
      <c r="BR32" s="32">
        <f t="shared" si="21"/>
        <v>0.16417199289099083</v>
      </c>
      <c r="BS32" s="32">
        <f t="shared" si="21"/>
        <v>0.17149944054282115</v>
      </c>
      <c r="BT32" s="32">
        <f t="shared" si="21"/>
        <v>0.17826337965556319</v>
      </c>
      <c r="BU32" s="32">
        <f t="shared" si="10"/>
        <v>0.18454062478695352</v>
      </c>
      <c r="BV32" s="32">
        <f t="shared" si="10"/>
        <v>0.19039350542256309</v>
      </c>
      <c r="BW32" s="32">
        <f t="shared" si="10"/>
        <v>0.19587326839781771</v>
      </c>
      <c r="BX32" s="32">
        <f t="shared" si="10"/>
        <v>0.20102254047087595</v>
      </c>
      <c r="BY32" s="32">
        <f t="shared" si="10"/>
        <v>0.20587714554498773</v>
      </c>
      <c r="BZ32" s="32">
        <f t="shared" si="10"/>
        <v>0.2104674688899858</v>
      </c>
      <c r="CA32" s="32">
        <f t="shared" si="10"/>
        <v>0.21481949710046253</v>
      </c>
      <c r="CB32" s="32">
        <f t="shared" si="10"/>
        <v>0.21895562184660719</v>
      </c>
      <c r="CC32" s="32">
        <f t="shared" si="20"/>
        <v>0.22289526883219452</v>
      </c>
    </row>
    <row r="33" spans="1:81" ht="9" customHeight="1" x14ac:dyDescent="0.25">
      <c r="A33" s="31" t="str">
        <f t="shared" si="3"/>
        <v>NA F G</v>
      </c>
      <c r="B33" s="31" t="str">
        <f t="shared" si="4"/>
        <v>NA F G</v>
      </c>
      <c r="C33" s="31"/>
      <c r="E33" s="27">
        <v>43</v>
      </c>
      <c r="F33" s="28">
        <f t="shared" si="19"/>
        <v>6.0213024819335885</v>
      </c>
      <c r="G33" s="28">
        <f t="shared" si="19"/>
        <v>13.064959714206024</v>
      </c>
      <c r="H33" s="28">
        <f t="shared" si="19"/>
        <v>20.554161907674207</v>
      </c>
      <c r="I33" s="28">
        <f t="shared" si="19"/>
        <v>28.348214168940498</v>
      </c>
      <c r="J33" s="28">
        <f t="shared" si="19"/>
        <v>36.377093133279566</v>
      </c>
      <c r="K33" s="28">
        <f t="shared" si="19"/>
        <v>44.598207462382284</v>
      </c>
      <c r="L33" s="28">
        <f t="shared" si="19"/>
        <v>52.982705933105137</v>
      </c>
      <c r="M33" s="28">
        <f t="shared" si="19"/>
        <v>61.509661273146612</v>
      </c>
      <c r="N33" s="28">
        <f t="shared" si="19"/>
        <v>70.163153735339122</v>
      </c>
      <c r="O33" s="28">
        <f t="shared" si="19"/>
        <v>78.930639630248024</v>
      </c>
      <c r="P33" s="28">
        <f t="shared" si="19"/>
        <v>87.801964259452532</v>
      </c>
      <c r="Q33" s="28">
        <f t="shared" si="19"/>
        <v>96.768728289284709</v>
      </c>
      <c r="R33" s="28">
        <f t="shared" si="19"/>
        <v>105.82386166823593</v>
      </c>
      <c r="S33" s="28">
        <f t="shared" si="19"/>
        <v>114.96132616532417</v>
      </c>
      <c r="T33" s="28">
        <f t="shared" si="19"/>
        <v>124.17590118340419</v>
      </c>
      <c r="U33" s="28">
        <f t="shared" si="19"/>
        <v>133.46302547983876</v>
      </c>
      <c r="V33" s="28">
        <f t="shared" si="18"/>
        <v>142.8186775868723</v>
      </c>
      <c r="W33" s="28">
        <f t="shared" si="18"/>
        <v>152.23928373043327</v>
      </c>
      <c r="X33" s="28">
        <f t="shared" si="18"/>
        <v>161.72164573565263</v>
      </c>
      <c r="Y33" s="28">
        <f t="shared" si="18"/>
        <v>171.26288374978827</v>
      </c>
      <c r="Z33" s="28">
        <f t="shared" si="7"/>
        <v>180.86039014369933</v>
      </c>
      <c r="AA33" s="28">
        <f t="shared" si="7"/>
        <v>190.5117919785244</v>
      </c>
      <c r="AB33" s="28">
        <f t="shared" si="7"/>
        <v>200.21492012692838</v>
      </c>
      <c r="AC33" s="28">
        <f t="shared" si="7"/>
        <v>209.9677836295084</v>
      </c>
      <c r="AE33" s="27">
        <v>43</v>
      </c>
      <c r="AF33" s="28">
        <f t="shared" si="23"/>
        <v>6.8366373054929763</v>
      </c>
      <c r="AG33" s="28">
        <f t="shared" si="23"/>
        <v>13.673274610985953</v>
      </c>
      <c r="AH33" s="28">
        <f t="shared" si="23"/>
        <v>20.509911916478931</v>
      </c>
      <c r="AI33" s="28">
        <f t="shared" si="23"/>
        <v>27.346549221971905</v>
      </c>
      <c r="AJ33" s="28">
        <f t="shared" si="23"/>
        <v>34.183186527464883</v>
      </c>
      <c r="AK33" s="28">
        <f t="shared" si="23"/>
        <v>41.019823832957861</v>
      </c>
      <c r="AL33" s="28">
        <f t="shared" si="23"/>
        <v>47.85646113845084</v>
      </c>
      <c r="AM33" s="28">
        <f t="shared" si="23"/>
        <v>54.693098443943811</v>
      </c>
      <c r="AN33" s="28">
        <f t="shared" si="23"/>
        <v>61.529735749436789</v>
      </c>
      <c r="AO33" s="28">
        <f t="shared" si="23"/>
        <v>68.366373054929767</v>
      </c>
      <c r="AP33" s="28">
        <f t="shared" si="23"/>
        <v>75.203010360422738</v>
      </c>
      <c r="AQ33" s="28">
        <f t="shared" si="23"/>
        <v>82.039647665915723</v>
      </c>
      <c r="AR33" s="28">
        <f t="shared" si="23"/>
        <v>88.876284971408694</v>
      </c>
      <c r="AS33" s="28">
        <f t="shared" si="23"/>
        <v>95.712922276901679</v>
      </c>
      <c r="AT33" s="28">
        <f t="shared" si="23"/>
        <v>102.54955958239465</v>
      </c>
      <c r="AU33" s="28">
        <f t="shared" si="23"/>
        <v>109.38619688788762</v>
      </c>
      <c r="AV33" s="28">
        <f t="shared" si="22"/>
        <v>116.22283419338061</v>
      </c>
      <c r="AW33" s="28">
        <f t="shared" si="22"/>
        <v>123.05947149887358</v>
      </c>
      <c r="AX33" s="28">
        <f t="shared" si="22"/>
        <v>129.89610880436655</v>
      </c>
      <c r="AY33" s="28">
        <f t="shared" si="22"/>
        <v>136.73274610985953</v>
      </c>
      <c r="AZ33" s="28">
        <f t="shared" si="22"/>
        <v>143.56938341535252</v>
      </c>
      <c r="BA33" s="28">
        <f t="shared" si="22"/>
        <v>150.40602072084548</v>
      </c>
      <c r="BB33" s="28">
        <f t="shared" si="22"/>
        <v>157.24265802633846</v>
      </c>
      <c r="BC33" s="28">
        <f t="shared" si="22"/>
        <v>164.07929533183145</v>
      </c>
      <c r="BE33" s="27">
        <v>43</v>
      </c>
      <c r="BF33" s="32">
        <f t="shared" si="21"/>
        <v>-0.1354083814931622</v>
      </c>
      <c r="BG33" s="32">
        <f t="shared" si="21"/>
        <v>-4.6560793916454624E-2</v>
      </c>
      <c r="BH33" s="32">
        <f t="shared" si="21"/>
        <v>2.1528482355076925E-3</v>
      </c>
      <c r="BI33" s="32">
        <f t="shared" si="21"/>
        <v>3.5334322684286011E-2</v>
      </c>
      <c r="BJ33" s="32">
        <f t="shared" si="21"/>
        <v>6.0310113229129561E-2</v>
      </c>
      <c r="BK33" s="32">
        <f t="shared" si="21"/>
        <v>8.0236041604199435E-2</v>
      </c>
      <c r="BL33" s="32">
        <f t="shared" si="21"/>
        <v>9.6753170763429638E-2</v>
      </c>
      <c r="BM33" s="32">
        <f t="shared" si="21"/>
        <v>0.11082101068533637</v>
      </c>
      <c r="BN33" s="32">
        <f t="shared" si="21"/>
        <v>0.12304774694803855</v>
      </c>
      <c r="BO33" s="32">
        <f t="shared" si="21"/>
        <v>0.13384240422739194</v>
      </c>
      <c r="BP33" s="32">
        <f t="shared" si="21"/>
        <v>0.14349284785702757</v>
      </c>
      <c r="BQ33" s="32">
        <f t="shared" si="21"/>
        <v>0.15220909568365126</v>
      </c>
      <c r="BR33" s="32">
        <f t="shared" si="21"/>
        <v>0.16014891565721628</v>
      </c>
      <c r="BS33" s="32">
        <f t="shared" si="21"/>
        <v>0.16743373211215087</v>
      </c>
      <c r="BT33" s="32">
        <f t="shared" si="21"/>
        <v>0.17415892612744613</v>
      </c>
      <c r="BU33" s="32">
        <f t="shared" si="10"/>
        <v>0.18040074024538161</v>
      </c>
      <c r="BV33" s="32">
        <f t="shared" si="10"/>
        <v>0.18622104505423837</v>
      </c>
      <c r="BW33" s="32">
        <f t="shared" si="10"/>
        <v>0.19167071413202219</v>
      </c>
      <c r="BX33" s="32">
        <f t="shared" si="10"/>
        <v>0.19679206692780968</v>
      </c>
      <c r="BY33" s="32">
        <f t="shared" si="10"/>
        <v>0.20162067158916111</v>
      </c>
      <c r="BZ33" s="32">
        <f t="shared" si="10"/>
        <v>0.20618669847343535</v>
      </c>
      <c r="CA33" s="32">
        <f t="shared" si="10"/>
        <v>0.21051595201099091</v>
      </c>
      <c r="CB33" s="32">
        <f t="shared" si="10"/>
        <v>0.21463066825063384</v>
      </c>
      <c r="CC33" s="32">
        <f t="shared" si="20"/>
        <v>0.21855013899964743</v>
      </c>
    </row>
    <row r="34" spans="1:81" ht="9" customHeight="1" x14ac:dyDescent="0.25">
      <c r="A34" s="31" t="str">
        <f t="shared" si="3"/>
        <v>NA F G</v>
      </c>
      <c r="B34" s="31" t="str">
        <f t="shared" si="4"/>
        <v>NA F G</v>
      </c>
      <c r="C34" s="31"/>
      <c r="E34" s="27">
        <v>42</v>
      </c>
      <c r="F34" s="28">
        <f t="shared" si="19"/>
        <v>5.9103728334623273</v>
      </c>
      <c r="G34" s="28">
        <f t="shared" si="19"/>
        <v>12.812906502577292</v>
      </c>
      <c r="H34" s="28">
        <f t="shared" si="19"/>
        <v>20.147178400477326</v>
      </c>
      <c r="I34" s="28">
        <f t="shared" si="19"/>
        <v>27.77668645780092</v>
      </c>
      <c r="J34" s="28">
        <f t="shared" si="19"/>
        <v>35.63352849315811</v>
      </c>
      <c r="K34" s="28">
        <f t="shared" si="19"/>
        <v>43.676417784432502</v>
      </c>
      <c r="L34" s="28">
        <f t="shared" si="19"/>
        <v>51.877394400367471</v>
      </c>
      <c r="M34" s="28">
        <f t="shared" si="19"/>
        <v>60.216182052041525</v>
      </c>
      <c r="N34" s="28">
        <f t="shared" si="19"/>
        <v>68.67735910035249</v>
      </c>
      <c r="O34" s="28">
        <f t="shared" si="19"/>
        <v>77.248776313202271</v>
      </c>
      <c r="P34" s="28">
        <f t="shared" si="19"/>
        <v>85.920599743277378</v>
      </c>
      <c r="Q34" s="28">
        <f t="shared" si="19"/>
        <v>94.684696415608059</v>
      </c>
      <c r="R34" s="28">
        <f t="shared" si="19"/>
        <v>103.53422128746988</v>
      </c>
      <c r="S34" s="28">
        <f t="shared" si="19"/>
        <v>112.46332892672193</v>
      </c>
      <c r="T34" s="28">
        <f t="shared" si="19"/>
        <v>121.46696592904955</v>
      </c>
      <c r="U34" s="28">
        <f t="shared" ref="U34:AC49" si="24">(IF($E34&lt;=40,  $A34*U$4^$B34,    IF($E34&lt;=55,  0.04753*$E34^0.953*U$4^(0.02047164*$E34^0.46471),    IF($E34&lt;=70, 0.0001675*$E34^2.3655*U$4^(0.02047164*$E34^0.46471),    "ERR NO AP&gt;70")))) *U$3</f>
        <v>130.54071753422807</v>
      </c>
      <c r="V34" s="28">
        <f t="shared" si="24"/>
        <v>139.68069175589346</v>
      </c>
      <c r="W34" s="28">
        <f t="shared" si="24"/>
        <v>148.88343016446544</v>
      </c>
      <c r="X34" s="28">
        <f t="shared" si="24"/>
        <v>158.14583804077839</v>
      </c>
      <c r="Y34" s="28">
        <f t="shared" si="24"/>
        <v>167.46512888929698</v>
      </c>
      <c r="Z34" s="28">
        <f t="shared" si="24"/>
        <v>176.83877978368636</v>
      </c>
      <c r="AA34" s="28">
        <f t="shared" si="24"/>
        <v>186.26449501174204</v>
      </c>
      <c r="AB34" s="28">
        <f t="shared" si="24"/>
        <v>195.74017616791713</v>
      </c>
      <c r="AC34" s="28">
        <f t="shared" si="24"/>
        <v>205.26389731786355</v>
      </c>
      <c r="AE34" s="27">
        <v>42</v>
      </c>
      <c r="AF34" s="28">
        <f t="shared" si="23"/>
        <v>6.7281636480318801</v>
      </c>
      <c r="AG34" s="28">
        <f t="shared" si="23"/>
        <v>13.45632729606376</v>
      </c>
      <c r="AH34" s="28">
        <f t="shared" si="23"/>
        <v>20.184490944095643</v>
      </c>
      <c r="AI34" s="28">
        <f t="shared" si="23"/>
        <v>26.91265459212752</v>
      </c>
      <c r="AJ34" s="28">
        <f t="shared" si="23"/>
        <v>33.640818240159405</v>
      </c>
      <c r="AK34" s="28">
        <f t="shared" si="23"/>
        <v>40.368981888191286</v>
      </c>
      <c r="AL34" s="28">
        <f t="shared" si="23"/>
        <v>47.097145536223167</v>
      </c>
      <c r="AM34" s="28">
        <f t="shared" si="23"/>
        <v>53.82530918425504</v>
      </c>
      <c r="AN34" s="28">
        <f t="shared" si="23"/>
        <v>60.553472832286921</v>
      </c>
      <c r="AO34" s="28">
        <f t="shared" si="23"/>
        <v>67.281636480318809</v>
      </c>
      <c r="AP34" s="28">
        <f t="shared" si="23"/>
        <v>74.00980012835069</v>
      </c>
      <c r="AQ34" s="28">
        <f t="shared" si="23"/>
        <v>80.737963776382571</v>
      </c>
      <c r="AR34" s="28">
        <f t="shared" si="23"/>
        <v>87.466127424414452</v>
      </c>
      <c r="AS34" s="28">
        <f t="shared" si="23"/>
        <v>94.194291072446333</v>
      </c>
      <c r="AT34" s="28">
        <f t="shared" si="23"/>
        <v>100.9224547204782</v>
      </c>
      <c r="AU34" s="28">
        <f t="shared" si="23"/>
        <v>107.65061836851008</v>
      </c>
      <c r="AV34" s="28">
        <f t="shared" si="22"/>
        <v>114.37878201654196</v>
      </c>
      <c r="AW34" s="28">
        <f t="shared" si="22"/>
        <v>121.10694566457384</v>
      </c>
      <c r="AX34" s="28">
        <f t="shared" si="22"/>
        <v>127.83510931260572</v>
      </c>
      <c r="AY34" s="28">
        <f t="shared" si="22"/>
        <v>134.56327296063762</v>
      </c>
      <c r="AZ34" s="28">
        <f t="shared" si="22"/>
        <v>141.2914366086695</v>
      </c>
      <c r="BA34" s="28">
        <f t="shared" si="22"/>
        <v>148.01960025670138</v>
      </c>
      <c r="BB34" s="28">
        <f t="shared" si="22"/>
        <v>154.74776390473326</v>
      </c>
      <c r="BC34" s="28">
        <f t="shared" si="22"/>
        <v>161.47592755276514</v>
      </c>
      <c r="BE34" s="27">
        <v>42</v>
      </c>
      <c r="BF34" s="32">
        <f t="shared" si="21"/>
        <v>-0.13836535149517573</v>
      </c>
      <c r="BG34" s="32">
        <f t="shared" si="21"/>
        <v>-5.0216615048041251E-2</v>
      </c>
      <c r="BH34" s="32">
        <f t="shared" si="21"/>
        <v>-1.8519984722740425E-3</v>
      </c>
      <c r="BI34" s="32">
        <f t="shared" si="21"/>
        <v>3.1106369256320779E-2</v>
      </c>
      <c r="BJ34" s="32">
        <f t="shared" si="21"/>
        <v>5.5922338799013961E-2</v>
      </c>
      <c r="BK34" s="32">
        <f t="shared" si="21"/>
        <v>7.5725896582573657E-2</v>
      </c>
      <c r="BL34" s="32">
        <f t="shared" si="21"/>
        <v>9.2145122541282529E-2</v>
      </c>
      <c r="BM34" s="32">
        <f t="shared" si="21"/>
        <v>0.10613215003009001</v>
      </c>
      <c r="BN34" s="32">
        <f t="shared" si="21"/>
        <v>0.11829060369363958</v>
      </c>
      <c r="BO34" s="32">
        <f t="shared" si="21"/>
        <v>0.12902650771414251</v>
      </c>
      <c r="BP34" s="32">
        <f t="shared" si="21"/>
        <v>0.13862565729889026</v>
      </c>
      <c r="BQ34" s="32">
        <f t="shared" si="21"/>
        <v>0.14729658716977703</v>
      </c>
      <c r="BR34" s="32">
        <f t="shared" si="21"/>
        <v>0.15519596963443863</v>
      </c>
      <c r="BS34" s="32">
        <f t="shared" si="21"/>
        <v>0.16244439879757791</v>
      </c>
      <c r="BT34" s="32">
        <f t="shared" si="21"/>
        <v>0.16913661299955141</v>
      </c>
      <c r="BU34" s="32">
        <f t="shared" si="10"/>
        <v>0.17534834799507021</v>
      </c>
      <c r="BV34" s="32">
        <f t="shared" si="10"/>
        <v>0.18114106839883939</v>
      </c>
      <c r="BW34" s="32">
        <f t="shared" si="10"/>
        <v>0.1865653180424984</v>
      </c>
      <c r="BX34" s="32">
        <f t="shared" si="10"/>
        <v>0.19166314525682901</v>
      </c>
      <c r="BY34" s="32">
        <f t="shared" si="10"/>
        <v>0.19646989284801597</v>
      </c>
      <c r="BZ34" s="32">
        <f t="shared" si="10"/>
        <v>0.20101554205756941</v>
      </c>
      <c r="CA34" s="32">
        <f t="shared" si="10"/>
        <v>0.20532573721379224</v>
      </c>
      <c r="CB34" s="32">
        <f t="shared" si="10"/>
        <v>0.20942257775439124</v>
      </c>
      <c r="CC34" s="32">
        <f t="shared" si="20"/>
        <v>0.21332523808261367</v>
      </c>
    </row>
    <row r="35" spans="1:81" ht="9" customHeight="1" x14ac:dyDescent="0.25">
      <c r="A35" s="31" t="str">
        <f t="shared" si="3"/>
        <v>NA F G</v>
      </c>
      <c r="B35" s="31" t="str">
        <f t="shared" si="4"/>
        <v>NA F G</v>
      </c>
      <c r="C35" s="31"/>
      <c r="E35" s="27">
        <v>41</v>
      </c>
      <c r="F35" s="28">
        <f t="shared" ref="F35:U50" si="25">(IF($E35&lt;=40,  $A35*F$4^$B35,    IF($E35&lt;=55,  0.04753*$E35^0.953*F$4^(0.02047164*$E35^0.46471),    IF($E35&lt;=70, 0.0001675*$E35^2.3655*F$4^(0.02047164*$E35^0.46471),    "ERR NO AP&gt;70")))) *F$3</f>
        <v>5.7986374163384626</v>
      </c>
      <c r="G35" s="28">
        <f t="shared" si="25"/>
        <v>12.559401533128369</v>
      </c>
      <c r="H35" s="28">
        <f t="shared" si="25"/>
        <v>19.738198364099947</v>
      </c>
      <c r="I35" s="28">
        <f t="shared" si="25"/>
        <v>27.20269531353987</v>
      </c>
      <c r="J35" s="28">
        <f t="shared" si="25"/>
        <v>34.887098072895192</v>
      </c>
      <c r="K35" s="28">
        <f t="shared" si="25"/>
        <v>42.751415719971789</v>
      </c>
      <c r="L35" s="28">
        <f t="shared" si="25"/>
        <v>50.768573261407077</v>
      </c>
      <c r="M35" s="28">
        <f t="shared" si="25"/>
        <v>58.918940553767278</v>
      </c>
      <c r="N35" s="28">
        <f t="shared" si="25"/>
        <v>67.187590236771129</v>
      </c>
      <c r="O35" s="28">
        <f t="shared" si="25"/>
        <v>75.562764415747097</v>
      </c>
      <c r="P35" s="28">
        <f t="shared" si="25"/>
        <v>84.034947294757643</v>
      </c>
      <c r="Q35" s="28">
        <f t="shared" si="25"/>
        <v>92.596270051985201</v>
      </c>
      <c r="R35" s="28">
        <f t="shared" si="25"/>
        <v>101.24011075465053</v>
      </c>
      <c r="S35" s="28">
        <f t="shared" si="25"/>
        <v>109.96081511450694</v>
      </c>
      <c r="T35" s="28">
        <f t="shared" si="25"/>
        <v>118.75349546263487</v>
      </c>
      <c r="U35" s="28">
        <f t="shared" si="25"/>
        <v>127.6138822262398</v>
      </c>
      <c r="V35" s="28">
        <f t="shared" si="24"/>
        <v>136.53821174078232</v>
      </c>
      <c r="W35" s="28">
        <f t="shared" si="24"/>
        <v>145.52313987580592</v>
      </c>
      <c r="X35" s="28">
        <f t="shared" si="24"/>
        <v>154.56567441977847</v>
      </c>
      <c r="Y35" s="28">
        <f t="shared" si="24"/>
        <v>163.6631213699529</v>
      </c>
      <c r="Z35" s="28">
        <f t="shared" si="24"/>
        <v>172.81304171088436</v>
      </c>
      <c r="AA35" s="28">
        <f t="shared" si="24"/>
        <v>182.01321622840649</v>
      </c>
      <c r="AB35" s="28">
        <f t="shared" si="24"/>
        <v>191.26161656576542</v>
      </c>
      <c r="AC35" s="28">
        <f t="shared" si="24"/>
        <v>200.55638118984444</v>
      </c>
      <c r="AE35" s="27">
        <v>41</v>
      </c>
      <c r="AF35" s="28">
        <f t="shared" si="23"/>
        <v>6.6250649667440564</v>
      </c>
      <c r="AG35" s="28">
        <f t="shared" si="23"/>
        <v>13.250129933488113</v>
      </c>
      <c r="AH35" s="28">
        <f t="shared" si="23"/>
        <v>19.87519490023217</v>
      </c>
      <c r="AI35" s="28">
        <f t="shared" si="23"/>
        <v>26.500259866976226</v>
      </c>
      <c r="AJ35" s="28">
        <f t="shared" si="23"/>
        <v>33.125324833720285</v>
      </c>
      <c r="AK35" s="28">
        <f t="shared" si="23"/>
        <v>39.75038980046434</v>
      </c>
      <c r="AL35" s="28">
        <f t="shared" si="23"/>
        <v>46.375454767208396</v>
      </c>
      <c r="AM35" s="28">
        <f t="shared" si="23"/>
        <v>53.000519733952451</v>
      </c>
      <c r="AN35" s="28">
        <f t="shared" si="23"/>
        <v>59.625584700696507</v>
      </c>
      <c r="AO35" s="28">
        <f t="shared" si="23"/>
        <v>66.25064966744057</v>
      </c>
      <c r="AP35" s="28">
        <f t="shared" si="23"/>
        <v>72.875714634184618</v>
      </c>
      <c r="AQ35" s="28">
        <f t="shared" si="23"/>
        <v>79.500779600928681</v>
      </c>
      <c r="AR35" s="28">
        <f t="shared" si="23"/>
        <v>86.125844567672729</v>
      </c>
      <c r="AS35" s="28">
        <f t="shared" si="23"/>
        <v>92.750909534416792</v>
      </c>
      <c r="AT35" s="28">
        <f t="shared" si="23"/>
        <v>99.375974501160854</v>
      </c>
      <c r="AU35" s="28">
        <f t="shared" si="23"/>
        <v>106.0010394679049</v>
      </c>
      <c r="AV35" s="28">
        <f t="shared" si="22"/>
        <v>112.62610443464897</v>
      </c>
      <c r="AW35" s="28">
        <f t="shared" si="22"/>
        <v>119.25116940139301</v>
      </c>
      <c r="AX35" s="28">
        <f t="shared" si="22"/>
        <v>125.87623436813708</v>
      </c>
      <c r="AY35" s="28">
        <f t="shared" si="22"/>
        <v>132.50129933488114</v>
      </c>
      <c r="AZ35" s="28">
        <f t="shared" si="22"/>
        <v>139.12636430162519</v>
      </c>
      <c r="BA35" s="28">
        <f t="shared" si="22"/>
        <v>145.75142926836924</v>
      </c>
      <c r="BB35" s="28">
        <f t="shared" si="22"/>
        <v>152.37649423511331</v>
      </c>
      <c r="BC35" s="28">
        <f t="shared" si="22"/>
        <v>159.00155920185736</v>
      </c>
      <c r="BE35" s="27">
        <v>41</v>
      </c>
      <c r="BF35" s="32">
        <f t="shared" si="21"/>
        <v>-0.14252099089296735</v>
      </c>
      <c r="BG35" s="32">
        <f t="shared" si="21"/>
        <v>-5.4996919919932913E-2</v>
      </c>
      <c r="BH35" s="32">
        <f t="shared" si="21"/>
        <v>-6.9406808871367801E-3</v>
      </c>
      <c r="BI35" s="32">
        <f t="shared" si="21"/>
        <v>2.5822273802920331E-2</v>
      </c>
      <c r="BJ35" s="32">
        <f t="shared" si="21"/>
        <v>5.0499277282786685E-2</v>
      </c>
      <c r="BK35" s="32">
        <f t="shared" si="21"/>
        <v>7.0197112048045851E-2</v>
      </c>
      <c r="BL35" s="32">
        <f t="shared" si="21"/>
        <v>8.6532242526858899E-2</v>
      </c>
      <c r="BM35" s="32">
        <f t="shared" si="21"/>
        <v>0.10045022473569246</v>
      </c>
      <c r="BN35" s="32">
        <f t="shared" si="21"/>
        <v>0.11255062890968232</v>
      </c>
      <c r="BO35" s="32">
        <f t="shared" si="21"/>
        <v>0.1232368193555119</v>
      </c>
      <c r="BP35" s="32">
        <f t="shared" si="21"/>
        <v>0.13279276086687297</v>
      </c>
      <c r="BQ35" s="32">
        <f t="shared" si="21"/>
        <v>0.14142567992970426</v>
      </c>
      <c r="BR35" s="32">
        <f t="shared" si="21"/>
        <v>0.14929128459377469</v>
      </c>
      <c r="BS35" s="32">
        <f t="shared" si="21"/>
        <v>0.15650943985972396</v>
      </c>
      <c r="BT35" s="32">
        <f t="shared" si="21"/>
        <v>0.16317432077248664</v>
      </c>
      <c r="BU35" s="32">
        <f t="shared" si="10"/>
        <v>0.16936121980850519</v>
      </c>
      <c r="BV35" s="32">
        <f t="shared" si="10"/>
        <v>0.17513124715248554</v>
      </c>
      <c r="BW35" s="32">
        <f t="shared" si="10"/>
        <v>0.1805346592771036</v>
      </c>
      <c r="BX35" s="32">
        <f t="shared" si="10"/>
        <v>0.18561326865966982</v>
      </c>
      <c r="BY35" s="32">
        <f t="shared" si="10"/>
        <v>0.19040222240801524</v>
      </c>
      <c r="BZ35" s="32">
        <f t="shared" si="10"/>
        <v>0.19493133779577165</v>
      </c>
      <c r="CA35" s="32">
        <f t="shared" si="10"/>
        <v>0.19922612056111746</v>
      </c>
      <c r="CB35" s="32">
        <f t="shared" si="10"/>
        <v>0.20330855207051665</v>
      </c>
      <c r="CC35" s="32">
        <f t="shared" si="20"/>
        <v>0.20719770541058852</v>
      </c>
    </row>
    <row r="36" spans="1:81" ht="9" customHeight="1" x14ac:dyDescent="0.25">
      <c r="A36" s="31">
        <f t="shared" si="3"/>
        <v>1.639081443592302</v>
      </c>
      <c r="B36" s="31">
        <f t="shared" si="4"/>
        <v>0.31058584582146898</v>
      </c>
      <c r="C36" s="31"/>
      <c r="E36" s="27">
        <v>40</v>
      </c>
      <c r="F36" s="28">
        <f t="shared" si="25"/>
        <v>3.2321316074323936</v>
      </c>
      <c r="G36" s="28">
        <f t="shared" si="25"/>
        <v>8.0170517643593637</v>
      </c>
      <c r="H36" s="28">
        <f t="shared" si="25"/>
        <v>13.63946700163244</v>
      </c>
      <c r="I36" s="28">
        <f t="shared" si="25"/>
        <v>19.885675089658921</v>
      </c>
      <c r="J36" s="28">
        <f t="shared" si="25"/>
        <v>26.640920748753221</v>
      </c>
      <c r="K36" s="28">
        <f t="shared" si="25"/>
        <v>33.831640004667079</v>
      </c>
      <c r="L36" s="28">
        <f t="shared" si="25"/>
        <v>41.405932122244799</v>
      </c>
      <c r="M36" s="28">
        <f t="shared" si="25"/>
        <v>49.324874703871977</v>
      </c>
      <c r="N36" s="28">
        <f t="shared" si="25"/>
        <v>57.55800898107816</v>
      </c>
      <c r="O36" s="28">
        <f t="shared" si="25"/>
        <v>66.080737616566097</v>
      </c>
      <c r="P36" s="28">
        <f t="shared" si="25"/>
        <v>74.87270944461261</v>
      </c>
      <c r="Q36" s="28">
        <f t="shared" si="25"/>
        <v>83.916759010333834</v>
      </c>
      <c r="R36" s="28">
        <f t="shared" si="25"/>
        <v>93.198179020049054</v>
      </c>
      <c r="S36" s="28">
        <f t="shared" si="25"/>
        <v>102.7042031371027</v>
      </c>
      <c r="T36" s="28">
        <f t="shared" si="25"/>
        <v>112.42362737029273</v>
      </c>
      <c r="U36" s="28">
        <f t="shared" si="25"/>
        <v>122.34652600845642</v>
      </c>
      <c r="V36" s="28">
        <f t="shared" si="24"/>
        <v>132.464033972696</v>
      </c>
      <c r="W36" s="28">
        <f t="shared" si="24"/>
        <v>142.76817701162153</v>
      </c>
      <c r="X36" s="28">
        <f t="shared" si="24"/>
        <v>153.2517371162875</v>
      </c>
      <c r="Y36" s="28">
        <f t="shared" si="24"/>
        <v>163.90814435923019</v>
      </c>
      <c r="Z36" s="28">
        <f t="shared" si="24"/>
        <v>174.73138889348388</v>
      </c>
      <c r="AA36" s="28">
        <f t="shared" si="24"/>
        <v>185.71594856316605</v>
      </c>
      <c r="AB36" s="28">
        <f t="shared" si="24"/>
        <v>196.85672876557706</v>
      </c>
      <c r="AC36" s="28">
        <f t="shared" si="24"/>
        <v>208.1490120439623</v>
      </c>
      <c r="AE36" s="27">
        <v>40</v>
      </c>
      <c r="AF36" s="28">
        <f t="shared" si="23"/>
        <v>6.527036446661393</v>
      </c>
      <c r="AG36" s="28">
        <f t="shared" si="23"/>
        <v>13.054072893322786</v>
      </c>
      <c r="AH36" s="28">
        <f t="shared" si="23"/>
        <v>19.581109339984181</v>
      </c>
      <c r="AI36" s="28">
        <f t="shared" si="23"/>
        <v>26.108145786645572</v>
      </c>
      <c r="AJ36" s="28">
        <f t="shared" si="23"/>
        <v>32.635182233306963</v>
      </c>
      <c r="AK36" s="28">
        <f t="shared" si="23"/>
        <v>39.162218679968362</v>
      </c>
      <c r="AL36" s="28">
        <f t="shared" si="23"/>
        <v>45.689255126629753</v>
      </c>
      <c r="AM36" s="28">
        <f t="shared" si="23"/>
        <v>52.216291573291144</v>
      </c>
      <c r="AN36" s="28">
        <f t="shared" si="23"/>
        <v>58.743328019952536</v>
      </c>
      <c r="AO36" s="28">
        <f t="shared" si="23"/>
        <v>65.270364466613927</v>
      </c>
      <c r="AP36" s="28">
        <f t="shared" si="23"/>
        <v>71.797400913275325</v>
      </c>
      <c r="AQ36" s="28">
        <f t="shared" si="23"/>
        <v>78.324437359936724</v>
      </c>
      <c r="AR36" s="28">
        <f t="shared" si="23"/>
        <v>84.851473806598108</v>
      </c>
      <c r="AS36" s="28">
        <f t="shared" si="23"/>
        <v>91.378510253259506</v>
      </c>
      <c r="AT36" s="28">
        <f t="shared" si="23"/>
        <v>97.905546699920905</v>
      </c>
      <c r="AU36" s="28">
        <f t="shared" si="23"/>
        <v>104.43258314658229</v>
      </c>
      <c r="AV36" s="28">
        <f t="shared" si="22"/>
        <v>110.95961959324369</v>
      </c>
      <c r="AW36" s="28">
        <f t="shared" si="22"/>
        <v>117.48665603990507</v>
      </c>
      <c r="AX36" s="28">
        <f t="shared" si="22"/>
        <v>124.01369248656647</v>
      </c>
      <c r="AY36" s="28">
        <f t="shared" si="22"/>
        <v>130.54072893322785</v>
      </c>
      <c r="AZ36" s="28">
        <f t="shared" si="22"/>
        <v>137.06776537988927</v>
      </c>
      <c r="BA36" s="28">
        <f t="shared" si="22"/>
        <v>143.59480182655065</v>
      </c>
      <c r="BB36" s="28">
        <f t="shared" si="22"/>
        <v>150.12183827321203</v>
      </c>
      <c r="BC36" s="28">
        <f t="shared" si="22"/>
        <v>156.64887471987345</v>
      </c>
      <c r="BE36" s="27">
        <v>40</v>
      </c>
      <c r="BF36" s="32">
        <f t="shared" si="21"/>
        <v>-1.0194216199774344</v>
      </c>
      <c r="BG36" s="32">
        <f t="shared" si="21"/>
        <v>-0.62828846276832373</v>
      </c>
      <c r="BH36" s="32">
        <f t="shared" si="21"/>
        <v>-0.43562129939832805</v>
      </c>
      <c r="BI36" s="32">
        <f t="shared" si="21"/>
        <v>-0.31291221791220458</v>
      </c>
      <c r="BJ36" s="32">
        <f t="shared" si="21"/>
        <v>-0.22500203882158504</v>
      </c>
      <c r="BK36" s="32">
        <f t="shared" si="21"/>
        <v>-0.15756193535299881</v>
      </c>
      <c r="BL36" s="32">
        <f t="shared" si="21"/>
        <v>-0.10344708559486321</v>
      </c>
      <c r="BM36" s="32">
        <f t="shared" si="21"/>
        <v>-5.8619852291123868E-2</v>
      </c>
      <c r="BN36" s="32">
        <f t="shared" si="21"/>
        <v>-2.0593468395754305E-2</v>
      </c>
      <c r="BO36" s="32">
        <f t="shared" si="21"/>
        <v>1.2263379302064777E-2</v>
      </c>
      <c r="BP36" s="32">
        <f t="shared" si="21"/>
        <v>4.1073824550349108E-2</v>
      </c>
      <c r="BQ36" s="32">
        <f t="shared" si="21"/>
        <v>6.6641296879785955E-2</v>
      </c>
      <c r="BR36" s="32">
        <f t="shared" si="21"/>
        <v>8.955867272530485E-2</v>
      </c>
      <c r="BS36" s="32">
        <f t="shared" si="21"/>
        <v>0.11027487228272641</v>
      </c>
      <c r="BT36" s="32">
        <f t="shared" si="21"/>
        <v>0.12913727309788037</v>
      </c>
      <c r="BU36" s="32">
        <f t="shared" si="10"/>
        <v>0.14641971003439808</v>
      </c>
      <c r="BV36" s="32">
        <f t="shared" si="10"/>
        <v>0.1623415332790249</v>
      </c>
      <c r="BW36" s="32">
        <f t="shared" si="10"/>
        <v>0.17708092588209282</v>
      </c>
      <c r="BX36" s="32">
        <f t="shared" si="10"/>
        <v>0.19078442554641445</v>
      </c>
      <c r="BY36" s="32">
        <f t="shared" si="10"/>
        <v>0.20357387094122947</v>
      </c>
      <c r="BZ36" s="32">
        <f t="shared" si="10"/>
        <v>0.21555156032414033</v>
      </c>
      <c r="CA36" s="32">
        <f t="shared" si="10"/>
        <v>0.2268041439762998</v>
      </c>
      <c r="CB36" s="32">
        <f t="shared" si="10"/>
        <v>0.23740560348342649</v>
      </c>
      <c r="CC36" s="32">
        <f t="shared" si="20"/>
        <v>0.24741956168022416</v>
      </c>
    </row>
    <row r="37" spans="1:81" ht="9" customHeight="1" x14ac:dyDescent="0.25">
      <c r="A37" s="31">
        <f t="shared" si="3"/>
        <v>1.5851565348884413</v>
      </c>
      <c r="B37" s="31">
        <f t="shared" si="4"/>
        <v>0.29583159954598476</v>
      </c>
      <c r="C37" s="31"/>
      <c r="E37" s="27">
        <v>39</v>
      </c>
      <c r="F37" s="28">
        <f t="shared" si="25"/>
        <v>3.2670544683776432</v>
      </c>
      <c r="G37" s="28">
        <f t="shared" si="25"/>
        <v>8.0212223619889027</v>
      </c>
      <c r="H37" s="28">
        <f t="shared" si="25"/>
        <v>13.565167908156521</v>
      </c>
      <c r="I37" s="28">
        <f t="shared" si="25"/>
        <v>19.693582951624574</v>
      </c>
      <c r="J37" s="28">
        <f t="shared" si="25"/>
        <v>26.296853919911467</v>
      </c>
      <c r="K37" s="28">
        <f t="shared" si="25"/>
        <v>33.304993602715143</v>
      </c>
      <c r="L37" s="28">
        <f t="shared" si="25"/>
        <v>40.668777717137537</v>
      </c>
      <c r="M37" s="28">
        <f t="shared" si="25"/>
        <v>48.351384860044185</v>
      </c>
      <c r="N37" s="28">
        <f t="shared" si="25"/>
        <v>56.324062594480495</v>
      </c>
      <c r="O37" s="28">
        <f t="shared" si="25"/>
        <v>64.563635150256516</v>
      </c>
      <c r="P37" s="28">
        <f t="shared" si="25"/>
        <v>73.050959406226184</v>
      </c>
      <c r="Q37" s="28">
        <f t="shared" si="25"/>
        <v>81.76991294077078</v>
      </c>
      <c r="R37" s="28">
        <f t="shared" si="25"/>
        <v>90.70670082652552</v>
      </c>
      <c r="S37" s="28">
        <f t="shared" si="25"/>
        <v>99.849363522075265</v>
      </c>
      <c r="T37" s="28">
        <f t="shared" si="25"/>
        <v>109.18741708552047</v>
      </c>
      <c r="U37" s="28">
        <f t="shared" si="25"/>
        <v>118.71158354611413</v>
      </c>
      <c r="V37" s="28">
        <f t="shared" si="24"/>
        <v>128.41358453968334</v>
      </c>
      <c r="W37" s="28">
        <f t="shared" si="24"/>
        <v>138.2859804676776</v>
      </c>
      <c r="X37" s="28">
        <f t="shared" si="24"/>
        <v>148.3220431358813</v>
      </c>
      <c r="Y37" s="28">
        <f t="shared" si="24"/>
        <v>158.51565348884412</v>
      </c>
      <c r="Z37" s="28">
        <f t="shared" si="24"/>
        <v>168.86121847439486</v>
      </c>
      <c r="AA37" s="28">
        <f t="shared" si="24"/>
        <v>179.35360271019314</v>
      </c>
      <c r="AB37" s="28">
        <f t="shared" si="24"/>
        <v>189.9880717575885</v>
      </c>
      <c r="AC37" s="28">
        <f t="shared" si="24"/>
        <v>200.76024460776782</v>
      </c>
      <c r="AE37" s="27">
        <v>39</v>
      </c>
      <c r="AF37" s="28">
        <f t="shared" si="23"/>
        <v>6.4337978294658367</v>
      </c>
      <c r="AG37" s="28">
        <f t="shared" si="23"/>
        <v>12.867595658931673</v>
      </c>
      <c r="AH37" s="28">
        <f t="shared" si="23"/>
        <v>19.301393488397508</v>
      </c>
      <c r="AI37" s="28">
        <f t="shared" si="23"/>
        <v>25.735191317863347</v>
      </c>
      <c r="AJ37" s="28">
        <f t="shared" si="23"/>
        <v>32.168989147329185</v>
      </c>
      <c r="AK37" s="28">
        <f t="shared" si="23"/>
        <v>38.602786976795016</v>
      </c>
      <c r="AL37" s="28">
        <f t="shared" si="23"/>
        <v>45.036584806260855</v>
      </c>
      <c r="AM37" s="28">
        <f t="shared" si="23"/>
        <v>51.470382635726693</v>
      </c>
      <c r="AN37" s="28">
        <f t="shared" si="23"/>
        <v>57.904180465192532</v>
      </c>
      <c r="AO37" s="28">
        <f t="shared" si="23"/>
        <v>64.33797829465837</v>
      </c>
      <c r="AP37" s="28">
        <f t="shared" si="23"/>
        <v>70.771776124124202</v>
      </c>
      <c r="AQ37" s="28">
        <f t="shared" si="23"/>
        <v>77.205573953590033</v>
      </c>
      <c r="AR37" s="28">
        <f t="shared" si="23"/>
        <v>83.639371783055878</v>
      </c>
      <c r="AS37" s="28">
        <f t="shared" si="23"/>
        <v>90.07316961252171</v>
      </c>
      <c r="AT37" s="28">
        <f t="shared" si="23"/>
        <v>96.506967441987541</v>
      </c>
      <c r="AU37" s="28">
        <f t="shared" si="23"/>
        <v>102.94076527145339</v>
      </c>
      <c r="AV37" s="28">
        <f t="shared" si="22"/>
        <v>109.37456310091922</v>
      </c>
      <c r="AW37" s="28">
        <f t="shared" si="22"/>
        <v>115.80836093038506</v>
      </c>
      <c r="AX37" s="28">
        <f t="shared" si="22"/>
        <v>122.24215875985089</v>
      </c>
      <c r="AY37" s="28">
        <f t="shared" si="22"/>
        <v>128.67595658931674</v>
      </c>
      <c r="AZ37" s="28">
        <f t="shared" si="22"/>
        <v>135.10975441878256</v>
      </c>
      <c r="BA37" s="28">
        <f t="shared" si="22"/>
        <v>141.5435522482484</v>
      </c>
      <c r="BB37" s="28">
        <f t="shared" si="22"/>
        <v>147.97735007771425</v>
      </c>
      <c r="BC37" s="28">
        <f t="shared" si="22"/>
        <v>154.41114790718007</v>
      </c>
      <c r="BE37" s="27">
        <v>39</v>
      </c>
      <c r="BF37" s="32">
        <f t="shared" si="21"/>
        <v>-0.96929616317683787</v>
      </c>
      <c r="BG37" s="32">
        <f t="shared" si="21"/>
        <v>-0.60419385951807569</v>
      </c>
      <c r="BH37" s="32">
        <f t="shared" si="21"/>
        <v>-0.42286432568165155</v>
      </c>
      <c r="BI37" s="32">
        <f t="shared" si="21"/>
        <v>-0.30678055796547599</v>
      </c>
      <c r="BJ37" s="32">
        <f t="shared" si="21"/>
        <v>-0.22330181569634275</v>
      </c>
      <c r="BK37" s="32">
        <f t="shared" si="21"/>
        <v>-0.15906904043506492</v>
      </c>
      <c r="BL37" s="32">
        <f t="shared" si="21"/>
        <v>-0.10739951713087149</v>
      </c>
      <c r="BM37" s="32">
        <f t="shared" si="21"/>
        <v>-6.4506896435554517E-2</v>
      </c>
      <c r="BN37" s="32">
        <f t="shared" si="21"/>
        <v>-2.8054046493210198E-2</v>
      </c>
      <c r="BO37" s="32">
        <f t="shared" si="21"/>
        <v>3.4951076573210798E-3</v>
      </c>
      <c r="BP37" s="32">
        <f t="shared" si="21"/>
        <v>3.1199908948871737E-2</v>
      </c>
      <c r="BQ37" s="32">
        <f t="shared" si="21"/>
        <v>5.5819296157094855E-2</v>
      </c>
      <c r="BR37" s="32">
        <f t="shared" si="21"/>
        <v>7.7914078883606908E-2</v>
      </c>
      <c r="BS37" s="32">
        <f t="shared" si="21"/>
        <v>9.7909426407031416E-2</v>
      </c>
      <c r="BT37" s="32">
        <f t="shared" si="21"/>
        <v>0.11613471572096104</v>
      </c>
      <c r="BU37" s="32">
        <f t="shared" si="10"/>
        <v>0.13284986859377951</v>
      </c>
      <c r="BV37" s="32">
        <f t="shared" si="10"/>
        <v>0.14826329711932104</v>
      </c>
      <c r="BW37" s="32">
        <f t="shared" si="10"/>
        <v>0.16254445650436969</v>
      </c>
      <c r="BX37" s="32">
        <f t="shared" si="10"/>
        <v>0.17583282851718818</v>
      </c>
      <c r="BY37" s="32">
        <f t="shared" si="10"/>
        <v>0.18824448086212139</v>
      </c>
      <c r="BZ37" s="32">
        <f t="shared" si="10"/>
        <v>0.19987694250074464</v>
      </c>
      <c r="CA37" s="32">
        <f t="shared" si="10"/>
        <v>0.21081288522004077</v>
      </c>
      <c r="CB37" s="32">
        <f t="shared" si="10"/>
        <v>0.22112294362078161</v>
      </c>
      <c r="CC37" s="32">
        <f t="shared" si="20"/>
        <v>0.23086790311070587</v>
      </c>
    </row>
    <row r="38" spans="1:81" ht="9" customHeight="1" x14ac:dyDescent="0.25">
      <c r="A38" s="31">
        <f t="shared" si="3"/>
        <v>1.5349419884686448</v>
      </c>
      <c r="B38" s="31">
        <f t="shared" si="4"/>
        <v>0.28177824735851642</v>
      </c>
      <c r="C38" s="31"/>
      <c r="E38" s="27">
        <v>38</v>
      </c>
      <c r="F38" s="28">
        <f t="shared" si="25"/>
        <v>3.2995903045643304</v>
      </c>
      <c r="G38" s="28">
        <f t="shared" si="25"/>
        <v>8.022573766351357</v>
      </c>
      <c r="H38" s="28">
        <f t="shared" si="25"/>
        <v>13.490363888336496</v>
      </c>
      <c r="I38" s="28">
        <f t="shared" si="25"/>
        <v>19.505964042722916</v>
      </c>
      <c r="J38" s="28">
        <f t="shared" si="25"/>
        <v>25.964775143268621</v>
      </c>
      <c r="K38" s="28">
        <f t="shared" si="25"/>
        <v>32.800265923739317</v>
      </c>
      <c r="L38" s="28">
        <f t="shared" si="25"/>
        <v>39.96578092086942</v>
      </c>
      <c r="M38" s="28">
        <f t="shared" si="25"/>
        <v>47.426504799723617</v>
      </c>
      <c r="N38" s="28">
        <f t="shared" si="25"/>
        <v>55.15530749014092</v>
      </c>
      <c r="O38" s="28">
        <f t="shared" si="25"/>
        <v>63.130360040593771</v>
      </c>
      <c r="P38" s="28">
        <f t="shared" si="25"/>
        <v>71.33366035434328</v>
      </c>
      <c r="Q38" s="28">
        <f t="shared" si="25"/>
        <v>79.750068535822081</v>
      </c>
      <c r="R38" s="28">
        <f t="shared" si="25"/>
        <v>88.366647047208062</v>
      </c>
      <c r="S38" s="28">
        <f t="shared" si="25"/>
        <v>97.172192900429678</v>
      </c>
      <c r="T38" s="28">
        <f t="shared" si="25"/>
        <v>106.15689604766777</v>
      </c>
      <c r="U38" s="28">
        <f t="shared" si="25"/>
        <v>115.31208365768224</v>
      </c>
      <c r="V38" s="28">
        <f t="shared" si="24"/>
        <v>124.63002459348962</v>
      </c>
      <c r="W38" s="28">
        <f t="shared" si="24"/>
        <v>134.10377716692679</v>
      </c>
      <c r="X38" s="28">
        <f t="shared" si="24"/>
        <v>143.72706869104655</v>
      </c>
      <c r="Y38" s="28">
        <f t="shared" si="24"/>
        <v>153.49419884686449</v>
      </c>
      <c r="Z38" s="28">
        <f t="shared" si="24"/>
        <v>163.39996118859159</v>
      </c>
      <c r="AA38" s="28">
        <f t="shared" si="24"/>
        <v>173.43957867282393</v>
      </c>
      <c r="AB38" s="28">
        <f t="shared" si="24"/>
        <v>183.6086501768564</v>
      </c>
      <c r="AC38" s="28">
        <f t="shared" si="24"/>
        <v>193.90310573260294</v>
      </c>
      <c r="AE38" s="27">
        <v>38</v>
      </c>
      <c r="AF38" s="28">
        <f t="shared" si="23"/>
        <v>6.3450910753628946</v>
      </c>
      <c r="AG38" s="28">
        <f t="shared" si="23"/>
        <v>12.690182150725789</v>
      </c>
      <c r="AH38" s="28">
        <f t="shared" si="23"/>
        <v>19.035273226088684</v>
      </c>
      <c r="AI38" s="28">
        <f t="shared" si="23"/>
        <v>25.380364301451579</v>
      </c>
      <c r="AJ38" s="28">
        <f t="shared" si="23"/>
        <v>31.725455376814473</v>
      </c>
      <c r="AK38" s="28">
        <f t="shared" si="23"/>
        <v>38.070546452177368</v>
      </c>
      <c r="AL38" s="28">
        <f t="shared" si="23"/>
        <v>44.415637527540262</v>
      </c>
      <c r="AM38" s="28">
        <f t="shared" si="23"/>
        <v>50.760728602903157</v>
      </c>
      <c r="AN38" s="28">
        <f t="shared" si="23"/>
        <v>57.105819678266052</v>
      </c>
      <c r="AO38" s="28">
        <f t="shared" si="23"/>
        <v>63.450910753628946</v>
      </c>
      <c r="AP38" s="28">
        <f t="shared" si="23"/>
        <v>69.796001828991834</v>
      </c>
      <c r="AQ38" s="28">
        <f t="shared" si="23"/>
        <v>76.141092904354736</v>
      </c>
      <c r="AR38" s="28">
        <f t="shared" si="23"/>
        <v>82.486183979717623</v>
      </c>
      <c r="AS38" s="28">
        <f t="shared" si="23"/>
        <v>88.831275055080525</v>
      </c>
      <c r="AT38" s="28">
        <f t="shared" si="23"/>
        <v>95.176366130443412</v>
      </c>
      <c r="AU38" s="28">
        <f t="shared" si="23"/>
        <v>101.52145720580631</v>
      </c>
      <c r="AV38" s="28">
        <f t="shared" si="22"/>
        <v>107.8665482811692</v>
      </c>
      <c r="AW38" s="28">
        <f t="shared" si="22"/>
        <v>114.2116393565321</v>
      </c>
      <c r="AX38" s="28">
        <f t="shared" si="22"/>
        <v>120.55673043189499</v>
      </c>
      <c r="AY38" s="28">
        <f t="shared" si="22"/>
        <v>126.90182150725789</v>
      </c>
      <c r="AZ38" s="28">
        <f t="shared" si="22"/>
        <v>133.24691258262078</v>
      </c>
      <c r="BA38" s="28">
        <f t="shared" si="22"/>
        <v>139.59200365798367</v>
      </c>
      <c r="BB38" s="28">
        <f t="shared" si="22"/>
        <v>145.93709473334658</v>
      </c>
      <c r="BC38" s="28">
        <f t="shared" si="22"/>
        <v>152.28218580870947</v>
      </c>
      <c r="BE38" s="27">
        <v>38</v>
      </c>
      <c r="BF38" s="32">
        <f t="shared" si="21"/>
        <v>-0.92299361123279955</v>
      </c>
      <c r="BG38" s="32">
        <f t="shared" si="21"/>
        <v>-0.58180934452127164</v>
      </c>
      <c r="BH38" s="32">
        <f t="shared" si="21"/>
        <v>-0.4110274106502203</v>
      </c>
      <c r="BI38" s="32">
        <f t="shared" si="21"/>
        <v>-0.30115918628078392</v>
      </c>
      <c r="BJ38" s="32">
        <f t="shared" si="21"/>
        <v>-0.22186520783482735</v>
      </c>
      <c r="BK38" s="32">
        <f t="shared" si="21"/>
        <v>-0.16067798171793676</v>
      </c>
      <c r="BL38" s="32">
        <f t="shared" si="21"/>
        <v>-0.11134166539824088</v>
      </c>
      <c r="BM38" s="32">
        <f t="shared" si="21"/>
        <v>-7.0302962810765063E-2</v>
      </c>
      <c r="BN38" s="32">
        <f t="shared" si="21"/>
        <v>-3.5363998078948029E-2</v>
      </c>
      <c r="BO38" s="32">
        <f t="shared" si="21"/>
        <v>-5.0775999507852616E-3</v>
      </c>
      <c r="BP38" s="32">
        <f t="shared" si="21"/>
        <v>2.1555861814931011E-2</v>
      </c>
      <c r="BQ38" s="32">
        <f t="shared" si="21"/>
        <v>4.5253574043591802E-2</v>
      </c>
      <c r="BR38" s="32">
        <f t="shared" si="21"/>
        <v>6.6546183022525712E-2</v>
      </c>
      <c r="BS38" s="32">
        <f t="shared" si="21"/>
        <v>8.583646819513395E-2</v>
      </c>
      <c r="BT38" s="32">
        <f t="shared" si="21"/>
        <v>0.10343680275178503</v>
      </c>
      <c r="BU38" s="32">
        <f t="shared" si="21"/>
        <v>0.11959394032645401</v>
      </c>
      <c r="BV38" s="32">
        <f t="shared" ref="BV38:CB69" si="26">(V38-AV38)/V38</f>
        <v>0.13450592156262886</v>
      </c>
      <c r="BW38" s="32">
        <f t="shared" si="26"/>
        <v>0.14833391147240979</v>
      </c>
      <c r="BX38" s="32">
        <f t="shared" si="26"/>
        <v>0.16121067847670476</v>
      </c>
      <c r="BY38" s="32">
        <f t="shared" si="26"/>
        <v>0.17324679068905291</v>
      </c>
      <c r="BZ38" s="32">
        <f t="shared" si="26"/>
        <v>0.18453522501862174</v>
      </c>
      <c r="CA38" s="32">
        <f t="shared" si="26"/>
        <v>0.19515485031643359</v>
      </c>
      <c r="CB38" s="32">
        <f t="shared" si="26"/>
        <v>0.20517309727631919</v>
      </c>
      <c r="CC38" s="32">
        <f t="shared" si="20"/>
        <v>0.21464803137959904</v>
      </c>
    </row>
    <row r="39" spans="1:81" ht="9" customHeight="1" x14ac:dyDescent="0.25">
      <c r="A39" s="31">
        <f t="shared" si="3"/>
        <v>1.4881711892348812</v>
      </c>
      <c r="B39" s="31">
        <f t="shared" si="4"/>
        <v>0.2683924935885536</v>
      </c>
      <c r="C39" s="31"/>
      <c r="E39" s="27">
        <v>37</v>
      </c>
      <c r="F39" s="28">
        <f t="shared" si="25"/>
        <v>3.329938494606405</v>
      </c>
      <c r="G39" s="28">
        <f t="shared" si="25"/>
        <v>8.0215888602540897</v>
      </c>
      <c r="H39" s="28">
        <f t="shared" si="25"/>
        <v>13.415696661276275</v>
      </c>
      <c r="I39" s="28">
        <f t="shared" si="25"/>
        <v>19.323446348085813</v>
      </c>
      <c r="J39" s="28">
        <f t="shared" si="25"/>
        <v>25.645107194288446</v>
      </c>
      <c r="K39" s="28">
        <f t="shared" si="25"/>
        <v>32.317474651543598</v>
      </c>
      <c r="L39" s="28">
        <f t="shared" si="25"/>
        <v>39.296350815367219</v>
      </c>
      <c r="M39" s="28">
        <f t="shared" si="25"/>
        <v>46.548830321817746</v>
      </c>
      <c r="N39" s="28">
        <f t="shared" si="25"/>
        <v>54.049321691346421</v>
      </c>
      <c r="O39" s="28">
        <f t="shared" si="25"/>
        <v>61.777269016508207</v>
      </c>
      <c r="P39" s="28">
        <f t="shared" si="25"/>
        <v>69.715745641854596</v>
      </c>
      <c r="Q39" s="28">
        <f t="shared" si="25"/>
        <v>77.850535400656909</v>
      </c>
      <c r="R39" s="28">
        <f t="shared" si="25"/>
        <v>86.169505034128349</v>
      </c>
      <c r="S39" s="28">
        <f t="shared" si="25"/>
        <v>94.662159814589899</v>
      </c>
      <c r="T39" s="28">
        <f t="shared" si="25"/>
        <v>103.31931941738571</v>
      </c>
      <c r="U39" s="28">
        <f t="shared" si="25"/>
        <v>112.13287553873754</v>
      </c>
      <c r="V39" s="28">
        <f t="shared" si="24"/>
        <v>121.0956067545993</v>
      </c>
      <c r="W39" s="28">
        <f t="shared" si="24"/>
        <v>130.2010344893294</v>
      </c>
      <c r="X39" s="28">
        <f t="shared" si="24"/>
        <v>139.44330916326535</v>
      </c>
      <c r="Y39" s="28">
        <f t="shared" si="24"/>
        <v>148.81711892348812</v>
      </c>
      <c r="Z39" s="28">
        <f t="shared" si="24"/>
        <v>158.31761556195838</v>
      </c>
      <c r="AA39" s="28">
        <f t="shared" si="24"/>
        <v>167.94035371248168</v>
      </c>
      <c r="AB39" s="28">
        <f t="shared" si="24"/>
        <v>177.68124044567634</v>
      </c>
      <c r="AC39" s="28">
        <f t="shared" si="24"/>
        <v>187.53649310526967</v>
      </c>
      <c r="AE39" s="27">
        <v>37</v>
      </c>
      <c r="AF39" s="28">
        <f t="shared" si="23"/>
        <v>6.2606782907811285</v>
      </c>
      <c r="AG39" s="28">
        <f t="shared" si="23"/>
        <v>12.521356581562257</v>
      </c>
      <c r="AH39" s="28">
        <f t="shared" si="23"/>
        <v>18.782034872343385</v>
      </c>
      <c r="AI39" s="28">
        <f t="shared" si="23"/>
        <v>25.042713163124514</v>
      </c>
      <c r="AJ39" s="28">
        <f t="shared" si="23"/>
        <v>31.303391453905643</v>
      </c>
      <c r="AK39" s="28">
        <f t="shared" si="23"/>
        <v>37.564069744686769</v>
      </c>
      <c r="AL39" s="28">
        <f t="shared" si="23"/>
        <v>43.824748035467898</v>
      </c>
      <c r="AM39" s="28">
        <f t="shared" si="23"/>
        <v>50.085426326249028</v>
      </c>
      <c r="AN39" s="28">
        <f t="shared" si="23"/>
        <v>56.346104617030157</v>
      </c>
      <c r="AO39" s="28">
        <f t="shared" si="23"/>
        <v>62.606782907811287</v>
      </c>
      <c r="AP39" s="28">
        <f t="shared" si="23"/>
        <v>68.867461198592409</v>
      </c>
      <c r="AQ39" s="28">
        <f t="shared" si="23"/>
        <v>75.128139489373538</v>
      </c>
      <c r="AR39" s="28">
        <f t="shared" si="23"/>
        <v>81.388817780154668</v>
      </c>
      <c r="AS39" s="28">
        <f t="shared" si="23"/>
        <v>87.649496070935797</v>
      </c>
      <c r="AT39" s="28">
        <f t="shared" si="23"/>
        <v>93.910174361716926</v>
      </c>
      <c r="AU39" s="28">
        <f t="shared" si="23"/>
        <v>100.17085265249806</v>
      </c>
      <c r="AV39" s="28">
        <f t="shared" si="22"/>
        <v>106.43153094327918</v>
      </c>
      <c r="AW39" s="28">
        <f t="shared" si="22"/>
        <v>112.69220923406031</v>
      </c>
      <c r="AX39" s="28">
        <f t="shared" si="22"/>
        <v>118.95288752484144</v>
      </c>
      <c r="AY39" s="28">
        <f t="shared" si="22"/>
        <v>125.21356581562257</v>
      </c>
      <c r="AZ39" s="28">
        <f t="shared" si="22"/>
        <v>131.47424410640369</v>
      </c>
      <c r="BA39" s="28">
        <f t="shared" si="22"/>
        <v>137.73492239718482</v>
      </c>
      <c r="BB39" s="28">
        <f t="shared" si="22"/>
        <v>143.99560068796595</v>
      </c>
      <c r="BC39" s="28">
        <f t="shared" si="22"/>
        <v>150.25627897874708</v>
      </c>
      <c r="BE39" s="27">
        <v>37</v>
      </c>
      <c r="BF39" s="32">
        <f t="shared" si="21"/>
        <v>-0.88011829675584852</v>
      </c>
      <c r="BG39" s="32">
        <f t="shared" si="21"/>
        <v>-0.56095716194131073</v>
      </c>
      <c r="BH39" s="32">
        <f t="shared" si="21"/>
        <v>-0.40000443857356816</v>
      </c>
      <c r="BI39" s="32">
        <f t="shared" si="21"/>
        <v>-0.29597550623288549</v>
      </c>
      <c r="BJ39" s="32">
        <f t="shared" si="21"/>
        <v>-0.22063796484646331</v>
      </c>
      <c r="BK39" s="32">
        <f t="shared" si="21"/>
        <v>-0.16234545395992364</v>
      </c>
      <c r="BL39" s="32">
        <f t="shared" si="21"/>
        <v>-0.11523709265975418</v>
      </c>
      <c r="BM39" s="32">
        <f t="shared" si="21"/>
        <v>-7.5976044510266794E-2</v>
      </c>
      <c r="BN39" s="32">
        <f t="shared" si="21"/>
        <v>-4.2494204437934016E-2</v>
      </c>
      <c r="BO39" s="32">
        <f t="shared" si="21"/>
        <v>-1.3427493712637505E-2</v>
      </c>
      <c r="BP39" s="32">
        <f t="shared" si="21"/>
        <v>1.2167759742827893E-2</v>
      </c>
      <c r="BQ39" s="32">
        <f t="shared" si="21"/>
        <v>3.4969520726769454E-2</v>
      </c>
      <c r="BR39" s="32">
        <f t="shared" si="21"/>
        <v>5.5480036145968803E-2</v>
      </c>
      <c r="BS39" s="32">
        <f t="shared" si="21"/>
        <v>7.4080960728019091E-2</v>
      </c>
      <c r="BT39" s="32">
        <f t="shared" si="21"/>
        <v>9.1068593063975356E-2</v>
      </c>
      <c r="BU39" s="32">
        <f t="shared" si="21"/>
        <v>0.10667721512329423</v>
      </c>
      <c r="BV39" s="32">
        <f t="shared" si="26"/>
        <v>0.12109502734510362</v>
      </c>
      <c r="BW39" s="32">
        <f t="shared" si="26"/>
        <v>0.13447531599070375</v>
      </c>
      <c r="BX39" s="32">
        <f t="shared" si="26"/>
        <v>0.14694445908790771</v>
      </c>
      <c r="BY39" s="32">
        <f t="shared" si="26"/>
        <v>0.15860778167598399</v>
      </c>
      <c r="BZ39" s="32">
        <f t="shared" si="26"/>
        <v>0.16955391451717136</v>
      </c>
      <c r="CA39" s="32">
        <f t="shared" si="26"/>
        <v>0.17985809037302231</v>
      </c>
      <c r="CB39" s="32">
        <f t="shared" si="26"/>
        <v>0.18958467237856394</v>
      </c>
      <c r="CC39" s="32">
        <f t="shared" si="20"/>
        <v>0.19878911836959717</v>
      </c>
    </row>
    <row r="40" spans="1:81" ht="9" customHeight="1" x14ac:dyDescent="0.25">
      <c r="A40" s="31">
        <f t="shared" si="3"/>
        <v>1.4446005157964399</v>
      </c>
      <c r="B40" s="31">
        <f t="shared" si="4"/>
        <v>0.25564262426201295</v>
      </c>
      <c r="C40" s="31"/>
      <c r="E40" s="27">
        <v>36</v>
      </c>
      <c r="F40" s="28">
        <f t="shared" si="25"/>
        <v>3.3582965831505267</v>
      </c>
      <c r="G40" s="28">
        <f t="shared" si="25"/>
        <v>8.0187217061999387</v>
      </c>
      <c r="H40" s="28">
        <f t="shared" si="25"/>
        <v>13.341751027590407</v>
      </c>
      <c r="I40" s="28">
        <f t="shared" si="25"/>
        <v>19.146581074492307</v>
      </c>
      <c r="J40" s="28">
        <f t="shared" si="25"/>
        <v>25.338189399672295</v>
      </c>
      <c r="K40" s="28">
        <f t="shared" si="25"/>
        <v>31.856563562736191</v>
      </c>
      <c r="L40" s="28">
        <f t="shared" si="25"/>
        <v>38.659850327326616</v>
      </c>
      <c r="M40" s="28">
        <f t="shared" si="25"/>
        <v>45.716958422271304</v>
      </c>
      <c r="N40" s="28">
        <f t="shared" si="25"/>
        <v>53.003752371155954</v>
      </c>
      <c r="O40" s="28">
        <f t="shared" si="25"/>
        <v>60.500877246627162</v>
      </c>
      <c r="P40" s="28">
        <f t="shared" si="25"/>
        <v>68.19241823973725</v>
      </c>
      <c r="Q40" s="28">
        <f t="shared" si="25"/>
        <v>76.065026241906807</v>
      </c>
      <c r="R40" s="28">
        <f t="shared" si="25"/>
        <v>84.107321345233316</v>
      </c>
      <c r="S40" s="28">
        <f t="shared" si="25"/>
        <v>92.30947097809667</v>
      </c>
      <c r="T40" s="28">
        <f t="shared" si="25"/>
        <v>100.6628825329111</v>
      </c>
      <c r="U40" s="28">
        <f t="shared" si="25"/>
        <v>109.15997374424734</v>
      </c>
      <c r="V40" s="28">
        <f t="shared" si="24"/>
        <v>117.7939974571751</v>
      </c>
      <c r="W40" s="28">
        <f t="shared" si="24"/>
        <v>126.55890542279249</v>
      </c>
      <c r="X40" s="28">
        <f t="shared" si="24"/>
        <v>135.44924071969311</v>
      </c>
      <c r="Y40" s="28">
        <f t="shared" si="24"/>
        <v>144.46005157964399</v>
      </c>
      <c r="Z40" s="28">
        <f t="shared" si="24"/>
        <v>153.58682149127571</v>
      </c>
      <c r="AA40" s="28">
        <f t="shared" si="24"/>
        <v>162.82541187123502</v>
      </c>
      <c r="AB40" s="28">
        <f t="shared" si="24"/>
        <v>172.17201456977929</v>
      </c>
      <c r="AC40" s="28">
        <f t="shared" si="24"/>
        <v>181.62311216612014</v>
      </c>
      <c r="AE40" s="27">
        <v>36</v>
      </c>
      <c r="AF40" s="28">
        <f t="shared" si="23"/>
        <v>6.1803398874989481</v>
      </c>
      <c r="AG40" s="28">
        <f t="shared" si="23"/>
        <v>12.360679774997896</v>
      </c>
      <c r="AH40" s="28">
        <f t="shared" si="23"/>
        <v>18.541019662496844</v>
      </c>
      <c r="AI40" s="28">
        <f t="shared" si="23"/>
        <v>24.721359549995793</v>
      </c>
      <c r="AJ40" s="28">
        <f t="shared" si="23"/>
        <v>30.901699437494742</v>
      </c>
      <c r="AK40" s="28">
        <f t="shared" si="23"/>
        <v>37.082039324993687</v>
      </c>
      <c r="AL40" s="28">
        <f t="shared" si="23"/>
        <v>43.26237921249264</v>
      </c>
      <c r="AM40" s="28">
        <f t="shared" si="23"/>
        <v>49.442719099991585</v>
      </c>
      <c r="AN40" s="28">
        <f t="shared" si="23"/>
        <v>55.623058987490538</v>
      </c>
      <c r="AO40" s="28">
        <f t="shared" si="23"/>
        <v>61.803398874989483</v>
      </c>
      <c r="AP40" s="28">
        <f t="shared" si="23"/>
        <v>67.983738762488429</v>
      </c>
      <c r="AQ40" s="28">
        <f t="shared" si="23"/>
        <v>74.164078649987374</v>
      </c>
      <c r="AR40" s="28">
        <f t="shared" si="23"/>
        <v>80.344418537486334</v>
      </c>
      <c r="AS40" s="28">
        <f t="shared" si="23"/>
        <v>86.524758424985279</v>
      </c>
      <c r="AT40" s="28">
        <f t="shared" si="23"/>
        <v>92.705098312484225</v>
      </c>
      <c r="AU40" s="28">
        <f t="shared" si="23"/>
        <v>98.88543819998317</v>
      </c>
      <c r="AV40" s="28">
        <f t="shared" si="22"/>
        <v>105.06577808748212</v>
      </c>
      <c r="AW40" s="28">
        <f t="shared" si="22"/>
        <v>111.24611797498108</v>
      </c>
      <c r="AX40" s="28">
        <f t="shared" si="22"/>
        <v>117.42645786248002</v>
      </c>
      <c r="AY40" s="28">
        <f t="shared" si="22"/>
        <v>123.60679774997897</v>
      </c>
      <c r="AZ40" s="28">
        <f t="shared" si="22"/>
        <v>129.78713763747791</v>
      </c>
      <c r="BA40" s="28">
        <f t="shared" si="22"/>
        <v>135.96747752497686</v>
      </c>
      <c r="BB40" s="28">
        <f t="shared" si="22"/>
        <v>142.1478174124758</v>
      </c>
      <c r="BC40" s="28">
        <f t="shared" si="22"/>
        <v>148.32815729997475</v>
      </c>
      <c r="BE40" s="27">
        <v>36</v>
      </c>
      <c r="BF40" s="32">
        <f t="shared" si="21"/>
        <v>-0.84031985694990974</v>
      </c>
      <c r="BG40" s="32">
        <f t="shared" si="21"/>
        <v>-0.54147758556589254</v>
      </c>
      <c r="BH40" s="32">
        <f t="shared" si="21"/>
        <v>-0.38969912001464274</v>
      </c>
      <c r="BI40" s="32">
        <f t="shared" si="21"/>
        <v>-0.29116313005512956</v>
      </c>
      <c r="BJ40" s="32">
        <f t="shared" si="21"/>
        <v>-0.21957014962933386</v>
      </c>
      <c r="BK40" s="32">
        <f t="shared" si="21"/>
        <v>-0.16403136992371423</v>
      </c>
      <c r="BL40" s="32">
        <f t="shared" si="21"/>
        <v>-0.11905190646619596</v>
      </c>
      <c r="BM40" s="32">
        <f t="shared" si="21"/>
        <v>-8.1496250107164894E-2</v>
      </c>
      <c r="BN40" s="32">
        <f t="shared" si="21"/>
        <v>-4.9417380829814242E-2</v>
      </c>
      <c r="BO40" s="32">
        <f t="shared" si="21"/>
        <v>-2.1528970944548323E-2</v>
      </c>
      <c r="BP40" s="32">
        <f t="shared" si="21"/>
        <v>3.0601565780405135E-3</v>
      </c>
      <c r="BQ40" s="32">
        <f t="shared" si="21"/>
        <v>2.4991085730699931E-2</v>
      </c>
      <c r="BR40" s="32">
        <f t="shared" si="21"/>
        <v>4.4739301496732789E-2</v>
      </c>
      <c r="BS40" s="32">
        <f t="shared" ref="BS40:CB71" si="27">(S40-AS40)/S40</f>
        <v>6.2666511808782827E-2</v>
      </c>
      <c r="BT40" s="32">
        <f t="shared" si="27"/>
        <v>7.9053808317332122E-2</v>
      </c>
      <c r="BU40" s="32">
        <f t="shared" si="27"/>
        <v>9.4123653495342005E-2</v>
      </c>
      <c r="BV40" s="32">
        <f t="shared" si="26"/>
        <v>0.10805490639979699</v>
      </c>
      <c r="BW40" s="32">
        <f t="shared" si="26"/>
        <v>0.12099336191835992</v>
      </c>
      <c r="BX40" s="32">
        <f t="shared" si="26"/>
        <v>0.13305931256204329</v>
      </c>
      <c r="BY40" s="32">
        <f t="shared" si="26"/>
        <v>0.14435308309555855</v>
      </c>
      <c r="BZ40" s="32">
        <f t="shared" si="26"/>
        <v>0.15495915354397585</v>
      </c>
      <c r="CA40" s="32">
        <f t="shared" si="26"/>
        <v>0.16494927933913567</v>
      </c>
      <c r="CB40" s="32">
        <f t="shared" si="26"/>
        <v>0.17438488614033751</v>
      </c>
      <c r="CC40" s="32">
        <f t="shared" si="20"/>
        <v>0.1833189315448599</v>
      </c>
    </row>
    <row r="41" spans="1:81" ht="9" customHeight="1" x14ac:dyDescent="0.25">
      <c r="A41" s="31">
        <f t="shared" si="3"/>
        <v>1.4040071535851988</v>
      </c>
      <c r="B41" s="31">
        <f t="shared" si="4"/>
        <v>0.24349843196343374</v>
      </c>
      <c r="C41" s="31"/>
      <c r="E41" s="27">
        <v>35</v>
      </c>
      <c r="F41" s="28">
        <f t="shared" si="25"/>
        <v>3.3848588335970571</v>
      </c>
      <c r="G41" s="28">
        <f t="shared" si="25"/>
        <v>8.0143976798571455</v>
      </c>
      <c r="H41" s="28">
        <f t="shared" si="25"/>
        <v>13.2690580217286</v>
      </c>
      <c r="I41" s="28">
        <f t="shared" si="25"/>
        <v>18.975849017207715</v>
      </c>
      <c r="J41" s="28">
        <f t="shared" si="25"/>
        <v>25.044286618937424</v>
      </c>
      <c r="K41" s="28">
        <f t="shared" si="25"/>
        <v>31.417412970874562</v>
      </c>
      <c r="L41" s="28">
        <f t="shared" si="25"/>
        <v>38.055606576832794</v>
      </c>
      <c r="M41" s="28">
        <f t="shared" si="25"/>
        <v>44.929495678617421</v>
      </c>
      <c r="N41" s="28">
        <f t="shared" si="25"/>
        <v>52.016320159767048</v>
      </c>
      <c r="O41" s="28">
        <f t="shared" si="25"/>
        <v>59.297856259249549</v>
      </c>
      <c r="P41" s="28">
        <f t="shared" si="25"/>
        <v>66.759139797728807</v>
      </c>
      <c r="Q41" s="28">
        <f t="shared" si="25"/>
        <v>74.387634462532162</v>
      </c>
      <c r="R41" s="28">
        <f t="shared" si="25"/>
        <v>82.172665153561553</v>
      </c>
      <c r="S41" s="28">
        <f t="shared" si="25"/>
        <v>90.105017682764654</v>
      </c>
      <c r="T41" s="28">
        <f t="shared" si="25"/>
        <v>98.176647416144945</v>
      </c>
      <c r="U41" s="28">
        <f t="shared" si="25"/>
        <v>106.38046182304343</v>
      </c>
      <c r="V41" s="28">
        <f t="shared" si="24"/>
        <v>114.71015467929516</v>
      </c>
      <c r="W41" s="28">
        <f t="shared" si="24"/>
        <v>123.16007730228722</v>
      </c>
      <c r="X41" s="28">
        <f t="shared" si="24"/>
        <v>131.72513692667752</v>
      </c>
      <c r="Y41" s="28">
        <f t="shared" si="24"/>
        <v>140.40071535851988</v>
      </c>
      <c r="Z41" s="28">
        <f t="shared" si="24"/>
        <v>149.182603040332</v>
      </c>
      <c r="AA41" s="28">
        <f t="shared" si="24"/>
        <v>158.06694500627097</v>
      </c>
      <c r="AB41" s="28">
        <f t="shared" si="24"/>
        <v>167.050196135824</v>
      </c>
      <c r="AC41" s="28">
        <f t="shared" si="24"/>
        <v>176.1290837683274</v>
      </c>
      <c r="AE41" s="27">
        <v>35</v>
      </c>
      <c r="AF41" s="28">
        <f t="shared" si="23"/>
        <v>6.1038729438072803</v>
      </c>
      <c r="AG41" s="28">
        <f t="shared" si="23"/>
        <v>12.207745887614561</v>
      </c>
      <c r="AH41" s="28">
        <f t="shared" si="23"/>
        <v>18.311618831421839</v>
      </c>
      <c r="AI41" s="28">
        <f t="shared" si="23"/>
        <v>24.415491775229121</v>
      </c>
      <c r="AJ41" s="28">
        <f t="shared" si="23"/>
        <v>30.5193647190364</v>
      </c>
      <c r="AK41" s="28">
        <f t="shared" si="23"/>
        <v>36.623237662843678</v>
      </c>
      <c r="AL41" s="28">
        <f t="shared" si="23"/>
        <v>42.72711060665096</v>
      </c>
      <c r="AM41" s="28">
        <f t="shared" si="23"/>
        <v>48.830983550458242</v>
      </c>
      <c r="AN41" s="28">
        <f t="shared" si="23"/>
        <v>54.934856494265524</v>
      </c>
      <c r="AO41" s="28">
        <f t="shared" si="23"/>
        <v>61.038729438072799</v>
      </c>
      <c r="AP41" s="28">
        <f t="shared" si="23"/>
        <v>67.142602381880081</v>
      </c>
      <c r="AQ41" s="28">
        <f t="shared" si="23"/>
        <v>73.246475325687356</v>
      </c>
      <c r="AR41" s="28">
        <f t="shared" si="23"/>
        <v>79.350348269494646</v>
      </c>
      <c r="AS41" s="28">
        <f t="shared" si="23"/>
        <v>85.454221213301921</v>
      </c>
      <c r="AT41" s="28">
        <f t="shared" si="23"/>
        <v>91.55809415710921</v>
      </c>
      <c r="AU41" s="28">
        <f t="shared" si="23"/>
        <v>97.661967100916485</v>
      </c>
      <c r="AV41" s="28">
        <f t="shared" si="22"/>
        <v>103.76584004472376</v>
      </c>
      <c r="AW41" s="28">
        <f t="shared" si="22"/>
        <v>109.86971298853105</v>
      </c>
      <c r="AX41" s="28">
        <f t="shared" si="22"/>
        <v>115.97358593233832</v>
      </c>
      <c r="AY41" s="28">
        <f t="shared" si="22"/>
        <v>122.0774588761456</v>
      </c>
      <c r="AZ41" s="28">
        <f t="shared" si="22"/>
        <v>128.18133181995287</v>
      </c>
      <c r="BA41" s="28">
        <f t="shared" si="22"/>
        <v>134.28520476376016</v>
      </c>
      <c r="BB41" s="28">
        <f t="shared" si="22"/>
        <v>140.38907770756745</v>
      </c>
      <c r="BC41" s="28">
        <f t="shared" si="22"/>
        <v>146.49295065137471</v>
      </c>
      <c r="BE41" s="27">
        <v>35</v>
      </c>
      <c r="BF41" s="32">
        <f t="shared" ref="BF41:BR60" si="28">(F41-AF41)/F41</f>
        <v>-0.80328729908087571</v>
      </c>
      <c r="BG41" s="32">
        <f t="shared" si="28"/>
        <v>-0.52322686934998219</v>
      </c>
      <c r="BH41" s="32">
        <f t="shared" si="28"/>
        <v>-0.38002402291374782</v>
      </c>
      <c r="BI41" s="32">
        <f t="shared" si="28"/>
        <v>-0.28666136377289997</v>
      </c>
      <c r="BJ41" s="32">
        <f t="shared" si="28"/>
        <v>-0.21861585372365747</v>
      </c>
      <c r="BK41" s="32">
        <f t="shared" si="28"/>
        <v>-0.16569870653561336</v>
      </c>
      <c r="BL41" s="32">
        <f t="shared" si="28"/>
        <v>-0.12275468584074677</v>
      </c>
      <c r="BM41" s="32">
        <f t="shared" si="28"/>
        <v>-8.6835781548680824E-2</v>
      </c>
      <c r="BN41" s="32">
        <f t="shared" si="28"/>
        <v>-5.6108089259952504E-2</v>
      </c>
      <c r="BO41" s="32">
        <f t="shared" si="28"/>
        <v>-2.9358113237891306E-2</v>
      </c>
      <c r="BP41" s="32">
        <f t="shared" si="28"/>
        <v>-5.7439713170827937E-3</v>
      </c>
      <c r="BQ41" s="32">
        <f t="shared" si="28"/>
        <v>1.5340710120572377E-2</v>
      </c>
      <c r="BR41" s="32">
        <f t="shared" si="28"/>
        <v>3.4346176782664349E-2</v>
      </c>
      <c r="BS41" s="32">
        <f t="shared" si="27"/>
        <v>5.161528834983338E-2</v>
      </c>
      <c r="BT41" s="32">
        <f t="shared" si="27"/>
        <v>6.741474101250812E-2</v>
      </c>
      <c r="BU41" s="32">
        <f t="shared" si="27"/>
        <v>8.1955789368818158E-2</v>
      </c>
      <c r="BV41" s="32">
        <f t="shared" si="26"/>
        <v>9.5408420162707827E-2</v>
      </c>
      <c r="BW41" s="32">
        <f t="shared" si="26"/>
        <v>0.10791130214327459</v>
      </c>
      <c r="BX41" s="32">
        <f t="shared" si="26"/>
        <v>0.11957893050517018</v>
      </c>
      <c r="BY41" s="32">
        <f t="shared" si="26"/>
        <v>0.13050685985171068</v>
      </c>
      <c r="BZ41" s="32">
        <f t="shared" si="26"/>
        <v>0.14077560514681034</v>
      </c>
      <c r="CA41" s="32">
        <f t="shared" si="26"/>
        <v>0.15045359573165229</v>
      </c>
      <c r="CB41" s="32">
        <f t="shared" si="26"/>
        <v>0.15959944402926118</v>
      </c>
      <c r="CC41" s="32">
        <f t="shared" si="20"/>
        <v>0.16826371024523573</v>
      </c>
    </row>
    <row r="42" spans="1:81" ht="9" customHeight="1" x14ac:dyDescent="0.25">
      <c r="A42" s="31">
        <f t="shared" si="3"/>
        <v>1.3661871317616781</v>
      </c>
      <c r="B42" s="31">
        <f t="shared" si="4"/>
        <v>0.23193114426756165</v>
      </c>
      <c r="C42" s="31"/>
      <c r="E42" s="27">
        <v>34</v>
      </c>
      <c r="F42" s="28">
        <f t="shared" si="25"/>
        <v>3.4098150168991177</v>
      </c>
      <c r="G42" s="28">
        <f t="shared" si="25"/>
        <v>8.0090138758594662</v>
      </c>
      <c r="H42" s="28">
        <f t="shared" si="25"/>
        <v>13.198098107755834</v>
      </c>
      <c r="I42" s="28">
        <f t="shared" si="25"/>
        <v>18.811666599451552</v>
      </c>
      <c r="J42" s="28">
        <f t="shared" si="25"/>
        <v>24.763597489608493</v>
      </c>
      <c r="K42" s="28">
        <f t="shared" si="25"/>
        <v>30.999849069847173</v>
      </c>
      <c r="L42" s="28">
        <f t="shared" si="25"/>
        <v>37.48291987235767</v>
      </c>
      <c r="M42" s="28">
        <f t="shared" si="25"/>
        <v>44.185065194551882</v>
      </c>
      <c r="N42" s="28">
        <f t="shared" si="25"/>
        <v>51.084822138051393</v>
      </c>
      <c r="O42" s="28">
        <f t="shared" si="25"/>
        <v>58.165030926174978</v>
      </c>
      <c r="P42" s="28">
        <f t="shared" si="25"/>
        <v>65.411619431635486</v>
      </c>
      <c r="Q42" s="28">
        <f t="shared" si="25"/>
        <v>72.812812460348397</v>
      </c>
      <c r="R42" s="28">
        <f t="shared" si="25"/>
        <v>80.358593676909848</v>
      </c>
      <c r="S42" s="28">
        <f t="shared" si="25"/>
        <v>88.040325905551256</v>
      </c>
      <c r="T42" s="28">
        <f t="shared" si="25"/>
        <v>95.850475040153356</v>
      </c>
      <c r="U42" s="28">
        <f t="shared" si="25"/>
        <v>103.78240417591279</v>
      </c>
      <c r="V42" s="28">
        <f t="shared" si="24"/>
        <v>111.83021677567932</v>
      </c>
      <c r="W42" s="28">
        <f t="shared" si="24"/>
        <v>119.9886349616517</v>
      </c>
      <c r="X42" s="28">
        <f t="shared" si="24"/>
        <v>128.25290353078373</v>
      </c>
      <c r="Y42" s="28">
        <f t="shared" si="24"/>
        <v>136.6187131761678</v>
      </c>
      <c r="Z42" s="28">
        <f t="shared" si="24"/>
        <v>145.08213829453129</v>
      </c>
      <c r="AA42" s="28">
        <f t="shared" si="24"/>
        <v>153.63958604030827</v>
      </c>
      <c r="AB42" s="28">
        <f t="shared" si="24"/>
        <v>162.28775416966832</v>
      </c>
      <c r="AC42" s="28">
        <f t="shared" si="24"/>
        <v>171.0235958388169</v>
      </c>
      <c r="AE42" s="27">
        <v>34</v>
      </c>
      <c r="AF42" s="28">
        <f t="shared" si="23"/>
        <v>6.0310897425195273</v>
      </c>
      <c r="AG42" s="28">
        <f t="shared" si="23"/>
        <v>12.062179485039055</v>
      </c>
      <c r="AH42" s="28">
        <f t="shared" si="23"/>
        <v>18.093269227558583</v>
      </c>
      <c r="AI42" s="28">
        <f t="shared" si="23"/>
        <v>24.124358970078109</v>
      </c>
      <c r="AJ42" s="28">
        <f t="shared" si="23"/>
        <v>30.155448712597636</v>
      </c>
      <c r="AK42" s="28">
        <f t="shared" si="23"/>
        <v>36.186538455117166</v>
      </c>
      <c r="AL42" s="28">
        <f t="shared" si="23"/>
        <v>42.217628197636692</v>
      </c>
      <c r="AM42" s="28">
        <f t="shared" si="23"/>
        <v>48.248717940156219</v>
      </c>
      <c r="AN42" s="28">
        <f t="shared" si="23"/>
        <v>54.279807682675745</v>
      </c>
      <c r="AO42" s="28">
        <f t="shared" si="23"/>
        <v>60.310897425195272</v>
      </c>
      <c r="AP42" s="28">
        <f t="shared" si="23"/>
        <v>66.341987167714805</v>
      </c>
      <c r="AQ42" s="28">
        <f t="shared" si="23"/>
        <v>72.373076910234332</v>
      </c>
      <c r="AR42" s="28">
        <f t="shared" si="23"/>
        <v>78.404166652753858</v>
      </c>
      <c r="AS42" s="28">
        <f t="shared" si="23"/>
        <v>84.435256395273385</v>
      </c>
      <c r="AT42" s="28">
        <f t="shared" si="23"/>
        <v>90.466346137792911</v>
      </c>
      <c r="AU42" s="28">
        <f t="shared" si="23"/>
        <v>96.497435880312437</v>
      </c>
      <c r="AV42" s="28">
        <f t="shared" si="22"/>
        <v>102.52852562283196</v>
      </c>
      <c r="AW42" s="28">
        <f t="shared" si="22"/>
        <v>108.55961536535149</v>
      </c>
      <c r="AX42" s="28">
        <f t="shared" si="22"/>
        <v>114.59070510787102</v>
      </c>
      <c r="AY42" s="28">
        <f t="shared" si="22"/>
        <v>120.62179485039054</v>
      </c>
      <c r="AZ42" s="28">
        <f t="shared" si="22"/>
        <v>126.65288459291007</v>
      </c>
      <c r="BA42" s="28">
        <f t="shared" si="22"/>
        <v>132.68397433542961</v>
      </c>
      <c r="BB42" s="28">
        <f t="shared" si="22"/>
        <v>138.71506407794914</v>
      </c>
      <c r="BC42" s="28">
        <f t="shared" si="22"/>
        <v>144.74615382046866</v>
      </c>
      <c r="BE42" s="27">
        <v>34</v>
      </c>
      <c r="BF42" s="32">
        <f t="shared" si="28"/>
        <v>-0.76874396781916754</v>
      </c>
      <c r="BG42" s="32">
        <f t="shared" si="28"/>
        <v>-0.5060754884439046</v>
      </c>
      <c r="BH42" s="32">
        <f t="shared" si="28"/>
        <v>-0.37089973720729591</v>
      </c>
      <c r="BI42" s="32">
        <f t="shared" si="28"/>
        <v>-0.28241476333529358</v>
      </c>
      <c r="BJ42" s="32">
        <f t="shared" si="28"/>
        <v>-0.21773295359253503</v>
      </c>
      <c r="BK42" s="32">
        <f t="shared" si="28"/>
        <v>-0.16731337541623595</v>
      </c>
      <c r="BL42" s="32">
        <f t="shared" si="28"/>
        <v>-0.12631642202374696</v>
      </c>
      <c r="BM42" s="32">
        <f t="shared" si="28"/>
        <v>-9.1968920442045521E-2</v>
      </c>
      <c r="BN42" s="32">
        <f t="shared" si="28"/>
        <v>-6.2542755576015074E-2</v>
      </c>
      <c r="BO42" s="32">
        <f t="shared" si="28"/>
        <v>-3.6892725145180438E-2</v>
      </c>
      <c r="BP42" s="32">
        <f t="shared" si="28"/>
        <v>-1.4223279352557329E-2</v>
      </c>
      <c r="BQ42" s="32">
        <f t="shared" si="28"/>
        <v>6.0392606088870903E-3</v>
      </c>
      <c r="BR42" s="32">
        <f t="shared" si="28"/>
        <v>2.4321319410018159E-2</v>
      </c>
      <c r="BS42" s="32">
        <f t="shared" si="27"/>
        <v>4.0947934633333287E-2</v>
      </c>
      <c r="BT42" s="32">
        <f t="shared" si="27"/>
        <v>5.617216711868088E-2</v>
      </c>
      <c r="BU42" s="32">
        <f t="shared" si="27"/>
        <v>7.0194638035675258E-2</v>
      </c>
      <c r="BV42" s="32">
        <f t="shared" si="26"/>
        <v>8.3176903533198496E-2</v>
      </c>
      <c r="BW42" s="32">
        <f t="shared" si="26"/>
        <v>9.5250851048959057E-2</v>
      </c>
      <c r="BX42" s="32">
        <f t="shared" si="26"/>
        <v>0.10652545125135088</v>
      </c>
      <c r="BY42" s="32">
        <f t="shared" si="26"/>
        <v>0.11709170694024522</v>
      </c>
      <c r="BZ42" s="32">
        <f t="shared" si="26"/>
        <v>0.12702634465042131</v>
      </c>
      <c r="CA42" s="32">
        <f t="shared" si="26"/>
        <v>0.13639461186377339</v>
      </c>
      <c r="CB42" s="32">
        <f t="shared" si="26"/>
        <v>0.14525242654522438</v>
      </c>
      <c r="CC42" s="32">
        <f t="shared" si="20"/>
        <v>0.15364805008025739</v>
      </c>
    </row>
    <row r="43" spans="1:81" ht="9" customHeight="1" x14ac:dyDescent="0.25">
      <c r="A43" s="31">
        <f t="shared" si="3"/>
        <v>1.3309535589038706</v>
      </c>
      <c r="B43" s="31">
        <f t="shared" si="4"/>
        <v>0.2209133555707597</v>
      </c>
      <c r="C43" s="31"/>
      <c r="E43" s="27">
        <v>33</v>
      </c>
      <c r="F43" s="28">
        <f t="shared" si="25"/>
        <v>3.4333494145739922</v>
      </c>
      <c r="G43" s="28">
        <f t="shared" si="25"/>
        <v>8.0029397308340595</v>
      </c>
      <c r="H43" s="28">
        <f t="shared" si="25"/>
        <v>13.12930436381456</v>
      </c>
      <c r="I43" s="28">
        <f t="shared" si="25"/>
        <v>18.654391558136602</v>
      </c>
      <c r="J43" s="28">
        <f t="shared" si="25"/>
        <v>24.496261955510484</v>
      </c>
      <c r="K43" s="28">
        <f t="shared" si="25"/>
        <v>30.60365224854981</v>
      </c>
      <c r="L43" s="28">
        <f t="shared" si="25"/>
        <v>36.94107147369418</v>
      </c>
      <c r="M43" s="28">
        <f t="shared" si="25"/>
        <v>43.482312263772513</v>
      </c>
      <c r="N43" s="28">
        <f t="shared" si="25"/>
        <v>50.207133694567084</v>
      </c>
      <c r="O43" s="28">
        <f t="shared" si="25"/>
        <v>57.099375679185997</v>
      </c>
      <c r="P43" s="28">
        <f t="shared" si="25"/>
        <v>64.145802364754005</v>
      </c>
      <c r="Q43" s="28">
        <f t="shared" si="25"/>
        <v>71.33535067794368</v>
      </c>
      <c r="R43" s="28">
        <f t="shared" si="25"/>
        <v>78.658619552457893</v>
      </c>
      <c r="S43" s="28">
        <f t="shared" si="25"/>
        <v>86.107509868199742</v>
      </c>
      <c r="T43" s="28">
        <f t="shared" si="25"/>
        <v>93.674962887380531</v>
      </c>
      <c r="U43" s="28">
        <f t="shared" si="25"/>
        <v>101.35476538657399</v>
      </c>
      <c r="V43" s="28">
        <f t="shared" si="24"/>
        <v>109.1414013223351</v>
      </c>
      <c r="W43" s="28">
        <f t="shared" si="24"/>
        <v>117.02993680455444</v>
      </c>
      <c r="X43" s="28">
        <f t="shared" si="24"/>
        <v>125.0159294446718</v>
      </c>
      <c r="Y43" s="28">
        <f t="shared" si="24"/>
        <v>133.09535589038705</v>
      </c>
      <c r="Z43" s="28">
        <f t="shared" si="24"/>
        <v>141.26455316338325</v>
      </c>
      <c r="AA43" s="28">
        <f t="shared" si="24"/>
        <v>149.52017063338016</v>
      </c>
      <c r="AB43" s="28">
        <f t="shared" si="24"/>
        <v>157.85913030043392</v>
      </c>
      <c r="AC43" s="28">
        <f t="shared" si="24"/>
        <v>166.2785936468199</v>
      </c>
      <c r="AE43" s="27">
        <v>33</v>
      </c>
      <c r="AF43" s="28">
        <f t="shared" si="23"/>
        <v>5.9618164641797371</v>
      </c>
      <c r="AG43" s="28">
        <f t="shared" si="23"/>
        <v>11.923632928359474</v>
      </c>
      <c r="AH43" s="28">
        <f t="shared" si="23"/>
        <v>17.885449392539211</v>
      </c>
      <c r="AI43" s="28">
        <f t="shared" si="23"/>
        <v>23.847265856718948</v>
      </c>
      <c r="AJ43" s="28">
        <f t="shared" si="23"/>
        <v>29.809082320898685</v>
      </c>
      <c r="AK43" s="28">
        <f t="shared" si="23"/>
        <v>35.770898785078423</v>
      </c>
      <c r="AL43" s="28">
        <f t="shared" si="23"/>
        <v>41.732715249258163</v>
      </c>
      <c r="AM43" s="28">
        <f t="shared" si="23"/>
        <v>47.694531713437897</v>
      </c>
      <c r="AN43" s="28">
        <f t="shared" si="23"/>
        <v>53.656348177617637</v>
      </c>
      <c r="AO43" s="28">
        <f t="shared" si="23"/>
        <v>59.618164641797371</v>
      </c>
      <c r="AP43" s="28">
        <f t="shared" si="23"/>
        <v>65.579981105977112</v>
      </c>
      <c r="AQ43" s="28">
        <f t="shared" si="23"/>
        <v>71.541797570156845</v>
      </c>
      <c r="AR43" s="28">
        <f t="shared" si="23"/>
        <v>77.503614034336579</v>
      </c>
      <c r="AS43" s="28">
        <f t="shared" si="23"/>
        <v>83.465430498516326</v>
      </c>
      <c r="AT43" s="28">
        <f t="shared" si="23"/>
        <v>89.42724696269606</v>
      </c>
      <c r="AU43" s="28">
        <f t="shared" si="23"/>
        <v>95.389063426875794</v>
      </c>
      <c r="AV43" s="28">
        <f t="shared" si="22"/>
        <v>101.35087989105553</v>
      </c>
      <c r="AW43" s="28">
        <f t="shared" si="22"/>
        <v>107.31269635523527</v>
      </c>
      <c r="AX43" s="28">
        <f t="shared" si="22"/>
        <v>113.27451281941501</v>
      </c>
      <c r="AY43" s="28">
        <f t="shared" si="22"/>
        <v>119.23632928359474</v>
      </c>
      <c r="AZ43" s="28">
        <f t="shared" si="22"/>
        <v>125.19814574777448</v>
      </c>
      <c r="BA43" s="28">
        <f t="shared" si="22"/>
        <v>131.15996221195422</v>
      </c>
      <c r="BB43" s="28">
        <f t="shared" si="22"/>
        <v>137.12177867613394</v>
      </c>
      <c r="BC43" s="28">
        <f t="shared" si="22"/>
        <v>143.08359514031369</v>
      </c>
      <c r="BE43" s="27">
        <v>33</v>
      </c>
      <c r="BF43" s="32">
        <f t="shared" si="28"/>
        <v>-0.73644326408283012</v>
      </c>
      <c r="BG43" s="32">
        <f t="shared" si="28"/>
        <v>-0.48990662548908182</v>
      </c>
      <c r="BH43" s="32">
        <f t="shared" si="28"/>
        <v>-0.36225415276630929</v>
      </c>
      <c r="BI43" s="32">
        <f t="shared" si="28"/>
        <v>-0.2783727511239753</v>
      </c>
      <c r="BJ43" s="32">
        <f t="shared" si="28"/>
        <v>-0.2168829013601021</v>
      </c>
      <c r="BK43" s="32">
        <f t="shared" si="28"/>
        <v>-0.16884411359018328</v>
      </c>
      <c r="BL43" s="32">
        <f t="shared" si="28"/>
        <v>-0.12971047087727608</v>
      </c>
      <c r="BM43" s="32">
        <f t="shared" si="28"/>
        <v>-9.6872020607211659E-2</v>
      </c>
      <c r="BN43" s="32">
        <f t="shared" si="28"/>
        <v>-6.869968925200351E-2</v>
      </c>
      <c r="BO43" s="32">
        <f t="shared" si="28"/>
        <v>-4.4112373080280973E-2</v>
      </c>
      <c r="BP43" s="32">
        <f t="shared" si="28"/>
        <v>-2.2358107441978789E-2</v>
      </c>
      <c r="BQ43" s="32">
        <f t="shared" si="28"/>
        <v>-2.8940334665936811E-3</v>
      </c>
      <c r="BR43" s="32">
        <f t="shared" si="28"/>
        <v>1.4683775595006901E-2</v>
      </c>
      <c r="BS43" s="32">
        <f t="shared" si="27"/>
        <v>3.0683495245972248E-2</v>
      </c>
      <c r="BT43" s="32">
        <f t="shared" si="27"/>
        <v>4.5345264025257528E-2</v>
      </c>
      <c r="BU43" s="32">
        <f t="shared" si="27"/>
        <v>5.8859609974376635E-2</v>
      </c>
      <c r="BV43" s="32">
        <f t="shared" si="26"/>
        <v>7.1380075176708316E-2</v>
      </c>
      <c r="BW43" s="32">
        <f t="shared" si="26"/>
        <v>8.3032091742025096E-2</v>
      </c>
      <c r="BX43" s="32">
        <f t="shared" si="26"/>
        <v>9.3919364335511971E-2</v>
      </c>
      <c r="BY43" s="32">
        <f t="shared" si="26"/>
        <v>0.10412855139893949</v>
      </c>
      <c r="BZ43" s="32">
        <f t="shared" si="26"/>
        <v>0.11373275925084159</v>
      </c>
      <c r="CA43" s="32">
        <f t="shared" si="26"/>
        <v>0.12279419120276905</v>
      </c>
      <c r="CB43" s="32">
        <f t="shared" si="26"/>
        <v>0.13136618442552622</v>
      </c>
      <c r="CC43" s="32">
        <f t="shared" si="20"/>
        <v>0.13949479603954912</v>
      </c>
    </row>
    <row r="44" spans="1:81" ht="9" customHeight="1" x14ac:dyDescent="0.25">
      <c r="A44" s="31">
        <f t="shared" si="3"/>
        <v>1.2981350353913061</v>
      </c>
      <c r="B44" s="31">
        <f t="shared" si="4"/>
        <v>0.21041896216073885</v>
      </c>
      <c r="C44" s="31"/>
      <c r="E44" s="27">
        <v>32</v>
      </c>
      <c r="F44" s="28">
        <f t="shared" si="25"/>
        <v>3.4556400137264047</v>
      </c>
      <c r="G44" s="28">
        <f t="shared" si="25"/>
        <v>7.9965178145491027</v>
      </c>
      <c r="H44" s="28">
        <f t="shared" si="25"/>
        <v>13.063065610177652</v>
      </c>
      <c r="I44" s="28">
        <f t="shared" si="25"/>
        <v>18.504328258847348</v>
      </c>
      <c r="J44" s="28">
        <f t="shared" si="25"/>
        <v>24.242368103114114</v>
      </c>
      <c r="K44" s="28">
        <f t="shared" si="25"/>
        <v>30.228564448113758</v>
      </c>
      <c r="L44" s="28">
        <f t="shared" si="25"/>
        <v>36.429330236187951</v>
      </c>
      <c r="M44" s="28">
        <f t="shared" si="25"/>
        <v>42.819908896868242</v>
      </c>
      <c r="N44" s="28">
        <f t="shared" si="25"/>
        <v>49.381209402015131</v>
      </c>
      <c r="O44" s="28">
        <f t="shared" si="25"/>
        <v>56.098010103305008</v>
      </c>
      <c r="P44" s="28">
        <f t="shared" si="25"/>
        <v>62.957858526513725</v>
      </c>
      <c r="Q44" s="28">
        <f t="shared" si="25"/>
        <v>69.95035743231945</v>
      </c>
      <c r="R44" s="28">
        <f t="shared" si="25"/>
        <v>77.066680072023573</v>
      </c>
      <c r="S44" s="28">
        <f t="shared" si="25"/>
        <v>84.299228811057844</v>
      </c>
      <c r="T44" s="28">
        <f t="shared" si="25"/>
        <v>91.641387360706204</v>
      </c>
      <c r="U44" s="28">
        <f t="shared" si="25"/>
        <v>99.087336340320064</v>
      </c>
      <c r="V44" s="28">
        <f t="shared" si="24"/>
        <v>106.63191298964118</v>
      </c>
      <c r="W44" s="28">
        <f t="shared" si="24"/>
        <v>114.27050245936221</v>
      </c>
      <c r="X44" s="28">
        <f t="shared" si="24"/>
        <v>121.99895219488535</v>
      </c>
      <c r="Y44" s="28">
        <f t="shared" si="24"/>
        <v>129.81350353913061</v>
      </c>
      <c r="Z44" s="28">
        <f t="shared" si="24"/>
        <v>137.71073639611723</v>
      </c>
      <c r="AA44" s="28">
        <f t="shared" si="24"/>
        <v>145.68752395312103</v>
      </c>
      <c r="AB44" s="28">
        <f t="shared" si="24"/>
        <v>153.74099525549519</v>
      </c>
      <c r="AC44" s="28">
        <f t="shared" si="24"/>
        <v>161.86850398761069</v>
      </c>
      <c r="AE44" s="27">
        <v>32</v>
      </c>
      <c r="AF44" s="28">
        <f t="shared" si="23"/>
        <v>5.8958920168104818</v>
      </c>
      <c r="AG44" s="28">
        <f t="shared" si="23"/>
        <v>11.791784033620964</v>
      </c>
      <c r="AH44" s="28">
        <f t="shared" si="23"/>
        <v>17.687676050431445</v>
      </c>
      <c r="AI44" s="28">
        <f t="shared" si="23"/>
        <v>23.583568067241927</v>
      </c>
      <c r="AJ44" s="28">
        <f t="shared" si="23"/>
        <v>29.479460084052413</v>
      </c>
      <c r="AK44" s="28">
        <f t="shared" si="23"/>
        <v>35.375352100862891</v>
      </c>
      <c r="AL44" s="28">
        <f t="shared" si="23"/>
        <v>41.271244117673376</v>
      </c>
      <c r="AM44" s="28">
        <f t="shared" si="23"/>
        <v>47.167136134483854</v>
      </c>
      <c r="AN44" s="28">
        <f t="shared" si="23"/>
        <v>53.06302815129434</v>
      </c>
      <c r="AO44" s="28">
        <f t="shared" si="23"/>
        <v>58.958920168104825</v>
      </c>
      <c r="AP44" s="28">
        <f t="shared" si="23"/>
        <v>64.854812184915303</v>
      </c>
      <c r="AQ44" s="28">
        <f t="shared" si="23"/>
        <v>70.750704201725782</v>
      </c>
      <c r="AR44" s="28">
        <f t="shared" si="23"/>
        <v>76.646596218536274</v>
      </c>
      <c r="AS44" s="28">
        <f t="shared" si="23"/>
        <v>82.542488235346752</v>
      </c>
      <c r="AT44" s="28">
        <f t="shared" si="23"/>
        <v>88.438380252157231</v>
      </c>
      <c r="AU44" s="28">
        <f t="shared" si="23"/>
        <v>94.334272268967709</v>
      </c>
      <c r="AV44" s="28">
        <f t="shared" si="22"/>
        <v>100.2301642857782</v>
      </c>
      <c r="AW44" s="28">
        <f t="shared" si="22"/>
        <v>106.12605630258868</v>
      </c>
      <c r="AX44" s="28">
        <f t="shared" si="22"/>
        <v>112.02194831939916</v>
      </c>
      <c r="AY44" s="28">
        <f t="shared" si="22"/>
        <v>117.91784033620965</v>
      </c>
      <c r="AZ44" s="28">
        <f t="shared" si="22"/>
        <v>123.81373235302013</v>
      </c>
      <c r="BA44" s="28">
        <f t="shared" si="22"/>
        <v>129.70962436983061</v>
      </c>
      <c r="BB44" s="28">
        <f t="shared" si="22"/>
        <v>135.60551638664109</v>
      </c>
      <c r="BC44" s="28">
        <f t="shared" si="22"/>
        <v>141.50140840345156</v>
      </c>
      <c r="BE44" s="27">
        <v>32</v>
      </c>
      <c r="BF44" s="32">
        <f t="shared" si="28"/>
        <v>-0.70616499212619677</v>
      </c>
      <c r="BG44" s="32">
        <f t="shared" si="28"/>
        <v>-0.4746148645059779</v>
      </c>
      <c r="BH44" s="32">
        <f t="shared" si="28"/>
        <v>-0.35402183363839818</v>
      </c>
      <c r="BI44" s="32">
        <f t="shared" si="28"/>
        <v>-0.27448928366076064</v>
      </c>
      <c r="BJ44" s="32">
        <f t="shared" si="28"/>
        <v>-0.21603054448569137</v>
      </c>
      <c r="BK44" s="32">
        <f t="shared" si="28"/>
        <v>-0.17026239077887434</v>
      </c>
      <c r="BL44" s="32">
        <f t="shared" si="28"/>
        <v>-0.1329125144517643</v>
      </c>
      <c r="BM44" s="32">
        <f t="shared" si="28"/>
        <v>-0.10152350506130012</v>
      </c>
      <c r="BN44" s="32">
        <f t="shared" si="28"/>
        <v>-7.4559104442042334E-2</v>
      </c>
      <c r="BO44" s="32">
        <f t="shared" si="28"/>
        <v>-5.0998423286876399E-2</v>
      </c>
      <c r="BP44" s="32">
        <f t="shared" si="28"/>
        <v>-3.0130530211771828E-2</v>
      </c>
      <c r="BQ44" s="32">
        <f t="shared" si="28"/>
        <v>-1.1441639453818491E-2</v>
      </c>
      <c r="BR44" s="32">
        <f t="shared" si="28"/>
        <v>5.4509141057419927E-3</v>
      </c>
      <c r="BS44" s="32">
        <f t="shared" si="27"/>
        <v>2.0839343378200082E-2</v>
      </c>
      <c r="BT44" s="32">
        <f t="shared" si="27"/>
        <v>3.4951534462717579E-2</v>
      </c>
      <c r="BU44" s="32">
        <f t="shared" si="27"/>
        <v>4.7968431152773508E-2</v>
      </c>
      <c r="BV44" s="32">
        <f t="shared" si="26"/>
        <v>6.0035954756667266E-2</v>
      </c>
      <c r="BW44" s="32">
        <f t="shared" si="26"/>
        <v>7.1273390608131079E-2</v>
      </c>
      <c r="BX44" s="32">
        <f t="shared" si="26"/>
        <v>8.1779422658881357E-2</v>
      </c>
      <c r="BY44" s="32">
        <f t="shared" si="26"/>
        <v>9.1636562288261197E-2</v>
      </c>
      <c r="BZ44" s="32">
        <f t="shared" si="26"/>
        <v>0.10091445595877974</v>
      </c>
      <c r="CA44" s="32">
        <f t="shared" si="26"/>
        <v>0.10967239438039836</v>
      </c>
      <c r="CB44" s="32">
        <f t="shared" si="26"/>
        <v>0.11796124279484192</v>
      </c>
      <c r="CC44" s="32">
        <f t="shared" si="20"/>
        <v>0.12582494483125645</v>
      </c>
    </row>
    <row r="45" spans="1:81" ht="9" customHeight="1" x14ac:dyDescent="0.25">
      <c r="A45" s="31">
        <f t="shared" si="3"/>
        <v>1.267574222950882</v>
      </c>
      <c r="B45" s="31">
        <f t="shared" si="4"/>
        <v>0.20042310037077216</v>
      </c>
      <c r="C45" s="31"/>
      <c r="E45" s="27">
        <v>31</v>
      </c>
      <c r="F45" s="28">
        <f t="shared" si="25"/>
        <v>3.4768578720869048</v>
      </c>
      <c r="G45" s="28">
        <f t="shared" si="25"/>
        <v>7.9900647457916811</v>
      </c>
      <c r="H45" s="28">
        <f t="shared" si="25"/>
        <v>12.999729444271848</v>
      </c>
      <c r="I45" s="28">
        <f t="shared" si="25"/>
        <v>18.361732630624871</v>
      </c>
      <c r="J45" s="28">
        <f t="shared" si="25"/>
        <v>24.001958334643465</v>
      </c>
      <c r="K45" s="28">
        <f t="shared" si="25"/>
        <v>29.874295630946158</v>
      </c>
      <c r="L45" s="28">
        <f t="shared" si="25"/>
        <v>35.946958241094549</v>
      </c>
      <c r="M45" s="28">
        <f t="shared" si="25"/>
        <v>42.196557340305752</v>
      </c>
      <c r="N45" s="28">
        <f t="shared" si="25"/>
        <v>48.605083049550785</v>
      </c>
      <c r="O45" s="28">
        <f t="shared" si="25"/>
        <v>55.158194028933849</v>
      </c>
      <c r="P45" s="28">
        <f t="shared" si="25"/>
        <v>61.844171190252418</v>
      </c>
      <c r="Q45" s="28">
        <f t="shared" si="25"/>
        <v>68.653239536337026</v>
      </c>
      <c r="R45" s="28">
        <f t="shared" si="25"/>
        <v>75.577108187223175</v>
      </c>
      <c r="S45" s="28">
        <f t="shared" si="25"/>
        <v>82.608646751562176</v>
      </c>
      <c r="T45" s="28">
        <f t="shared" si="25"/>
        <v>89.741650640372143</v>
      </c>
      <c r="U45" s="28">
        <f t="shared" si="25"/>
        <v>96.970666504750056</v>
      </c>
      <c r="V45" s="28">
        <f t="shared" si="24"/>
        <v>104.29085955631567</v>
      </c>
      <c r="W45" s="28">
        <f t="shared" si="24"/>
        <v>111.69791082296662</v>
      </c>
      <c r="X45" s="28">
        <f t="shared" si="24"/>
        <v>119.18793628191835</v>
      </c>
      <c r="Y45" s="28">
        <f t="shared" si="24"/>
        <v>126.75742229508819</v>
      </c>
      <c r="Z45" s="28">
        <f t="shared" si="24"/>
        <v>134.403173402737</v>
      </c>
      <c r="AA45" s="28">
        <f t="shared" si="24"/>
        <v>142.12226962943004</v>
      </c>
      <c r="AB45" s="28">
        <f t="shared" si="24"/>
        <v>149.91203121234162</v>
      </c>
      <c r="AC45" s="28">
        <f t="shared" si="24"/>
        <v>157.76998919269229</v>
      </c>
      <c r="AE45" s="27">
        <v>31</v>
      </c>
      <c r="AF45" s="28">
        <f t="shared" si="23"/>
        <v>5.8331669860766517</v>
      </c>
      <c r="AG45" s="28">
        <f t="shared" si="23"/>
        <v>11.666333972153303</v>
      </c>
      <c r="AH45" s="28">
        <f t="shared" si="23"/>
        <v>17.499500958229955</v>
      </c>
      <c r="AI45" s="28">
        <f t="shared" si="23"/>
        <v>23.332667944306607</v>
      </c>
      <c r="AJ45" s="28">
        <f t="shared" si="23"/>
        <v>29.165834930383262</v>
      </c>
      <c r="AK45" s="28">
        <f t="shared" si="23"/>
        <v>34.99900191645991</v>
      </c>
      <c r="AL45" s="28">
        <f t="shared" si="23"/>
        <v>40.832168902536566</v>
      </c>
      <c r="AM45" s="28">
        <f t="shared" si="23"/>
        <v>46.665335888613214</v>
      </c>
      <c r="AN45" s="28">
        <f t="shared" si="23"/>
        <v>52.498502874689869</v>
      </c>
      <c r="AO45" s="28">
        <f t="shared" si="23"/>
        <v>58.331669860766524</v>
      </c>
      <c r="AP45" s="28">
        <f t="shared" si="23"/>
        <v>64.164836846843173</v>
      </c>
      <c r="AQ45" s="28">
        <f t="shared" si="23"/>
        <v>69.998003832919821</v>
      </c>
      <c r="AR45" s="28">
        <f t="shared" si="23"/>
        <v>75.831170818996483</v>
      </c>
      <c r="AS45" s="28">
        <f t="shared" si="23"/>
        <v>81.664337805073131</v>
      </c>
      <c r="AT45" s="28">
        <f t="shared" si="23"/>
        <v>87.49750479114978</v>
      </c>
      <c r="AU45" s="28">
        <f t="shared" ref="AU45:BC60" si="29">AU$77/COS(RADIANS($AE45))</f>
        <v>93.330671777226428</v>
      </c>
      <c r="AV45" s="28">
        <f t="shared" si="29"/>
        <v>99.16383876330309</v>
      </c>
      <c r="AW45" s="28">
        <f t="shared" si="29"/>
        <v>104.99700574937974</v>
      </c>
      <c r="AX45" s="28">
        <f t="shared" si="29"/>
        <v>110.83017273545639</v>
      </c>
      <c r="AY45" s="28">
        <f t="shared" si="29"/>
        <v>116.66333972153305</v>
      </c>
      <c r="AZ45" s="28">
        <f t="shared" si="29"/>
        <v>122.4965067076097</v>
      </c>
      <c r="BA45" s="28">
        <f t="shared" si="29"/>
        <v>128.32967369368635</v>
      </c>
      <c r="BB45" s="28">
        <f t="shared" si="29"/>
        <v>134.16284067976301</v>
      </c>
      <c r="BC45" s="28">
        <f t="shared" si="29"/>
        <v>139.99600766583964</v>
      </c>
      <c r="BE45" s="27">
        <v>31</v>
      </c>
      <c r="BF45" s="32">
        <f t="shared" si="28"/>
        <v>-0.67771223348149867</v>
      </c>
      <c r="BG45" s="32">
        <f t="shared" si="28"/>
        <v>-0.46010506088800984</v>
      </c>
      <c r="BH45" s="32">
        <f t="shared" si="28"/>
        <v>-0.34614347423521724</v>
      </c>
      <c r="BI45" s="32">
        <f t="shared" si="28"/>
        <v>-0.27072256271670636</v>
      </c>
      <c r="BJ45" s="32">
        <f t="shared" si="28"/>
        <v>-0.21514396966044494</v>
      </c>
      <c r="BK45" s="32">
        <f t="shared" si="28"/>
        <v>-0.17154233019657128</v>
      </c>
      <c r="BL45" s="32">
        <f t="shared" si="28"/>
        <v>-0.13590052957129611</v>
      </c>
      <c r="BM45" s="32">
        <f t="shared" si="28"/>
        <v>-0.10590386585966641</v>
      </c>
      <c r="BN45" s="32">
        <f t="shared" si="28"/>
        <v>-8.010314108855468E-2</v>
      </c>
      <c r="BO45" s="32">
        <f t="shared" si="28"/>
        <v>-5.753407789544366E-2</v>
      </c>
      <c r="BP45" s="32">
        <f t="shared" si="28"/>
        <v>-3.7524403867450117E-2</v>
      </c>
      <c r="BQ45" s="32">
        <f t="shared" si="28"/>
        <v>-1.9587776274869503E-2</v>
      </c>
      <c r="BR45" s="32">
        <f t="shared" si="28"/>
        <v>-3.361634731298962E-3</v>
      </c>
      <c r="BS45" s="32">
        <f t="shared" si="27"/>
        <v>1.1431115066307359E-2</v>
      </c>
      <c r="BT45" s="32">
        <f t="shared" si="27"/>
        <v>2.500673692993995E-2</v>
      </c>
      <c r="BU45" s="32">
        <f t="shared" si="27"/>
        <v>3.7537070319562313E-2</v>
      </c>
      <c r="BV45" s="32">
        <f t="shared" si="26"/>
        <v>4.916078757835967E-2</v>
      </c>
      <c r="BW45" s="32">
        <f t="shared" si="26"/>
        <v>5.9991319660466585E-2</v>
      </c>
      <c r="BX45" s="32">
        <f t="shared" si="26"/>
        <v>7.0122562796062937E-2</v>
      </c>
      <c r="BY45" s="32">
        <f t="shared" si="26"/>
        <v>7.9633069139386281E-2</v>
      </c>
      <c r="BZ45" s="32">
        <f t="shared" si="26"/>
        <v>8.8589178318350864E-2</v>
      </c>
      <c r="CA45" s="32">
        <f t="shared" si="26"/>
        <v>9.7047394273301016E-2</v>
      </c>
      <c r="CB45" s="32">
        <f t="shared" si="26"/>
        <v>0.1050562146694604</v>
      </c>
      <c r="CC45" s="32">
        <f t="shared" si="20"/>
        <v>0.11265755685096998</v>
      </c>
    </row>
    <row r="46" spans="1:81" ht="9" customHeight="1" x14ac:dyDescent="0.25">
      <c r="A46" s="31">
        <f t="shared" si="3"/>
        <v>1.2391265540660872</v>
      </c>
      <c r="B46" s="31">
        <f t="shared" si="4"/>
        <v>0.19090208767186684</v>
      </c>
      <c r="C46" s="31"/>
      <c r="E46" s="27">
        <v>30</v>
      </c>
      <c r="F46" s="28">
        <f t="shared" si="25"/>
        <v>3.4971666316823686</v>
      </c>
      <c r="G46" s="28">
        <f t="shared" si="25"/>
        <v>7.9838721949428315</v>
      </c>
      <c r="H46" s="28">
        <f t="shared" si="25"/>
        <v>12.939605153375558</v>
      </c>
      <c r="I46" s="28">
        <f t="shared" si="25"/>
        <v>18.226816717199736</v>
      </c>
      <c r="J46" s="28">
        <f t="shared" si="25"/>
        <v>23.775034908987898</v>
      </c>
      <c r="K46" s="28">
        <f t="shared" si="25"/>
        <v>29.540529427926064</v>
      </c>
      <c r="L46" s="28">
        <f t="shared" si="25"/>
        <v>35.493215508226541</v>
      </c>
      <c r="M46" s="28">
        <f t="shared" si="25"/>
        <v>41.610992702616834</v>
      </c>
      <c r="N46" s="28">
        <f t="shared" si="25"/>
        <v>47.876866949492971</v>
      </c>
      <c r="O46" s="28">
        <f t="shared" si="25"/>
        <v>54.277322225377979</v>
      </c>
      <c r="P46" s="28">
        <f t="shared" si="25"/>
        <v>60.801325713634306</v>
      </c>
      <c r="Q46" s="28">
        <f t="shared" si="25"/>
        <v>67.43968371048166</v>
      </c>
      <c r="R46" s="28">
        <f t="shared" si="25"/>
        <v>74.18460518934792</v>
      </c>
      <c r="S46" s="28">
        <f t="shared" si="25"/>
        <v>81.029395007386967</v>
      </c>
      <c r="T46" s="28">
        <f t="shared" si="25"/>
        <v>87.968231608691923</v>
      </c>
      <c r="U46" s="28">
        <f t="shared" si="25"/>
        <v>94.9960018011991</v>
      </c>
      <c r="V46" s="28">
        <f t="shared" si="24"/>
        <v>102.10817526259066</v>
      </c>
      <c r="W46" s="28">
        <f t="shared" si="24"/>
        <v>109.30070742301184</v>
      </c>
      <c r="X46" s="28">
        <f t="shared" si="24"/>
        <v>116.56996307306433</v>
      </c>
      <c r="Y46" s="28">
        <f t="shared" si="24"/>
        <v>123.91265540660872</v>
      </c>
      <c r="Z46" s="28">
        <f t="shared" si="24"/>
        <v>131.32579675769668</v>
      </c>
      <c r="AA46" s="28">
        <f t="shared" si="24"/>
        <v>138.8066583339278</v>
      </c>
      <c r="AB46" s="28">
        <f t="shared" si="24"/>
        <v>146.35273696612822</v>
      </c>
      <c r="AC46" s="28">
        <f t="shared" si="24"/>
        <v>153.9617273978258</v>
      </c>
      <c r="AE46" s="27">
        <v>30</v>
      </c>
      <c r="AF46" s="28">
        <f t="shared" ref="AF46:AU61" si="30">AF$77/COS(RADIANS($AE46))</f>
        <v>5.7735026918962573</v>
      </c>
      <c r="AG46" s="28">
        <f t="shared" si="30"/>
        <v>11.547005383792515</v>
      </c>
      <c r="AH46" s="28">
        <f t="shared" si="30"/>
        <v>17.320508075688771</v>
      </c>
      <c r="AI46" s="28">
        <f t="shared" si="30"/>
        <v>23.094010767585029</v>
      </c>
      <c r="AJ46" s="28">
        <f t="shared" si="30"/>
        <v>28.867513459481287</v>
      </c>
      <c r="AK46" s="28">
        <f t="shared" si="30"/>
        <v>34.641016151377542</v>
      </c>
      <c r="AL46" s="28">
        <f t="shared" si="30"/>
        <v>40.414518843273804</v>
      </c>
      <c r="AM46" s="28">
        <f t="shared" si="30"/>
        <v>46.188021535170058</v>
      </c>
      <c r="AN46" s="28">
        <f t="shared" si="30"/>
        <v>51.961524227066313</v>
      </c>
      <c r="AO46" s="28">
        <f t="shared" si="30"/>
        <v>57.735026918962575</v>
      </c>
      <c r="AP46" s="28">
        <f t="shared" si="30"/>
        <v>63.50852961085883</v>
      </c>
      <c r="AQ46" s="28">
        <f t="shared" si="30"/>
        <v>69.282032302755084</v>
      </c>
      <c r="AR46" s="28">
        <f t="shared" si="30"/>
        <v>75.055534994651339</v>
      </c>
      <c r="AS46" s="28">
        <f t="shared" si="30"/>
        <v>80.829037686547608</v>
      </c>
      <c r="AT46" s="28">
        <f t="shared" si="30"/>
        <v>86.602540378443862</v>
      </c>
      <c r="AU46" s="28">
        <f t="shared" si="30"/>
        <v>92.376043070340117</v>
      </c>
      <c r="AV46" s="28">
        <f t="shared" si="29"/>
        <v>98.149545762236372</v>
      </c>
      <c r="AW46" s="28">
        <f t="shared" si="29"/>
        <v>103.92304845413263</v>
      </c>
      <c r="AX46" s="28">
        <f t="shared" si="29"/>
        <v>109.69655114602888</v>
      </c>
      <c r="AY46" s="28">
        <f t="shared" si="29"/>
        <v>115.47005383792515</v>
      </c>
      <c r="AZ46" s="28">
        <f t="shared" si="29"/>
        <v>121.2435565298214</v>
      </c>
      <c r="BA46" s="28">
        <f t="shared" si="29"/>
        <v>127.01705922171766</v>
      </c>
      <c r="BB46" s="28">
        <f t="shared" si="29"/>
        <v>132.79056191361391</v>
      </c>
      <c r="BC46" s="28">
        <f t="shared" si="29"/>
        <v>138.56406460551017</v>
      </c>
      <c r="BE46" s="27">
        <v>30</v>
      </c>
      <c r="BF46" s="32">
        <f t="shared" si="28"/>
        <v>-0.65090866405722858</v>
      </c>
      <c r="BG46" s="32">
        <f t="shared" si="28"/>
        <v>-0.44629136111505563</v>
      </c>
      <c r="BH46" s="32">
        <f t="shared" si="28"/>
        <v>-0.3385654253267818</v>
      </c>
      <c r="BI46" s="32">
        <f t="shared" si="28"/>
        <v>-0.26703478319351104</v>
      </c>
      <c r="BJ46" s="32">
        <f t="shared" si="28"/>
        <v>-0.21419436690577612</v>
      </c>
      <c r="BK46" s="32">
        <f t="shared" si="28"/>
        <v>-0.17266064021959424</v>
      </c>
      <c r="BL46" s="32">
        <f t="shared" si="28"/>
        <v>-0.138654761609486</v>
      </c>
      <c r="BM46" s="32">
        <f t="shared" si="28"/>
        <v>-0.10999566545465723</v>
      </c>
      <c r="BN46" s="32">
        <f t="shared" si="28"/>
        <v>-8.5315885057441074E-2</v>
      </c>
      <c r="BO46" s="32">
        <f t="shared" si="28"/>
        <v>-6.3704408246726407E-2</v>
      </c>
      <c r="BP46" s="32">
        <f t="shared" si="28"/>
        <v>-4.4525409034254837E-2</v>
      </c>
      <c r="BQ46" s="32">
        <f t="shared" si="28"/>
        <v>-2.7318464306306963E-2</v>
      </c>
      <c r="BR46" s="32">
        <f t="shared" si="28"/>
        <v>-1.1740034244038475E-2</v>
      </c>
      <c r="BS46" s="32">
        <f t="shared" si="27"/>
        <v>2.4726498429501246E-3</v>
      </c>
      <c r="BT46" s="32">
        <f t="shared" si="27"/>
        <v>1.5524823055703215E-2</v>
      </c>
      <c r="BU46" s="32">
        <f t="shared" si="27"/>
        <v>2.7579673682918221E-2</v>
      </c>
      <c r="BV46" s="32">
        <f t="shared" si="26"/>
        <v>3.8768977020438571E-2</v>
      </c>
      <c r="BW46" s="32">
        <f t="shared" si="26"/>
        <v>4.9200587037984904E-2</v>
      </c>
      <c r="BX46" s="32">
        <f t="shared" si="26"/>
        <v>5.8963833785615045E-2</v>
      </c>
      <c r="BY46" s="32">
        <f t="shared" si="26"/>
        <v>6.8133489198338143E-2</v>
      </c>
      <c r="BZ46" s="32">
        <f t="shared" si="26"/>
        <v>7.6772732218617815E-2</v>
      </c>
      <c r="CA46" s="32">
        <f t="shared" si="26"/>
        <v>8.4935400460746269E-2</v>
      </c>
      <c r="CB46" s="32">
        <f t="shared" si="26"/>
        <v>9.2667724114056896E-2</v>
      </c>
      <c r="CC46" s="32">
        <f t="shared" si="20"/>
        <v>0.10000967807102605</v>
      </c>
    </row>
    <row r="47" spans="1:81" ht="9" customHeight="1" x14ac:dyDescent="0.25">
      <c r="A47" s="31">
        <f t="shared" si="3"/>
        <v>1.2126590659080181</v>
      </c>
      <c r="B47" s="31">
        <f t="shared" si="4"/>
        <v>0.18183336656332724</v>
      </c>
      <c r="C47" s="31"/>
      <c r="E47" s="27">
        <v>29</v>
      </c>
      <c r="F47" s="28">
        <f t="shared" si="25"/>
        <v>3.5167221606679138</v>
      </c>
      <c r="G47" s="28">
        <f t="shared" si="25"/>
        <v>7.9782079401529939</v>
      </c>
      <c r="H47" s="28">
        <f t="shared" si="25"/>
        <v>12.882966481946472</v>
      </c>
      <c r="I47" s="28">
        <f t="shared" si="25"/>
        <v>18.099752846051164</v>
      </c>
      <c r="J47" s="28">
        <f t="shared" si="25"/>
        <v>23.561564882605492</v>
      </c>
      <c r="K47" s="28">
        <f t="shared" si="25"/>
        <v>29.226928026486217</v>
      </c>
      <c r="L47" s="28">
        <f t="shared" si="25"/>
        <v>35.067363878408258</v>
      </c>
      <c r="M47" s="28">
        <f t="shared" si="25"/>
        <v>41.061984789764068</v>
      </c>
      <c r="N47" s="28">
        <f t="shared" si="25"/>
        <v>47.194750620684303</v>
      </c>
      <c r="O47" s="28">
        <f t="shared" si="25"/>
        <v>53.452918780803294</v>
      </c>
      <c r="P47" s="28">
        <f t="shared" si="25"/>
        <v>59.826098429229155</v>
      </c>
      <c r="Q47" s="28">
        <f t="shared" si="25"/>
        <v>66.305638772130337</v>
      </c>
      <c r="R47" s="28">
        <f t="shared" si="25"/>
        <v>72.884214965826217</v>
      </c>
      <c r="S47" s="28">
        <f t="shared" si="25"/>
        <v>79.555537273895638</v>
      </c>
      <c r="T47" s="28">
        <f t="shared" si="25"/>
        <v>86.314140491315712</v>
      </c>
      <c r="U47" s="28">
        <f t="shared" si="25"/>
        <v>93.155227544594396</v>
      </c>
      <c r="V47" s="28">
        <f t="shared" si="24"/>
        <v>100.07455077770689</v>
      </c>
      <c r="W47" s="28">
        <f t="shared" si="24"/>
        <v>107.06832013819695</v>
      </c>
      <c r="X47" s="28">
        <f t="shared" si="24"/>
        <v>114.13313099831106</v>
      </c>
      <c r="Y47" s="28">
        <f t="shared" si="24"/>
        <v>121.26590659080181</v>
      </c>
      <c r="Z47" s="28">
        <f t="shared" si="24"/>
        <v>128.46385151164495</v>
      </c>
      <c r="AA47" s="28">
        <f t="shared" si="24"/>
        <v>135.72441373241676</v>
      </c>
      <c r="AB47" s="28">
        <f t="shared" si="24"/>
        <v>143.04525324623484</v>
      </c>
      <c r="AC47" s="28">
        <f t="shared" si="24"/>
        <v>150.4242159489381</v>
      </c>
      <c r="AE47" s="27">
        <v>29</v>
      </c>
      <c r="AF47" s="28">
        <f t="shared" si="30"/>
        <v>5.7167703393666001</v>
      </c>
      <c r="AG47" s="28">
        <f t="shared" si="30"/>
        <v>11.4335406787332</v>
      </c>
      <c r="AH47" s="28">
        <f t="shared" si="30"/>
        <v>17.150311018099799</v>
      </c>
      <c r="AI47" s="28">
        <f t="shared" si="30"/>
        <v>22.8670813574664</v>
      </c>
      <c r="AJ47" s="28">
        <f t="shared" si="30"/>
        <v>28.583851696833001</v>
      </c>
      <c r="AK47" s="28">
        <f t="shared" si="30"/>
        <v>34.300622036199599</v>
      </c>
      <c r="AL47" s="28">
        <f t="shared" si="30"/>
        <v>40.017392375566203</v>
      </c>
      <c r="AM47" s="28">
        <f t="shared" si="30"/>
        <v>45.7341627149328</v>
      </c>
      <c r="AN47" s="28">
        <f t="shared" si="30"/>
        <v>51.450933054299405</v>
      </c>
      <c r="AO47" s="28">
        <f t="shared" si="30"/>
        <v>57.167703393666002</v>
      </c>
      <c r="AP47" s="28">
        <f t="shared" si="30"/>
        <v>62.884473733032607</v>
      </c>
      <c r="AQ47" s="28">
        <f t="shared" si="30"/>
        <v>68.601244072399197</v>
      </c>
      <c r="AR47" s="28">
        <f t="shared" si="30"/>
        <v>74.318014411765802</v>
      </c>
      <c r="AS47" s="28">
        <f t="shared" si="30"/>
        <v>80.034784751132406</v>
      </c>
      <c r="AT47" s="28">
        <f t="shared" si="30"/>
        <v>85.751555090499011</v>
      </c>
      <c r="AU47" s="28">
        <f t="shared" si="30"/>
        <v>91.468325429865601</v>
      </c>
      <c r="AV47" s="28">
        <f t="shared" si="29"/>
        <v>97.185095769232205</v>
      </c>
      <c r="AW47" s="28">
        <f t="shared" si="29"/>
        <v>102.90186610859881</v>
      </c>
      <c r="AX47" s="28">
        <f t="shared" si="29"/>
        <v>108.6186364479654</v>
      </c>
      <c r="AY47" s="28">
        <f t="shared" si="29"/>
        <v>114.335406787332</v>
      </c>
      <c r="AZ47" s="28">
        <f t="shared" si="29"/>
        <v>120.05217712669861</v>
      </c>
      <c r="BA47" s="28">
        <f t="shared" si="29"/>
        <v>125.76894746606521</v>
      </c>
      <c r="BB47" s="28">
        <f t="shared" si="29"/>
        <v>131.48571780543182</v>
      </c>
      <c r="BC47" s="28">
        <f t="shared" si="29"/>
        <v>137.20248814479839</v>
      </c>
      <c r="BE47" s="27">
        <v>29</v>
      </c>
      <c r="BF47" s="32">
        <f t="shared" si="28"/>
        <v>-0.62559624507863931</v>
      </c>
      <c r="BG47" s="32">
        <f t="shared" si="28"/>
        <v>-0.43309635001992003</v>
      </c>
      <c r="BH47" s="32">
        <f t="shared" si="28"/>
        <v>-0.33123927956603516</v>
      </c>
      <c r="BI47" s="32">
        <f t="shared" si="28"/>
        <v>-0.26339191214179081</v>
      </c>
      <c r="BJ47" s="32">
        <f t="shared" si="28"/>
        <v>-0.21315591045207918</v>
      </c>
      <c r="BK47" s="32">
        <f t="shared" si="28"/>
        <v>-0.173596554694885</v>
      </c>
      <c r="BL47" s="32">
        <f t="shared" si="28"/>
        <v>-0.14115770191114324</v>
      </c>
      <c r="BM47" s="32">
        <f t="shared" si="28"/>
        <v>-0.11378353845022642</v>
      </c>
      <c r="BN47" s="32">
        <f t="shared" si="28"/>
        <v>-9.0183386449545544E-2</v>
      </c>
      <c r="BO47" s="32">
        <f t="shared" si="28"/>
        <v>-6.9496384811016332E-2</v>
      </c>
      <c r="BP47" s="32">
        <f t="shared" si="28"/>
        <v>-5.1121089024739497E-2</v>
      </c>
      <c r="BQ47" s="32">
        <f t="shared" si="28"/>
        <v>-3.4621569790739305E-2</v>
      </c>
      <c r="BR47" s="32">
        <f t="shared" si="28"/>
        <v>-1.9672290448787311E-2</v>
      </c>
      <c r="BS47" s="32">
        <f t="shared" si="27"/>
        <v>-6.0240618523736949E-3</v>
      </c>
      <c r="BT47" s="32">
        <f t="shared" si="27"/>
        <v>6.5178822104276675E-3</v>
      </c>
      <c r="BU47" s="32">
        <f t="shared" si="27"/>
        <v>1.8108507264621918E-2</v>
      </c>
      <c r="BV47" s="32">
        <f t="shared" si="26"/>
        <v>2.8873025020046891E-2</v>
      </c>
      <c r="BW47" s="32">
        <f t="shared" si="26"/>
        <v>3.8913975900811269E-2</v>
      </c>
      <c r="BX47" s="32">
        <f t="shared" si="26"/>
        <v>4.8316334635797056E-2</v>
      </c>
      <c r="BY47" s="32">
        <f t="shared" si="26"/>
        <v>5.7151263684161402E-2</v>
      </c>
      <c r="BZ47" s="32">
        <f t="shared" si="26"/>
        <v>6.5478921003577717E-2</v>
      </c>
      <c r="CA47" s="32">
        <f t="shared" si="26"/>
        <v>7.3350593254202151E-2</v>
      </c>
      <c r="CB47" s="32">
        <f t="shared" si="26"/>
        <v>8.0810339235127898E-2</v>
      </c>
      <c r="CC47" s="32">
        <f t="shared" si="20"/>
        <v>8.7896272024631031E-2</v>
      </c>
    </row>
    <row r="48" spans="1:81" ht="9" customHeight="1" x14ac:dyDescent="0.25">
      <c r="A48" s="31">
        <f t="shared" si="3"/>
        <v>1.1880493451602452</v>
      </c>
      <c r="B48" s="31">
        <f t="shared" si="4"/>
        <v>0.17319545112877185</v>
      </c>
      <c r="C48" s="31"/>
      <c r="E48" s="27">
        <v>28</v>
      </c>
      <c r="F48" s="28">
        <f t="shared" si="25"/>
        <v>3.5356723039652782</v>
      </c>
      <c r="G48" s="28">
        <f t="shared" si="25"/>
        <v>7.9733169485030047</v>
      </c>
      <c r="H48" s="28">
        <f t="shared" si="25"/>
        <v>12.830054235795801</v>
      </c>
      <c r="I48" s="28">
        <f t="shared" si="25"/>
        <v>17.980677420242504</v>
      </c>
      <c r="J48" s="28">
        <f t="shared" si="25"/>
        <v>23.361484482771573</v>
      </c>
      <c r="K48" s="28">
        <f t="shared" si="25"/>
        <v>28.933136358184413</v>
      </c>
      <c r="L48" s="28">
        <f t="shared" si="25"/>
        <v>34.668670144734875</v>
      </c>
      <c r="M48" s="28">
        <f t="shared" si="25"/>
        <v>40.548339239357496</v>
      </c>
      <c r="N48" s="28">
        <f t="shared" si="25"/>
        <v>46.556998935916759</v>
      </c>
      <c r="O48" s="28">
        <f t="shared" si="25"/>
        <v>52.682631238130085</v>
      </c>
      <c r="P48" s="28">
        <f t="shared" si="25"/>
        <v>58.915445718867318</v>
      </c>
      <c r="Q48" s="28">
        <f t="shared" si="25"/>
        <v>65.247298580056921</v>
      </c>
      <c r="R48" s="28">
        <f t="shared" si="25"/>
        <v>71.671299733376003</v>
      </c>
      <c r="S48" s="28">
        <f t="shared" si="25"/>
        <v>78.181537055078081</v>
      </c>
      <c r="T48" s="28">
        <f t="shared" si="25"/>
        <v>84.772876888650927</v>
      </c>
      <c r="U48" s="28">
        <f t="shared" si="25"/>
        <v>91.440815973875829</v>
      </c>
      <c r="V48" s="28">
        <f t="shared" si="24"/>
        <v>98.181369125433704</v>
      </c>
      <c r="W48" s="28">
        <f t="shared" si="24"/>
        <v>104.9909824139706</v>
      </c>
      <c r="X48" s="28">
        <f t="shared" si="24"/>
        <v>111.86646495136793</v>
      </c>
      <c r="Y48" s="28">
        <f t="shared" si="24"/>
        <v>118.80493451602452</v>
      </c>
      <c r="Z48" s="28">
        <f t="shared" si="24"/>
        <v>125.80377365317942</v>
      </c>
      <c r="AA48" s="28">
        <f t="shared" si="24"/>
        <v>132.8605938259675</v>
      </c>
      <c r="AB48" s="28">
        <f t="shared" si="24"/>
        <v>139.97320583946887</v>
      </c>
      <c r="AC48" s="28">
        <f t="shared" si="24"/>
        <v>147.1395952133218</v>
      </c>
      <c r="AE48" s="27">
        <v>28</v>
      </c>
      <c r="AF48" s="28">
        <f t="shared" si="30"/>
        <v>5.6628502534451952</v>
      </c>
      <c r="AG48" s="28">
        <f t="shared" si="30"/>
        <v>11.32570050689039</v>
      </c>
      <c r="AH48" s="28">
        <f t="shared" si="30"/>
        <v>16.988550760335588</v>
      </c>
      <c r="AI48" s="28">
        <f t="shared" si="30"/>
        <v>22.651401013780781</v>
      </c>
      <c r="AJ48" s="28">
        <f t="shared" si="30"/>
        <v>28.314251267225977</v>
      </c>
      <c r="AK48" s="28">
        <f t="shared" si="30"/>
        <v>33.977101520671177</v>
      </c>
      <c r="AL48" s="28">
        <f t="shared" si="30"/>
        <v>39.639951774116369</v>
      </c>
      <c r="AM48" s="28">
        <f t="shared" si="30"/>
        <v>45.302802027561562</v>
      </c>
      <c r="AN48" s="28">
        <f t="shared" si="30"/>
        <v>50.965652281006761</v>
      </c>
      <c r="AO48" s="28">
        <f t="shared" si="30"/>
        <v>56.628502534451954</v>
      </c>
      <c r="AP48" s="28">
        <f t="shared" si="30"/>
        <v>62.291352787897154</v>
      </c>
      <c r="AQ48" s="28">
        <f t="shared" si="30"/>
        <v>67.954203041342353</v>
      </c>
      <c r="AR48" s="28">
        <f t="shared" si="30"/>
        <v>73.617053294787539</v>
      </c>
      <c r="AS48" s="28">
        <f t="shared" si="30"/>
        <v>79.279903548232738</v>
      </c>
      <c r="AT48" s="28">
        <f t="shared" si="30"/>
        <v>84.942753801677938</v>
      </c>
      <c r="AU48" s="28">
        <f t="shared" si="30"/>
        <v>90.605604055123123</v>
      </c>
      <c r="AV48" s="28">
        <f t="shared" si="29"/>
        <v>96.268454308568323</v>
      </c>
      <c r="AW48" s="28">
        <f t="shared" si="29"/>
        <v>101.93130456201352</v>
      </c>
      <c r="AX48" s="28">
        <f t="shared" si="29"/>
        <v>107.59415481545871</v>
      </c>
      <c r="AY48" s="28">
        <f t="shared" si="29"/>
        <v>113.25700506890391</v>
      </c>
      <c r="AZ48" s="28">
        <f t="shared" si="29"/>
        <v>118.91985532234911</v>
      </c>
      <c r="BA48" s="28">
        <f t="shared" si="29"/>
        <v>124.58270557579431</v>
      </c>
      <c r="BB48" s="28">
        <f t="shared" si="29"/>
        <v>130.24555582923949</v>
      </c>
      <c r="BC48" s="28">
        <f t="shared" si="29"/>
        <v>135.90840608268471</v>
      </c>
      <c r="BE48" s="27">
        <v>28</v>
      </c>
      <c r="BF48" s="32">
        <f t="shared" si="28"/>
        <v>-0.6016332302895474</v>
      </c>
      <c r="BG48" s="32">
        <f t="shared" si="28"/>
        <v>-0.420450306947449</v>
      </c>
      <c r="BH48" s="32">
        <f t="shared" si="28"/>
        <v>-0.32412150783724658</v>
      </c>
      <c r="BI48" s="32">
        <f t="shared" si="28"/>
        <v>-0.25976349413176242</v>
      </c>
      <c r="BJ48" s="32">
        <f t="shared" si="28"/>
        <v>-0.21200565349804409</v>
      </c>
      <c r="BK48" s="32">
        <f t="shared" si="28"/>
        <v>-0.17433178000628197</v>
      </c>
      <c r="BL48" s="32">
        <f t="shared" si="28"/>
        <v>-0.14339406757246156</v>
      </c>
      <c r="BM48" s="32">
        <f t="shared" si="28"/>
        <v>-0.11725419283237214</v>
      </c>
      <c r="BN48" s="32">
        <f t="shared" si="28"/>
        <v>-9.4693675405459005E-2</v>
      </c>
      <c r="BO48" s="32">
        <f t="shared" si="28"/>
        <v>-7.4898903179041812E-2</v>
      </c>
      <c r="BP48" s="32">
        <f t="shared" si="28"/>
        <v>-5.730088311881721E-2</v>
      </c>
      <c r="BQ48" s="32">
        <f t="shared" si="28"/>
        <v>-4.1486843443244228E-2</v>
      </c>
      <c r="BR48" s="32">
        <f t="shared" si="28"/>
        <v>-2.7148294626299824E-2</v>
      </c>
      <c r="BS48" s="32">
        <f t="shared" si="27"/>
        <v>-1.404892426687479E-2</v>
      </c>
      <c r="BT48" s="32">
        <f t="shared" si="27"/>
        <v>-2.0039064292951144E-3</v>
      </c>
      <c r="BU48" s="32">
        <f t="shared" si="27"/>
        <v>9.1339071054584737E-3</v>
      </c>
      <c r="BV48" s="32">
        <f t="shared" si="26"/>
        <v>1.9483480765291591E-2</v>
      </c>
      <c r="BW48" s="32">
        <f t="shared" si="26"/>
        <v>2.9142291857914275E-2</v>
      </c>
      <c r="BX48" s="32">
        <f t="shared" si="26"/>
        <v>3.8191160664337948E-2</v>
      </c>
      <c r="BY48" s="32">
        <f t="shared" si="26"/>
        <v>4.6697803165509921E-2</v>
      </c>
      <c r="BZ48" s="32">
        <f t="shared" si="26"/>
        <v>5.471948997180448E-2</v>
      </c>
      <c r="CA48" s="32">
        <f t="shared" si="26"/>
        <v>6.2305067377738041E-2</v>
      </c>
      <c r="CB48" s="32">
        <f t="shared" si="26"/>
        <v>6.9496515078648236E-2</v>
      </c>
      <c r="CC48" s="32">
        <f t="shared" si="20"/>
        <v>7.6330161941482871E-2</v>
      </c>
    </row>
    <row r="49" spans="1:81" ht="9" customHeight="1" x14ac:dyDescent="0.25">
      <c r="A49" s="31">
        <f t="shared" si="3"/>
        <v>1.16518457161027</v>
      </c>
      <c r="B49" s="31">
        <f t="shared" si="4"/>
        <v>0.16496787613098407</v>
      </c>
      <c r="C49" s="31"/>
      <c r="E49" s="27">
        <v>27</v>
      </c>
      <c r="F49" s="28">
        <f t="shared" si="25"/>
        <v>3.5541567245916346</v>
      </c>
      <c r="G49" s="28">
        <f t="shared" si="25"/>
        <v>7.9694224575455426</v>
      </c>
      <c r="H49" s="28">
        <f t="shared" si="25"/>
        <v>12.781078709678987</v>
      </c>
      <c r="I49" s="28">
        <f t="shared" si="25"/>
        <v>17.869694340541102</v>
      </c>
      <c r="J49" s="28">
        <f t="shared" si="25"/>
        <v>23.174702944883528</v>
      </c>
      <c r="K49" s="28">
        <f t="shared" si="25"/>
        <v>28.658785639869659</v>
      </c>
      <c r="L49" s="28">
        <f t="shared" si="25"/>
        <v>34.296408503306203</v>
      </c>
      <c r="M49" s="28">
        <f t="shared" si="25"/>
        <v>40.068898031879982</v>
      </c>
      <c r="N49" s="28">
        <f t="shared" si="25"/>
        <v>45.96194980731434</v>
      </c>
      <c r="O49" s="28">
        <f t="shared" si="25"/>
        <v>51.964224542495941</v>
      </c>
      <c r="P49" s="28">
        <f t="shared" si="25"/>
        <v>58.066493293250637</v>
      </c>
      <c r="Q49" s="28">
        <f t="shared" si="25"/>
        <v>64.261085703980299</v>
      </c>
      <c r="R49" s="28">
        <f t="shared" si="25"/>
        <v>70.541517147046051</v>
      </c>
      <c r="S49" s="28">
        <f t="shared" si="25"/>
        <v>76.902227256398945</v>
      </c>
      <c r="T49" s="28">
        <f t="shared" si="25"/>
        <v>83.33839089383946</v>
      </c>
      <c r="U49" s="28">
        <f t="shared" si="25"/>
        <v>89.845777935146245</v>
      </c>
      <c r="V49" s="28">
        <f t="shared" si="24"/>
        <v>96.420646972477002</v>
      </c>
      <c r="W49" s="28">
        <f t="shared" si="24"/>
        <v>103.05966319734476</v>
      </c>
      <c r="X49" s="28">
        <f t="shared" si="24"/>
        <v>109.75983391389636</v>
      </c>
      <c r="Y49" s="28">
        <f t="shared" si="24"/>
        <v>116.518457161027</v>
      </c>
      <c r="Z49" s="28">
        <f t="shared" si="24"/>
        <v>123.33308025138516</v>
      </c>
      <c r="AA49" s="28">
        <f t="shared" si="24"/>
        <v>130.20146592869204</v>
      </c>
      <c r="AB49" s="28">
        <f t="shared" si="24"/>
        <v>137.12156445858176</v>
      </c>
      <c r="AC49" s="28">
        <f t="shared" si="24"/>
        <v>144.09149039830297</v>
      </c>
      <c r="AE49" s="27">
        <v>27</v>
      </c>
      <c r="AF49" s="28">
        <f t="shared" si="30"/>
        <v>5.6116311881718035</v>
      </c>
      <c r="AG49" s="28">
        <f t="shared" si="30"/>
        <v>11.223262376343607</v>
      </c>
      <c r="AH49" s="28">
        <f t="shared" si="30"/>
        <v>16.834893564515411</v>
      </c>
      <c r="AI49" s="28">
        <f t="shared" si="30"/>
        <v>22.446524752687214</v>
      </c>
      <c r="AJ49" s="28">
        <f t="shared" si="30"/>
        <v>28.05815594085902</v>
      </c>
      <c r="AK49" s="28">
        <f t="shared" si="30"/>
        <v>33.669787129030823</v>
      </c>
      <c r="AL49" s="28">
        <f t="shared" si="30"/>
        <v>39.281418317202629</v>
      </c>
      <c r="AM49" s="28">
        <f t="shared" si="30"/>
        <v>44.893049505374428</v>
      </c>
      <c r="AN49" s="28">
        <f t="shared" si="30"/>
        <v>50.504680693546234</v>
      </c>
      <c r="AO49" s="28">
        <f t="shared" si="30"/>
        <v>56.11631188171804</v>
      </c>
      <c r="AP49" s="28">
        <f t="shared" si="30"/>
        <v>61.727943069889839</v>
      </c>
      <c r="AQ49" s="28">
        <f t="shared" si="30"/>
        <v>67.339574258061646</v>
      </c>
      <c r="AR49" s="28">
        <f t="shared" si="30"/>
        <v>72.951205446233445</v>
      </c>
      <c r="AS49" s="28">
        <f t="shared" si="30"/>
        <v>78.562836634405258</v>
      </c>
      <c r="AT49" s="28">
        <f t="shared" si="30"/>
        <v>84.174467822577057</v>
      </c>
      <c r="AU49" s="28">
        <f t="shared" si="30"/>
        <v>89.786099010748856</v>
      </c>
      <c r="AV49" s="28">
        <f t="shared" si="29"/>
        <v>95.397730198920669</v>
      </c>
      <c r="AW49" s="28">
        <f t="shared" si="29"/>
        <v>101.00936138709247</v>
      </c>
      <c r="AX49" s="28">
        <f t="shared" si="29"/>
        <v>106.62099257526427</v>
      </c>
      <c r="AY49" s="28">
        <f t="shared" si="29"/>
        <v>112.23262376343608</v>
      </c>
      <c r="AZ49" s="28">
        <f t="shared" si="29"/>
        <v>117.84425495160788</v>
      </c>
      <c r="BA49" s="28">
        <f t="shared" si="29"/>
        <v>123.45588613977968</v>
      </c>
      <c r="BB49" s="28">
        <f t="shared" si="29"/>
        <v>129.06751732795149</v>
      </c>
      <c r="BC49" s="28">
        <f t="shared" si="29"/>
        <v>134.67914851612329</v>
      </c>
      <c r="BE49" s="27">
        <v>27</v>
      </c>
      <c r="BF49" s="32">
        <f t="shared" si="28"/>
        <v>-0.57889244144588714</v>
      </c>
      <c r="BG49" s="32">
        <f t="shared" si="28"/>
        <v>-0.40829055507244327</v>
      </c>
      <c r="BH49" s="32">
        <f t="shared" si="28"/>
        <v>-0.31717313905331873</v>
      </c>
      <c r="BI49" s="32">
        <f t="shared" si="28"/>
        <v>-0.25612247892582163</v>
      </c>
      <c r="BJ49" s="32">
        <f t="shared" si="28"/>
        <v>-0.21072343440991778</v>
      </c>
      <c r="BK49" s="32">
        <f t="shared" si="28"/>
        <v>-0.17485044733332789</v>
      </c>
      <c r="BL49" s="32">
        <f t="shared" si="28"/>
        <v>-0.14535078252919301</v>
      </c>
      <c r="BM49" s="32">
        <f t="shared" si="28"/>
        <v>-0.12039640994509533</v>
      </c>
      <c r="BN49" s="32">
        <f t="shared" si="28"/>
        <v>-9.8836774881751605E-2</v>
      </c>
      <c r="BO49" s="32">
        <f t="shared" si="28"/>
        <v>-7.9902805743335095E-2</v>
      </c>
      <c r="BP49" s="32">
        <f t="shared" si="28"/>
        <v>-6.3056154573480863E-2</v>
      </c>
      <c r="BQ49" s="32">
        <f t="shared" si="28"/>
        <v>-4.7905953040732183E-2</v>
      </c>
      <c r="BR49" s="32">
        <f t="shared" si="28"/>
        <v>-3.4159859280660516E-2</v>
      </c>
      <c r="BS49" s="32">
        <f t="shared" si="27"/>
        <v>-2.1593774813175336E-2</v>
      </c>
      <c r="BT49" s="32">
        <f t="shared" si="27"/>
        <v>-1.0032314276413535E-2</v>
      </c>
      <c r="BU49" s="32">
        <f t="shared" si="27"/>
        <v>6.6423738286808579E-4</v>
      </c>
      <c r="BV49" s="32">
        <f t="shared" si="26"/>
        <v>1.0608897634220614E-2</v>
      </c>
      <c r="BW49" s="32">
        <f t="shared" si="26"/>
        <v>1.9894318947329116E-2</v>
      </c>
      <c r="BX49" s="32">
        <f t="shared" si="26"/>
        <v>2.8597358675801453E-2</v>
      </c>
      <c r="BY49" s="32">
        <f t="shared" si="26"/>
        <v>3.678244204407851E-2</v>
      </c>
      <c r="BZ49" s="32">
        <f t="shared" si="26"/>
        <v>4.4504080240188683E-2</v>
      </c>
      <c r="CA49" s="32">
        <f t="shared" si="26"/>
        <v>5.1808785260580283E-2</v>
      </c>
      <c r="CB49" s="32">
        <f t="shared" si="26"/>
        <v>5.8736546380806727E-2</v>
      </c>
      <c r="CC49" s="32">
        <f t="shared" si="20"/>
        <v>6.5321982971803083E-2</v>
      </c>
    </row>
    <row r="50" spans="1:81" ht="9" customHeight="1" x14ac:dyDescent="0.25">
      <c r="A50" s="31">
        <f t="shared" si="3"/>
        <v>1.1439606496940551</v>
      </c>
      <c r="B50" s="31">
        <f t="shared" si="4"/>
        <v>0.15713114852499011</v>
      </c>
      <c r="C50" s="31"/>
      <c r="E50" s="27">
        <v>26</v>
      </c>
      <c r="F50" s="28">
        <f t="shared" si="25"/>
        <v>3.5723068188587712</v>
      </c>
      <c r="G50" s="28">
        <f t="shared" si="25"/>
        <v>7.9667270361559126</v>
      </c>
      <c r="H50" s="28">
        <f t="shared" si="25"/>
        <v>12.736221928399212</v>
      </c>
      <c r="I50" s="28">
        <f t="shared" si="25"/>
        <v>17.766878067011508</v>
      </c>
      <c r="J50" s="28">
        <f t="shared" si="25"/>
        <v>23.001105844227645</v>
      </c>
      <c r="K50" s="28">
        <f t="shared" si="25"/>
        <v>28.403496317786797</v>
      </c>
      <c r="L50" s="28">
        <f t="shared" si="25"/>
        <v>33.949862386015234</v>
      </c>
      <c r="M50" s="28">
        <f t="shared" si="25"/>
        <v>39.622539446307819</v>
      </c>
      <c r="N50" s="28">
        <f t="shared" si="25"/>
        <v>45.4080114712145</v>
      </c>
      <c r="O50" s="28">
        <f t="shared" si="25"/>
        <v>51.295574843493455</v>
      </c>
      <c r="P50" s="28">
        <f t="shared" si="25"/>
        <v>57.276525687650356</v>
      </c>
      <c r="Q50" s="28">
        <f t="shared" si="25"/>
        <v>63.343635782258062</v>
      </c>
      <c r="R50" s="28">
        <f t="shared" si="25"/>
        <v>69.490798684032811</v>
      </c>
      <c r="S50" s="28">
        <f t="shared" si="25"/>
        <v>75.712781756760137</v>
      </c>
      <c r="T50" s="28">
        <f t="shared" si="25"/>
        <v>82.005047014486252</v>
      </c>
      <c r="U50" s="28">
        <f t="shared" ref="U50:AC65" si="31">(IF($E50&lt;=40,  $A50*U$4^$B50,    IF($E50&lt;=55,  0.04753*$E50^0.953*U$4^(0.02047164*$E50^0.46471),    IF($E50&lt;=70, 0.0001675*$E50^2.3655*U$4^(0.02047164*$E50^0.46471),    "ERR NO AP&gt;70")))) *U$3</f>
        <v>88.363618315656794</v>
      </c>
      <c r="V50" s="28">
        <f t="shared" si="31"/>
        <v>94.784980739043647</v>
      </c>
      <c r="W50" s="28">
        <f t="shared" si="31"/>
        <v>101.26600289091911</v>
      </c>
      <c r="X50" s="28">
        <f t="shared" si="31"/>
        <v>107.80387592298624</v>
      </c>
      <c r="Y50" s="28">
        <f t="shared" si="31"/>
        <v>114.39606496940551</v>
      </c>
      <c r="Z50" s="28">
        <f t="shared" si="31"/>
        <v>121.04026997463711</v>
      </c>
      <c r="AA50" s="28">
        <f t="shared" si="31"/>
        <v>127.73439373235495</v>
      </c>
      <c r="AB50" s="28">
        <f t="shared" si="31"/>
        <v>134.47651553841015</v>
      </c>
      <c r="AC50" s="28">
        <f t="shared" si="31"/>
        <v>141.26486926902425</v>
      </c>
      <c r="AE50" s="27">
        <v>26</v>
      </c>
      <c r="AF50" s="28">
        <f t="shared" si="30"/>
        <v>5.5630097023759442</v>
      </c>
      <c r="AG50" s="28">
        <f t="shared" si="30"/>
        <v>11.126019404751888</v>
      </c>
      <c r="AH50" s="28">
        <f t="shared" si="30"/>
        <v>16.689029107127833</v>
      </c>
      <c r="AI50" s="28">
        <f t="shared" si="30"/>
        <v>22.252038809503777</v>
      </c>
      <c r="AJ50" s="28">
        <f t="shared" si="30"/>
        <v>27.815048511879723</v>
      </c>
      <c r="AK50" s="28">
        <f t="shared" si="30"/>
        <v>33.378058214255667</v>
      </c>
      <c r="AL50" s="28">
        <f t="shared" si="30"/>
        <v>38.94106791663161</v>
      </c>
      <c r="AM50" s="28">
        <f t="shared" si="30"/>
        <v>44.504077619007553</v>
      </c>
      <c r="AN50" s="28">
        <f t="shared" si="30"/>
        <v>50.067087321383497</v>
      </c>
      <c r="AO50" s="28">
        <f t="shared" si="30"/>
        <v>55.630097023759447</v>
      </c>
      <c r="AP50" s="28">
        <f t="shared" si="30"/>
        <v>61.19310672613539</v>
      </c>
      <c r="AQ50" s="28">
        <f t="shared" si="30"/>
        <v>66.756116428511334</v>
      </c>
      <c r="AR50" s="28">
        <f t="shared" si="30"/>
        <v>72.319126130887284</v>
      </c>
      <c r="AS50" s="28">
        <f t="shared" si="30"/>
        <v>77.88213583326322</v>
      </c>
      <c r="AT50" s="28">
        <f t="shared" si="30"/>
        <v>83.44514553563917</v>
      </c>
      <c r="AU50" s="28">
        <f t="shared" si="30"/>
        <v>89.008155238015107</v>
      </c>
      <c r="AV50" s="28">
        <f t="shared" si="29"/>
        <v>94.571164940391057</v>
      </c>
      <c r="AW50" s="28">
        <f t="shared" si="29"/>
        <v>100.13417464276699</v>
      </c>
      <c r="AX50" s="28">
        <f t="shared" si="29"/>
        <v>105.69718434514294</v>
      </c>
      <c r="AY50" s="28">
        <f t="shared" si="29"/>
        <v>111.26019404751889</v>
      </c>
      <c r="AZ50" s="28">
        <f t="shared" si="29"/>
        <v>116.82320374989483</v>
      </c>
      <c r="BA50" s="28">
        <f t="shared" si="29"/>
        <v>122.38621345227078</v>
      </c>
      <c r="BB50" s="28">
        <f t="shared" si="29"/>
        <v>127.94922315464672</v>
      </c>
      <c r="BC50" s="28">
        <f t="shared" si="29"/>
        <v>133.51223285702267</v>
      </c>
      <c r="BE50" s="27">
        <v>26</v>
      </c>
      <c r="BF50" s="32">
        <f t="shared" si="28"/>
        <v>-0.55725977203524024</v>
      </c>
      <c r="BG50" s="32">
        <f t="shared" si="28"/>
        <v>-0.39656089059634586</v>
      </c>
      <c r="BH50" s="32">
        <f t="shared" si="28"/>
        <v>-0.31035947716289841</v>
      </c>
      <c r="BI50" s="32">
        <f t="shared" si="28"/>
        <v>-0.25244506804040329</v>
      </c>
      <c r="BJ50" s="32">
        <f t="shared" si="28"/>
        <v>-0.20929179232746259</v>
      </c>
      <c r="BK50" s="32">
        <f t="shared" si="28"/>
        <v>-0.17513906882490757</v>
      </c>
      <c r="BL50" s="32">
        <f t="shared" si="28"/>
        <v>-0.14701695912241383</v>
      </c>
      <c r="BM50" s="32">
        <f t="shared" si="28"/>
        <v>-0.12320104266195929</v>
      </c>
      <c r="BN50" s="32">
        <f t="shared" si="28"/>
        <v>-0.10260471003277745</v>
      </c>
      <c r="BO50" s="32">
        <f t="shared" si="28"/>
        <v>-8.4500898829790602E-2</v>
      </c>
      <c r="BP50" s="32">
        <f t="shared" si="28"/>
        <v>-6.8380213210619128E-2</v>
      </c>
      <c r="BQ50" s="32">
        <f t="shared" si="28"/>
        <v>-5.3872509907444792E-2</v>
      </c>
      <c r="BR50" s="32">
        <f t="shared" si="28"/>
        <v>-4.0700747443047448E-2</v>
      </c>
      <c r="BS50" s="32">
        <f t="shared" si="27"/>
        <v>-2.8652415433268491E-2</v>
      </c>
      <c r="BT50" s="32">
        <f t="shared" si="27"/>
        <v>-1.7561096220071973E-2</v>
      </c>
      <c r="BU50" s="32">
        <f t="shared" si="27"/>
        <v>-7.2941436152587922E-3</v>
      </c>
      <c r="BV50" s="32">
        <f t="shared" si="26"/>
        <v>2.2557983024890263E-3</v>
      </c>
      <c r="BW50" s="32">
        <f t="shared" si="26"/>
        <v>1.1176784072057151E-2</v>
      </c>
      <c r="BX50" s="32">
        <f t="shared" si="26"/>
        <v>1.9541890862516738E-2</v>
      </c>
      <c r="BY50" s="32">
        <f t="shared" si="26"/>
        <v>2.7412402015098064E-2</v>
      </c>
      <c r="BZ50" s="32">
        <f t="shared" si="26"/>
        <v>3.4840191827281368E-2</v>
      </c>
      <c r="CA50" s="32">
        <f t="shared" si="26"/>
        <v>4.1869539783390995E-2</v>
      </c>
      <c r="CB50" s="32">
        <f t="shared" si="26"/>
        <v>4.8538530000050942E-2</v>
      </c>
      <c r="CC50" s="32">
        <f t="shared" si="20"/>
        <v>5.4880144314135806E-2</v>
      </c>
    </row>
    <row r="51" spans="1:81" ht="9" customHeight="1" x14ac:dyDescent="0.25">
      <c r="A51" s="31">
        <f t="shared" si="3"/>
        <v>1.1242814183290737</v>
      </c>
      <c r="B51" s="31">
        <f t="shared" si="4"/>
        <v>0.14966670127448659</v>
      </c>
      <c r="C51" s="31"/>
      <c r="E51" s="27">
        <v>25</v>
      </c>
      <c r="F51" s="28">
        <f t="shared" ref="F51:U66" si="32">(IF($E51&lt;=40,  $A51*F$4^$B51,    IF($E51&lt;=55,  0.04753*$E51^0.953*F$4^(0.02047164*$E51^0.46471),    IF($E51&lt;=70, 0.0001675*$E51^2.3655*F$4^(0.02047164*$E51^0.46471),    "ERR NO AP&gt;70")))) *F$3</f>
        <v>3.5902456899206485</v>
      </c>
      <c r="G51" s="28">
        <f t="shared" si="32"/>
        <v>7.9654136066835086</v>
      </c>
      <c r="H51" s="28">
        <f t="shared" si="32"/>
        <v>12.695639694293828</v>
      </c>
      <c r="I51" s="28">
        <f t="shared" si="32"/>
        <v>17.672276330186495</v>
      </c>
      <c r="J51" s="28">
        <f t="shared" si="32"/>
        <v>22.840557950755137</v>
      </c>
      <c r="K51" s="28">
        <f t="shared" si="32"/>
        <v>28.166880459012372</v>
      </c>
      <c r="L51" s="28">
        <f t="shared" si="32"/>
        <v>33.628325730126043</v>
      </c>
      <c r="M51" s="28">
        <f t="shared" si="32"/>
        <v>39.208177517413752</v>
      </c>
      <c r="N51" s="28">
        <f t="shared" si="32"/>
        <v>44.893659422759853</v>
      </c>
      <c r="O51" s="28">
        <f t="shared" si="32"/>
        <v>50.67466318418149</v>
      </c>
      <c r="P51" s="28">
        <f t="shared" si="32"/>
        <v>56.542975975084651</v>
      </c>
      <c r="Q51" s="28">
        <f t="shared" si="32"/>
        <v>62.491782525057154</v>
      </c>
      <c r="R51" s="28">
        <f t="shared" si="32"/>
        <v>68.515329201184528</v>
      </c>
      <c r="S51" s="28">
        <f t="shared" si="32"/>
        <v>74.608688784931417</v>
      </c>
      <c r="T51" s="28">
        <f t="shared" si="32"/>
        <v>80.767590634120211</v>
      </c>
      <c r="U51" s="28">
        <f t="shared" si="32"/>
        <v>86.988294858832518</v>
      </c>
      <c r="V51" s="28">
        <f t="shared" si="31"/>
        <v>93.267497039068232</v>
      </c>
      <c r="W51" s="28">
        <f t="shared" si="31"/>
        <v>99.602254693541653</v>
      </c>
      <c r="X51" s="28">
        <f t="shared" si="31"/>
        <v>105.9899295914386</v>
      </c>
      <c r="Y51" s="28">
        <f t="shared" si="31"/>
        <v>112.42814183290737</v>
      </c>
      <c r="Z51" s="28">
        <f t="shared" si="31"/>
        <v>118.91473282472396</v>
      </c>
      <c r="AA51" s="28">
        <f t="shared" si="31"/>
        <v>125.44773508363224</v>
      </c>
      <c r="AB51" s="28">
        <f t="shared" si="31"/>
        <v>132.025347353184</v>
      </c>
      <c r="AC51" s="28">
        <f t="shared" si="31"/>
        <v>138.64591390735677</v>
      </c>
      <c r="AE51" s="27">
        <v>25</v>
      </c>
      <c r="AF51" s="28">
        <f t="shared" si="30"/>
        <v>5.5168895948124588</v>
      </c>
      <c r="AG51" s="28">
        <f t="shared" si="30"/>
        <v>11.033779189624918</v>
      </c>
      <c r="AH51" s="28">
        <f t="shared" si="30"/>
        <v>16.550668784437377</v>
      </c>
      <c r="AI51" s="28">
        <f t="shared" si="30"/>
        <v>22.067558379249835</v>
      </c>
      <c r="AJ51" s="28">
        <f t="shared" si="30"/>
        <v>27.584447974062293</v>
      </c>
      <c r="AK51" s="28">
        <f t="shared" si="30"/>
        <v>33.101337568874754</v>
      </c>
      <c r="AL51" s="28">
        <f t="shared" si="30"/>
        <v>38.618227163687216</v>
      </c>
      <c r="AM51" s="28">
        <f t="shared" si="30"/>
        <v>44.13511675849967</v>
      </c>
      <c r="AN51" s="28">
        <f t="shared" si="30"/>
        <v>49.652006353312132</v>
      </c>
      <c r="AO51" s="28">
        <f t="shared" si="30"/>
        <v>55.168895948124586</v>
      </c>
      <c r="AP51" s="28">
        <f t="shared" si="30"/>
        <v>60.685785542937047</v>
      </c>
      <c r="AQ51" s="28">
        <f t="shared" si="30"/>
        <v>66.202675137749509</v>
      </c>
      <c r="AR51" s="28">
        <f t="shared" si="30"/>
        <v>71.719564732561963</v>
      </c>
      <c r="AS51" s="28">
        <f t="shared" si="30"/>
        <v>77.236454327374432</v>
      </c>
      <c r="AT51" s="28">
        <f t="shared" si="30"/>
        <v>82.753343922186886</v>
      </c>
      <c r="AU51" s="28">
        <f t="shared" si="30"/>
        <v>88.27023351699934</v>
      </c>
      <c r="AV51" s="28">
        <f t="shared" si="29"/>
        <v>93.787123111811809</v>
      </c>
      <c r="AW51" s="28">
        <f t="shared" si="29"/>
        <v>99.304012706624263</v>
      </c>
      <c r="AX51" s="28">
        <f t="shared" si="29"/>
        <v>104.82090230143672</v>
      </c>
      <c r="AY51" s="28">
        <f t="shared" si="29"/>
        <v>110.33779189624917</v>
      </c>
      <c r="AZ51" s="28">
        <f t="shared" si="29"/>
        <v>115.85468149106164</v>
      </c>
      <c r="BA51" s="28">
        <f t="shared" si="29"/>
        <v>121.37157108587409</v>
      </c>
      <c r="BB51" s="28">
        <f t="shared" si="29"/>
        <v>126.88846068068655</v>
      </c>
      <c r="BC51" s="28">
        <f t="shared" si="29"/>
        <v>132.40535027549902</v>
      </c>
      <c r="BE51" s="27">
        <v>25</v>
      </c>
      <c r="BF51" s="32">
        <f t="shared" si="28"/>
        <v>-0.53663288568264889</v>
      </c>
      <c r="BG51" s="32">
        <f t="shared" si="28"/>
        <v>-0.38521108061066001</v>
      </c>
      <c r="BH51" s="32">
        <f t="shared" si="28"/>
        <v>-0.30364985010375078</v>
      </c>
      <c r="BI51" s="32">
        <f t="shared" si="28"/>
        <v>-0.24871057734399724</v>
      </c>
      <c r="BJ51" s="32">
        <f t="shared" si="28"/>
        <v>-0.20769589050911591</v>
      </c>
      <c r="BK51" s="32">
        <f t="shared" si="28"/>
        <v>-0.17518649667444933</v>
      </c>
      <c r="BL51" s="32">
        <f t="shared" si="28"/>
        <v>-0.14838387951889478</v>
      </c>
      <c r="BM51" s="32">
        <f t="shared" si="28"/>
        <v>-0.1256610113769682</v>
      </c>
      <c r="BN51" s="32">
        <f t="shared" si="28"/>
        <v>-0.10599151398515592</v>
      </c>
      <c r="BO51" s="32">
        <f t="shared" si="28"/>
        <v>-8.868796517913527E-2</v>
      </c>
      <c r="BP51" s="32">
        <f t="shared" si="28"/>
        <v>-7.3268332563144578E-2</v>
      </c>
      <c r="BQ51" s="32">
        <f t="shared" si="28"/>
        <v>-5.9382089336376488E-2</v>
      </c>
      <c r="BR51" s="32">
        <f t="shared" si="28"/>
        <v>-4.6766695405763864E-2</v>
      </c>
      <c r="BS51" s="32">
        <f t="shared" si="27"/>
        <v>-3.5220636969212363E-2</v>
      </c>
      <c r="BT51" s="32">
        <f t="shared" si="27"/>
        <v>-2.4586016154204745E-2</v>
      </c>
      <c r="BU51" s="32">
        <f t="shared" si="27"/>
        <v>-1.4736909836515304E-2</v>
      </c>
      <c r="BV51" s="32">
        <f t="shared" si="26"/>
        <v>-5.5713521777679331E-3</v>
      </c>
      <c r="BW51" s="32">
        <f t="shared" si="26"/>
        <v>2.9943296749157626E-3</v>
      </c>
      <c r="BX51" s="32">
        <f t="shared" si="26"/>
        <v>1.102960719483587E-2</v>
      </c>
      <c r="BY51" s="32">
        <f t="shared" si="26"/>
        <v>1.8592764254388491E-2</v>
      </c>
      <c r="BZ51" s="32">
        <f t="shared" si="26"/>
        <v>2.5733155690411558E-2</v>
      </c>
      <c r="CA51" s="32">
        <f t="shared" si="26"/>
        <v>3.2492926197835996E-2</v>
      </c>
      <c r="CB51" s="32">
        <f t="shared" si="26"/>
        <v>3.8908336735942468E-2</v>
      </c>
      <c r="CC51" s="32">
        <f t="shared" si="20"/>
        <v>4.5010800938769094E-2</v>
      </c>
    </row>
    <row r="52" spans="1:81" ht="9" customHeight="1" x14ac:dyDescent="0.25">
      <c r="A52" s="31">
        <f t="shared" si="3"/>
        <v>1.106057930374492</v>
      </c>
      <c r="B52" s="31">
        <f t="shared" si="4"/>
        <v>0.14255684936219945</v>
      </c>
      <c r="C52" s="31"/>
      <c r="E52" s="27">
        <v>24</v>
      </c>
      <c r="F52" s="28">
        <f t="shared" si="32"/>
        <v>3.6080881654030876</v>
      </c>
      <c r="G52" s="28">
        <f t="shared" si="32"/>
        <v>7.9656464129962465</v>
      </c>
      <c r="H52" s="28">
        <f t="shared" si="32"/>
        <v>12.659463436062707</v>
      </c>
      <c r="I52" s="28">
        <f t="shared" si="32"/>
        <v>17.585912502166167</v>
      </c>
      <c r="J52" s="28">
        <f t="shared" si="32"/>
        <v>22.692905633090525</v>
      </c>
      <c r="K52" s="28">
        <f t="shared" si="32"/>
        <v>27.948543629521954</v>
      </c>
      <c r="L52" s="28">
        <f t="shared" si="32"/>
        <v>33.331103731761388</v>
      </c>
      <c r="M52" s="28">
        <f t="shared" si="32"/>
        <v>38.824761042527349</v>
      </c>
      <c r="N52" s="28">
        <f t="shared" si="32"/>
        <v>44.417433039944697</v>
      </c>
      <c r="O52" s="28">
        <f t="shared" si="32"/>
        <v>50.099569098665661</v>
      </c>
      <c r="P52" s="28">
        <f t="shared" si="32"/>
        <v>55.863415689885102</v>
      </c>
      <c r="Q52" s="28">
        <f t="shared" si="32"/>
        <v>61.702543315234948</v>
      </c>
      <c r="R52" s="28">
        <f t="shared" si="32"/>
        <v>67.611527565239413</v>
      </c>
      <c r="S52" s="28">
        <f t="shared" si="32"/>
        <v>73.585725933182502</v>
      </c>
      <c r="T52" s="28">
        <f t="shared" si="32"/>
        <v>79.621116766152142</v>
      </c>
      <c r="U52" s="28">
        <f t="shared" si="32"/>
        <v>85.714180019016794</v>
      </c>
      <c r="V52" s="28">
        <f t="shared" si="31"/>
        <v>91.861807000179127</v>
      </c>
      <c r="W52" s="28">
        <f t="shared" si="31"/>
        <v>98.061230754212772</v>
      </c>
      <c r="X52" s="28">
        <f t="shared" si="31"/>
        <v>104.30997146881253</v>
      </c>
      <c r="Y52" s="28">
        <f t="shared" si="31"/>
        <v>110.60579303744919</v>
      </c>
      <c r="Z52" s="28">
        <f t="shared" si="31"/>
        <v>116.94666805036529</v>
      </c>
      <c r="AA52" s="28">
        <f t="shared" si="31"/>
        <v>123.33074925239205</v>
      </c>
      <c r="AB52" s="28">
        <f t="shared" si="31"/>
        <v>129.7563460315771</v>
      </c>
      <c r="AC52" s="28">
        <f t="shared" si="31"/>
        <v>136.22190487045299</v>
      </c>
      <c r="AE52" s="27">
        <v>24</v>
      </c>
      <c r="AF52" s="28">
        <f t="shared" si="30"/>
        <v>5.4731813925302335</v>
      </c>
      <c r="AG52" s="28">
        <f t="shared" si="30"/>
        <v>10.946362785060467</v>
      </c>
      <c r="AH52" s="28">
        <f t="shared" si="30"/>
        <v>16.419544177590701</v>
      </c>
      <c r="AI52" s="28">
        <f t="shared" si="30"/>
        <v>21.892725570120934</v>
      </c>
      <c r="AJ52" s="28">
        <f t="shared" si="30"/>
        <v>27.36590696265117</v>
      </c>
      <c r="AK52" s="28">
        <f t="shared" si="30"/>
        <v>32.839088355181403</v>
      </c>
      <c r="AL52" s="28">
        <f t="shared" si="30"/>
        <v>38.312269747711639</v>
      </c>
      <c r="AM52" s="28">
        <f t="shared" si="30"/>
        <v>43.785451140241868</v>
      </c>
      <c r="AN52" s="28">
        <f t="shared" si="30"/>
        <v>49.258632532772104</v>
      </c>
      <c r="AO52" s="28">
        <f t="shared" si="30"/>
        <v>54.73181392530234</v>
      </c>
      <c r="AP52" s="28">
        <f t="shared" si="30"/>
        <v>60.204995317832569</v>
      </c>
      <c r="AQ52" s="28">
        <f t="shared" si="30"/>
        <v>65.678176710362806</v>
      </c>
      <c r="AR52" s="28">
        <f t="shared" si="30"/>
        <v>71.151358102893042</v>
      </c>
      <c r="AS52" s="28">
        <f t="shared" si="30"/>
        <v>76.624539495423278</v>
      </c>
      <c r="AT52" s="28">
        <f t="shared" si="30"/>
        <v>82.097720887953514</v>
      </c>
      <c r="AU52" s="28">
        <f t="shared" si="30"/>
        <v>87.570902280483736</v>
      </c>
      <c r="AV52" s="28">
        <f t="shared" si="29"/>
        <v>93.044083673013972</v>
      </c>
      <c r="AW52" s="28">
        <f t="shared" si="29"/>
        <v>98.517265065544208</v>
      </c>
      <c r="AX52" s="28">
        <f t="shared" si="29"/>
        <v>103.99044645807444</v>
      </c>
      <c r="AY52" s="28">
        <f t="shared" si="29"/>
        <v>109.46362785060468</v>
      </c>
      <c r="AZ52" s="28">
        <f t="shared" si="29"/>
        <v>114.93680924313492</v>
      </c>
      <c r="BA52" s="28">
        <f t="shared" si="29"/>
        <v>120.40999063566514</v>
      </c>
      <c r="BB52" s="28">
        <f t="shared" si="29"/>
        <v>125.88317202819537</v>
      </c>
      <c r="BC52" s="28">
        <f t="shared" si="29"/>
        <v>131.35635342072561</v>
      </c>
      <c r="BE52" s="27">
        <v>24</v>
      </c>
      <c r="BF52" s="32">
        <f t="shared" si="28"/>
        <v>-0.51692008111414367</v>
      </c>
      <c r="BG52" s="32">
        <f t="shared" si="28"/>
        <v>-0.37419642016761773</v>
      </c>
      <c r="BH52" s="32">
        <f t="shared" si="28"/>
        <v>-0.29701738628327201</v>
      </c>
      <c r="BI52" s="32">
        <f t="shared" si="28"/>
        <v>-0.24490131333385573</v>
      </c>
      <c r="BJ52" s="32">
        <f t="shared" si="28"/>
        <v>-0.20592344608116334</v>
      </c>
      <c r="BK52" s="32">
        <f t="shared" si="28"/>
        <v>-0.17498388432997214</v>
      </c>
      <c r="BL52" s="32">
        <f t="shared" si="28"/>
        <v>-0.14944497656114733</v>
      </c>
      <c r="BM52" s="32">
        <f t="shared" si="28"/>
        <v>-0.12777129760774944</v>
      </c>
      <c r="BN52" s="32">
        <f t="shared" si="28"/>
        <v>-0.10899322994360582</v>
      </c>
      <c r="BO52" s="32">
        <f t="shared" si="28"/>
        <v>-9.2460771818495602E-2</v>
      </c>
      <c r="BP52" s="32">
        <f t="shared" si="28"/>
        <v>-7.7717761693071249E-2</v>
      </c>
      <c r="BQ52" s="32">
        <f t="shared" si="28"/>
        <v>-6.4432245115352255E-2</v>
      </c>
      <c r="BR52" s="32">
        <f t="shared" si="28"/>
        <v>-5.2355429098063067E-2</v>
      </c>
      <c r="BS52" s="32">
        <f t="shared" si="27"/>
        <v>-4.1296236786467079E-2</v>
      </c>
      <c r="BT52" s="32">
        <f t="shared" si="27"/>
        <v>-3.1104865422513211E-2</v>
      </c>
      <c r="BU52" s="32">
        <f t="shared" si="27"/>
        <v>-2.1661786428511642E-2</v>
      </c>
      <c r="BV52" s="32">
        <f t="shared" si="26"/>
        <v>-1.287016564819523E-2</v>
      </c>
      <c r="BW52" s="32">
        <f t="shared" si="26"/>
        <v>-4.6505056873543723E-3</v>
      </c>
      <c r="BX52" s="32">
        <f t="shared" si="26"/>
        <v>3.0632259432035631E-3</v>
      </c>
      <c r="BY52" s="32">
        <f t="shared" si="26"/>
        <v>1.032644995780457E-2</v>
      </c>
      <c r="BZ52" s="32">
        <f t="shared" si="26"/>
        <v>1.7186114326615865E-2</v>
      </c>
      <c r="CA52" s="32">
        <f t="shared" si="26"/>
        <v>2.3682322814318466E-2</v>
      </c>
      <c r="CB52" s="32">
        <f t="shared" si="26"/>
        <v>2.9849592115048902E-2</v>
      </c>
      <c r="CC52" s="32">
        <f t="shared" si="20"/>
        <v>3.5717834472763506E-2</v>
      </c>
    </row>
    <row r="53" spans="1:81" ht="9" customHeight="1" x14ac:dyDescent="0.25">
      <c r="A53" s="31">
        <f t="shared" si="3"/>
        <v>1.0892077939303988</v>
      </c>
      <c r="B53" s="31">
        <f t="shared" si="4"/>
        <v>0.13578474788995137</v>
      </c>
      <c r="C53" s="31"/>
      <c r="E53" s="27">
        <v>23</v>
      </c>
      <c r="F53" s="28">
        <f t="shared" si="32"/>
        <v>3.6259408460262099</v>
      </c>
      <c r="G53" s="28">
        <f t="shared" si="32"/>
        <v>7.9675719211616904</v>
      </c>
      <c r="H53" s="28">
        <f t="shared" si="32"/>
        <v>12.627801855358095</v>
      </c>
      <c r="I53" s="28">
        <f t="shared" si="32"/>
        <v>17.507787637643474</v>
      </c>
      <c r="J53" s="28">
        <f t="shared" si="32"/>
        <v>22.557978835262578</v>
      </c>
      <c r="K53" s="28">
        <f t="shared" si="32"/>
        <v>27.748086292971308</v>
      </c>
      <c r="L53" s="28">
        <f t="shared" si="32"/>
        <v>33.057513122997214</v>
      </c>
      <c r="M53" s="28">
        <f t="shared" si="32"/>
        <v>38.471272176496385</v>
      </c>
      <c r="N53" s="28">
        <f t="shared" si="32"/>
        <v>43.97793192708712</v>
      </c>
      <c r="O53" s="28">
        <f t="shared" si="32"/>
        <v>49.568464130619354</v>
      </c>
      <c r="P53" s="28">
        <f t="shared" si="32"/>
        <v>55.2355449467752</v>
      </c>
      <c r="Q53" s="28">
        <f t="shared" si="32"/>
        <v>60.973105354474853</v>
      </c>
      <c r="R53" s="28">
        <f t="shared" si="32"/>
        <v>66.776028254859241</v>
      </c>
      <c r="S53" s="28">
        <f t="shared" si="32"/>
        <v>72.639936647307024</v>
      </c>
      <c r="T53" s="28">
        <f t="shared" si="32"/>
        <v>78.56104086784606</v>
      </c>
      <c r="U53" s="28">
        <f t="shared" si="32"/>
        <v>84.536025539619601</v>
      </c>
      <c r="V53" s="28">
        <f t="shared" si="31"/>
        <v>90.561964050790337</v>
      </c>
      <c r="W53" s="28">
        <f t="shared" si="31"/>
        <v>96.636252617587999</v>
      </c>
      <c r="X53" s="28">
        <f t="shared" si="31"/>
        <v>102.75655859959635</v>
      </c>
      <c r="Y53" s="28">
        <f t="shared" si="31"/>
        <v>108.92077939303988</v>
      </c>
      <c r="Z53" s="28">
        <f t="shared" si="31"/>
        <v>115.12700931279652</v>
      </c>
      <c r="AA53" s="28">
        <f t="shared" si="31"/>
        <v>121.37351260164749</v>
      </c>
      <c r="AB53" s="28">
        <f t="shared" si="31"/>
        <v>127.65870120448241</v>
      </c>
      <c r="AC53" s="28">
        <f t="shared" si="31"/>
        <v>133.98111629448124</v>
      </c>
      <c r="AE53" s="27">
        <v>23</v>
      </c>
      <c r="AF53" s="28">
        <f t="shared" si="30"/>
        <v>5.4318018870264808</v>
      </c>
      <c r="AG53" s="28">
        <f t="shared" si="30"/>
        <v>10.863603774052962</v>
      </c>
      <c r="AH53" s="28">
        <f t="shared" si="30"/>
        <v>16.295405661079442</v>
      </c>
      <c r="AI53" s="28">
        <f t="shared" si="30"/>
        <v>21.727207548105923</v>
      </c>
      <c r="AJ53" s="28">
        <f t="shared" si="30"/>
        <v>27.159009435132404</v>
      </c>
      <c r="AK53" s="28">
        <f t="shared" si="30"/>
        <v>32.590811322158885</v>
      </c>
      <c r="AL53" s="28">
        <f t="shared" si="30"/>
        <v>38.022613209185366</v>
      </c>
      <c r="AM53" s="28">
        <f t="shared" si="30"/>
        <v>43.454415096211847</v>
      </c>
      <c r="AN53" s="28">
        <f t="shared" si="30"/>
        <v>48.886216983238327</v>
      </c>
      <c r="AO53" s="28">
        <f t="shared" si="30"/>
        <v>54.318018870264808</v>
      </c>
      <c r="AP53" s="28">
        <f t="shared" si="30"/>
        <v>59.749820757291289</v>
      </c>
      <c r="AQ53" s="28">
        <f t="shared" si="30"/>
        <v>65.18162264431777</v>
      </c>
      <c r="AR53" s="28">
        <f t="shared" si="30"/>
        <v>70.613424531344251</v>
      </c>
      <c r="AS53" s="28">
        <f t="shared" si="30"/>
        <v>76.045226418370731</v>
      </c>
      <c r="AT53" s="28">
        <f t="shared" si="30"/>
        <v>81.477028305397212</v>
      </c>
      <c r="AU53" s="28">
        <f t="shared" si="30"/>
        <v>86.908830192423693</v>
      </c>
      <c r="AV53" s="28">
        <f t="shared" si="29"/>
        <v>92.340632079450174</v>
      </c>
      <c r="AW53" s="28">
        <f t="shared" si="29"/>
        <v>97.772433966476655</v>
      </c>
      <c r="AX53" s="28">
        <f t="shared" si="29"/>
        <v>103.20423585350314</v>
      </c>
      <c r="AY53" s="28">
        <f t="shared" si="29"/>
        <v>108.63603774052962</v>
      </c>
      <c r="AZ53" s="28">
        <f t="shared" si="29"/>
        <v>114.0678396275561</v>
      </c>
      <c r="BA53" s="28">
        <f t="shared" si="29"/>
        <v>119.49964151458258</v>
      </c>
      <c r="BB53" s="28">
        <f t="shared" si="29"/>
        <v>124.93144340160906</v>
      </c>
      <c r="BC53" s="28">
        <f t="shared" si="29"/>
        <v>130.36324528863554</v>
      </c>
      <c r="BE53" s="27">
        <v>23</v>
      </c>
      <c r="BF53" s="32">
        <f t="shared" si="28"/>
        <v>-0.49803930005625285</v>
      </c>
      <c r="BG53" s="32">
        <f t="shared" si="28"/>
        <v>-0.36347734059349701</v>
      </c>
      <c r="BH53" s="32">
        <f t="shared" si="28"/>
        <v>-0.29043881490468176</v>
      </c>
      <c r="BI53" s="32">
        <f t="shared" si="28"/>
        <v>-0.24100246117849172</v>
      </c>
      <c r="BJ53" s="32">
        <f t="shared" si="28"/>
        <v>-0.20396466516217784</v>
      </c>
      <c r="BK53" s="32">
        <f t="shared" si="28"/>
        <v>-0.17452464930578857</v>
      </c>
      <c r="BL53" s="32">
        <f t="shared" si="28"/>
        <v>-0.15019581381438116</v>
      </c>
      <c r="BM53" s="32">
        <f t="shared" si="28"/>
        <v>-0.12952893517152417</v>
      </c>
      <c r="BN53" s="32">
        <f t="shared" si="28"/>
        <v>-0.11160790971910324</v>
      </c>
      <c r="BO53" s="32">
        <f t="shared" si="28"/>
        <v>-9.5818073505964579E-2</v>
      </c>
      <c r="BP53" s="32">
        <f t="shared" si="28"/>
        <v>-8.1727731931784717E-2</v>
      </c>
      <c r="BQ53" s="32">
        <f t="shared" si="28"/>
        <v>-6.9022518459182447E-2</v>
      </c>
      <c r="BR53" s="32">
        <f t="shared" si="28"/>
        <v>-5.7466674445492569E-2</v>
      </c>
      <c r="BS53" s="32">
        <f t="shared" si="27"/>
        <v>-4.6879030024456265E-2</v>
      </c>
      <c r="BT53" s="32">
        <f t="shared" si="27"/>
        <v>-3.7117474582043439E-2</v>
      </c>
      <c r="BU53" s="32">
        <f t="shared" si="27"/>
        <v>-2.8068561748174767E-2</v>
      </c>
      <c r="BV53" s="32">
        <f t="shared" si="26"/>
        <v>-1.9640342911095624E-2</v>
      </c>
      <c r="BW53" s="32">
        <f t="shared" si="26"/>
        <v>-1.1757299337597327E-2</v>
      </c>
      <c r="BX53" s="32">
        <f t="shared" si="26"/>
        <v>-4.356678152790415E-3</v>
      </c>
      <c r="BY53" s="32">
        <f t="shared" si="26"/>
        <v>2.6142087313089707E-3</v>
      </c>
      <c r="BZ53" s="32">
        <f t="shared" si="26"/>
        <v>9.2000104194723629E-3</v>
      </c>
      <c r="CA53" s="32">
        <f t="shared" si="26"/>
        <v>1.5438879924444714E-2</v>
      </c>
      <c r="CB53" s="32">
        <f t="shared" si="26"/>
        <v>2.1363665595382015E-2</v>
      </c>
      <c r="CC53" s="32">
        <f t="shared" si="20"/>
        <v>2.700284268339629E-2</v>
      </c>
    </row>
    <row r="54" spans="1:81" ht="9" customHeight="1" x14ac:dyDescent="0.25">
      <c r="A54" s="31">
        <f t="shared" si="3"/>
        <v>1.0736545684446797</v>
      </c>
      <c r="B54" s="31">
        <f t="shared" si="4"/>
        <v>0.12933435216916744</v>
      </c>
      <c r="C54" s="31"/>
      <c r="E54" s="27">
        <v>22</v>
      </c>
      <c r="F54" s="28">
        <f t="shared" si="32"/>
        <v>3.6439021731973966</v>
      </c>
      <c r="G54" s="28">
        <f t="shared" si="32"/>
        <v>7.9713196412209459</v>
      </c>
      <c r="H54" s="28">
        <f t="shared" si="32"/>
        <v>12.600742368431472</v>
      </c>
      <c r="I54" s="28">
        <f t="shared" si="32"/>
        <v>17.437882193955552</v>
      </c>
      <c r="J54" s="28">
        <f t="shared" si="32"/>
        <v>22.435592646537021</v>
      </c>
      <c r="K54" s="28">
        <f t="shared" si="32"/>
        <v>27.565104758920072</v>
      </c>
      <c r="L54" s="28">
        <f t="shared" si="32"/>
        <v>32.806882004962652</v>
      </c>
      <c r="M54" s="28">
        <f t="shared" si="32"/>
        <v>38.146724644916773</v>
      </c>
      <c r="N54" s="28">
        <f t="shared" si="32"/>
        <v>43.573811998432781</v>
      </c>
      <c r="O54" s="28">
        <f t="shared" si="32"/>
        <v>49.079605276243143</v>
      </c>
      <c r="P54" s="28">
        <f t="shared" si="32"/>
        <v>54.657182733240191</v>
      </c>
      <c r="Q54" s="28">
        <f t="shared" si="32"/>
        <v>60.300812297682221</v>
      </c>
      <c r="R54" s="28">
        <f t="shared" si="32"/>
        <v>66.005663833183633</v>
      </c>
      <c r="S54" s="28">
        <f t="shared" si="32"/>
        <v>71.767608037596489</v>
      </c>
      <c r="T54" s="28">
        <f t="shared" si="32"/>
        <v>77.583071494486589</v>
      </c>
      <c r="U54" s="28">
        <f t="shared" si="32"/>
        <v>83.448929459995043</v>
      </c>
      <c r="V54" s="28">
        <f t="shared" si="31"/>
        <v>89.362424794072652</v>
      </c>
      <c r="W54" s="28">
        <f t="shared" si="31"/>
        <v>95.321105484343121</v>
      </c>
      <c r="X54" s="28">
        <f t="shared" si="31"/>
        <v>101.32277569418419</v>
      </c>
      <c r="Y54" s="28">
        <f t="shared" si="31"/>
        <v>107.36545684446797</v>
      </c>
      <c r="Z54" s="28">
        <f t="shared" si="31"/>
        <v>113.44735627008581</v>
      </c>
      <c r="AA54" s="28">
        <f t="shared" si="31"/>
        <v>119.56684168416552</v>
      </c>
      <c r="AB54" s="28">
        <f t="shared" si="31"/>
        <v>125.72242015722804</v>
      </c>
      <c r="AC54" s="28">
        <f t="shared" si="31"/>
        <v>131.91272065032263</v>
      </c>
      <c r="AE54" s="27">
        <v>22</v>
      </c>
      <c r="AF54" s="28">
        <f t="shared" si="30"/>
        <v>5.392673713387917</v>
      </c>
      <c r="AG54" s="28">
        <f t="shared" si="30"/>
        <v>10.785347426775834</v>
      </c>
      <c r="AH54" s="28">
        <f t="shared" si="30"/>
        <v>16.17802114016375</v>
      </c>
      <c r="AI54" s="28">
        <f t="shared" si="30"/>
        <v>21.570694853551668</v>
      </c>
      <c r="AJ54" s="28">
        <f t="shared" si="30"/>
        <v>26.963368566939586</v>
      </c>
      <c r="AK54" s="28">
        <f t="shared" si="30"/>
        <v>32.3560422803275</v>
      </c>
      <c r="AL54" s="28">
        <f t="shared" si="30"/>
        <v>37.748715993715422</v>
      </c>
      <c r="AM54" s="28">
        <f t="shared" si="30"/>
        <v>43.141389707103336</v>
      </c>
      <c r="AN54" s="28">
        <f t="shared" si="30"/>
        <v>48.53406342049125</v>
      </c>
      <c r="AO54" s="28">
        <f t="shared" si="30"/>
        <v>53.926737133879172</v>
      </c>
      <c r="AP54" s="28">
        <f t="shared" si="30"/>
        <v>59.319410847267086</v>
      </c>
      <c r="AQ54" s="28">
        <f t="shared" si="30"/>
        <v>64.712084560655001</v>
      </c>
      <c r="AR54" s="28">
        <f t="shared" si="30"/>
        <v>70.104758274042922</v>
      </c>
      <c r="AS54" s="28">
        <f t="shared" si="30"/>
        <v>75.497431987430843</v>
      </c>
      <c r="AT54" s="28">
        <f t="shared" si="30"/>
        <v>80.890105700818751</v>
      </c>
      <c r="AU54" s="28">
        <f t="shared" si="30"/>
        <v>86.282779414206672</v>
      </c>
      <c r="AV54" s="28">
        <f t="shared" si="29"/>
        <v>91.675453127594594</v>
      </c>
      <c r="AW54" s="28">
        <f t="shared" si="29"/>
        <v>97.068126840982501</v>
      </c>
      <c r="AX54" s="28">
        <f t="shared" si="29"/>
        <v>102.46080055437042</v>
      </c>
      <c r="AY54" s="28">
        <f t="shared" si="29"/>
        <v>107.85347426775834</v>
      </c>
      <c r="AZ54" s="28">
        <f t="shared" si="29"/>
        <v>113.24614798114627</v>
      </c>
      <c r="BA54" s="28">
        <f t="shared" si="29"/>
        <v>118.63882169453417</v>
      </c>
      <c r="BB54" s="28">
        <f t="shared" si="29"/>
        <v>124.03149540792209</v>
      </c>
      <c r="BC54" s="28">
        <f t="shared" si="29"/>
        <v>129.42416912131</v>
      </c>
      <c r="BE54" s="27">
        <v>22</v>
      </c>
      <c r="BF54" s="32">
        <f t="shared" si="28"/>
        <v>-0.47991725822212034</v>
      </c>
      <c r="BG54" s="32">
        <f t="shared" si="28"/>
        <v>-0.35301906236491992</v>
      </c>
      <c r="BH54" s="32">
        <f t="shared" si="28"/>
        <v>-0.2838942871091788</v>
      </c>
      <c r="BI54" s="32">
        <f t="shared" si="28"/>
        <v>-0.23700198301767758</v>
      </c>
      <c r="BJ54" s="32">
        <f t="shared" si="28"/>
        <v>-0.20181218262141323</v>
      </c>
      <c r="BK54" s="32">
        <f t="shared" si="28"/>
        <v>-0.17380443728794756</v>
      </c>
      <c r="BL54" s="32">
        <f t="shared" si="28"/>
        <v>-0.15063406476742364</v>
      </c>
      <c r="BM54" s="32">
        <f t="shared" si="28"/>
        <v>-0.13093299906292544</v>
      </c>
      <c r="BN54" s="32">
        <f t="shared" si="28"/>
        <v>-0.11383560892576658</v>
      </c>
      <c r="BO54" s="32">
        <f t="shared" si="28"/>
        <v>-9.8760612078155216E-2</v>
      </c>
      <c r="BP54" s="32">
        <f t="shared" si="28"/>
        <v>-8.5299458934452635E-2</v>
      </c>
      <c r="BQ54" s="32">
        <f t="shared" si="28"/>
        <v>-7.3154441787550109E-2</v>
      </c>
      <c r="BR54" s="32">
        <f t="shared" si="28"/>
        <v>-6.2102162190489391E-2</v>
      </c>
      <c r="BS54" s="32">
        <f t="shared" si="27"/>
        <v>-5.1970854983496635E-2</v>
      </c>
      <c r="BT54" s="32">
        <f t="shared" si="27"/>
        <v>-4.2625719021283849E-2</v>
      </c>
      <c r="BU54" s="32">
        <f t="shared" si="27"/>
        <v>-3.395909297518504E-2</v>
      </c>
      <c r="BV54" s="32">
        <f t="shared" si="26"/>
        <v>-2.5883679173344939E-2</v>
      </c>
      <c r="BW54" s="32">
        <f t="shared" si="26"/>
        <v>-1.8327749639101016E-2</v>
      </c>
      <c r="BX54" s="32">
        <f t="shared" si="26"/>
        <v>-1.1231678686153049E-2</v>
      </c>
      <c r="BY54" s="32">
        <f t="shared" si="26"/>
        <v>-4.5453858031575811E-3</v>
      </c>
      <c r="BZ54" s="32">
        <f t="shared" si="26"/>
        <v>1.773582880684505E-3</v>
      </c>
      <c r="CA54" s="32">
        <f t="shared" si="26"/>
        <v>7.7615162913034566E-3</v>
      </c>
      <c r="CB54" s="32">
        <f t="shared" si="26"/>
        <v>1.3449667507126293E-2</v>
      </c>
      <c r="CC54" s="32">
        <f t="shared" si="20"/>
        <v>1.8865136862799885E-2</v>
      </c>
    </row>
    <row r="55" spans="1:81" ht="9" customHeight="1" x14ac:dyDescent="0.25">
      <c r="A55" s="31">
        <f t="shared" si="3"/>
        <v>1.0593272092468107</v>
      </c>
      <c r="B55" s="31">
        <f t="shared" si="4"/>
        <v>0.12319037970726399</v>
      </c>
      <c r="C55" s="31"/>
      <c r="E55" s="27">
        <v>21</v>
      </c>
      <c r="F55" s="28">
        <f t="shared" si="32"/>
        <v>3.6620625044834183</v>
      </c>
      <c r="G55" s="28">
        <f t="shared" si="32"/>
        <v>7.9770028597910878</v>
      </c>
      <c r="H55" s="28">
        <f t="shared" si="32"/>
        <v>12.578352340452716</v>
      </c>
      <c r="I55" s="28">
        <f t="shared" si="32"/>
        <v>17.376157437840185</v>
      </c>
      <c r="J55" s="28">
        <f t="shared" si="32"/>
        <v>22.325548481241182</v>
      </c>
      <c r="K55" s="28">
        <f t="shared" si="32"/>
        <v>27.399191703694079</v>
      </c>
      <c r="L55" s="28">
        <f t="shared" si="32"/>
        <v>32.578549262074347</v>
      </c>
      <c r="M55" s="28">
        <f t="shared" si="32"/>
        <v>37.85016159722376</v>
      </c>
      <c r="N55" s="28">
        <f t="shared" si="32"/>
        <v>43.203781313637236</v>
      </c>
      <c r="O55" s="28">
        <f t="shared" si="32"/>
        <v>48.631328346589093</v>
      </c>
      <c r="P55" s="28">
        <f t="shared" si="32"/>
        <v>54.126257345789348</v>
      </c>
      <c r="Q55" s="28">
        <f t="shared" si="32"/>
        <v>59.683151313978776</v>
      </c>
      <c r="R55" s="28">
        <f t="shared" si="32"/>
        <v>65.297448188687369</v>
      </c>
      <c r="S55" s="28">
        <f t="shared" si="32"/>
        <v>70.965249859401652</v>
      </c>
      <c r="T55" s="28">
        <f t="shared" si="32"/>
        <v>76.683184584399569</v>
      </c>
      <c r="U55" s="28">
        <f t="shared" si="32"/>
        <v>82.44830527468018</v>
      </c>
      <c r="V55" s="28">
        <f t="shared" si="31"/>
        <v>88.258012616189276</v>
      </c>
      <c r="W55" s="28">
        <f t="shared" si="31"/>
        <v>94.109995848169874</v>
      </c>
      <c r="X55" s="28">
        <f t="shared" si="31"/>
        <v>100.00218637931114</v>
      </c>
      <c r="Y55" s="28">
        <f t="shared" si="31"/>
        <v>105.93272092468106</v>
      </c>
      <c r="Z55" s="28">
        <f t="shared" si="31"/>
        <v>111.89991182768529</v>
      </c>
      <c r="AA55" s="28">
        <f t="shared" si="31"/>
        <v>117.90222288902635</v>
      </c>
      <c r="AB55" s="28">
        <f t="shared" si="31"/>
        <v>123.93824947547363</v>
      </c>
      <c r="AC55" s="28">
        <f t="shared" si="31"/>
        <v>130.00670199650565</v>
      </c>
      <c r="AE55" s="27">
        <v>21</v>
      </c>
      <c r="AF55" s="28">
        <f t="shared" si="30"/>
        <v>5.3557249681851449</v>
      </c>
      <c r="AG55" s="28">
        <f t="shared" si="30"/>
        <v>10.71144993637029</v>
      </c>
      <c r="AH55" s="28">
        <f t="shared" si="30"/>
        <v>16.067174904555436</v>
      </c>
      <c r="AI55" s="28">
        <f t="shared" si="30"/>
        <v>21.422899872740579</v>
      </c>
      <c r="AJ55" s="28">
        <f t="shared" si="30"/>
        <v>26.778624840925726</v>
      </c>
      <c r="AK55" s="28">
        <f t="shared" si="30"/>
        <v>32.134349809110873</v>
      </c>
      <c r="AL55" s="28">
        <f t="shared" si="30"/>
        <v>37.490074777296016</v>
      </c>
      <c r="AM55" s="28">
        <f t="shared" si="30"/>
        <v>42.845799745481159</v>
      </c>
      <c r="AN55" s="28">
        <f t="shared" si="30"/>
        <v>48.201524713666309</v>
      </c>
      <c r="AO55" s="28">
        <f t="shared" si="30"/>
        <v>53.557249681851452</v>
      </c>
      <c r="AP55" s="28">
        <f t="shared" si="30"/>
        <v>58.912974650036595</v>
      </c>
      <c r="AQ55" s="28">
        <f t="shared" si="30"/>
        <v>64.268699618221746</v>
      </c>
      <c r="AR55" s="28">
        <f t="shared" si="30"/>
        <v>69.624424586406889</v>
      </c>
      <c r="AS55" s="28">
        <f t="shared" si="30"/>
        <v>74.980149554592032</v>
      </c>
      <c r="AT55" s="28">
        <f t="shared" si="30"/>
        <v>80.335874522777175</v>
      </c>
      <c r="AU55" s="28">
        <f t="shared" si="30"/>
        <v>85.691599490962318</v>
      </c>
      <c r="AV55" s="28">
        <f t="shared" si="29"/>
        <v>91.047324459147461</v>
      </c>
      <c r="AW55" s="28">
        <f t="shared" si="29"/>
        <v>96.403049427332618</v>
      </c>
      <c r="AX55" s="28">
        <f t="shared" si="29"/>
        <v>101.75877439551776</v>
      </c>
      <c r="AY55" s="28">
        <f t="shared" si="29"/>
        <v>107.1144993637029</v>
      </c>
      <c r="AZ55" s="28">
        <f t="shared" si="29"/>
        <v>112.47022433188805</v>
      </c>
      <c r="BA55" s="28">
        <f t="shared" si="29"/>
        <v>117.82594930007319</v>
      </c>
      <c r="BB55" s="28">
        <f t="shared" si="29"/>
        <v>123.18167426825833</v>
      </c>
      <c r="BC55" s="28">
        <f t="shared" si="29"/>
        <v>128.53739923644349</v>
      </c>
      <c r="BE55" s="27">
        <v>21</v>
      </c>
      <c r="BF55" s="32">
        <f t="shared" si="28"/>
        <v>-0.46248868271041149</v>
      </c>
      <c r="BG55" s="32">
        <f t="shared" si="28"/>
        <v>-0.3427912869835445</v>
      </c>
      <c r="BH55" s="32">
        <f t="shared" si="28"/>
        <v>-0.27736721548834847</v>
      </c>
      <c r="BI55" s="32">
        <f t="shared" si="28"/>
        <v>-0.23289052538668731</v>
      </c>
      <c r="BJ55" s="32">
        <f t="shared" si="28"/>
        <v>-0.19946100600512445</v>
      </c>
      <c r="BK55" s="32">
        <f t="shared" si="28"/>
        <v>-0.17282108744756799</v>
      </c>
      <c r="BL55" s="32">
        <f t="shared" si="28"/>
        <v>-0.1507594913362002</v>
      </c>
      <c r="BM55" s="32">
        <f t="shared" si="28"/>
        <v>-0.13198459233589691</v>
      </c>
      <c r="BN55" s="32">
        <f t="shared" si="28"/>
        <v>-0.11567837925453853</v>
      </c>
      <c r="BO55" s="32">
        <f t="shared" si="28"/>
        <v>-0.10129111218505002</v>
      </c>
      <c r="BP55" s="32">
        <f t="shared" si="28"/>
        <v>-8.8436140590083145E-2</v>
      </c>
      <c r="BQ55" s="32">
        <f t="shared" si="28"/>
        <v>-7.6831537934709537E-2</v>
      </c>
      <c r="BR55" s="32">
        <f t="shared" si="28"/>
        <v>-6.6265627796296619E-2</v>
      </c>
      <c r="BS55" s="32">
        <f t="shared" si="27"/>
        <v>-5.6575573300239365E-2</v>
      </c>
      <c r="BT55" s="32">
        <f t="shared" si="27"/>
        <v>-4.7633519110794845E-2</v>
      </c>
      <c r="BU55" s="32">
        <f t="shared" si="27"/>
        <v>-3.933730603045095E-2</v>
      </c>
      <c r="BV55" s="32">
        <f t="shared" si="26"/>
        <v>-3.1604063588970249E-2</v>
      </c>
      <c r="BW55" s="32">
        <f t="shared" si="26"/>
        <v>-2.4365675064550937E-2</v>
      </c>
      <c r="BX55" s="32">
        <f t="shared" si="26"/>
        <v>-1.7565496113693277E-2</v>
      </c>
      <c r="BY55" s="32">
        <f t="shared" si="26"/>
        <v>-1.1155933961727404E-2</v>
      </c>
      <c r="BZ55" s="32">
        <f t="shared" si="26"/>
        <v>-5.0966305056699707E-3</v>
      </c>
      <c r="CA55" s="32">
        <f t="shared" si="26"/>
        <v>6.4692239963065233E-4</v>
      </c>
      <c r="CB55" s="32">
        <f t="shared" si="26"/>
        <v>6.1044529063242247E-3</v>
      </c>
      <c r="CC55" s="32">
        <f t="shared" si="20"/>
        <v>1.1301746275370138E-2</v>
      </c>
    </row>
    <row r="56" spans="1:81" ht="9" customHeight="1" x14ac:dyDescent="0.25">
      <c r="A56" s="31">
        <f t="shared" ref="A56:A76" si="33">IF($E56&lt;=40,  0.95*2.71828^(0.0000539*$E56^2.5),   "NA F G")</f>
        <v>1.0461595546806017</v>
      </c>
      <c r="B56" s="31">
        <f t="shared" ref="B56:B76" si="34">IF($E56&lt;=40,  0.04433*2.71828^(0.04867*$E56),   "NA F G")</f>
        <v>0.11733827399985787</v>
      </c>
      <c r="C56" s="31"/>
      <c r="E56" s="27">
        <v>20</v>
      </c>
      <c r="F56" s="28">
        <f t="shared" si="32"/>
        <v>3.6805041866394057</v>
      </c>
      <c r="G56" s="28">
        <f t="shared" si="32"/>
        <v>7.9847192740772872</v>
      </c>
      <c r="H56" s="28">
        <f t="shared" si="32"/>
        <v>12.560680109889821</v>
      </c>
      <c r="I56" s="28">
        <f t="shared" si="32"/>
        <v>17.322556544633471</v>
      </c>
      <c r="J56" s="28">
        <f t="shared" si="32"/>
        <v>22.227634881570783</v>
      </c>
      <c r="K56" s="28">
        <f t="shared" si="32"/>
        <v>27.249936281293145</v>
      </c>
      <c r="L56" s="28">
        <f t="shared" si="32"/>
        <v>32.371863575161726</v>
      </c>
      <c r="M56" s="28">
        <f t="shared" si="32"/>
        <v>37.580653112779594</v>
      </c>
      <c r="N56" s="28">
        <f t="shared" si="32"/>
        <v>42.866595667980746</v>
      </c>
      <c r="O56" s="28">
        <f t="shared" si="32"/>
        <v>48.222041235629064</v>
      </c>
      <c r="P56" s="28">
        <f t="shared" si="32"/>
        <v>53.640796933396317</v>
      </c>
      <c r="Q56" s="28">
        <f t="shared" si="32"/>
        <v>59.117740507528154</v>
      </c>
      <c r="R56" s="28">
        <f t="shared" si="32"/>
        <v>64.648560440282054</v>
      </c>
      <c r="S56" s="28">
        <f t="shared" si="32"/>
        <v>70.229574514465469</v>
      </c>
      <c r="T56" s="28">
        <f t="shared" si="32"/>
        <v>75.857599173597436</v>
      </c>
      <c r="U56" s="28">
        <f t="shared" si="32"/>
        <v>81.529852983542597</v>
      </c>
      <c r="V56" s="28">
        <f t="shared" si="31"/>
        <v>87.243883699175925</v>
      </c>
      <c r="W56" s="28">
        <f t="shared" si="31"/>
        <v>92.997512103560666</v>
      </c>
      <c r="X56" s="28">
        <f t="shared" si="31"/>
        <v>98.788788037737987</v>
      </c>
      <c r="Y56" s="28">
        <f t="shared" si="31"/>
        <v>104.61595546806018</v>
      </c>
      <c r="Z56" s="28">
        <f t="shared" si="31"/>
        <v>110.47742437154254</v>
      </c>
      <c r="AA56" s="28">
        <f t="shared" si="31"/>
        <v>116.37174784524117</v>
      </c>
      <c r="AB56" s="28">
        <f t="shared" si="31"/>
        <v>122.29760327428924</v>
      </c>
      <c r="AC56" s="28">
        <f t="shared" si="31"/>
        <v>128.25377669285265</v>
      </c>
      <c r="AE56" s="27">
        <v>20</v>
      </c>
      <c r="AF56" s="28">
        <f t="shared" si="30"/>
        <v>5.3208888623795607</v>
      </c>
      <c r="AG56" s="28">
        <f t="shared" si="30"/>
        <v>10.641777724759121</v>
      </c>
      <c r="AH56" s="28">
        <f t="shared" si="30"/>
        <v>15.962666587138681</v>
      </c>
      <c r="AI56" s="28">
        <f t="shared" si="30"/>
        <v>21.283555449518243</v>
      </c>
      <c r="AJ56" s="28">
        <f t="shared" si="30"/>
        <v>26.604444311897801</v>
      </c>
      <c r="AK56" s="28">
        <f t="shared" si="30"/>
        <v>31.925333174277363</v>
      </c>
      <c r="AL56" s="28">
        <f t="shared" si="30"/>
        <v>37.246222036656924</v>
      </c>
      <c r="AM56" s="28">
        <f t="shared" si="30"/>
        <v>42.567110899036486</v>
      </c>
      <c r="AN56" s="28">
        <f t="shared" si="30"/>
        <v>47.887999761416047</v>
      </c>
      <c r="AO56" s="28">
        <f t="shared" si="30"/>
        <v>53.208888623795602</v>
      </c>
      <c r="AP56" s="28">
        <f t="shared" si="30"/>
        <v>58.529777486175163</v>
      </c>
      <c r="AQ56" s="28">
        <f t="shared" si="30"/>
        <v>63.850666348554725</v>
      </c>
      <c r="AR56" s="28">
        <f t="shared" si="30"/>
        <v>69.171555210934287</v>
      </c>
      <c r="AS56" s="28">
        <f t="shared" si="30"/>
        <v>74.492444073313848</v>
      </c>
      <c r="AT56" s="28">
        <f t="shared" si="30"/>
        <v>79.81333293569341</v>
      </c>
      <c r="AU56" s="28">
        <f t="shared" si="30"/>
        <v>85.134221798072971</v>
      </c>
      <c r="AV56" s="28">
        <f t="shared" si="29"/>
        <v>90.455110660452533</v>
      </c>
      <c r="AW56" s="28">
        <f t="shared" si="29"/>
        <v>95.775999522832095</v>
      </c>
      <c r="AX56" s="28">
        <f t="shared" si="29"/>
        <v>101.09688838521164</v>
      </c>
      <c r="AY56" s="28">
        <f t="shared" si="29"/>
        <v>106.4177772475912</v>
      </c>
      <c r="AZ56" s="28">
        <f t="shared" si="29"/>
        <v>111.73866610997077</v>
      </c>
      <c r="BA56" s="28">
        <f t="shared" si="29"/>
        <v>117.05955497235033</v>
      </c>
      <c r="BB56" s="28">
        <f t="shared" si="29"/>
        <v>122.38044383472989</v>
      </c>
      <c r="BC56" s="28">
        <f t="shared" si="29"/>
        <v>127.70133269710945</v>
      </c>
      <c r="BE56" s="27">
        <v>20</v>
      </c>
      <c r="BF56" s="32">
        <f t="shared" si="28"/>
        <v>-0.44569564183486426</v>
      </c>
      <c r="BG56" s="32">
        <f t="shared" si="28"/>
        <v>-0.33276792326413795</v>
      </c>
      <c r="BH56" s="32">
        <f t="shared" si="28"/>
        <v>-0.27084413005393393</v>
      </c>
      <c r="BI56" s="32">
        <f t="shared" si="28"/>
        <v>-0.22866133498706281</v>
      </c>
      <c r="BJ56" s="32">
        <f t="shared" si="28"/>
        <v>-0.19690846343512181</v>
      </c>
      <c r="BK56" s="32">
        <f t="shared" si="28"/>
        <v>-0.17157459910076334</v>
      </c>
      <c r="BL56" s="32">
        <f t="shared" si="28"/>
        <v>-0.15057392201650061</v>
      </c>
      <c r="BM56" s="32">
        <f t="shared" si="28"/>
        <v>-0.13268683147396415</v>
      </c>
      <c r="BN56" s="32">
        <f t="shared" si="28"/>
        <v>-0.11714025840372587</v>
      </c>
      <c r="BO56" s="32">
        <f t="shared" si="28"/>
        <v>-0.10341427406191972</v>
      </c>
      <c r="BP56" s="32">
        <f t="shared" si="28"/>
        <v>-9.114295148987632E-2</v>
      </c>
      <c r="BQ56" s="32">
        <f t="shared" si="28"/>
        <v>-8.0059315535306569E-2</v>
      </c>
      <c r="BR56" s="32">
        <f t="shared" si="28"/>
        <v>-6.9962807212548342E-2</v>
      </c>
      <c r="BS56" s="32">
        <f t="shared" si="27"/>
        <v>-6.0699065718678662E-2</v>
      </c>
      <c r="BT56" s="32">
        <f t="shared" si="27"/>
        <v>-5.2146835718375653E-2</v>
      </c>
      <c r="BU56" s="32">
        <f t="shared" si="27"/>
        <v>-4.4209190653857103E-2</v>
      </c>
      <c r="BV56" s="32">
        <f t="shared" si="26"/>
        <v>-3.6807473774885843E-2</v>
      </c>
      <c r="BW56" s="32">
        <f t="shared" si="26"/>
        <v>-2.9877008066380804E-2</v>
      </c>
      <c r="BX56" s="32">
        <f t="shared" si="26"/>
        <v>-2.336399092771484E-2</v>
      </c>
      <c r="BY56" s="32">
        <f t="shared" si="26"/>
        <v>-1.722320244048367E-2</v>
      </c>
      <c r="BZ56" s="32">
        <f t="shared" si="26"/>
        <v>-1.1416284780378205E-2</v>
      </c>
      <c r="CA56" s="32">
        <f t="shared" si="26"/>
        <v>-5.9104304940391901E-3</v>
      </c>
      <c r="CB56" s="32">
        <f t="shared" si="26"/>
        <v>-6.7736863374868604E-4</v>
      </c>
      <c r="CC56" s="32">
        <f t="shared" si="20"/>
        <v>4.3074286776460316E-3</v>
      </c>
    </row>
    <row r="57" spans="1:81" ht="9" customHeight="1" x14ac:dyDescent="0.25">
      <c r="A57" s="31">
        <f t="shared" si="33"/>
        <v>1.0340898504680509</v>
      </c>
      <c r="B57" s="31">
        <f t="shared" si="34"/>
        <v>0.1117641700430108</v>
      </c>
      <c r="C57" s="31"/>
      <c r="E57" s="27">
        <v>19</v>
      </c>
      <c r="F57" s="28">
        <f t="shared" si="32"/>
        <v>3.6993016164529009</v>
      </c>
      <c r="G57" s="28">
        <f t="shared" si="32"/>
        <v>7.9945515182728144</v>
      </c>
      <c r="H57" s="28">
        <f t="shared" si="32"/>
        <v>12.547755799548478</v>
      </c>
      <c r="I57" s="28">
        <f t="shared" si="32"/>
        <v>17.277005393142669</v>
      </c>
      <c r="J57" s="28">
        <f t="shared" si="32"/>
        <v>22.141627951984805</v>
      </c>
      <c r="K57" s="28">
        <f t="shared" si="32"/>
        <v>27.116923835581488</v>
      </c>
      <c r="L57" s="28">
        <f t="shared" si="32"/>
        <v>32.186182043585887</v>
      </c>
      <c r="M57" s="28">
        <f t="shared" si="32"/>
        <v>37.337293364414926</v>
      </c>
      <c r="N57" s="28">
        <f t="shared" si="32"/>
        <v>42.56105393105814</v>
      </c>
      <c r="O57" s="28">
        <f t="shared" si="32"/>
        <v>47.85021707159455</v>
      </c>
      <c r="P57" s="28">
        <f t="shared" si="32"/>
        <v>53.198920103592997</v>
      </c>
      <c r="Q57" s="28">
        <f t="shared" si="32"/>
        <v>58.602316625510646</v>
      </c>
      <c r="R57" s="28">
        <f t="shared" si="32"/>
        <v>64.056329399502914</v>
      </c>
      <c r="S57" s="28">
        <f t="shared" si="32"/>
        <v>69.557477924895991</v>
      </c>
      <c r="T57" s="28">
        <f t="shared" si="32"/>
        <v>75.102754344307556</v>
      </c>
      <c r="U57" s="28">
        <f t="shared" si="32"/>
        <v>80.68953178273</v>
      </c>
      <c r="V57" s="28">
        <f t="shared" si="31"/>
        <v>86.315495127144175</v>
      </c>
      <c r="W57" s="28">
        <f t="shared" si="31"/>
        <v>91.978587744918485</v>
      </c>
      <c r="X57" s="28">
        <f t="shared" si="31"/>
        <v>97.676969782585743</v>
      </c>
      <c r="Y57" s="28">
        <f t="shared" si="31"/>
        <v>103.40898504680509</v>
      </c>
      <c r="Z57" s="28">
        <f t="shared" si="31"/>
        <v>109.17313435771582</v>
      </c>
      <c r="AA57" s="28">
        <f t="shared" si="31"/>
        <v>114.96805385997604</v>
      </c>
      <c r="AB57" s="28">
        <f t="shared" si="31"/>
        <v>120.79249718441703</v>
      </c>
      <c r="AC57" s="28">
        <f t="shared" si="31"/>
        <v>126.6453206381165</v>
      </c>
      <c r="AE57" s="27">
        <v>19</v>
      </c>
      <c r="AF57" s="28">
        <f t="shared" si="30"/>
        <v>5.2881034059333532</v>
      </c>
      <c r="AG57" s="28">
        <f t="shared" si="30"/>
        <v>10.576206811866706</v>
      </c>
      <c r="AH57" s="28">
        <f t="shared" si="30"/>
        <v>15.864310217800059</v>
      </c>
      <c r="AI57" s="28">
        <f t="shared" si="30"/>
        <v>21.152413623733413</v>
      </c>
      <c r="AJ57" s="28">
        <f t="shared" si="30"/>
        <v>26.440517029666765</v>
      </c>
      <c r="AK57" s="28">
        <f t="shared" si="30"/>
        <v>31.728620435600117</v>
      </c>
      <c r="AL57" s="28">
        <f t="shared" si="30"/>
        <v>37.016723841533469</v>
      </c>
      <c r="AM57" s="28">
        <f t="shared" si="30"/>
        <v>42.304827247466825</v>
      </c>
      <c r="AN57" s="28">
        <f t="shared" si="30"/>
        <v>47.592930653400181</v>
      </c>
      <c r="AO57" s="28">
        <f t="shared" si="30"/>
        <v>52.88103405933353</v>
      </c>
      <c r="AP57" s="28">
        <f t="shared" si="30"/>
        <v>58.169137465266886</v>
      </c>
      <c r="AQ57" s="28">
        <f t="shared" si="30"/>
        <v>63.457240871200234</v>
      </c>
      <c r="AR57" s="28">
        <f t="shared" si="30"/>
        <v>68.745344277133583</v>
      </c>
      <c r="AS57" s="28">
        <f t="shared" si="30"/>
        <v>74.033447683066939</v>
      </c>
      <c r="AT57" s="28">
        <f t="shared" si="30"/>
        <v>79.321551089000295</v>
      </c>
      <c r="AU57" s="28">
        <f t="shared" si="30"/>
        <v>84.60965449493365</v>
      </c>
      <c r="AV57" s="28">
        <f t="shared" si="29"/>
        <v>89.897757900867006</v>
      </c>
      <c r="AW57" s="28">
        <f t="shared" si="29"/>
        <v>95.185861306800362</v>
      </c>
      <c r="AX57" s="28">
        <f t="shared" si="29"/>
        <v>100.4739647127337</v>
      </c>
      <c r="AY57" s="28">
        <f t="shared" si="29"/>
        <v>105.76206811866706</v>
      </c>
      <c r="AZ57" s="28">
        <f t="shared" si="29"/>
        <v>111.05017152460042</v>
      </c>
      <c r="BA57" s="28">
        <f t="shared" si="29"/>
        <v>116.33827493053377</v>
      </c>
      <c r="BB57" s="28">
        <f t="shared" si="29"/>
        <v>121.62637833646713</v>
      </c>
      <c r="BC57" s="28">
        <f t="shared" si="29"/>
        <v>126.91448174240047</v>
      </c>
      <c r="BE57" s="27">
        <v>19</v>
      </c>
      <c r="BF57" s="32">
        <f t="shared" si="28"/>
        <v>-0.42948695570378637</v>
      </c>
      <c r="BG57" s="32">
        <f t="shared" si="28"/>
        <v>-0.32292684432555219</v>
      </c>
      <c r="BH57" s="32">
        <f t="shared" si="28"/>
        <v>-0.26431454924958969</v>
      </c>
      <c r="BI57" s="32">
        <f t="shared" si="28"/>
        <v>-0.22431018237274569</v>
      </c>
      <c r="BJ57" s="32">
        <f t="shared" si="28"/>
        <v>-0.19415415555731985</v>
      </c>
      <c r="BK57" s="32">
        <f t="shared" si="28"/>
        <v>-0.17006710008778311</v>
      </c>
      <c r="BL57" s="32">
        <f t="shared" si="28"/>
        <v>-0.15008123024365419</v>
      </c>
      <c r="BM57" s="32">
        <f t="shared" si="28"/>
        <v>-0.13304483092998673</v>
      </c>
      <c r="BN57" s="32">
        <f t="shared" si="28"/>
        <v>-0.11822725843426829</v>
      </c>
      <c r="BO57" s="32">
        <f t="shared" si="28"/>
        <v>-0.10513676416998821</v>
      </c>
      <c r="BP57" s="32">
        <f t="shared" si="28"/>
        <v>-9.3427034834457218E-2</v>
      </c>
      <c r="BQ57" s="32">
        <f t="shared" si="28"/>
        <v>-8.2845261505859177E-2</v>
      </c>
      <c r="BR57" s="32">
        <f t="shared" si="28"/>
        <v>-7.3201429454168132E-2</v>
      </c>
      <c r="BS57" s="32">
        <f t="shared" si="27"/>
        <v>-6.4349224435708147E-2</v>
      </c>
      <c r="BT57" s="32">
        <f t="shared" si="27"/>
        <v>-5.6173662091695366E-2</v>
      </c>
      <c r="BU57" s="32">
        <f t="shared" si="27"/>
        <v>-4.858279166570495E-2</v>
      </c>
      <c r="BV57" s="32">
        <f t="shared" si="26"/>
        <v>-4.1501966343888759E-2</v>
      </c>
      <c r="BW57" s="32">
        <f t="shared" si="26"/>
        <v>-3.4869784810966163E-2</v>
      </c>
      <c r="BX57" s="32">
        <f t="shared" si="26"/>
        <v>-2.8635152547971651E-2</v>
      </c>
      <c r="BY57" s="32">
        <f t="shared" si="26"/>
        <v>-2.2755112341513836E-2</v>
      </c>
      <c r="BZ57" s="32">
        <f t="shared" si="26"/>
        <v>-1.7193214960141256E-2</v>
      </c>
      <c r="CA57" s="32">
        <f t="shared" si="26"/>
        <v>-1.1918276639061641E-2</v>
      </c>
      <c r="CB57" s="32">
        <f t="shared" si="26"/>
        <v>-6.9034184364695174E-3</v>
      </c>
      <c r="CC57" s="32">
        <f t="shared" si="20"/>
        <v>-2.1253142471255051E-3</v>
      </c>
    </row>
    <row r="58" spans="1:81" ht="9" customHeight="1" x14ac:dyDescent="0.25">
      <c r="A58" s="31">
        <f t="shared" si="33"/>
        <v>1.0230603063062667</v>
      </c>
      <c r="B58" s="31">
        <f t="shared" si="34"/>
        <v>0.10645486148379994</v>
      </c>
      <c r="C58" s="31"/>
      <c r="E58" s="27">
        <v>18</v>
      </c>
      <c r="F58" s="28">
        <f t="shared" si="32"/>
        <v>3.7185212800217298</v>
      </c>
      <c r="G58" s="28">
        <f t="shared" si="32"/>
        <v>8.006567573241977</v>
      </c>
      <c r="H58" s="28">
        <f t="shared" si="32"/>
        <v>12.539591909473172</v>
      </c>
      <c r="I58" s="28">
        <f t="shared" si="32"/>
        <v>17.239413056287599</v>
      </c>
      <c r="J58" s="28">
        <f t="shared" si="32"/>
        <v>22.067291428798956</v>
      </c>
      <c r="K58" s="28">
        <f t="shared" si="32"/>
        <v>26.999735218266281</v>
      </c>
      <c r="L58" s="28">
        <f t="shared" si="32"/>
        <v>32.020868418277423</v>
      </c>
      <c r="M58" s="28">
        <f t="shared" si="32"/>
        <v>37.119197434682967</v>
      </c>
      <c r="N58" s="28">
        <f t="shared" si="32"/>
        <v>42.285993117997201</v>
      </c>
      <c r="O58" s="28">
        <f t="shared" si="32"/>
        <v>47.514387219553527</v>
      </c>
      <c r="P58" s="28">
        <f t="shared" si="32"/>
        <v>52.798826537945942</v>
      </c>
      <c r="Q58" s="28">
        <f t="shared" si="32"/>
        <v>58.134722973382281</v>
      </c>
      <c r="R58" s="28">
        <f t="shared" si="32"/>
        <v>63.518218477798797</v>
      </c>
      <c r="S58" s="28">
        <f t="shared" si="32"/>
        <v>68.946021130025613</v>
      </c>
      <c r="T58" s="28">
        <f t="shared" si="32"/>
        <v>74.415287214098456</v>
      </c>
      <c r="U58" s="28">
        <f t="shared" si="32"/>
        <v>79.923534153759803</v>
      </c>
      <c r="V58" s="28">
        <f t="shared" si="31"/>
        <v>85.468574787854848</v>
      </c>
      <c r="W58" s="28">
        <f t="shared" si="31"/>
        <v>91.048466797778076</v>
      </c>
      <c r="X58" s="28">
        <f t="shared" si="31"/>
        <v>96.661473139833419</v>
      </c>
      <c r="Y58" s="28">
        <f t="shared" si="31"/>
        <v>102.30603063062667</v>
      </c>
      <c r="Z58" s="28">
        <f t="shared" si="31"/>
        <v>107.98072467929785</v>
      </c>
      <c r="AA58" s="28">
        <f t="shared" si="31"/>
        <v>113.68426872670081</v>
      </c>
      <c r="AB58" s="28">
        <f t="shared" si="31"/>
        <v>119.41548733944187</v>
      </c>
      <c r="AC58" s="28">
        <f t="shared" si="31"/>
        <v>125.17330217762473</v>
      </c>
      <c r="AE58" s="27">
        <v>18</v>
      </c>
      <c r="AF58" s="28">
        <f t="shared" si="30"/>
        <v>5.2573111211913366</v>
      </c>
      <c r="AG58" s="28">
        <f t="shared" si="30"/>
        <v>10.514622242382673</v>
      </c>
      <c r="AH58" s="28">
        <f t="shared" si="30"/>
        <v>15.771933363574009</v>
      </c>
      <c r="AI58" s="28">
        <f t="shared" si="30"/>
        <v>21.029244484765346</v>
      </c>
      <c r="AJ58" s="28">
        <f t="shared" si="30"/>
        <v>26.286555605956682</v>
      </c>
      <c r="AK58" s="28">
        <f t="shared" si="30"/>
        <v>31.543866727148018</v>
      </c>
      <c r="AL58" s="28">
        <f t="shared" si="30"/>
        <v>36.801177848339357</v>
      </c>
      <c r="AM58" s="28">
        <f t="shared" si="30"/>
        <v>42.058488969530693</v>
      </c>
      <c r="AN58" s="28">
        <f t="shared" si="30"/>
        <v>47.315800090722028</v>
      </c>
      <c r="AO58" s="28">
        <f t="shared" si="30"/>
        <v>52.573111211913364</v>
      </c>
      <c r="AP58" s="28">
        <f t="shared" si="30"/>
        <v>57.8304223331047</v>
      </c>
      <c r="AQ58" s="28">
        <f t="shared" si="30"/>
        <v>63.087733454296036</v>
      </c>
      <c r="AR58" s="28">
        <f t="shared" si="30"/>
        <v>68.345044575487378</v>
      </c>
      <c r="AS58" s="28">
        <f t="shared" si="30"/>
        <v>73.602355696678714</v>
      </c>
      <c r="AT58" s="28">
        <f t="shared" si="30"/>
        <v>78.85966681787005</v>
      </c>
      <c r="AU58" s="28">
        <f t="shared" si="30"/>
        <v>84.116977939061385</v>
      </c>
      <c r="AV58" s="28">
        <f t="shared" si="29"/>
        <v>89.374289060252721</v>
      </c>
      <c r="AW58" s="28">
        <f t="shared" si="29"/>
        <v>94.631600181444057</v>
      </c>
      <c r="AX58" s="28">
        <f t="shared" si="29"/>
        <v>99.888911302635393</v>
      </c>
      <c r="AY58" s="28">
        <f t="shared" si="29"/>
        <v>105.14622242382673</v>
      </c>
      <c r="AZ58" s="28">
        <f t="shared" si="29"/>
        <v>110.40353354501806</v>
      </c>
      <c r="BA58" s="28">
        <f t="shared" si="29"/>
        <v>115.6608446662094</v>
      </c>
      <c r="BB58" s="28">
        <f t="shared" si="29"/>
        <v>120.91815578740074</v>
      </c>
      <c r="BC58" s="28">
        <f t="shared" si="29"/>
        <v>126.17546690859207</v>
      </c>
      <c r="BE58" s="27">
        <v>18</v>
      </c>
      <c r="BF58" s="32">
        <f t="shared" si="28"/>
        <v>-0.41381767785946749</v>
      </c>
      <c r="BG58" s="32">
        <f t="shared" si="28"/>
        <v>-0.31324967237179613</v>
      </c>
      <c r="BH58" s="32">
        <f t="shared" si="28"/>
        <v>-0.25777086506770042</v>
      </c>
      <c r="BI58" s="32">
        <f t="shared" si="28"/>
        <v>-0.21983529346989633</v>
      </c>
      <c r="BJ58" s="32">
        <f t="shared" si="28"/>
        <v>-0.19119991190451982</v>
      </c>
      <c r="BK58" s="32">
        <f t="shared" si="28"/>
        <v>-0.16830281749605716</v>
      </c>
      <c r="BL58" s="32">
        <f t="shared" si="28"/>
        <v>-0.14928731374859733</v>
      </c>
      <c r="BM58" s="32">
        <f t="shared" si="28"/>
        <v>-0.1330656877358187</v>
      </c>
      <c r="BN58" s="32">
        <f t="shared" si="28"/>
        <v>-0.11894735352884755</v>
      </c>
      <c r="BO58" s="32">
        <f t="shared" si="28"/>
        <v>-0.10646720474336725</v>
      </c>
      <c r="BP58" s="32">
        <f t="shared" si="28"/>
        <v>-9.5297492862698466E-2</v>
      </c>
      <c r="BQ58" s="32">
        <f t="shared" si="28"/>
        <v>-8.5198831740912445E-2</v>
      </c>
      <c r="BR58" s="32">
        <f t="shared" si="28"/>
        <v>-7.5991207142808603E-2</v>
      </c>
      <c r="BS58" s="32">
        <f t="shared" si="27"/>
        <v>-6.7535943196369491E-2</v>
      </c>
      <c r="BT58" s="32">
        <f t="shared" si="27"/>
        <v>-5.9724013306362372E-2</v>
      </c>
      <c r="BU58" s="32">
        <f t="shared" si="27"/>
        <v>-5.2468197630426136E-2</v>
      </c>
      <c r="BV58" s="32">
        <f t="shared" si="26"/>
        <v>-4.5697664692460484E-2</v>
      </c>
      <c r="BW58" s="32">
        <f t="shared" si="26"/>
        <v>-3.9354132031945682E-2</v>
      </c>
      <c r="BX58" s="32">
        <f t="shared" si="26"/>
        <v>-3.3389085205985471E-2</v>
      </c>
      <c r="BY58" s="32">
        <f t="shared" si="26"/>
        <v>-2.7761724071325801E-2</v>
      </c>
      <c r="BZ58" s="32">
        <f t="shared" si="26"/>
        <v>-2.2437419946161153E-2</v>
      </c>
      <c r="CA58" s="32">
        <f t="shared" si="26"/>
        <v>-1.7386538715047015E-2</v>
      </c>
      <c r="CB58" s="32">
        <f t="shared" si="26"/>
        <v>-1.2583530674605808E-2</v>
      </c>
      <c r="CC58" s="32">
        <f t="shared" si="20"/>
        <v>-8.0062178877827687E-3</v>
      </c>
    </row>
    <row r="59" spans="1:81" ht="9" customHeight="1" x14ac:dyDescent="0.25">
      <c r="A59" s="31">
        <f t="shared" si="33"/>
        <v>1.0130166799774272</v>
      </c>
      <c r="B59" s="31">
        <f t="shared" si="34"/>
        <v>0.10139776933138622</v>
      </c>
      <c r="C59" s="31"/>
      <c r="E59" s="27">
        <v>17</v>
      </c>
      <c r="F59" s="28">
        <f t="shared" si="32"/>
        <v>3.7382217611841555</v>
      </c>
      <c r="G59" s="28">
        <f t="shared" si="32"/>
        <v>8.020821049759725</v>
      </c>
      <c r="H59" s="28">
        <f t="shared" si="32"/>
        <v>12.536183684816375</v>
      </c>
      <c r="I59" s="28">
        <f t="shared" si="32"/>
        <v>17.209671983689312</v>
      </c>
      <c r="J59" s="28">
        <f t="shared" si="32"/>
        <v>22.004376382787594</v>
      </c>
      <c r="K59" s="28">
        <f t="shared" si="32"/>
        <v>26.897945709614145</v>
      </c>
      <c r="L59" s="28">
        <f t="shared" si="32"/>
        <v>31.875290938585064</v>
      </c>
      <c r="M59" s="28">
        <f t="shared" si="32"/>
        <v>36.925497769963719</v>
      </c>
      <c r="N59" s="28">
        <f t="shared" si="32"/>
        <v>42.040283166527281</v>
      </c>
      <c r="O59" s="28">
        <f t="shared" si="32"/>
        <v>47.213134092395514</v>
      </c>
      <c r="P59" s="28">
        <f t="shared" si="32"/>
        <v>52.438787553392849</v>
      </c>
      <c r="Q59" s="28">
        <f t="shared" si="32"/>
        <v>57.712897448498701</v>
      </c>
      <c r="R59" s="28">
        <f t="shared" si="32"/>
        <v>63.031810919780092</v>
      </c>
      <c r="S59" s="28">
        <f t="shared" si="32"/>
        <v>68.392412451858192</v>
      </c>
      <c r="T59" s="28">
        <f t="shared" si="32"/>
        <v>73.792011771147401</v>
      </c>
      <c r="U59" s="28">
        <f t="shared" si="32"/>
        <v>79.2282611110696</v>
      </c>
      <c r="V59" s="28">
        <f t="shared" si="31"/>
        <v>84.699092779648197</v>
      </c>
      <c r="W59" s="28">
        <f t="shared" si="31"/>
        <v>90.202671136644241</v>
      </c>
      <c r="X59" s="28">
        <f t="shared" si="31"/>
        <v>95.737355032828532</v>
      </c>
      <c r="Y59" s="28">
        <f t="shared" si="31"/>
        <v>101.30166799774271</v>
      </c>
      <c r="Z59" s="28">
        <f t="shared" si="31"/>
        <v>106.89427426758273</v>
      </c>
      <c r="AA59" s="28">
        <f t="shared" si="31"/>
        <v>112.51395928391835</v>
      </c>
      <c r="AB59" s="28">
        <f t="shared" si="31"/>
        <v>118.15961366302177</v>
      </c>
      <c r="AC59" s="28">
        <f t="shared" si="31"/>
        <v>123.83021989335069</v>
      </c>
      <c r="AE59" s="27">
        <v>17</v>
      </c>
      <c r="AF59" s="28">
        <f t="shared" si="30"/>
        <v>5.22845878243574</v>
      </c>
      <c r="AG59" s="28">
        <f t="shared" si="30"/>
        <v>10.45691756487148</v>
      </c>
      <c r="AH59" s="28">
        <f t="shared" si="30"/>
        <v>15.685376347307221</v>
      </c>
      <c r="AI59" s="28">
        <f t="shared" si="30"/>
        <v>20.91383512974296</v>
      </c>
      <c r="AJ59" s="28">
        <f t="shared" si="30"/>
        <v>26.142293912178701</v>
      </c>
      <c r="AK59" s="28">
        <f t="shared" si="30"/>
        <v>31.370752694614442</v>
      </c>
      <c r="AL59" s="28">
        <f t="shared" si="30"/>
        <v>36.599211477050183</v>
      </c>
      <c r="AM59" s="28">
        <f t="shared" si="30"/>
        <v>41.82767025948592</v>
      </c>
      <c r="AN59" s="28">
        <f t="shared" si="30"/>
        <v>47.056129041921665</v>
      </c>
      <c r="AO59" s="28">
        <f t="shared" si="30"/>
        <v>52.284587824357402</v>
      </c>
      <c r="AP59" s="28">
        <f t="shared" si="30"/>
        <v>57.513046606793147</v>
      </c>
      <c r="AQ59" s="28">
        <f t="shared" si="30"/>
        <v>62.741505389228884</v>
      </c>
      <c r="AR59" s="28">
        <f t="shared" si="30"/>
        <v>67.969964171664628</v>
      </c>
      <c r="AS59" s="28">
        <f t="shared" si="30"/>
        <v>73.198422954100366</v>
      </c>
      <c r="AT59" s="28">
        <f t="shared" si="30"/>
        <v>78.426881736536103</v>
      </c>
      <c r="AU59" s="28">
        <f t="shared" si="30"/>
        <v>83.65534051897184</v>
      </c>
      <c r="AV59" s="28">
        <f t="shared" si="29"/>
        <v>88.883799301407592</v>
      </c>
      <c r="AW59" s="28">
        <f t="shared" si="29"/>
        <v>94.112258083843329</v>
      </c>
      <c r="AX59" s="28">
        <f t="shared" si="29"/>
        <v>99.340716866279067</v>
      </c>
      <c r="AY59" s="28">
        <f t="shared" si="29"/>
        <v>104.5691756487148</v>
      </c>
      <c r="AZ59" s="28">
        <f t="shared" si="29"/>
        <v>109.79763443115054</v>
      </c>
      <c r="BA59" s="28">
        <f t="shared" si="29"/>
        <v>115.02609321358629</v>
      </c>
      <c r="BB59" s="28">
        <f t="shared" si="29"/>
        <v>120.25455199602203</v>
      </c>
      <c r="BC59" s="28">
        <f t="shared" si="29"/>
        <v>125.48301077845777</v>
      </c>
      <c r="BE59" s="27">
        <v>17</v>
      </c>
      <c r="BF59" s="32">
        <f t="shared" si="28"/>
        <v>-0.39864864003667949</v>
      </c>
      <c r="BG59" s="32">
        <f t="shared" si="28"/>
        <v>-0.30372158909900276</v>
      </c>
      <c r="BH59" s="32">
        <f t="shared" si="28"/>
        <v>-0.25120824181166851</v>
      </c>
      <c r="BI59" s="32">
        <f t="shared" si="28"/>
        <v>-0.21523728921529225</v>
      </c>
      <c r="BJ59" s="32">
        <f t="shared" si="28"/>
        <v>-0.18804975234962329</v>
      </c>
      <c r="BK59" s="32">
        <f t="shared" si="28"/>
        <v>-0.16628805163368215</v>
      </c>
      <c r="BL59" s="32">
        <f t="shared" si="28"/>
        <v>-0.14820007596375567</v>
      </c>
      <c r="BM59" s="32">
        <f t="shared" si="28"/>
        <v>-0.13275846733499613</v>
      </c>
      <c r="BN59" s="32">
        <f t="shared" si="28"/>
        <v>-0.1193104683792432</v>
      </c>
      <c r="BO59" s="32">
        <f t="shared" si="28"/>
        <v>-0.10741616352003061</v>
      </c>
      <c r="BP59" s="32">
        <f t="shared" si="28"/>
        <v>-9.6765377121538473E-2</v>
      </c>
      <c r="BQ59" s="32">
        <f t="shared" si="28"/>
        <v>-8.7131441376991428E-2</v>
      </c>
      <c r="BR59" s="32">
        <f t="shared" si="28"/>
        <v>-7.8343826392189023E-2</v>
      </c>
      <c r="BS59" s="32">
        <f t="shared" si="27"/>
        <v>-7.0271106544533016E-2</v>
      </c>
      <c r="BT59" s="32">
        <f t="shared" si="27"/>
        <v>-6.2809914706796643E-2</v>
      </c>
      <c r="BU59" s="32">
        <f t="shared" si="27"/>
        <v>-5.5877528369528973E-2</v>
      </c>
      <c r="BV59" s="32">
        <f t="shared" si="26"/>
        <v>-4.9406745508434907E-2</v>
      </c>
      <c r="BW59" s="32">
        <f t="shared" si="26"/>
        <v>-4.3342252484703241E-2</v>
      </c>
      <c r="BX59" s="32">
        <f t="shared" si="26"/>
        <v>-3.763799231987279E-2</v>
      </c>
      <c r="BY59" s="32">
        <f t="shared" si="26"/>
        <v>-3.225522062524086E-2</v>
      </c>
      <c r="BZ59" s="32">
        <f t="shared" si="26"/>
        <v>-2.7161044718821744E-2</v>
      </c>
      <c r="CA59" s="32">
        <f t="shared" si="26"/>
        <v>-2.2327308945984264E-2</v>
      </c>
      <c r="CB59" s="32">
        <f t="shared" si="26"/>
        <v>-1.7729732419190125E-2</v>
      </c>
      <c r="CC59" s="32">
        <f t="shared" si="20"/>
        <v>-1.334723370862584E-2</v>
      </c>
    </row>
    <row r="60" spans="1:81" ht="9" customHeight="1" x14ac:dyDescent="0.25">
      <c r="A60" s="31">
        <f t="shared" si="33"/>
        <v>1.0039078844316487</v>
      </c>
      <c r="B60" s="31">
        <f t="shared" si="34"/>
        <v>9.6580912154449819E-2</v>
      </c>
      <c r="C60" s="31"/>
      <c r="E60" s="27">
        <v>16</v>
      </c>
      <c r="F60" s="28">
        <f t="shared" si="32"/>
        <v>3.7584537096018207</v>
      </c>
      <c r="G60" s="28">
        <f t="shared" si="32"/>
        <v>8.0373513343257201</v>
      </c>
      <c r="H60" s="28">
        <f t="shared" si="32"/>
        <v>12.537509248839005</v>
      </c>
      <c r="I60" s="28">
        <f t="shared" si="32"/>
        <v>17.187657867477427</v>
      </c>
      <c r="J60" s="28">
        <f t="shared" si="32"/>
        <v>21.952620545701009</v>
      </c>
      <c r="K60" s="28">
        <f t="shared" si="32"/>
        <v>26.81112353009474</v>
      </c>
      <c r="L60" s="28">
        <f t="shared" si="32"/>
        <v>31.748819755470983</v>
      </c>
      <c r="M60" s="28">
        <f t="shared" si="32"/>
        <v>36.75534024595953</v>
      </c>
      <c r="N60" s="28">
        <f t="shared" si="32"/>
        <v>41.822821380811043</v>
      </c>
      <c r="O60" s="28">
        <f t="shared" si="32"/>
        <v>46.945083714661159</v>
      </c>
      <c r="P60" s="28">
        <f t="shared" si="32"/>
        <v>52.117136533388901</v>
      </c>
      <c r="Q60" s="28">
        <f t="shared" si="32"/>
        <v>57.334860591434094</v>
      </c>
      <c r="R60" s="28">
        <f t="shared" si="32"/>
        <v>62.594795232909128</v>
      </c>
      <c r="S60" s="28">
        <f t="shared" si="32"/>
        <v>67.893990066445582</v>
      </c>
      <c r="T60" s="28">
        <f t="shared" si="32"/>
        <v>73.22989835549636</v>
      </c>
      <c r="U60" s="28">
        <f t="shared" si="32"/>
        <v>78.600298365988309</v>
      </c>
      <c r="V60" s="28">
        <f t="shared" si="31"/>
        <v>84.003234035379947</v>
      </c>
      <c r="W60" s="28">
        <f t="shared" si="31"/>
        <v>89.436969350339524</v>
      </c>
      <c r="X60" s="28">
        <f t="shared" si="31"/>
        <v>94.899952674485178</v>
      </c>
      <c r="Y60" s="28">
        <f t="shared" si="31"/>
        <v>100.39078844316487</v>
      </c>
      <c r="Z60" s="28">
        <f t="shared" si="31"/>
        <v>105.90821440930038</v>
      </c>
      <c r="AA60" s="28">
        <f t="shared" si="31"/>
        <v>111.45108313765732</v>
      </c>
      <c r="AB60" s="28">
        <f t="shared" si="31"/>
        <v>117.01834679624628</v>
      </c>
      <c r="AC60" s="28">
        <f t="shared" si="31"/>
        <v>122.6090445388943</v>
      </c>
      <c r="AE60" s="27">
        <v>16</v>
      </c>
      <c r="AF60" s="28">
        <f t="shared" si="30"/>
        <v>5.20149717930801</v>
      </c>
      <c r="AG60" s="28">
        <f t="shared" si="30"/>
        <v>10.40299435861602</v>
      </c>
      <c r="AH60" s="28">
        <f t="shared" si="30"/>
        <v>15.60449153792403</v>
      </c>
      <c r="AI60" s="28">
        <f t="shared" si="30"/>
        <v>20.80598871723204</v>
      </c>
      <c r="AJ60" s="28">
        <f t="shared" si="30"/>
        <v>26.00748589654005</v>
      </c>
      <c r="AK60" s="28">
        <f t="shared" si="30"/>
        <v>31.20898307584806</v>
      </c>
      <c r="AL60" s="28">
        <f t="shared" si="30"/>
        <v>36.410480255156074</v>
      </c>
      <c r="AM60" s="28">
        <f t="shared" si="30"/>
        <v>41.61197743446408</v>
      </c>
      <c r="AN60" s="28">
        <f t="shared" si="30"/>
        <v>46.813474613772094</v>
      </c>
      <c r="AO60" s="28">
        <f t="shared" si="30"/>
        <v>52.0149717930801</v>
      </c>
      <c r="AP60" s="28">
        <f t="shared" si="30"/>
        <v>57.216468972388114</v>
      </c>
      <c r="AQ60" s="28">
        <f t="shared" si="30"/>
        <v>62.41796615169612</v>
      </c>
      <c r="AR60" s="28">
        <f t="shared" si="30"/>
        <v>67.619463331004141</v>
      </c>
      <c r="AS60" s="28">
        <f t="shared" si="30"/>
        <v>72.820960510312148</v>
      </c>
      <c r="AT60" s="28">
        <f t="shared" si="30"/>
        <v>78.022457689620154</v>
      </c>
      <c r="AU60" s="28">
        <f t="shared" si="30"/>
        <v>83.223954868928161</v>
      </c>
      <c r="AV60" s="28">
        <f t="shared" si="29"/>
        <v>88.425452048236181</v>
      </c>
      <c r="AW60" s="28">
        <f t="shared" si="29"/>
        <v>93.626949227544188</v>
      </c>
      <c r="AX60" s="28">
        <f t="shared" si="29"/>
        <v>98.828446406852194</v>
      </c>
      <c r="AY60" s="28">
        <f t="shared" si="29"/>
        <v>104.0299435861602</v>
      </c>
      <c r="AZ60" s="28">
        <f t="shared" si="29"/>
        <v>109.23144076546822</v>
      </c>
      <c r="BA60" s="28">
        <f t="shared" si="29"/>
        <v>114.43293794477623</v>
      </c>
      <c r="BB60" s="28">
        <f t="shared" si="29"/>
        <v>119.63443512408423</v>
      </c>
      <c r="BC60" s="28">
        <f t="shared" si="29"/>
        <v>124.83593230339224</v>
      </c>
      <c r="BE60" s="27">
        <v>16</v>
      </c>
      <c r="BF60" s="32">
        <f t="shared" si="28"/>
        <v>-0.38394605367085094</v>
      </c>
      <c r="BG60" s="32">
        <f t="shared" si="28"/>
        <v>-0.29433117029327444</v>
      </c>
      <c r="BH60" s="32">
        <f t="shared" si="28"/>
        <v>-0.24462452854174632</v>
      </c>
      <c r="BI60" s="32">
        <f t="shared" si="28"/>
        <v>-0.21051913400028968</v>
      </c>
      <c r="BJ60" s="32">
        <f t="shared" si="28"/>
        <v>-0.18470985467988271</v>
      </c>
      <c r="BK60" s="32">
        <f t="shared" si="28"/>
        <v>-0.16403115448768291</v>
      </c>
      <c r="BL60" s="32">
        <f t="shared" si="28"/>
        <v>-0.14682941084390358</v>
      </c>
      <c r="BM60" s="32">
        <f t="shared" si="28"/>
        <v>-0.13213419209303698</v>
      </c>
      <c r="BN60" s="32">
        <f t="shared" ref="BN60:CB76" si="35">(N60-AN60)/N60</f>
        <v>-0.11932846872092757</v>
      </c>
      <c r="BO60" s="32">
        <f t="shared" si="35"/>
        <v>-0.10799614522437399</v>
      </c>
      <c r="BP60" s="32">
        <f t="shared" si="35"/>
        <v>-9.7843680182473566E-2</v>
      </c>
      <c r="BQ60" s="32">
        <f t="shared" si="35"/>
        <v>-8.8656456261122396E-2</v>
      </c>
      <c r="BR60" s="32">
        <f t="shared" si="35"/>
        <v>-8.027293770031059E-2</v>
      </c>
      <c r="BS60" s="32">
        <f t="shared" si="27"/>
        <v>-7.2568579914727413E-2</v>
      </c>
      <c r="BT60" s="32">
        <f t="shared" si="27"/>
        <v>-6.5445391045856657E-2</v>
      </c>
      <c r="BU60" s="32">
        <f t="shared" si="27"/>
        <v>-5.882492304813676E-2</v>
      </c>
      <c r="BV60" s="32">
        <f t="shared" si="26"/>
        <v>-5.2643425739938923E-2</v>
      </c>
      <c r="BW60" s="32">
        <f t="shared" si="26"/>
        <v>-4.6848410759445722E-2</v>
      </c>
      <c r="BX60" s="32">
        <f t="shared" si="26"/>
        <v>-4.1396161132367264E-2</v>
      </c>
      <c r="BY60" s="32">
        <f t="shared" si="26"/>
        <v>-3.6249891045089286E-2</v>
      </c>
      <c r="BZ60" s="32">
        <f t="shared" si="26"/>
        <v>-3.1378362619963178E-2</v>
      </c>
      <c r="CA60" s="32">
        <f t="shared" si="26"/>
        <v>-2.6754830219423788E-2</v>
      </c>
      <c r="CB60" s="32">
        <f t="shared" si="26"/>
        <v>-2.2356223613320406E-2</v>
      </c>
      <c r="CC60" s="32">
        <f t="shared" si="20"/>
        <v>-1.8162508099404749E-2</v>
      </c>
    </row>
    <row r="61" spans="1:81" ht="9" customHeight="1" x14ac:dyDescent="0.25">
      <c r="A61" s="31">
        <f t="shared" si="33"/>
        <v>0.99568561337148986</v>
      </c>
      <c r="B61" s="31">
        <f t="shared" si="34"/>
        <v>9.1992877694383801E-2</v>
      </c>
      <c r="C61" s="31"/>
      <c r="E61" s="27">
        <v>15</v>
      </c>
      <c r="F61" s="28">
        <f t="shared" si="32"/>
        <v>3.7792597583784859</v>
      </c>
      <c r="G61" s="28">
        <f t="shared" si="32"/>
        <v>8.0561835845271705</v>
      </c>
      <c r="H61" s="28">
        <f t="shared" si="32"/>
        <v>12.543529487176841</v>
      </c>
      <c r="I61" s="28">
        <f t="shared" si="32"/>
        <v>17.173229176353754</v>
      </c>
      <c r="J61" s="28">
        <f t="shared" si="32"/>
        <v>21.911747243160164</v>
      </c>
      <c r="K61" s="28">
        <f t="shared" si="32"/>
        <v>26.738827920625379</v>
      </c>
      <c r="L61" s="28">
        <f t="shared" si="32"/>
        <v>31.640823911247171</v>
      </c>
      <c r="M61" s="28">
        <f t="shared" si="32"/>
        <v>36.607879804277971</v>
      </c>
      <c r="N61" s="28">
        <f t="shared" si="32"/>
        <v>41.632526487986794</v>
      </c>
      <c r="O61" s="28">
        <f t="shared" si="32"/>
        <v>46.7088979679964</v>
      </c>
      <c r="P61" s="28">
        <f t="shared" si="32"/>
        <v>51.832259136933232</v>
      </c>
      <c r="Q61" s="28">
        <f t="shared" si="32"/>
        <v>56.99870353872241</v>
      </c>
      <c r="R61" s="28">
        <f t="shared" si="32"/>
        <v>62.204950669315117</v>
      </c>
      <c r="S61" s="28">
        <f t="shared" si="32"/>
        <v>67.448204805078674</v>
      </c>
      <c r="T61" s="28">
        <f t="shared" si="32"/>
        <v>72.72605357459517</v>
      </c>
      <c r="U61" s="28">
        <f t="shared" si="32"/>
        <v>78.036393156025085</v>
      </c>
      <c r="V61" s="28">
        <f t="shared" si="31"/>
        <v>83.377371869025765</v>
      </c>
      <c r="W61" s="28">
        <f t="shared" si="31"/>
        <v>88.747346813445006</v>
      </c>
      <c r="X61" s="28">
        <f t="shared" si="31"/>
        <v>94.144849974823813</v>
      </c>
      <c r="Y61" s="28">
        <f t="shared" si="31"/>
        <v>99.568561337148992</v>
      </c>
      <c r="Z61" s="28">
        <f t="shared" si="31"/>
        <v>105.01728727415815</v>
      </c>
      <c r="AA61" s="28">
        <f t="shared" si="31"/>
        <v>110.48994297948998</v>
      </c>
      <c r="AB61" s="28">
        <f t="shared" si="31"/>
        <v>115.98553803056502</v>
      </c>
      <c r="AC61" s="28">
        <f t="shared" si="31"/>
        <v>121.50316441466445</v>
      </c>
      <c r="AE61" s="27">
        <v>15</v>
      </c>
      <c r="AF61" s="28">
        <f t="shared" si="30"/>
        <v>5.1763809020504148</v>
      </c>
      <c r="AG61" s="28">
        <f t="shared" si="30"/>
        <v>10.35276180410083</v>
      </c>
      <c r="AH61" s="28">
        <f t="shared" si="30"/>
        <v>15.529142706151246</v>
      </c>
      <c r="AI61" s="28">
        <f t="shared" si="30"/>
        <v>20.705523608201659</v>
      </c>
      <c r="AJ61" s="28">
        <f t="shared" si="30"/>
        <v>25.881904510252074</v>
      </c>
      <c r="AK61" s="28">
        <f t="shared" si="30"/>
        <v>31.058285412302492</v>
      </c>
      <c r="AL61" s="28">
        <f t="shared" si="30"/>
        <v>36.234666314352907</v>
      </c>
      <c r="AM61" s="28">
        <f t="shared" si="30"/>
        <v>41.411047216403318</v>
      </c>
      <c r="AN61" s="28">
        <f t="shared" si="30"/>
        <v>46.587428118453737</v>
      </c>
      <c r="AO61" s="28">
        <f t="shared" si="30"/>
        <v>51.763809020504148</v>
      </c>
      <c r="AP61" s="28">
        <f t="shared" si="30"/>
        <v>56.940189922554566</v>
      </c>
      <c r="AQ61" s="28">
        <f t="shared" si="30"/>
        <v>62.116570824604985</v>
      </c>
      <c r="AR61" s="28">
        <f t="shared" si="30"/>
        <v>67.292951726655403</v>
      </c>
      <c r="AS61" s="28">
        <f t="shared" si="30"/>
        <v>72.469332628705814</v>
      </c>
      <c r="AT61" s="28">
        <f t="shared" si="30"/>
        <v>77.645713530756225</v>
      </c>
      <c r="AU61" s="28">
        <f t="shared" ref="AU61:BC76" si="36">AU$77/COS(RADIANS($AE61))</f>
        <v>82.822094432806637</v>
      </c>
      <c r="AV61" s="28">
        <f t="shared" si="36"/>
        <v>87.998475334857062</v>
      </c>
      <c r="AW61" s="28">
        <f t="shared" si="36"/>
        <v>93.174856236907473</v>
      </c>
      <c r="AX61" s="28">
        <f t="shared" si="36"/>
        <v>98.351237138957885</v>
      </c>
      <c r="AY61" s="28">
        <f t="shared" si="36"/>
        <v>103.5276180410083</v>
      </c>
      <c r="AZ61" s="28">
        <f t="shared" si="36"/>
        <v>108.70399894305872</v>
      </c>
      <c r="BA61" s="28">
        <f t="shared" si="36"/>
        <v>113.88037984510913</v>
      </c>
      <c r="BB61" s="28">
        <f t="shared" si="36"/>
        <v>119.05676074715954</v>
      </c>
      <c r="BC61" s="28">
        <f t="shared" si="36"/>
        <v>124.23314164920997</v>
      </c>
      <c r="BE61" s="27">
        <v>15</v>
      </c>
      <c r="BF61" s="32">
        <f t="shared" ref="BF61:BM76" si="37">(F61-AF61)/F61</f>
        <v>-0.3696811632422356</v>
      </c>
      <c r="BG61" s="32">
        <f t="shared" si="37"/>
        <v>-0.28507024392846536</v>
      </c>
      <c r="BH61" s="32">
        <f t="shared" si="37"/>
        <v>-0.23802018578794559</v>
      </c>
      <c r="BI61" s="32">
        <f t="shared" si="37"/>
        <v>-0.20568609406969363</v>
      </c>
      <c r="BJ61" s="32">
        <f t="shared" si="37"/>
        <v>-0.1811885297431591</v>
      </c>
      <c r="BK61" s="32">
        <f t="shared" si="37"/>
        <v>-0.16154251429791497</v>
      </c>
      <c r="BL61" s="32">
        <f t="shared" si="37"/>
        <v>-0.14518719284907086</v>
      </c>
      <c r="BM61" s="32">
        <f t="shared" si="37"/>
        <v>-0.131205834312318</v>
      </c>
      <c r="BN61" s="32">
        <f t="shared" si="35"/>
        <v>-0.11901515589971931</v>
      </c>
      <c r="BO61" s="32">
        <f t="shared" si="35"/>
        <v>-0.10822158673003222</v>
      </c>
      <c r="BP61" s="32">
        <f t="shared" si="35"/>
        <v>-9.8547330768024799E-2</v>
      </c>
      <c r="BQ61" s="32">
        <f t="shared" si="35"/>
        <v>-8.978918761556956E-2</v>
      </c>
      <c r="BR61" s="32">
        <f t="shared" si="35"/>
        <v>-8.1794149864186441E-2</v>
      </c>
      <c r="BS61" s="32">
        <f t="shared" si="27"/>
        <v>-7.4444202601654144E-2</v>
      </c>
      <c r="BT61" s="32">
        <f t="shared" si="27"/>
        <v>-6.7646458378426325E-2</v>
      </c>
      <c r="BU61" s="32">
        <f t="shared" si="27"/>
        <v>-6.1326530907355938E-2</v>
      </c>
      <c r="BV61" s="32">
        <f t="shared" si="26"/>
        <v>-5.5423952113655091E-2</v>
      </c>
      <c r="BW61" s="32">
        <f t="shared" si="26"/>
        <v>-4.988892155581276E-2</v>
      </c>
      <c r="BX61" s="32">
        <f t="shared" si="26"/>
        <v>-4.46799497291561E-2</v>
      </c>
      <c r="BY61" s="32">
        <f t="shared" si="26"/>
        <v>-3.9762116180965458E-2</v>
      </c>
      <c r="BZ61" s="32">
        <f t="shared" si="26"/>
        <v>-3.5105759866716428E-2</v>
      </c>
      <c r="CA61" s="32">
        <f t="shared" si="26"/>
        <v>-3.0685479367552126E-2</v>
      </c>
      <c r="CB61" s="32">
        <f t="shared" si="26"/>
        <v>-2.6479359140319521E-2</v>
      </c>
      <c r="CC61" s="32">
        <f t="shared" si="20"/>
        <v>-2.2468363253723037E-2</v>
      </c>
    </row>
    <row r="62" spans="1:81" ht="9" customHeight="1" x14ac:dyDescent="0.25">
      <c r="A62" s="31">
        <f t="shared" si="33"/>
        <v>0.98830398080176873</v>
      </c>
      <c r="B62" s="31">
        <f t="shared" si="34"/>
        <v>8.7622795826990452E-2</v>
      </c>
      <c r="C62" s="31"/>
      <c r="E62" s="27">
        <v>14</v>
      </c>
      <c r="F62" s="28">
        <f t="shared" si="32"/>
        <v>3.8006743799575822</v>
      </c>
      <c r="G62" s="28">
        <f t="shared" si="32"/>
        <v>8.0773285578533418</v>
      </c>
      <c r="H62" s="28">
        <f t="shared" si="32"/>
        <v>12.554187664022146</v>
      </c>
      <c r="I62" s="28">
        <f t="shared" si="32"/>
        <v>17.166226334875155</v>
      </c>
      <c r="J62" s="28">
        <f t="shared" si="32"/>
        <v>21.88146390574018</v>
      </c>
      <c r="K62" s="28">
        <f t="shared" si="32"/>
        <v>26.680606756001009</v>
      </c>
      <c r="L62" s="28">
        <f t="shared" si="32"/>
        <v>31.550667830745418</v>
      </c>
      <c r="M62" s="28">
        <f t="shared" si="32"/>
        <v>36.482275602575747</v>
      </c>
      <c r="N62" s="28">
        <f t="shared" si="32"/>
        <v>41.468332234566439</v>
      </c>
      <c r="O62" s="28">
        <f t="shared" si="32"/>
        <v>46.50326642700837</v>
      </c>
      <c r="P62" s="28">
        <f t="shared" si="32"/>
        <v>51.582583172753409</v>
      </c>
      <c r="Q62" s="28">
        <f t="shared" si="32"/>
        <v>56.702575739599922</v>
      </c>
      <c r="R62" s="28">
        <f t="shared" si="32"/>
        <v>61.860132594368032</v>
      </c>
      <c r="S62" s="28">
        <f t="shared" si="32"/>
        <v>67.052602988701423</v>
      </c>
      <c r="T62" s="28">
        <f t="shared" si="32"/>
        <v>72.277700422011705</v>
      </c>
      <c r="U62" s="28">
        <f t="shared" si="32"/>
        <v>77.533431470509214</v>
      </c>
      <c r="V62" s="28">
        <f t="shared" si="31"/>
        <v>82.818042134814192</v>
      </c>
      <c r="W62" s="28">
        <f t="shared" si="31"/>
        <v>88.129976609191147</v>
      </c>
      <c r="X62" s="28">
        <f t="shared" si="31"/>
        <v>93.467845061378114</v>
      </c>
      <c r="Y62" s="28">
        <f t="shared" si="31"/>
        <v>98.830398080176877</v>
      </c>
      <c r="Z62" s="28">
        <f t="shared" si="31"/>
        <v>104.21650614458194</v>
      </c>
      <c r="AA62" s="28">
        <f t="shared" si="31"/>
        <v>109.62514293418012</v>
      </c>
      <c r="AB62" s="28">
        <f t="shared" si="31"/>
        <v>115.05537161930536</v>
      </c>
      <c r="AC62" s="28">
        <f t="shared" si="31"/>
        <v>120.50633349190629</v>
      </c>
      <c r="AE62" s="27">
        <v>14</v>
      </c>
      <c r="AF62" s="28">
        <f t="shared" ref="AF62:AU76" si="38">AF$77/COS(RADIANS($AE62))</f>
        <v>5.1530681467494901</v>
      </c>
      <c r="AG62" s="28">
        <f t="shared" si="38"/>
        <v>10.30613629349898</v>
      </c>
      <c r="AH62" s="28">
        <f t="shared" si="38"/>
        <v>15.459204440248472</v>
      </c>
      <c r="AI62" s="28">
        <f t="shared" si="38"/>
        <v>20.61227258699796</v>
      </c>
      <c r="AJ62" s="28">
        <f t="shared" si="38"/>
        <v>25.76534073374745</v>
      </c>
      <c r="AK62" s="28">
        <f t="shared" si="38"/>
        <v>30.918408880496944</v>
      </c>
      <c r="AL62" s="28">
        <f t="shared" si="38"/>
        <v>36.071477027246431</v>
      </c>
      <c r="AM62" s="28">
        <f t="shared" si="38"/>
        <v>41.224545173995921</v>
      </c>
      <c r="AN62" s="28">
        <f t="shared" si="38"/>
        <v>46.377613320745411</v>
      </c>
      <c r="AO62" s="28">
        <f t="shared" si="38"/>
        <v>51.530681467494901</v>
      </c>
      <c r="AP62" s="28">
        <f t="shared" si="38"/>
        <v>56.683749614244398</v>
      </c>
      <c r="AQ62" s="28">
        <f t="shared" si="38"/>
        <v>61.836817760993888</v>
      </c>
      <c r="AR62" s="28">
        <f t="shared" si="38"/>
        <v>66.989885907743371</v>
      </c>
      <c r="AS62" s="28">
        <f t="shared" si="38"/>
        <v>72.142954054492861</v>
      </c>
      <c r="AT62" s="28">
        <f t="shared" si="38"/>
        <v>77.296022201242351</v>
      </c>
      <c r="AU62" s="28">
        <f t="shared" si="38"/>
        <v>82.449090347991842</v>
      </c>
      <c r="AV62" s="28">
        <f t="shared" si="36"/>
        <v>87.602158494741332</v>
      </c>
      <c r="AW62" s="28">
        <f t="shared" si="36"/>
        <v>92.755226641490822</v>
      </c>
      <c r="AX62" s="28">
        <f t="shared" si="36"/>
        <v>97.908294788240312</v>
      </c>
      <c r="AY62" s="28">
        <f t="shared" si="36"/>
        <v>103.0613629349898</v>
      </c>
      <c r="AZ62" s="28">
        <f t="shared" si="36"/>
        <v>108.21443108173931</v>
      </c>
      <c r="BA62" s="28">
        <f t="shared" si="36"/>
        <v>113.3674992284888</v>
      </c>
      <c r="BB62" s="28">
        <f t="shared" si="36"/>
        <v>118.52056737523829</v>
      </c>
      <c r="BC62" s="28">
        <f t="shared" si="36"/>
        <v>123.67363552198778</v>
      </c>
      <c r="BE62" s="27">
        <v>14</v>
      </c>
      <c r="BF62" s="32">
        <f t="shared" si="37"/>
        <v>-0.35582994794913253</v>
      </c>
      <c r="BG62" s="32">
        <f t="shared" si="37"/>
        <v>-0.27593377187543477</v>
      </c>
      <c r="BH62" s="32">
        <f t="shared" si="37"/>
        <v>-0.23139822774447902</v>
      </c>
      <c r="BI62" s="32">
        <f t="shared" si="37"/>
        <v>-0.20074570758290466</v>
      </c>
      <c r="BJ62" s="32">
        <f t="shared" si="37"/>
        <v>-0.1774962061376712</v>
      </c>
      <c r="BK62" s="32">
        <f t="shared" si="37"/>
        <v>-0.15883454837633212</v>
      </c>
      <c r="BL62" s="32">
        <f t="shared" si="37"/>
        <v>-0.1432872743218318</v>
      </c>
      <c r="BM62" s="32">
        <f t="shared" si="37"/>
        <v>-0.12998831605464206</v>
      </c>
      <c r="BN62" s="32">
        <f t="shared" si="35"/>
        <v>-0.11838626782503638</v>
      </c>
      <c r="BO62" s="32">
        <f t="shared" si="35"/>
        <v>-0.10810885829660101</v>
      </c>
      <c r="BP62" s="32">
        <f t="shared" si="35"/>
        <v>-9.889319471277451E-2</v>
      </c>
      <c r="BQ62" s="32">
        <f t="shared" si="35"/>
        <v>-9.0546892348812941E-2</v>
      </c>
      <c r="BR62" s="32">
        <f t="shared" si="35"/>
        <v>-8.2925029388675603E-2</v>
      </c>
      <c r="BS62" s="32">
        <f t="shared" si="27"/>
        <v>-7.5915786097807095E-2</v>
      </c>
      <c r="BT62" s="32">
        <f t="shared" si="27"/>
        <v>-6.943112121622437E-2</v>
      </c>
      <c r="BU62" s="32">
        <f t="shared" si="27"/>
        <v>-6.3400507165123451E-2</v>
      </c>
      <c r="BV62" s="32">
        <f t="shared" si="26"/>
        <v>-5.7766595739360549E-2</v>
      </c>
      <c r="BW62" s="32">
        <f t="shared" si="26"/>
        <v>-5.2482142969470666E-2</v>
      </c>
      <c r="BX62" s="32">
        <f t="shared" si="26"/>
        <v>-4.7507779000855968E-2</v>
      </c>
      <c r="BY62" s="32">
        <f t="shared" si="26"/>
        <v>-4.2810359332768486E-2</v>
      </c>
      <c r="BZ62" s="32">
        <f t="shared" si="26"/>
        <v>-3.8361724884644968E-2</v>
      </c>
      <c r="CA62" s="32">
        <f t="shared" si="26"/>
        <v>-3.4137755209638548E-2</v>
      </c>
      <c r="CB62" s="32">
        <f t="shared" si="26"/>
        <v>-3.0117635597219635E-2</v>
      </c>
      <c r="CC62" s="32">
        <f t="shared" si="20"/>
        <v>-2.6283282698118238E-2</v>
      </c>
    </row>
    <row r="63" spans="1:81" ht="9" customHeight="1" x14ac:dyDescent="0.25">
      <c r="A63" s="31">
        <f t="shared" si="33"/>
        <v>0.98171916977168006</v>
      </c>
      <c r="B63" s="31">
        <f t="shared" si="34"/>
        <v>8.3460312808620679E-2</v>
      </c>
      <c r="C63" s="31"/>
      <c r="E63" s="27">
        <v>13</v>
      </c>
      <c r="F63" s="28">
        <f t="shared" si="32"/>
        <v>3.8227236671916427</v>
      </c>
      <c r="G63" s="28">
        <f t="shared" si="32"/>
        <v>8.1007822533896068</v>
      </c>
      <c r="H63" s="28">
        <f t="shared" si="32"/>
        <v>12.56940874335004</v>
      </c>
      <c r="I63" s="28">
        <f t="shared" si="32"/>
        <v>17.166470514213646</v>
      </c>
      <c r="J63" s="28">
        <f t="shared" si="32"/>
        <v>21.861460116187665</v>
      </c>
      <c r="K63" s="28">
        <f t="shared" si="32"/>
        <v>26.635993639198503</v>
      </c>
      <c r="L63" s="28">
        <f t="shared" si="32"/>
        <v>31.477707259095165</v>
      </c>
      <c r="M63" s="28">
        <f t="shared" si="32"/>
        <v>36.377685598456921</v>
      </c>
      <c r="N63" s="28">
        <f t="shared" si="32"/>
        <v>41.329180425293863</v>
      </c>
      <c r="O63" s="28">
        <f t="shared" si="32"/>
        <v>46.326897667834885</v>
      </c>
      <c r="P63" s="28">
        <f t="shared" si="32"/>
        <v>51.366567997892858</v>
      </c>
      <c r="Q63" s="28">
        <f t="shared" si="32"/>
        <v>56.444672270108001</v>
      </c>
      <c r="R63" s="28">
        <f t="shared" si="32"/>
        <v>61.558257546631062</v>
      </c>
      <c r="S63" s="28">
        <f t="shared" si="32"/>
        <v>66.704809068556671</v>
      </c>
      <c r="T63" s="28">
        <f t="shared" si="32"/>
        <v>71.882158337821522</v>
      </c>
      <c r="U63" s="28">
        <f t="shared" si="32"/>
        <v>77.088415373706141</v>
      </c>
      <c r="V63" s="28">
        <f t="shared" si="31"/>
        <v>82.321917659733728</v>
      </c>
      <c r="W63" s="28">
        <f t="shared" si="31"/>
        <v>87.581190921476406</v>
      </c>
      <c r="X63" s="28">
        <f t="shared" si="31"/>
        <v>92.864918484094488</v>
      </c>
      <c r="Y63" s="28">
        <f t="shared" si="31"/>
        <v>98.17191697716801</v>
      </c>
      <c r="Z63" s="28">
        <f t="shared" si="31"/>
        <v>103.50111681856195</v>
      </c>
      <c r="AA63" s="28">
        <f t="shared" si="31"/>
        <v>108.85154635321969</v>
      </c>
      <c r="AB63" s="28">
        <f t="shared" si="31"/>
        <v>114.22231882654768</v>
      </c>
      <c r="AC63" s="28">
        <f t="shared" si="31"/>
        <v>119.61262158402317</v>
      </c>
      <c r="AE63" s="27">
        <v>13</v>
      </c>
      <c r="AF63" s="28">
        <f t="shared" si="38"/>
        <v>5.1315205389669583</v>
      </c>
      <c r="AG63" s="28">
        <f t="shared" si="38"/>
        <v>10.263041077933917</v>
      </c>
      <c r="AH63" s="28">
        <f t="shared" si="38"/>
        <v>15.394561616900873</v>
      </c>
      <c r="AI63" s="28">
        <f t="shared" si="38"/>
        <v>20.526082155867833</v>
      </c>
      <c r="AJ63" s="28">
        <f t="shared" si="38"/>
        <v>25.65760269483479</v>
      </c>
      <c r="AK63" s="28">
        <f t="shared" si="38"/>
        <v>30.789123233801746</v>
      </c>
      <c r="AL63" s="28">
        <f t="shared" si="38"/>
        <v>35.920643772768706</v>
      </c>
      <c r="AM63" s="28">
        <f t="shared" si="38"/>
        <v>41.052164311735666</v>
      </c>
      <c r="AN63" s="28">
        <f t="shared" si="38"/>
        <v>46.183684850702619</v>
      </c>
      <c r="AO63" s="28">
        <f t="shared" si="38"/>
        <v>51.315205389669579</v>
      </c>
      <c r="AP63" s="28">
        <f t="shared" si="38"/>
        <v>56.446725928636539</v>
      </c>
      <c r="AQ63" s="28">
        <f t="shared" si="38"/>
        <v>61.578246467603492</v>
      </c>
      <c r="AR63" s="28">
        <f t="shared" si="38"/>
        <v>66.709767006570445</v>
      </c>
      <c r="AS63" s="28">
        <f t="shared" si="38"/>
        <v>71.841287545537412</v>
      </c>
      <c r="AT63" s="28">
        <f t="shared" si="38"/>
        <v>76.972808084504365</v>
      </c>
      <c r="AU63" s="28">
        <f t="shared" si="38"/>
        <v>82.104328623471332</v>
      </c>
      <c r="AV63" s="28">
        <f t="shared" si="36"/>
        <v>87.235849162438285</v>
      </c>
      <c r="AW63" s="28">
        <f t="shared" si="36"/>
        <v>92.367369701405238</v>
      </c>
      <c r="AX63" s="28">
        <f t="shared" si="36"/>
        <v>97.498890240372205</v>
      </c>
      <c r="AY63" s="28">
        <f t="shared" si="36"/>
        <v>102.63041077933916</v>
      </c>
      <c r="AZ63" s="28">
        <f t="shared" si="36"/>
        <v>107.76193131830611</v>
      </c>
      <c r="BA63" s="28">
        <f t="shared" si="36"/>
        <v>112.89345185727308</v>
      </c>
      <c r="BB63" s="28">
        <f t="shared" si="36"/>
        <v>118.02497239624003</v>
      </c>
      <c r="BC63" s="28">
        <f t="shared" si="36"/>
        <v>123.15649293520698</v>
      </c>
      <c r="BE63" s="27">
        <v>13</v>
      </c>
      <c r="BF63" s="32">
        <f t="shared" si="37"/>
        <v>-0.3423728696395209</v>
      </c>
      <c r="BG63" s="32">
        <f t="shared" si="37"/>
        <v>-0.26691975625434899</v>
      </c>
      <c r="BH63" s="32">
        <f t="shared" si="37"/>
        <v>-0.22476418193063419</v>
      </c>
      <c r="BI63" s="32">
        <f t="shared" si="37"/>
        <v>-0.19570776875027782</v>
      </c>
      <c r="BJ63" s="32">
        <f t="shared" si="37"/>
        <v>-0.17364542708820307</v>
      </c>
      <c r="BK63" s="32">
        <f t="shared" si="37"/>
        <v>-0.15592170695263063</v>
      </c>
      <c r="BL63" s="32">
        <f t="shared" si="37"/>
        <v>-0.1411454931295798</v>
      </c>
      <c r="BM63" s="32">
        <f t="shared" si="37"/>
        <v>-0.12849851870392295</v>
      </c>
      <c r="BN63" s="32">
        <f t="shared" si="35"/>
        <v>-0.11745948928708375</v>
      </c>
      <c r="BO63" s="32">
        <f t="shared" si="35"/>
        <v>-0.10767627389170317</v>
      </c>
      <c r="BP63" s="32">
        <f t="shared" si="35"/>
        <v>-9.8900084797412927E-2</v>
      </c>
      <c r="BQ63" s="32">
        <f t="shared" si="35"/>
        <v>-9.0948782073346043E-2</v>
      </c>
      <c r="BR63" s="32">
        <f t="shared" si="35"/>
        <v>-8.36851084687876E-2</v>
      </c>
      <c r="BS63" s="32">
        <f t="shared" si="27"/>
        <v>-7.7003120894951718E-2</v>
      </c>
      <c r="BT63" s="32">
        <f t="shared" si="27"/>
        <v>-7.0819378054266718E-2</v>
      </c>
      <c r="BU63" s="32">
        <f t="shared" si="27"/>
        <v>-6.5067017209385444E-2</v>
      </c>
      <c r="BV63" s="32">
        <f t="shared" si="26"/>
        <v>-5.969165493709238E-2</v>
      </c>
      <c r="BW63" s="32">
        <f t="shared" si="26"/>
        <v>-5.4648477938830806E-2</v>
      </c>
      <c r="BX63" s="32">
        <f t="shared" si="26"/>
        <v>-4.9900132708040917E-2</v>
      </c>
      <c r="BY63" s="32">
        <f t="shared" si="26"/>
        <v>-4.541516494180374E-2</v>
      </c>
      <c r="BZ63" s="32">
        <f t="shared" si="26"/>
        <v>-4.1166845641031964E-2</v>
      </c>
      <c r="CA63" s="32">
        <f t="shared" si="26"/>
        <v>-3.7132274547001277E-2</v>
      </c>
      <c r="CB63" s="32">
        <f t="shared" si="26"/>
        <v>-3.3291685974847642E-2</v>
      </c>
      <c r="CC63" s="32">
        <f t="shared" si="20"/>
        <v>-2.9627904683072092E-2</v>
      </c>
    </row>
    <row r="64" spans="1:81" ht="9" customHeight="1" x14ac:dyDescent="0.25">
      <c r="A64" s="31">
        <f t="shared" si="33"/>
        <v>0.97588908506614047</v>
      </c>
      <c r="B64" s="31">
        <f t="shared" si="34"/>
        <v>7.9495566745739349E-2</v>
      </c>
      <c r="C64" s="31"/>
      <c r="E64" s="27">
        <v>12</v>
      </c>
      <c r="F64" s="28">
        <f t="shared" si="32"/>
        <v>3.8454250236228931</v>
      </c>
      <c r="G64" s="28">
        <f t="shared" si="32"/>
        <v>8.1265253393442318</v>
      </c>
      <c r="H64" s="28">
        <f t="shared" si="32"/>
        <v>12.589098377852842</v>
      </c>
      <c r="I64" s="28">
        <f t="shared" si="32"/>
        <v>17.173761986076947</v>
      </c>
      <c r="J64" s="28">
        <f t="shared" si="32"/>
        <v>21.851405132062329</v>
      </c>
      <c r="K64" s="28">
        <f t="shared" si="32"/>
        <v>26.604504401631324</v>
      </c>
      <c r="L64" s="28">
        <f t="shared" si="32"/>
        <v>31.421284554898154</v>
      </c>
      <c r="M64" s="28">
        <f t="shared" si="32"/>
        <v>36.29326045739267</v>
      </c>
      <c r="N64" s="28">
        <f t="shared" si="32"/>
        <v>41.214013273867742</v>
      </c>
      <c r="O64" s="28">
        <f t="shared" si="32"/>
        <v>46.178509895554093</v>
      </c>
      <c r="P64" s="28">
        <f t="shared" si="32"/>
        <v>51.182693261090428</v>
      </c>
      <c r="Q64" s="28">
        <f t="shared" si="32"/>
        <v>56.223220536714919</v>
      </c>
      <c r="R64" s="28">
        <f t="shared" si="32"/>
        <v>61.297287750610259</v>
      </c>
      <c r="S64" s="28">
        <f t="shared" si="32"/>
        <v>66.402507801219912</v>
      </c>
      <c r="T64" s="28">
        <f t="shared" si="32"/>
        <v>71.536822903045675</v>
      </c>
      <c r="U64" s="28">
        <f t="shared" si="32"/>
        <v>76.698440079466494</v>
      </c>
      <c r="V64" s="28">
        <f t="shared" si="31"/>
        <v>81.885782562639662</v>
      </c>
      <c r="W64" s="28">
        <f t="shared" si="31"/>
        <v>87.097452465894392</v>
      </c>
      <c r="X64" s="28">
        <f t="shared" si="31"/>
        <v>92.33220162875736</v>
      </c>
      <c r="Y64" s="28">
        <f t="shared" si="31"/>
        <v>97.588908506614047</v>
      </c>
      <c r="Z64" s="28">
        <f t="shared" si="31"/>
        <v>102.86655961047614</v>
      </c>
      <c r="AA64" s="28">
        <f t="shared" si="31"/>
        <v>108.16423442583913</v>
      </c>
      <c r="AB64" s="28">
        <f t="shared" si="31"/>
        <v>113.48109302920275</v>
      </c>
      <c r="AC64" s="28">
        <f t="shared" si="31"/>
        <v>118.81636582285871</v>
      </c>
      <c r="AE64" s="27">
        <v>12</v>
      </c>
      <c r="AF64" s="28">
        <f t="shared" si="38"/>
        <v>5.1117029743251461</v>
      </c>
      <c r="AG64" s="28">
        <f t="shared" si="38"/>
        <v>10.223405948650292</v>
      </c>
      <c r="AH64" s="28">
        <f t="shared" si="38"/>
        <v>15.335108922975438</v>
      </c>
      <c r="AI64" s="28">
        <f t="shared" si="38"/>
        <v>20.446811897300584</v>
      </c>
      <c r="AJ64" s="28">
        <f t="shared" si="38"/>
        <v>25.558514871625732</v>
      </c>
      <c r="AK64" s="28">
        <f t="shared" si="38"/>
        <v>30.670217845950877</v>
      </c>
      <c r="AL64" s="28">
        <f t="shared" si="38"/>
        <v>35.781920820276021</v>
      </c>
      <c r="AM64" s="28">
        <f t="shared" si="38"/>
        <v>40.893623794601169</v>
      </c>
      <c r="AN64" s="28">
        <f t="shared" si="38"/>
        <v>46.005326768926317</v>
      </c>
      <c r="AO64" s="28">
        <f t="shared" si="38"/>
        <v>51.117029743251464</v>
      </c>
      <c r="AP64" s="28">
        <f t="shared" si="38"/>
        <v>56.228732717576605</v>
      </c>
      <c r="AQ64" s="28">
        <f t="shared" si="38"/>
        <v>61.340435691901753</v>
      </c>
      <c r="AR64" s="28">
        <f t="shared" si="38"/>
        <v>66.452138666226901</v>
      </c>
      <c r="AS64" s="28">
        <f t="shared" si="38"/>
        <v>71.563841640552042</v>
      </c>
      <c r="AT64" s="28">
        <f t="shared" si="38"/>
        <v>76.675544614877197</v>
      </c>
      <c r="AU64" s="28">
        <f t="shared" si="38"/>
        <v>81.787247589202337</v>
      </c>
      <c r="AV64" s="28">
        <f t="shared" si="36"/>
        <v>86.898950563527478</v>
      </c>
      <c r="AW64" s="28">
        <f t="shared" si="36"/>
        <v>92.010653537852633</v>
      </c>
      <c r="AX64" s="28">
        <f t="shared" si="36"/>
        <v>97.122356512177774</v>
      </c>
      <c r="AY64" s="28">
        <f t="shared" si="36"/>
        <v>102.23405948650293</v>
      </c>
      <c r="AZ64" s="28">
        <f t="shared" si="36"/>
        <v>107.34576246082807</v>
      </c>
      <c r="BA64" s="28">
        <f t="shared" si="36"/>
        <v>112.45746543515321</v>
      </c>
      <c r="BB64" s="28">
        <f t="shared" si="36"/>
        <v>117.56916840947837</v>
      </c>
      <c r="BC64" s="28">
        <f t="shared" si="36"/>
        <v>122.68087138380351</v>
      </c>
      <c r="BE64" s="27">
        <v>12</v>
      </c>
      <c r="BF64" s="32">
        <f t="shared" si="37"/>
        <v>-0.32929466649937533</v>
      </c>
      <c r="BG64" s="32">
        <f t="shared" si="37"/>
        <v>-0.25802917258549612</v>
      </c>
      <c r="BH64" s="32">
        <f t="shared" si="37"/>
        <v>-0.21812606929448328</v>
      </c>
      <c r="BI64" s="32">
        <f t="shared" si="37"/>
        <v>-0.19058432939021475</v>
      </c>
      <c r="BJ64" s="32">
        <f t="shared" si="37"/>
        <v>-0.16965086305246346</v>
      </c>
      <c r="BK64" s="32">
        <f t="shared" si="37"/>
        <v>-0.15282049170854889</v>
      </c>
      <c r="BL64" s="32">
        <f t="shared" si="37"/>
        <v>-0.13877969431068668</v>
      </c>
      <c r="BM64" s="32">
        <f t="shared" si="37"/>
        <v>-0.12675530606045177</v>
      </c>
      <c r="BN64" s="32">
        <f t="shared" si="35"/>
        <v>-0.11625447546736649</v>
      </c>
      <c r="BO64" s="32">
        <f t="shared" si="35"/>
        <v>-0.10694411445642674</v>
      </c>
      <c r="BP64" s="32">
        <f t="shared" si="35"/>
        <v>-9.8588783336304511E-2</v>
      </c>
      <c r="BQ64" s="32">
        <f t="shared" si="35"/>
        <v>-9.1016044729155768E-2</v>
      </c>
      <c r="BR64" s="32">
        <f t="shared" si="35"/>
        <v>-8.4095905459786374E-2</v>
      </c>
      <c r="BS64" s="32">
        <f t="shared" si="27"/>
        <v>-7.772799567725526E-2</v>
      </c>
      <c r="BT64" s="32">
        <f t="shared" si="27"/>
        <v>-7.1833239208792726E-2</v>
      </c>
      <c r="BU64" s="32">
        <f t="shared" si="27"/>
        <v>-6.6348253034395233E-2</v>
      </c>
      <c r="BV64" s="32">
        <f t="shared" si="26"/>
        <v>-6.1221470247938635E-2</v>
      </c>
      <c r="BW64" s="32">
        <f t="shared" si="26"/>
        <v>-5.6410387822561761E-2</v>
      </c>
      <c r="BX64" s="32">
        <f t="shared" si="26"/>
        <v>-5.1879569629242915E-2</v>
      </c>
      <c r="BY64" s="32">
        <f t="shared" si="26"/>
        <v>-4.7599169321317483E-2</v>
      </c>
      <c r="BZ64" s="32">
        <f t="shared" si="26"/>
        <v>-4.3543818975897326E-2</v>
      </c>
      <c r="CA64" s="32">
        <f t="shared" si="26"/>
        <v>-3.9691780116630521E-2</v>
      </c>
      <c r="CB64" s="32">
        <f t="shared" si="26"/>
        <v>-3.602428625906523E-2</v>
      </c>
      <c r="CC64" s="32">
        <f t="shared" si="20"/>
        <v>-3.2525027458812514E-2</v>
      </c>
    </row>
    <row r="65" spans="1:81" ht="9" customHeight="1" x14ac:dyDescent="0.25">
      <c r="A65" s="31">
        <f t="shared" si="33"/>
        <v>0.97077300379853537</v>
      </c>
      <c r="B65" s="31">
        <f t="shared" si="34"/>
        <v>7.5719164229798464E-2</v>
      </c>
      <c r="C65" s="31"/>
      <c r="E65" s="27">
        <v>11</v>
      </c>
      <c r="F65" s="28">
        <f t="shared" si="32"/>
        <v>3.868786742684831</v>
      </c>
      <c r="G65" s="28">
        <f t="shared" si="32"/>
        <v>8.1545223299254683</v>
      </c>
      <c r="H65" s="28">
        <f t="shared" si="32"/>
        <v>12.613141513364841</v>
      </c>
      <c r="I65" s="28">
        <f t="shared" si="32"/>
        <v>17.187877971042298</v>
      </c>
      <c r="J65" s="28">
        <f t="shared" si="32"/>
        <v>21.850944797139221</v>
      </c>
      <c r="K65" s="28">
        <f t="shared" si="32"/>
        <v>26.585632903059832</v>
      </c>
      <c r="L65" s="28">
        <f t="shared" si="32"/>
        <v>31.380723210963648</v>
      </c>
      <c r="M65" s="28">
        <f t="shared" si="32"/>
        <v>36.228136633251601</v>
      </c>
      <c r="N65" s="28">
        <f t="shared" si="32"/>
        <v>41.121764888431798</v>
      </c>
      <c r="O65" s="28">
        <f t="shared" si="32"/>
        <v>46.056820685491111</v>
      </c>
      <c r="P65" s="28">
        <f t="shared" si="32"/>
        <v>51.029446755969779</v>
      </c>
      <c r="Q65" s="28">
        <f t="shared" si="32"/>
        <v>56.036466102226719</v>
      </c>
      <c r="R65" s="28">
        <f t="shared" si="32"/>
        <v>61.075214780604526</v>
      </c>
      <c r="S65" s="28">
        <f t="shared" si="32"/>
        <v>66.143425619637441</v>
      </c>
      <c r="T65" s="28">
        <f t="shared" si="32"/>
        <v>71.239144790848584</v>
      </c>
      <c r="U65" s="28">
        <f t="shared" si="32"/>
        <v>76.360670359003961</v>
      </c>
      <c r="V65" s="28">
        <f t="shared" si="31"/>
        <v>81.506505998237216</v>
      </c>
      <c r="W65" s="28">
        <f t="shared" si="31"/>
        <v>86.675325452535446</v>
      </c>
      <c r="X65" s="28">
        <f t="shared" si="31"/>
        <v>91.865944784015326</v>
      </c>
      <c r="Y65" s="28">
        <f t="shared" si="31"/>
        <v>97.07730037985354</v>
      </c>
      <c r="Z65" s="28">
        <f t="shared" si="31"/>
        <v>102.30843129309743</v>
      </c>
      <c r="AA65" s="28">
        <f t="shared" si="31"/>
        <v>107.55846489654843</v>
      </c>
      <c r="AB65" s="28">
        <f t="shared" si="31"/>
        <v>112.82660510507499</v>
      </c>
      <c r="AC65" s="28">
        <f t="shared" si="31"/>
        <v>118.11212261433884</v>
      </c>
      <c r="AE65" s="27">
        <v>11</v>
      </c>
      <c r="AF65" s="28">
        <f t="shared" si="38"/>
        <v>5.0935834747760707</v>
      </c>
      <c r="AG65" s="28">
        <f t="shared" si="38"/>
        <v>10.187166949552141</v>
      </c>
      <c r="AH65" s="28">
        <f t="shared" si="38"/>
        <v>15.280750424328213</v>
      </c>
      <c r="AI65" s="28">
        <f t="shared" si="38"/>
        <v>20.374333899104283</v>
      </c>
      <c r="AJ65" s="28">
        <f t="shared" si="38"/>
        <v>25.467917373880354</v>
      </c>
      <c r="AK65" s="28">
        <f t="shared" si="38"/>
        <v>30.561500848656426</v>
      </c>
      <c r="AL65" s="28">
        <f t="shared" si="38"/>
        <v>35.655084323432497</v>
      </c>
      <c r="AM65" s="28">
        <f t="shared" si="38"/>
        <v>40.748667798208565</v>
      </c>
      <c r="AN65" s="28">
        <f t="shared" si="38"/>
        <v>45.84225127298464</v>
      </c>
      <c r="AO65" s="28">
        <f t="shared" si="38"/>
        <v>50.935834747760708</v>
      </c>
      <c r="AP65" s="28">
        <f t="shared" si="38"/>
        <v>56.029418222536783</v>
      </c>
      <c r="AQ65" s="28">
        <f t="shared" si="38"/>
        <v>61.123001697312851</v>
      </c>
      <c r="AR65" s="28">
        <f t="shared" si="38"/>
        <v>66.216585172088926</v>
      </c>
      <c r="AS65" s="28">
        <f t="shared" si="38"/>
        <v>71.310168646864994</v>
      </c>
      <c r="AT65" s="28">
        <f t="shared" si="38"/>
        <v>76.403752121641062</v>
      </c>
      <c r="AU65" s="28">
        <f t="shared" si="38"/>
        <v>81.49733559641713</v>
      </c>
      <c r="AV65" s="28">
        <f t="shared" si="36"/>
        <v>86.590919071193213</v>
      </c>
      <c r="AW65" s="28">
        <f t="shared" si="36"/>
        <v>91.684502545969281</v>
      </c>
      <c r="AX65" s="28">
        <f t="shared" si="36"/>
        <v>96.778086020745349</v>
      </c>
      <c r="AY65" s="28">
        <f t="shared" si="36"/>
        <v>101.87166949552142</v>
      </c>
      <c r="AZ65" s="28">
        <f t="shared" si="36"/>
        <v>106.9652529702975</v>
      </c>
      <c r="BA65" s="28">
        <f t="shared" si="36"/>
        <v>112.05883644507357</v>
      </c>
      <c r="BB65" s="28">
        <f t="shared" si="36"/>
        <v>117.15241991984963</v>
      </c>
      <c r="BC65" s="28">
        <f t="shared" si="36"/>
        <v>122.2460033946257</v>
      </c>
      <c r="BE65" s="27">
        <v>11</v>
      </c>
      <c r="BF65" s="32">
        <f t="shared" si="37"/>
        <v>-0.31658419384503589</v>
      </c>
      <c r="BG65" s="32">
        <f t="shared" si="37"/>
        <v>-0.24926593335421662</v>
      </c>
      <c r="BH65" s="32">
        <f t="shared" si="37"/>
        <v>-0.21149440907618317</v>
      </c>
      <c r="BI65" s="32">
        <f t="shared" si="37"/>
        <v>-0.18538972253761898</v>
      </c>
      <c r="BJ65" s="32">
        <f t="shared" si="37"/>
        <v>-0.16552934485536189</v>
      </c>
      <c r="BK65" s="32">
        <f t="shared" si="37"/>
        <v>-0.14954949389747263</v>
      </c>
      <c r="BL65" s="32">
        <f t="shared" si="37"/>
        <v>-0.13620977068417253</v>
      </c>
      <c r="BM65" s="32">
        <f t="shared" si="37"/>
        <v>-0.12477956596883991</v>
      </c>
      <c r="BN65" s="32">
        <f t="shared" si="35"/>
        <v>-0.1147928936746776</v>
      </c>
      <c r="BO65" s="32">
        <f t="shared" si="35"/>
        <v>-0.10593466916848196</v>
      </c>
      <c r="BP65" s="32">
        <f t="shared" si="35"/>
        <v>-9.7982082590030675E-2</v>
      </c>
      <c r="BQ65" s="32">
        <f t="shared" si="35"/>
        <v>-9.077188389801065E-2</v>
      </c>
      <c r="BR65" s="32">
        <f t="shared" si="35"/>
        <v>-8.4180962931580727E-2</v>
      </c>
      <c r="BS65" s="32">
        <f t="shared" si="27"/>
        <v>-7.811423401230054E-2</v>
      </c>
      <c r="BT65" s="32">
        <f t="shared" si="27"/>
        <v>-7.2496762081511207E-2</v>
      </c>
      <c r="BU65" s="32">
        <f t="shared" si="27"/>
        <v>-6.7268467042831376E-2</v>
      </c>
      <c r="BV65" s="32">
        <f t="shared" si="26"/>
        <v>-6.2380456758457534E-2</v>
      </c>
      <c r="BW65" s="32">
        <f t="shared" si="26"/>
        <v>-5.7792423244801383E-2</v>
      </c>
      <c r="BX65" s="32">
        <f t="shared" si="26"/>
        <v>-5.3470752935474465E-2</v>
      </c>
      <c r="BY65" s="32">
        <f t="shared" si="26"/>
        <v>-4.9387128575969885E-2</v>
      </c>
      <c r="BZ65" s="32">
        <f t="shared" si="26"/>
        <v>-4.5517477087093784E-2</v>
      </c>
      <c r="CA65" s="32">
        <f t="shared" si="26"/>
        <v>-4.1841165666074466E-2</v>
      </c>
      <c r="CB65" s="32">
        <f t="shared" si="26"/>
        <v>-3.8340379121981294E-2</v>
      </c>
      <c r="CC65" s="32">
        <f t="shared" si="20"/>
        <v>-3.4999631610930039E-2</v>
      </c>
    </row>
    <row r="66" spans="1:81" ht="9" customHeight="1" x14ac:dyDescent="0.25">
      <c r="A66" s="31">
        <f t="shared" si="33"/>
        <v>0.96633121654789056</v>
      </c>
      <c r="B66" s="31">
        <f t="shared" si="34"/>
        <v>7.2122158082060323E-2</v>
      </c>
      <c r="C66" s="31"/>
      <c r="E66" s="27">
        <v>10</v>
      </c>
      <c r="F66" s="28">
        <f t="shared" si="32"/>
        <v>3.8928074489492079</v>
      </c>
      <c r="G66" s="28">
        <f t="shared" si="32"/>
        <v>8.184720461095516</v>
      </c>
      <c r="H66" s="28">
        <f t="shared" si="32"/>
        <v>12.641400534835411</v>
      </c>
      <c r="I66" s="28">
        <f t="shared" si="32"/>
        <v>17.208569882992343</v>
      </c>
      <c r="J66" s="28">
        <f t="shared" si="32"/>
        <v>21.859697717516905</v>
      </c>
      <c r="K66" s="28">
        <f t="shared" si="32"/>
        <v>26.578845979731163</v>
      </c>
      <c r="L66" s="28">
        <f t="shared" si="32"/>
        <v>31.355321422031519</v>
      </c>
      <c r="M66" s="28">
        <f t="shared" si="32"/>
        <v>36.181428409858455</v>
      </c>
      <c r="N66" s="28">
        <f t="shared" si="32"/>
        <v>41.051351647324211</v>
      </c>
      <c r="O66" s="28">
        <f t="shared" si="32"/>
        <v>45.960535559039407</v>
      </c>
      <c r="P66" s="28">
        <f t="shared" si="32"/>
        <v>50.905311067819859</v>
      </c>
      <c r="Q66" s="28">
        <f t="shared" si="32"/>
        <v>55.882657278960203</v>
      </c>
      <c r="R66" s="28">
        <f t="shared" si="32"/>
        <v>60.890041979851212</v>
      </c>
      <c r="S66" s="28">
        <f t="shared" si="32"/>
        <v>65.925310761620565</v>
      </c>
      <c r="T66" s="28">
        <f t="shared" si="32"/>
        <v>70.986607491246644</v>
      </c>
      <c r="U66" s="28">
        <f t="shared" ref="U66:AC76" si="39">(IF($E66&lt;=40,  $A66*U$4^$B66,    IF($E66&lt;=55,  0.04753*$E66^0.953*U$4^(0.02047164*$E66^0.46471),    IF($E66&lt;=70, 0.0001675*$E66^2.3655*U$4^(0.02047164*$E66^0.46471),    "ERR NO AP&gt;70")))) *U$3</f>
        <v>76.072315751904782</v>
      </c>
      <c r="V66" s="28">
        <f t="shared" si="39"/>
        <v>81.18101474746166</v>
      </c>
      <c r="W66" s="28">
        <f t="shared" si="39"/>
        <v>86.311445451579402</v>
      </c>
      <c r="X66" s="28">
        <f t="shared" si="39"/>
        <v>91.462484180613771</v>
      </c>
      <c r="Y66" s="28">
        <f t="shared" si="39"/>
        <v>96.633121654789051</v>
      </c>
      <c r="Z66" s="28">
        <f t="shared" si="39"/>
        <v>101.8224461889066</v>
      </c>
      <c r="AA66" s="28">
        <f t="shared" si="39"/>
        <v>107.02963003928774</v>
      </c>
      <c r="AB66" s="28">
        <f t="shared" si="39"/>
        <v>112.25391819710049</v>
      </c>
      <c r="AC66" s="28">
        <f t="shared" si="39"/>
        <v>117.49461910194304</v>
      </c>
      <c r="AE66" s="27">
        <v>10</v>
      </c>
      <c r="AF66" s="28">
        <f t="shared" si="38"/>
        <v>5.0771330594287249</v>
      </c>
      <c r="AG66" s="28">
        <f t="shared" si="38"/>
        <v>10.15426611885745</v>
      </c>
      <c r="AH66" s="28">
        <f t="shared" si="38"/>
        <v>15.231399178286175</v>
      </c>
      <c r="AI66" s="28">
        <f t="shared" si="38"/>
        <v>20.3085322377149</v>
      </c>
      <c r="AJ66" s="28">
        <f t="shared" si="38"/>
        <v>25.385665297143625</v>
      </c>
      <c r="AK66" s="28">
        <f t="shared" si="38"/>
        <v>30.46279835657235</v>
      </c>
      <c r="AL66" s="28">
        <f t="shared" si="38"/>
        <v>35.539931416001075</v>
      </c>
      <c r="AM66" s="28">
        <f t="shared" si="38"/>
        <v>40.6170644754298</v>
      </c>
      <c r="AN66" s="28">
        <f t="shared" si="38"/>
        <v>45.694197534858525</v>
      </c>
      <c r="AO66" s="28">
        <f t="shared" si="38"/>
        <v>50.771330594287249</v>
      </c>
      <c r="AP66" s="28">
        <f t="shared" si="38"/>
        <v>55.848463653715974</v>
      </c>
      <c r="AQ66" s="28">
        <f t="shared" si="38"/>
        <v>60.925596713144699</v>
      </c>
      <c r="AR66" s="28">
        <f t="shared" si="38"/>
        <v>66.002729772573431</v>
      </c>
      <c r="AS66" s="28">
        <f t="shared" si="38"/>
        <v>71.079862832002149</v>
      </c>
      <c r="AT66" s="28">
        <f t="shared" si="38"/>
        <v>76.156995891430881</v>
      </c>
      <c r="AU66" s="28">
        <f t="shared" si="38"/>
        <v>81.234128950859599</v>
      </c>
      <c r="AV66" s="28">
        <f t="shared" si="36"/>
        <v>86.311262010288331</v>
      </c>
      <c r="AW66" s="28">
        <f t="shared" si="36"/>
        <v>91.388395069717049</v>
      </c>
      <c r="AX66" s="28">
        <f t="shared" si="36"/>
        <v>96.465528129145781</v>
      </c>
      <c r="AY66" s="28">
        <f t="shared" si="36"/>
        <v>101.5426611885745</v>
      </c>
      <c r="AZ66" s="28">
        <f t="shared" si="36"/>
        <v>106.61979424800323</v>
      </c>
      <c r="BA66" s="28">
        <f t="shared" si="36"/>
        <v>111.69692730743195</v>
      </c>
      <c r="BB66" s="28">
        <f t="shared" si="36"/>
        <v>116.77406036686068</v>
      </c>
      <c r="BC66" s="28">
        <f t="shared" si="36"/>
        <v>121.8511934262894</v>
      </c>
      <c r="BE66" s="27">
        <v>10</v>
      </c>
      <c r="BF66" s="32">
        <f t="shared" si="37"/>
        <v>-0.30423431572481296</v>
      </c>
      <c r="BG66" s="32">
        <f t="shared" si="37"/>
        <v>-0.24063688761562327</v>
      </c>
      <c r="BH66" s="32">
        <f t="shared" si="37"/>
        <v>-0.20488225464525128</v>
      </c>
      <c r="BI66" s="32">
        <f t="shared" si="37"/>
        <v>-0.18014061457752667</v>
      </c>
      <c r="BJ66" s="32">
        <f t="shared" si="37"/>
        <v>-0.16129992396012155</v>
      </c>
      <c r="BK66" s="32">
        <f t="shared" si="37"/>
        <v>-0.14612945873583302</v>
      </c>
      <c r="BL66" s="32">
        <f t="shared" si="37"/>
        <v>-0.13345772915691687</v>
      </c>
      <c r="BM66" s="32">
        <f t="shared" si="37"/>
        <v>-0.1225942772442548</v>
      </c>
      <c r="BN66" s="32">
        <f t="shared" si="35"/>
        <v>-0.11309849009166405</v>
      </c>
      <c r="BO66" s="32">
        <f t="shared" si="35"/>
        <v>-0.10467230150240639</v>
      </c>
      <c r="BP66" s="32">
        <f t="shared" si="35"/>
        <v>-9.7104849812438582E-2</v>
      </c>
      <c r="BQ66" s="32">
        <f t="shared" si="35"/>
        <v>-9.0241582625727457E-2</v>
      </c>
      <c r="BR66" s="32">
        <f t="shared" si="35"/>
        <v>-8.3965910130494426E-2</v>
      </c>
      <c r="BS66" s="32">
        <f t="shared" si="27"/>
        <v>-7.8187755367888009E-2</v>
      </c>
      <c r="BT66" s="32">
        <f t="shared" si="27"/>
        <v>-7.2836110682170538E-2</v>
      </c>
      <c r="BU66" s="32">
        <f t="shared" si="27"/>
        <v>-6.7854030049368783E-2</v>
      </c>
      <c r="BV66" s="32">
        <f t="shared" si="26"/>
        <v>-6.3195160577702456E-2</v>
      </c>
      <c r="BW66" s="32">
        <f t="shared" si="26"/>
        <v>-5.8821279050248421E-2</v>
      </c>
      <c r="BX66" s="32">
        <f t="shared" si="26"/>
        <v>-5.4700503636576782E-2</v>
      </c>
      <c r="BY66" s="32">
        <f t="shared" si="26"/>
        <v>-5.0805970558668548E-2</v>
      </c>
      <c r="BZ66" s="32">
        <f t="shared" si="26"/>
        <v>-4.7114838021042348E-2</v>
      </c>
      <c r="CA66" s="32">
        <f t="shared" si="26"/>
        <v>-4.3607525004346642E-2</v>
      </c>
      <c r="CB66" s="32">
        <f t="shared" si="26"/>
        <v>-4.0267121561169225E-2</v>
      </c>
      <c r="CC66" s="32">
        <f t="shared" si="20"/>
        <v>-3.7078926317182369E-2</v>
      </c>
    </row>
    <row r="67" spans="1:81" ht="9" customHeight="1" x14ac:dyDescent="0.25">
      <c r="A67" s="31">
        <f t="shared" si="33"/>
        <v>0.96252464957723394</v>
      </c>
      <c r="B67" s="31">
        <f t="shared" si="34"/>
        <v>6.8696026155643464E-2</v>
      </c>
      <c r="C67" s="31"/>
      <c r="E67" s="27">
        <v>9</v>
      </c>
      <c r="F67" s="28">
        <f t="shared" ref="F67:U76" si="40">(IF($E67&lt;=40,  $A67*F$4^$B67,    IF($E67&lt;=55,  0.04753*$E67^0.953*F$4^(0.02047164*$E67^0.46471),    IF($E67&lt;=70, 0.0001675*$E67^2.3655*F$4^(0.02047164*$E67^0.46471),    "ERR NO AP&gt;70")))) *F$3</f>
        <v>3.9174753643652735</v>
      </c>
      <c r="G67" s="28">
        <f t="shared" si="40"/>
        <v>8.2170481934488588</v>
      </c>
      <c r="H67" s="28">
        <f t="shared" si="40"/>
        <v>12.67371284718052</v>
      </c>
      <c r="I67" s="28">
        <f t="shared" si="40"/>
        <v>17.235559827036973</v>
      </c>
      <c r="J67" s="28">
        <f t="shared" si="40"/>
        <v>21.877250522481933</v>
      </c>
      <c r="K67" s="28">
        <f t="shared" si="40"/>
        <v>26.583577321892758</v>
      </c>
      <c r="L67" s="28">
        <f t="shared" si="40"/>
        <v>31.34434444004722</v>
      </c>
      <c r="M67" s="28">
        <f t="shared" si="40"/>
        <v>36.152218601834299</v>
      </c>
      <c r="N67" s="28">
        <f t="shared" si="40"/>
        <v>41.001661119268668</v>
      </c>
      <c r="O67" s="28">
        <f t="shared" si="40"/>
        <v>45.888335002335047</v>
      </c>
      <c r="P67" s="28">
        <f t="shared" si="40"/>
        <v>50.808748574681658</v>
      </c>
      <c r="Q67" s="28">
        <f t="shared" si="40"/>
        <v>55.76002800049752</v>
      </c>
      <c r="R67" s="28">
        <f t="shared" si="40"/>
        <v>60.739765095124213</v>
      </c>
      <c r="S67" s="28">
        <f t="shared" si="40"/>
        <v>65.745911563035293</v>
      </c>
      <c r="T67" s="28">
        <f t="shared" si="40"/>
        <v>70.776703161907392</v>
      </c>
      <c r="U67" s="28">
        <f t="shared" si="40"/>
        <v>75.830603876561298</v>
      </c>
      <c r="V67" s="28">
        <f t="shared" si="39"/>
        <v>80.906263892347454</v>
      </c>
      <c r="W67" s="28">
        <f t="shared" si="39"/>
        <v>86.002487339975133</v>
      </c>
      <c r="X67" s="28">
        <f t="shared" si="39"/>
        <v>91.118207119652482</v>
      </c>
      <c r="Y67" s="28">
        <f t="shared" si="39"/>
        <v>96.25246495772339</v>
      </c>
      <c r="Z67" s="28">
        <f t="shared" si="39"/>
        <v>101.40439539959728</v>
      </c>
      <c r="AA67" s="28">
        <f t="shared" si="39"/>
        <v>106.57321281065158</v>
      </c>
      <c r="AB67" s="28">
        <f t="shared" si="39"/>
        <v>111.75820070818511</v>
      </c>
      <c r="AC67" s="28">
        <f t="shared" si="39"/>
        <v>116.95870292278981</v>
      </c>
      <c r="AE67" s="27">
        <v>9</v>
      </c>
      <c r="AF67" s="28">
        <f t="shared" si="38"/>
        <v>5.0623256289400143</v>
      </c>
      <c r="AG67" s="28">
        <f t="shared" si="38"/>
        <v>10.124651257880029</v>
      </c>
      <c r="AH67" s="28">
        <f t="shared" si="38"/>
        <v>15.186976886820043</v>
      </c>
      <c r="AI67" s="28">
        <f t="shared" si="38"/>
        <v>20.249302515760057</v>
      </c>
      <c r="AJ67" s="28">
        <f t="shared" si="38"/>
        <v>25.311628144700073</v>
      </c>
      <c r="AK67" s="28">
        <f t="shared" si="38"/>
        <v>30.373953773640086</v>
      </c>
      <c r="AL67" s="28">
        <f t="shared" si="38"/>
        <v>35.436279402580098</v>
      </c>
      <c r="AM67" s="28">
        <f t="shared" si="38"/>
        <v>40.498605031520114</v>
      </c>
      <c r="AN67" s="28">
        <f t="shared" si="38"/>
        <v>45.56093066046013</v>
      </c>
      <c r="AO67" s="28">
        <f t="shared" si="38"/>
        <v>50.623256289400146</v>
      </c>
      <c r="AP67" s="28">
        <f t="shared" si="38"/>
        <v>55.685581918340162</v>
      </c>
      <c r="AQ67" s="28">
        <f t="shared" si="38"/>
        <v>60.747907547280171</v>
      </c>
      <c r="AR67" s="28">
        <f t="shared" si="38"/>
        <v>65.810233176220194</v>
      </c>
      <c r="AS67" s="28">
        <f t="shared" si="38"/>
        <v>70.872558805160196</v>
      </c>
      <c r="AT67" s="28">
        <f t="shared" si="38"/>
        <v>75.934884434100212</v>
      </c>
      <c r="AU67" s="28">
        <f t="shared" si="38"/>
        <v>80.997210063040228</v>
      </c>
      <c r="AV67" s="28">
        <f t="shared" si="36"/>
        <v>86.059535691980244</v>
      </c>
      <c r="AW67" s="28">
        <f t="shared" si="36"/>
        <v>91.12186132092026</v>
      </c>
      <c r="AX67" s="28">
        <f t="shared" si="36"/>
        <v>96.184186949860276</v>
      </c>
      <c r="AY67" s="28">
        <f t="shared" si="36"/>
        <v>101.24651257880029</v>
      </c>
      <c r="AZ67" s="28">
        <f t="shared" si="36"/>
        <v>106.30883820774031</v>
      </c>
      <c r="BA67" s="28">
        <f t="shared" si="36"/>
        <v>111.37116383668032</v>
      </c>
      <c r="BB67" s="28">
        <f t="shared" si="36"/>
        <v>116.43348946562033</v>
      </c>
      <c r="BC67" s="28">
        <f t="shared" si="36"/>
        <v>121.49581509456034</v>
      </c>
      <c r="BE67" s="27">
        <v>9</v>
      </c>
      <c r="BF67" s="32">
        <f t="shared" si="37"/>
        <v>-0.29224185427908472</v>
      </c>
      <c r="BG67" s="32">
        <f t="shared" si="37"/>
        <v>-0.23215186518584974</v>
      </c>
      <c r="BH67" s="32">
        <f t="shared" si="37"/>
        <v>-0.19830526933538983</v>
      </c>
      <c r="BI67" s="32">
        <f t="shared" si="37"/>
        <v>-0.17485609512929803</v>
      </c>
      <c r="BJ67" s="32">
        <f t="shared" si="37"/>
        <v>-0.15698396920073829</v>
      </c>
      <c r="BK67" s="32">
        <f t="shared" si="37"/>
        <v>-0.14258338544322943</v>
      </c>
      <c r="BL67" s="32">
        <f t="shared" si="37"/>
        <v>-0.13054779213390733</v>
      </c>
      <c r="BM67" s="32">
        <f t="shared" si="37"/>
        <v>-0.12022461131791472</v>
      </c>
      <c r="BN67" s="32">
        <f t="shared" si="35"/>
        <v>-0.11119719096085208</v>
      </c>
      <c r="BO67" s="32">
        <f t="shared" si="35"/>
        <v>-0.10318354951915688</v>
      </c>
      <c r="BP67" s="32">
        <f t="shared" si="35"/>
        <v>-9.5984126365368946E-2</v>
      </c>
      <c r="BQ67" s="32">
        <f t="shared" si="35"/>
        <v>-8.9452601184815517E-2</v>
      </c>
      <c r="BR67" s="32">
        <f t="shared" si="35"/>
        <v>-8.3478559279166614E-2</v>
      </c>
      <c r="BS67" s="32">
        <f t="shared" si="27"/>
        <v>-7.7976669883261435E-2</v>
      </c>
      <c r="BT67" s="32">
        <f t="shared" si="27"/>
        <v>-7.2879648835762617E-2</v>
      </c>
      <c r="BU67" s="32">
        <f t="shared" si="27"/>
        <v>-6.8133522909684899E-2</v>
      </c>
      <c r="BV67" s="32">
        <f t="shared" si="26"/>
        <v>-6.3694348888605826E-2</v>
      </c>
      <c r="BW67" s="32">
        <f t="shared" si="26"/>
        <v>-5.9525882788805946E-2</v>
      </c>
      <c r="BX67" s="32">
        <f t="shared" si="26"/>
        <v>-5.5597887517204653E-2</v>
      </c>
      <c r="BY67" s="32">
        <f t="shared" si="26"/>
        <v>-5.1884880280940536E-2</v>
      </c>
      <c r="BZ67" s="32">
        <f t="shared" si="26"/>
        <v>-4.8365189583907411E-2</v>
      </c>
      <c r="CA67" s="32">
        <f t="shared" si="26"/>
        <v>-4.5020234442525925E-2</v>
      </c>
      <c r="CB67" s="32">
        <f t="shared" si="26"/>
        <v>-4.1833965899674648E-2</v>
      </c>
      <c r="CC67" s="32">
        <f t="shared" si="20"/>
        <v>-3.8792428937637083E-2</v>
      </c>
    </row>
    <row r="68" spans="1:81" ht="9" customHeight="1" x14ac:dyDescent="0.25">
      <c r="A68" s="31">
        <f t="shared" si="33"/>
        <v>0.95931445524150483</v>
      </c>
      <c r="B68" s="31">
        <f t="shared" si="34"/>
        <v>6.5432651144568185E-2</v>
      </c>
      <c r="C68" s="31"/>
      <c r="E68" s="27">
        <v>8</v>
      </c>
      <c r="F68" s="28">
        <f t="shared" si="40"/>
        <v>3.9427673462832047</v>
      </c>
      <c r="G68" s="28">
        <f t="shared" si="40"/>
        <v>8.251413237014086</v>
      </c>
      <c r="H68" s="28">
        <f t="shared" si="40"/>
        <v>12.709887733184807</v>
      </c>
      <c r="I68" s="28">
        <f t="shared" si="40"/>
        <v>17.268536139256327</v>
      </c>
      <c r="J68" s="28">
        <f t="shared" si="40"/>
        <v>21.903151943176546</v>
      </c>
      <c r="K68" s="28">
        <f t="shared" si="40"/>
        <v>26.599219956873171</v>
      </c>
      <c r="L68" s="28">
        <f t="shared" si="40"/>
        <v>31.347015334708477</v>
      </c>
      <c r="M68" s="28">
        <f t="shared" si="40"/>
        <v>36.139547472320189</v>
      </c>
      <c r="N68" s="28">
        <f t="shared" si="40"/>
        <v>40.971539023839306</v>
      </c>
      <c r="O68" s="28">
        <f t="shared" si="40"/>
        <v>45.838859360198214</v>
      </c>
      <c r="P68" s="28">
        <f t="shared" si="40"/>
        <v>50.738184170100475</v>
      </c>
      <c r="Q68" s="28">
        <f t="shared" si="40"/>
        <v>55.66677827270091</v>
      </c>
      <c r="R68" s="28">
        <f t="shared" si="40"/>
        <v>60.622350359174526</v>
      </c>
      <c r="S68" s="28">
        <f t="shared" si="40"/>
        <v>65.602952078197006</v>
      </c>
      <c r="T68" s="28">
        <f t="shared" si="40"/>
        <v>70.60690569609541</v>
      </c>
      <c r="U68" s="28">
        <f t="shared" si="40"/>
        <v>75.632750858077699</v>
      </c>
      <c r="V68" s="28">
        <f t="shared" si="39"/>
        <v>80.679204518890572</v>
      </c>
      <c r="W68" s="28">
        <f t="shared" si="39"/>
        <v>85.74513019664829</v>
      </c>
      <c r="X68" s="28">
        <f t="shared" si="39"/>
        <v>90.829513979747503</v>
      </c>
      <c r="Y68" s="28">
        <f t="shared" si="39"/>
        <v>95.931445524150476</v>
      </c>
      <c r="Z68" s="28">
        <f t="shared" si="39"/>
        <v>101.05010280410023</v>
      </c>
      <c r="AA68" s="28">
        <f t="shared" si="39"/>
        <v>106.18473973055819</v>
      </c>
      <c r="AB68" s="28">
        <f t="shared" si="39"/>
        <v>111.33467599162772</v>
      </c>
      <c r="AC68" s="28">
        <f t="shared" si="39"/>
        <v>116.49928863651985</v>
      </c>
      <c r="AE68" s="27">
        <v>8</v>
      </c>
      <c r="AF68" s="28">
        <f t="shared" si="38"/>
        <v>5.0491378625930903</v>
      </c>
      <c r="AG68" s="28">
        <f t="shared" si="38"/>
        <v>10.098275725186181</v>
      </c>
      <c r="AH68" s="28">
        <f t="shared" si="38"/>
        <v>15.147413587779271</v>
      </c>
      <c r="AI68" s="28">
        <f t="shared" si="38"/>
        <v>20.196551450372361</v>
      </c>
      <c r="AJ68" s="28">
        <f t="shared" si="38"/>
        <v>25.245689312965453</v>
      </c>
      <c r="AK68" s="28">
        <f t="shared" si="38"/>
        <v>30.294827175558542</v>
      </c>
      <c r="AL68" s="28">
        <f t="shared" si="38"/>
        <v>35.34396503815163</v>
      </c>
      <c r="AM68" s="28">
        <f t="shared" si="38"/>
        <v>40.393102900744722</v>
      </c>
      <c r="AN68" s="28">
        <f t="shared" si="38"/>
        <v>45.442240763337814</v>
      </c>
      <c r="AO68" s="28">
        <f t="shared" si="38"/>
        <v>50.491378625930906</v>
      </c>
      <c r="AP68" s="28">
        <f t="shared" si="38"/>
        <v>55.540516488523991</v>
      </c>
      <c r="AQ68" s="28">
        <f t="shared" si="38"/>
        <v>60.589654351117083</v>
      </c>
      <c r="AR68" s="28">
        <f t="shared" si="38"/>
        <v>65.638792213710175</v>
      </c>
      <c r="AS68" s="28">
        <f t="shared" si="38"/>
        <v>70.68793007630326</v>
      </c>
      <c r="AT68" s="28">
        <f t="shared" si="38"/>
        <v>75.737067938896359</v>
      </c>
      <c r="AU68" s="28">
        <f t="shared" si="38"/>
        <v>80.786205801489444</v>
      </c>
      <c r="AV68" s="28">
        <f t="shared" si="36"/>
        <v>85.835343664082529</v>
      </c>
      <c r="AW68" s="28">
        <f t="shared" si="36"/>
        <v>90.884481526675629</v>
      </c>
      <c r="AX68" s="28">
        <f t="shared" si="36"/>
        <v>95.933619389268713</v>
      </c>
      <c r="AY68" s="28">
        <f t="shared" si="36"/>
        <v>100.98275725186181</v>
      </c>
      <c r="AZ68" s="28">
        <f t="shared" si="36"/>
        <v>106.0318951144549</v>
      </c>
      <c r="BA68" s="28">
        <f t="shared" si="36"/>
        <v>111.08103297704798</v>
      </c>
      <c r="BB68" s="28">
        <f t="shared" si="36"/>
        <v>116.13017083964108</v>
      </c>
      <c r="BC68" s="28">
        <f t="shared" si="36"/>
        <v>121.17930870223417</v>
      </c>
      <c r="BE68" s="27">
        <v>8</v>
      </c>
      <c r="BF68" s="32">
        <f t="shared" si="37"/>
        <v>-0.28060760860080841</v>
      </c>
      <c r="BG68" s="32">
        <f t="shared" si="37"/>
        <v>-0.22382377843924503</v>
      </c>
      <c r="BH68" s="32">
        <f t="shared" si="37"/>
        <v>-0.19178185565166084</v>
      </c>
      <c r="BI68" s="32">
        <f t="shared" si="37"/>
        <v>-0.16955781819049603</v>
      </c>
      <c r="BJ68" s="32">
        <f t="shared" si="37"/>
        <v>-0.15260531353936951</v>
      </c>
      <c r="BK68" s="32">
        <f t="shared" si="37"/>
        <v>-0.13893667651447184</v>
      </c>
      <c r="BL68" s="32">
        <f t="shared" si="37"/>
        <v>-0.12750654761755245</v>
      </c>
      <c r="BM68" s="32">
        <f t="shared" si="37"/>
        <v>-0.1176980821821965</v>
      </c>
      <c r="BN68" s="32">
        <f t="shared" si="35"/>
        <v>-0.10911725178049156</v>
      </c>
      <c r="BO68" s="32">
        <f t="shared" si="35"/>
        <v>-0.10149727394334915</v>
      </c>
      <c r="BP68" s="32">
        <f t="shared" si="35"/>
        <v>-9.4649274446315032E-2</v>
      </c>
      <c r="BQ68" s="32">
        <f t="shared" si="35"/>
        <v>-8.84347223095963E-2</v>
      </c>
      <c r="BR68" s="32">
        <f t="shared" si="35"/>
        <v>-8.2749049233728139E-2</v>
      </c>
      <c r="BS68" s="32">
        <f t="shared" si="27"/>
        <v>-7.7511420401403477E-2</v>
      </c>
      <c r="BT68" s="32">
        <f t="shared" si="27"/>
        <v>-7.265808056908872E-2</v>
      </c>
      <c r="BU68" s="32">
        <f t="shared" si="27"/>
        <v>-6.8137875258325972E-2</v>
      </c>
      <c r="BV68" s="32">
        <f t="shared" si="26"/>
        <v>-6.3909147046494211E-2</v>
      </c>
      <c r="BW68" s="32">
        <f t="shared" si="26"/>
        <v>-5.9937530192568665E-2</v>
      </c>
      <c r="BX68" s="32">
        <f t="shared" si="26"/>
        <v>-5.6194349015885811E-2</v>
      </c>
      <c r="BY68" s="32">
        <f t="shared" si="26"/>
        <v>-5.2655432221540774E-2</v>
      </c>
      <c r="BZ68" s="32">
        <f t="shared" si="26"/>
        <v>-4.9300220109746599E-2</v>
      </c>
      <c r="CA68" s="32">
        <f t="shared" si="26"/>
        <v>-4.6111082052977141E-2</v>
      </c>
      <c r="CB68" s="32">
        <f t="shared" si="26"/>
        <v>-4.3072787568663513E-2</v>
      </c>
      <c r="CC68" s="32">
        <f t="shared" si="20"/>
        <v>-4.0172091353416539E-2</v>
      </c>
    </row>
    <row r="69" spans="1:81" ht="9" customHeight="1" x14ac:dyDescent="0.25">
      <c r="A69" s="31">
        <f t="shared" si="33"/>
        <v>0.95666155195421987</v>
      </c>
      <c r="B69" s="31">
        <f t="shared" si="34"/>
        <v>6.2324301351964526E-2</v>
      </c>
      <c r="C69" s="31"/>
      <c r="E69" s="27">
        <v>7</v>
      </c>
      <c r="F69" s="28">
        <f t="shared" si="40"/>
        <v>3.9686476174459022</v>
      </c>
      <c r="G69" s="28">
        <f t="shared" si="40"/>
        <v>8.2876999379976297</v>
      </c>
      <c r="H69" s="28">
        <f t="shared" si="40"/>
        <v>12.749702247100519</v>
      </c>
      <c r="I69" s="28">
        <f t="shared" si="40"/>
        <v>17.307147644035489</v>
      </c>
      <c r="J69" s="28">
        <f t="shared" si="40"/>
        <v>21.936905300358049</v>
      </c>
      <c r="K69" s="28">
        <f t="shared" si="40"/>
        <v>26.625116842897317</v>
      </c>
      <c r="L69" s="28">
        <f t="shared" si="40"/>
        <v>31.362503576688493</v>
      </c>
      <c r="M69" s="28">
        <f t="shared" si="40"/>
        <v>36.142399195598003</v>
      </c>
      <c r="N69" s="28">
        <f t="shared" si="40"/>
        <v>40.959773469213999</v>
      </c>
      <c r="O69" s="28">
        <f t="shared" si="40"/>
        <v>45.810690749772895</v>
      </c>
      <c r="P69" s="28">
        <f t="shared" si="40"/>
        <v>50.691984757831165</v>
      </c>
      <c r="Q69" s="28">
        <f t="shared" si="40"/>
        <v>55.601051158598509</v>
      </c>
      <c r="R69" s="28">
        <f t="shared" si="40"/>
        <v>60.535708878439159</v>
      </c>
      <c r="S69" s="28">
        <f t="shared" si="40"/>
        <v>65.494103786228806</v>
      </c>
      <c r="T69" s="28">
        <f t="shared" si="40"/>
        <v>70.474639666397337</v>
      </c>
      <c r="U69" s="28">
        <f t="shared" si="40"/>
        <v>75.475927430719082</v>
      </c>
      <c r="V69" s="28">
        <f t="shared" si="39"/>
        <v>80.496746902001931</v>
      </c>
      <c r="W69" s="28">
        <f t="shared" si="39"/>
        <v>85.536017495972374</v>
      </c>
      <c r="X69" s="28">
        <f t="shared" si="39"/>
        <v>90.592775347099945</v>
      </c>
      <c r="Y69" s="28">
        <f t="shared" si="39"/>
        <v>95.666155195421993</v>
      </c>
      <c r="Z69" s="28">
        <f t="shared" si="39"/>
        <v>100.75537585363712</v>
      </c>
      <c r="AA69" s="28">
        <f t="shared" si="39"/>
        <v>105.85972840915268</v>
      </c>
      <c r="AB69" s="28">
        <f t="shared" si="39"/>
        <v>110.97856654490282</v>
      </c>
      <c r="AC69" s="28">
        <f t="shared" si="39"/>
        <v>116.11129852246229</v>
      </c>
      <c r="AE69" s="27">
        <v>7</v>
      </c>
      <c r="AF69" s="28">
        <f t="shared" si="38"/>
        <v>5.0375491272942421</v>
      </c>
      <c r="AG69" s="28">
        <f t="shared" si="38"/>
        <v>10.075098254588484</v>
      </c>
      <c r="AH69" s="28">
        <f t="shared" si="38"/>
        <v>15.112647381882725</v>
      </c>
      <c r="AI69" s="28">
        <f t="shared" si="38"/>
        <v>20.150196509176968</v>
      </c>
      <c r="AJ69" s="28">
        <f t="shared" si="38"/>
        <v>25.18774563647121</v>
      </c>
      <c r="AK69" s="28">
        <f t="shared" si="38"/>
        <v>30.225294763765451</v>
      </c>
      <c r="AL69" s="28">
        <f t="shared" si="38"/>
        <v>35.262843891059696</v>
      </c>
      <c r="AM69" s="28">
        <f t="shared" si="38"/>
        <v>40.300393018353937</v>
      </c>
      <c r="AN69" s="28">
        <f t="shared" si="38"/>
        <v>45.337942145648178</v>
      </c>
      <c r="AO69" s="28">
        <f t="shared" si="38"/>
        <v>50.375491272942419</v>
      </c>
      <c r="AP69" s="28">
        <f t="shared" si="38"/>
        <v>55.41304040023666</v>
      </c>
      <c r="AQ69" s="28">
        <f t="shared" si="38"/>
        <v>60.450589527530902</v>
      </c>
      <c r="AR69" s="28">
        <f t="shared" si="38"/>
        <v>65.48813865482515</v>
      </c>
      <c r="AS69" s="28">
        <f t="shared" si="38"/>
        <v>70.525687782119391</v>
      </c>
      <c r="AT69" s="28">
        <f t="shared" si="38"/>
        <v>75.563236909413632</v>
      </c>
      <c r="AU69" s="28">
        <f t="shared" si="38"/>
        <v>80.600786036707873</v>
      </c>
      <c r="AV69" s="28">
        <f t="shared" si="36"/>
        <v>85.638335164002115</v>
      </c>
      <c r="AW69" s="28">
        <f t="shared" si="36"/>
        <v>90.675884291296356</v>
      </c>
      <c r="AX69" s="28">
        <f t="shared" si="36"/>
        <v>95.713433418590597</v>
      </c>
      <c r="AY69" s="28">
        <f t="shared" si="36"/>
        <v>100.75098254588484</v>
      </c>
      <c r="AZ69" s="28">
        <f t="shared" si="36"/>
        <v>105.78853167317908</v>
      </c>
      <c r="BA69" s="28">
        <f t="shared" si="36"/>
        <v>110.82608080047332</v>
      </c>
      <c r="BB69" s="28">
        <f t="shared" si="36"/>
        <v>115.86362992776756</v>
      </c>
      <c r="BC69" s="28">
        <f t="shared" si="36"/>
        <v>120.9011790550618</v>
      </c>
      <c r="BE69" s="27">
        <v>7</v>
      </c>
      <c r="BF69" s="32">
        <f t="shared" si="37"/>
        <v>-0.26933646241342324</v>
      </c>
      <c r="BG69" s="32">
        <f t="shared" si="37"/>
        <v>-0.21566880195504559</v>
      </c>
      <c r="BH69" s="32">
        <f t="shared" si="37"/>
        <v>-0.18533335830015774</v>
      </c>
      <c r="BI69" s="32">
        <f t="shared" si="37"/>
        <v>-0.16427021503576711</v>
      </c>
      <c r="BJ69" s="32">
        <f t="shared" si="37"/>
        <v>-0.14819047133599567</v>
      </c>
      <c r="BK69" s="32">
        <f t="shared" si="37"/>
        <v>-0.13521735668283236</v>
      </c>
      <c r="BL69" s="32">
        <f t="shared" si="37"/>
        <v>-0.12436316841970153</v>
      </c>
      <c r="BM69" s="32">
        <f t="shared" si="37"/>
        <v>-0.11504476502108804</v>
      </c>
      <c r="BN69" s="32">
        <f t="shared" si="35"/>
        <v>-0.10688947485817708</v>
      </c>
      <c r="BO69" s="32">
        <f t="shared" si="35"/>
        <v>-9.9644874339559125E-2</v>
      </c>
      <c r="BP69" s="32">
        <f t="shared" si="35"/>
        <v>-9.313219170563572E-2</v>
      </c>
      <c r="BQ69" s="32">
        <f t="shared" si="35"/>
        <v>-8.7220264147513854E-2</v>
      </c>
      <c r="BR69" s="32">
        <f t="shared" si="35"/>
        <v>-8.18100567110049E-2</v>
      </c>
      <c r="BS69" s="32">
        <f t="shared" si="27"/>
        <v>-7.6824991946046861E-2</v>
      </c>
      <c r="BT69" s="32">
        <f t="shared" si="27"/>
        <v>-7.2204657833001507E-2</v>
      </c>
      <c r="BU69" s="32">
        <f t="shared" si="27"/>
        <v>-6.7900571486094088E-2</v>
      </c>
      <c r="BV69" s="32">
        <f t="shared" si="26"/>
        <v>-6.3873242831286564E-2</v>
      </c>
      <c r="BW69" s="32">
        <f t="shared" si="26"/>
        <v>-6.009008772902015E-2</v>
      </c>
      <c r="BX69" s="32">
        <f t="shared" si="26"/>
        <v>-5.652391210967106E-2</v>
      </c>
      <c r="BY69" s="32">
        <f t="shared" si="26"/>
        <v>-5.3151789575694941E-2</v>
      </c>
      <c r="BZ69" s="32">
        <f t="shared" si="26"/>
        <v>-4.9954216109058078E-2</v>
      </c>
      <c r="CA69" s="32">
        <f t="shared" si="26"/>
        <v>-4.6914463752688478E-2</v>
      </c>
      <c r="CB69" s="32">
        <f t="shared" si="26"/>
        <v>-4.4018079661248891E-2</v>
      </c>
      <c r="CC69" s="32">
        <f t="shared" si="20"/>
        <v>-4.125249302653252E-2</v>
      </c>
    </row>
    <row r="70" spans="1:81" ht="9" customHeight="1" x14ac:dyDescent="0.25">
      <c r="A70" s="31">
        <f t="shared" si="33"/>
        <v>0.95452608505514547</v>
      </c>
      <c r="B70" s="31">
        <f t="shared" si="34"/>
        <v>5.9363612371878337E-2</v>
      </c>
      <c r="C70" s="31"/>
      <c r="E70" s="27">
        <v>6</v>
      </c>
      <c r="F70" s="28">
        <f t="shared" si="40"/>
        <v>3.9950660621494953</v>
      </c>
      <c r="G70" s="28">
        <f t="shared" si="40"/>
        <v>8.3257657730965882</v>
      </c>
      <c r="H70" s="28">
        <f t="shared" si="40"/>
        <v>12.792895758888097</v>
      </c>
      <c r="I70" s="28">
        <f t="shared" si="40"/>
        <v>17.350996111230941</v>
      </c>
      <c r="J70" s="28">
        <f t="shared" si="40"/>
        <v>21.977958748846138</v>
      </c>
      <c r="K70" s="28">
        <f t="shared" si="40"/>
        <v>26.660548784726803</v>
      </c>
      <c r="L70" s="28">
        <f t="shared" si="40"/>
        <v>31.389910516328861</v>
      </c>
      <c r="M70" s="28">
        <f t="shared" si="40"/>
        <v>36.159684797375668</v>
      </c>
      <c r="N70" s="28">
        <f t="shared" si="40"/>
        <v>40.965075258285673</v>
      </c>
      <c r="O70" s="28">
        <f t="shared" si="40"/>
        <v>45.802330641616464</v>
      </c>
      <c r="P70" s="28">
        <f t="shared" si="40"/>
        <v>50.668434021357569</v>
      </c>
      <c r="Q70" s="28">
        <f t="shared" si="40"/>
        <v>55.560904653582192</v>
      </c>
      <c r="R70" s="28">
        <f t="shared" si="40"/>
        <v>60.477665534549224</v>
      </c>
      <c r="S70" s="28">
        <f t="shared" si="40"/>
        <v>65.416951442550612</v>
      </c>
      <c r="T70" s="28">
        <f t="shared" si="40"/>
        <v>70.37724305261068</v>
      </c>
      <c r="U70" s="28">
        <f t="shared" si="40"/>
        <v>75.357218471118685</v>
      </c>
      <c r="V70" s="28">
        <f t="shared" si="39"/>
        <v>80.355716775238392</v>
      </c>
      <c r="W70" s="28">
        <f t="shared" si="39"/>
        <v>85.371710047331376</v>
      </c>
      <c r="X70" s="28">
        <f t="shared" si="39"/>
        <v>90.40428156013806</v>
      </c>
      <c r="Y70" s="28">
        <f t="shared" si="39"/>
        <v>95.452608505514547</v>
      </c>
      <c r="Z70" s="28">
        <f t="shared" si="39"/>
        <v>100.51594813933109</v>
      </c>
      <c r="AA70" s="28">
        <f t="shared" si="39"/>
        <v>105.59362653553933</v>
      </c>
      <c r="AB70" s="28">
        <f t="shared" si="39"/>
        <v>110.68502936125275</v>
      </c>
      <c r="AC70" s="28">
        <f t="shared" si="39"/>
        <v>115.78959423719478</v>
      </c>
      <c r="AE70" s="27">
        <v>6</v>
      </c>
      <c r="AF70" s="28">
        <f t="shared" si="38"/>
        <v>5.0275413978175827</v>
      </c>
      <c r="AG70" s="28">
        <f t="shared" si="38"/>
        <v>10.055082795635165</v>
      </c>
      <c r="AH70" s="28">
        <f t="shared" si="38"/>
        <v>15.082624193452746</v>
      </c>
      <c r="AI70" s="28">
        <f t="shared" si="38"/>
        <v>20.110165591270331</v>
      </c>
      <c r="AJ70" s="28">
        <f t="shared" si="38"/>
        <v>25.13770698908791</v>
      </c>
      <c r="AK70" s="28">
        <f t="shared" si="38"/>
        <v>30.165248386905493</v>
      </c>
      <c r="AL70" s="28">
        <f t="shared" si="38"/>
        <v>35.192789784723075</v>
      </c>
      <c r="AM70" s="28">
        <f t="shared" si="38"/>
        <v>40.220331182540662</v>
      </c>
      <c r="AN70" s="28">
        <f t="shared" si="38"/>
        <v>45.247872580358241</v>
      </c>
      <c r="AO70" s="28">
        <f t="shared" si="38"/>
        <v>50.27541397817582</v>
      </c>
      <c r="AP70" s="28">
        <f t="shared" si="38"/>
        <v>55.302955375993406</v>
      </c>
      <c r="AQ70" s="28">
        <f t="shared" si="38"/>
        <v>60.330496773810985</v>
      </c>
      <c r="AR70" s="28">
        <f t="shared" si="38"/>
        <v>65.358038171628564</v>
      </c>
      <c r="AS70" s="28">
        <f t="shared" si="38"/>
        <v>70.385579569446151</v>
      </c>
      <c r="AT70" s="28">
        <f t="shared" si="38"/>
        <v>75.413120967263737</v>
      </c>
      <c r="AU70" s="28">
        <f t="shared" si="38"/>
        <v>80.440662365081323</v>
      </c>
      <c r="AV70" s="28">
        <f t="shared" si="36"/>
        <v>85.468203762898895</v>
      </c>
      <c r="AW70" s="28">
        <f t="shared" si="36"/>
        <v>90.495745160716481</v>
      </c>
      <c r="AX70" s="28">
        <f t="shared" si="36"/>
        <v>95.523286558534068</v>
      </c>
      <c r="AY70" s="28">
        <f t="shared" si="36"/>
        <v>100.55082795635164</v>
      </c>
      <c r="AZ70" s="28">
        <f t="shared" si="36"/>
        <v>105.57836935416923</v>
      </c>
      <c r="BA70" s="28">
        <f t="shared" si="36"/>
        <v>110.60591075198681</v>
      </c>
      <c r="BB70" s="28">
        <f t="shared" si="36"/>
        <v>115.6334521498044</v>
      </c>
      <c r="BC70" s="28">
        <f t="shared" si="36"/>
        <v>120.66099354762197</v>
      </c>
      <c r="BE70" s="27">
        <v>6</v>
      </c>
      <c r="BF70" s="32">
        <f t="shared" si="37"/>
        <v>-0.25843761269684157</v>
      </c>
      <c r="BG70" s="32">
        <f t="shared" si="37"/>
        <v>-0.20770666262634904</v>
      </c>
      <c r="BH70" s="32">
        <f t="shared" si="37"/>
        <v>-0.17898437364924347</v>
      </c>
      <c r="BI70" s="32">
        <f t="shared" si="37"/>
        <v>-0.15902081139038676</v>
      </c>
      <c r="BJ70" s="32">
        <f t="shared" si="37"/>
        <v>-0.1437689585438712</v>
      </c>
      <c r="BK70" s="32">
        <f t="shared" si="37"/>
        <v>-0.13145639388287644</v>
      </c>
      <c r="BL70" s="32">
        <f t="shared" si="37"/>
        <v>-0.12114973269566912</v>
      </c>
      <c r="BM70" s="32">
        <f t="shared" si="37"/>
        <v>-0.11229761564347761</v>
      </c>
      <c r="BN70" s="32">
        <f t="shared" si="35"/>
        <v>-0.10454752725509327</v>
      </c>
      <c r="BO70" s="32">
        <f t="shared" si="35"/>
        <v>-9.7660605342538315E-2</v>
      </c>
      <c r="BP70" s="32">
        <f t="shared" si="35"/>
        <v>-9.1467625636156638E-2</v>
      </c>
      <c r="BQ70" s="32">
        <f t="shared" si="35"/>
        <v>-8.5844392742825557E-2</v>
      </c>
      <c r="BR70" s="32">
        <f t="shared" si="35"/>
        <v>-8.0697106840066729E-2</v>
      </c>
      <c r="BS70" s="32">
        <f t="shared" si="27"/>
        <v>-7.5953220340128566E-2</v>
      </c>
      <c r="BT70" s="32">
        <f t="shared" si="27"/>
        <v>-7.1555487203277826E-2</v>
      </c>
      <c r="BU70" s="32">
        <f t="shared" si="27"/>
        <v>-6.7457955549552459E-2</v>
      </c>
      <c r="BV70" s="32">
        <f t="shared" si="27"/>
        <v>-6.3623189398715141E-2</v>
      </c>
      <c r="BW70" s="32">
        <f t="shared" si="27"/>
        <v>-6.0020293731310549E-2</v>
      </c>
      <c r="BX70" s="32">
        <f t="shared" si="27"/>
        <v>-5.6623479663303132E-2</v>
      </c>
      <c r="BY70" s="32">
        <f t="shared" si="27"/>
        <v>-5.3411001864266026E-2</v>
      </c>
      <c r="BZ70" s="32">
        <f t="shared" si="27"/>
        <v>-5.0364358179468376E-2</v>
      </c>
      <c r="CA70" s="32">
        <f t="shared" si="27"/>
        <v>-4.7467677556850593E-2</v>
      </c>
      <c r="CB70" s="32">
        <f t="shared" si="27"/>
        <v>-4.4707245569778349E-2</v>
      </c>
      <c r="CC70" s="32">
        <f t="shared" si="20"/>
        <v>-4.2071132060866719E-2</v>
      </c>
    </row>
    <row r="71" spans="1:81" ht="9" customHeight="1" x14ac:dyDescent="0.25">
      <c r="A71" s="31">
        <f t="shared" si="33"/>
        <v>0.95286676134406678</v>
      </c>
      <c r="B71" s="31">
        <f t="shared" si="34"/>
        <v>5.654356964127516E-2</v>
      </c>
      <c r="C71" s="31"/>
      <c r="E71" s="27">
        <v>5</v>
      </c>
      <c r="F71" s="28">
        <f t="shared" si="40"/>
        <v>4.0219558782290665</v>
      </c>
      <c r="G71" s="28">
        <f t="shared" si="40"/>
        <v>8.3654365236897537</v>
      </c>
      <c r="H71" s="28">
        <f t="shared" si="40"/>
        <v>12.839162500340253</v>
      </c>
      <c r="I71" s="28">
        <f t="shared" si="40"/>
        <v>17.399626040327448</v>
      </c>
      <c r="J71" s="28">
        <f t="shared" si="40"/>
        <v>22.025692179098922</v>
      </c>
      <c r="K71" s="28">
        <f t="shared" si="40"/>
        <v>26.704718342466375</v>
      </c>
      <c r="L71" s="28">
        <f t="shared" si="40"/>
        <v>31.42825019784739</v>
      </c>
      <c r="M71" s="28">
        <f t="shared" si="40"/>
        <v>36.190219779434535</v>
      </c>
      <c r="N71" s="28">
        <f t="shared" si="40"/>
        <v>40.98605223454787</v>
      </c>
      <c r="O71" s="28">
        <f t="shared" si="40"/>
        <v>45.812170842538478</v>
      </c>
      <c r="P71" s="28">
        <f t="shared" si="40"/>
        <v>50.665699963656529</v>
      </c>
      <c r="Q71" s="28">
        <f t="shared" si="40"/>
        <v>55.544275705799429</v>
      </c>
      <c r="R71" s="28">
        <f t="shared" si="40"/>
        <v>60.445919412355906</v>
      </c>
      <c r="S71" s="28">
        <f t="shared" si="40"/>
        <v>65.368949844496157</v>
      </c>
      <c r="T71" s="28">
        <f t="shared" si="40"/>
        <v>70.311920277564596</v>
      </c>
      <c r="U71" s="28">
        <f t="shared" si="40"/>
        <v>75.273572239321922</v>
      </c>
      <c r="V71" s="28">
        <f t="shared" si="39"/>
        <v>80.252800714282913</v>
      </c>
      <c r="W71" s="28">
        <f t="shared" si="39"/>
        <v>85.24862746025758</v>
      </c>
      <c r="X71" s="28">
        <f t="shared" si="39"/>
        <v>90.26018019738413</v>
      </c>
      <c r="Y71" s="28">
        <f t="shared" si="39"/>
        <v>95.286676134406676</v>
      </c>
      <c r="Z71" s="28">
        <f t="shared" si="39"/>
        <v>100.32740875546017</v>
      </c>
      <c r="AA71" s="28">
        <f t="shared" si="39"/>
        <v>105.38173709675378</v>
      </c>
      <c r="AB71" s="28">
        <f t="shared" si="39"/>
        <v>110.44907695160005</v>
      </c>
      <c r="AC71" s="28">
        <f t="shared" si="39"/>
        <v>115.5288935879083</v>
      </c>
      <c r="AE71" s="27">
        <v>5</v>
      </c>
      <c r="AF71" s="28">
        <f t="shared" si="38"/>
        <v>5.019099187716737</v>
      </c>
      <c r="AG71" s="28">
        <f t="shared" si="38"/>
        <v>10.038198375433474</v>
      </c>
      <c r="AH71" s="28">
        <f t="shared" si="38"/>
        <v>15.057297563150211</v>
      </c>
      <c r="AI71" s="28">
        <f t="shared" si="38"/>
        <v>20.076396750866948</v>
      </c>
      <c r="AJ71" s="28">
        <f t="shared" si="38"/>
        <v>25.095495938583685</v>
      </c>
      <c r="AK71" s="28">
        <f t="shared" si="38"/>
        <v>30.114595126300422</v>
      </c>
      <c r="AL71" s="28">
        <f t="shared" si="38"/>
        <v>35.133694314017156</v>
      </c>
      <c r="AM71" s="28">
        <f t="shared" si="38"/>
        <v>40.152793501733896</v>
      </c>
      <c r="AN71" s="28">
        <f t="shared" si="38"/>
        <v>45.17189268945063</v>
      </c>
      <c r="AO71" s="28">
        <f t="shared" si="38"/>
        <v>50.19099187716737</v>
      </c>
      <c r="AP71" s="28">
        <f t="shared" si="38"/>
        <v>55.210091064884104</v>
      </c>
      <c r="AQ71" s="28">
        <f t="shared" si="38"/>
        <v>60.229190252600844</v>
      </c>
      <c r="AR71" s="28">
        <f t="shared" si="38"/>
        <v>65.248289440317578</v>
      </c>
      <c r="AS71" s="28">
        <f t="shared" si="38"/>
        <v>70.267388628034311</v>
      </c>
      <c r="AT71" s="28">
        <f t="shared" si="38"/>
        <v>75.286487815751059</v>
      </c>
      <c r="AU71" s="28">
        <f t="shared" si="38"/>
        <v>80.305587003467792</v>
      </c>
      <c r="AV71" s="28">
        <f t="shared" si="36"/>
        <v>85.324686191184526</v>
      </c>
      <c r="AW71" s="28">
        <f t="shared" si="36"/>
        <v>90.343785378901259</v>
      </c>
      <c r="AX71" s="28">
        <f t="shared" si="36"/>
        <v>95.362884566618007</v>
      </c>
      <c r="AY71" s="28">
        <f t="shared" si="36"/>
        <v>100.38198375433474</v>
      </c>
      <c r="AZ71" s="28">
        <f t="shared" si="36"/>
        <v>105.40108294205147</v>
      </c>
      <c r="BA71" s="28">
        <f t="shared" si="36"/>
        <v>110.42018212976821</v>
      </c>
      <c r="BB71" s="28">
        <f t="shared" si="36"/>
        <v>115.43928131748496</v>
      </c>
      <c r="BC71" s="28">
        <f t="shared" si="36"/>
        <v>120.45838050520169</v>
      </c>
      <c r="BE71" s="27">
        <v>5</v>
      </c>
      <c r="BF71" s="32">
        <f t="shared" si="37"/>
        <v>-0.24792497473312142</v>
      </c>
      <c r="BG71" s="32">
        <f t="shared" si="37"/>
        <v>-0.19996109551566033</v>
      </c>
      <c r="BH71" s="32">
        <f t="shared" si="37"/>
        <v>-0.1727632205567283</v>
      </c>
      <c r="BI71" s="32">
        <f t="shared" si="37"/>
        <v>-0.15384070349187376</v>
      </c>
      <c r="BJ71" s="32">
        <f t="shared" si="37"/>
        <v>-0.13937377016454564</v>
      </c>
      <c r="BK71" s="32">
        <f t="shared" si="37"/>
        <v>-0.12768817630297163</v>
      </c>
      <c r="BL71" s="32">
        <f t="shared" si="37"/>
        <v>-0.11790169967603101</v>
      </c>
      <c r="BM71" s="32">
        <f t="shared" si="37"/>
        <v>-0.10949294440458562</v>
      </c>
      <c r="BN71" s="32">
        <f t="shared" si="35"/>
        <v>-0.10212841263532184</v>
      </c>
      <c r="BO71" s="32">
        <f t="shared" si="35"/>
        <v>-9.5582046301175866E-2</v>
      </c>
      <c r="BP71" s="32">
        <f t="shared" si="35"/>
        <v>-8.9693640954084386E-2</v>
      </c>
      <c r="BQ71" s="32">
        <f t="shared" si="35"/>
        <v>-8.4345587142335518E-2</v>
      </c>
      <c r="BR71" s="32">
        <f t="shared" si="35"/>
        <v>-7.9449036008541668E-2</v>
      </c>
      <c r="BS71" s="32">
        <f t="shared" si="27"/>
        <v>-7.4935252825552093E-2</v>
      </c>
      <c r="BT71" s="32">
        <f t="shared" si="27"/>
        <v>-7.0749988317041698E-2</v>
      </c>
      <c r="BU71" s="32">
        <f t="shared" si="27"/>
        <v>-6.6849687273340438E-2</v>
      </c>
      <c r="BV71" s="32">
        <f t="shared" si="27"/>
        <v>-6.3198859500973772E-2</v>
      </c>
      <c r="BW71" s="32">
        <f t="shared" si="27"/>
        <v>-5.9768210591062153E-2</v>
      </c>
      <c r="BX71" s="32">
        <f t="shared" si="27"/>
        <v>-5.6533283648172464E-2</v>
      </c>
      <c r="BY71" s="32">
        <f t="shared" si="27"/>
        <v>-5.3473453232232335E-2</v>
      </c>
      <c r="BZ71" s="32">
        <f t="shared" si="27"/>
        <v>-5.0571167435989196E-2</v>
      </c>
      <c r="CA71" s="32">
        <f t="shared" si="27"/>
        <v>-4.78113681917057E-2</v>
      </c>
      <c r="CB71" s="32">
        <f t="shared" si="27"/>
        <v>-4.5181041830450672E-2</v>
      </c>
      <c r="CC71" s="32">
        <f t="shared" si="20"/>
        <v>-4.2668866326002169E-2</v>
      </c>
    </row>
    <row r="72" spans="1:81" ht="9" customHeight="1" x14ac:dyDescent="0.25">
      <c r="A72" s="31">
        <f t="shared" si="33"/>
        <v>0.95163997280284485</v>
      </c>
      <c r="B72" s="31">
        <f t="shared" si="34"/>
        <v>5.3857491820903693E-2</v>
      </c>
      <c r="C72" s="31"/>
      <c r="E72" s="27">
        <v>4</v>
      </c>
      <c r="F72" s="28">
        <f t="shared" si="40"/>
        <v>4.0492302060244434</v>
      </c>
      <c r="G72" s="28">
        <f t="shared" si="40"/>
        <v>8.4064993568741624</v>
      </c>
      <c r="H72" s="28">
        <f t="shared" si="40"/>
        <v>12.888140938919143</v>
      </c>
      <c r="I72" s="28">
        <f t="shared" si="40"/>
        <v>17.452510191192403</v>
      </c>
      <c r="J72" s="28">
        <f t="shared" si="40"/>
        <v>22.079398785157128</v>
      </c>
      <c r="K72" s="28">
        <f t="shared" si="40"/>
        <v>26.756727328847088</v>
      </c>
      <c r="L72" s="28">
        <f t="shared" si="40"/>
        <v>31.476422687285556</v>
      </c>
      <c r="M72" s="28">
        <f t="shared" si="40"/>
        <v>36.232693186921516</v>
      </c>
      <c r="N72" s="28">
        <f t="shared" si="40"/>
        <v>41.021174003472041</v>
      </c>
      <c r="O72" s="28">
        <f t="shared" si="40"/>
        <v>45.838453790905831</v>
      </c>
      <c r="P72" s="28">
        <f t="shared" si="40"/>
        <v>50.681790700643447</v>
      </c>
      <c r="Q72" s="28">
        <f t="shared" si="40"/>
        <v>55.548931435747704</v>
      </c>
      <c r="R72" s="28">
        <f t="shared" si="40"/>
        <v>60.437990377017783</v>
      </c>
      <c r="S72" s="28">
        <f t="shared" si="40"/>
        <v>65.347365700197486</v>
      </c>
      <c r="T72" s="28">
        <f t="shared" si="40"/>
        <v>70.275679304756096</v>
      </c>
      <c r="U72" s="28">
        <f t="shared" si="40"/>
        <v>75.22173264451736</v>
      </c>
      <c r="V72" s="28">
        <f t="shared" si="39"/>
        <v>80.184473512281301</v>
      </c>
      <c r="W72" s="28">
        <f t="shared" si="39"/>
        <v>85.162970572863784</v>
      </c>
      <c r="X72" s="28">
        <f t="shared" si="39"/>
        <v>90.156393504285887</v>
      </c>
      <c r="Y72" s="28">
        <f t="shared" si="39"/>
        <v>95.163997280284491</v>
      </c>
      <c r="Z72" s="28">
        <f t="shared" si="39"/>
        <v>100.18510956555861</v>
      </c>
      <c r="AA72" s="28">
        <f t="shared" si="39"/>
        <v>105.21912048771725</v>
      </c>
      <c r="AB72" s="28">
        <f t="shared" si="39"/>
        <v>110.26547424964816</v>
      </c>
      <c r="AC72" s="28">
        <f t="shared" si="39"/>
        <v>115.32366218519738</v>
      </c>
      <c r="AE72" s="27">
        <v>4</v>
      </c>
      <c r="AF72" s="28">
        <f t="shared" si="38"/>
        <v>5.0122094904058612</v>
      </c>
      <c r="AG72" s="28">
        <f t="shared" si="38"/>
        <v>10.024418980811722</v>
      </c>
      <c r="AH72" s="28">
        <f t="shared" si="38"/>
        <v>15.036628471217583</v>
      </c>
      <c r="AI72" s="28">
        <f t="shared" si="38"/>
        <v>20.048837961623445</v>
      </c>
      <c r="AJ72" s="28">
        <f t="shared" si="38"/>
        <v>25.061047452029303</v>
      </c>
      <c r="AK72" s="28">
        <f t="shared" si="38"/>
        <v>30.073256942435165</v>
      </c>
      <c r="AL72" s="28">
        <f t="shared" si="38"/>
        <v>35.085466432841024</v>
      </c>
      <c r="AM72" s="28">
        <f t="shared" si="38"/>
        <v>40.097675923246889</v>
      </c>
      <c r="AN72" s="28">
        <f t="shared" si="38"/>
        <v>45.109885413652748</v>
      </c>
      <c r="AO72" s="28">
        <f t="shared" si="38"/>
        <v>50.122094904058606</v>
      </c>
      <c r="AP72" s="28">
        <f t="shared" si="38"/>
        <v>55.134304394464472</v>
      </c>
      <c r="AQ72" s="28">
        <f t="shared" si="38"/>
        <v>60.14651388487033</v>
      </c>
      <c r="AR72" s="28">
        <f t="shared" si="38"/>
        <v>65.158723375276196</v>
      </c>
      <c r="AS72" s="28">
        <f t="shared" si="38"/>
        <v>70.170932865682047</v>
      </c>
      <c r="AT72" s="28">
        <f t="shared" si="38"/>
        <v>75.183142356087913</v>
      </c>
      <c r="AU72" s="28">
        <f t="shared" si="38"/>
        <v>80.195351846493779</v>
      </c>
      <c r="AV72" s="28">
        <f t="shared" si="36"/>
        <v>85.20756133689963</v>
      </c>
      <c r="AW72" s="28">
        <f t="shared" si="36"/>
        <v>90.219770827305496</v>
      </c>
      <c r="AX72" s="28">
        <f t="shared" si="36"/>
        <v>95.231980317711361</v>
      </c>
      <c r="AY72" s="28">
        <f t="shared" si="36"/>
        <v>100.24418980811721</v>
      </c>
      <c r="AZ72" s="28">
        <f t="shared" si="36"/>
        <v>105.25639929852308</v>
      </c>
      <c r="BA72" s="28">
        <f t="shared" si="36"/>
        <v>110.26860878892894</v>
      </c>
      <c r="BB72" s="28">
        <f t="shared" si="36"/>
        <v>115.2808182793348</v>
      </c>
      <c r="BC72" s="28">
        <f t="shared" si="36"/>
        <v>120.29302776974066</v>
      </c>
      <c r="BE72" s="27">
        <v>4</v>
      </c>
      <c r="BF72" s="32">
        <f t="shared" si="37"/>
        <v>-0.23781786546704545</v>
      </c>
      <c r="BG72" s="32">
        <f t="shared" si="37"/>
        <v>-0.19246056595657202</v>
      </c>
      <c r="BH72" s="32">
        <f t="shared" si="37"/>
        <v>-0.16670267205183287</v>
      </c>
      <c r="BI72" s="32">
        <f t="shared" si="37"/>
        <v>-0.14876529175392242</v>
      </c>
      <c r="BJ72" s="32">
        <f t="shared" si="37"/>
        <v>-0.13504211305230773</v>
      </c>
      <c r="BK72" s="32">
        <f t="shared" si="37"/>
        <v>-0.1239512430958791</v>
      </c>
      <c r="BL72" s="32">
        <f t="shared" si="37"/>
        <v>-0.11465863771785251</v>
      </c>
      <c r="BM72" s="32">
        <f t="shared" si="37"/>
        <v>-0.10667114134702166</v>
      </c>
      <c r="BN72" s="32">
        <f t="shared" si="35"/>
        <v>-9.9673193405791796E-2</v>
      </c>
      <c r="BO72" s="32">
        <f t="shared" si="35"/>
        <v>-9.345082041145622E-2</v>
      </c>
      <c r="BP72" s="32">
        <f t="shared" si="35"/>
        <v>-8.7852335765328374E-2</v>
      </c>
      <c r="BQ72" s="32">
        <f t="shared" si="35"/>
        <v>-8.2766352660456746E-2</v>
      </c>
      <c r="BR72" s="32">
        <f t="shared" si="35"/>
        <v>-7.8108702304792776E-2</v>
      </c>
      <c r="BS72" s="32">
        <f t="shared" si="35"/>
        <v>-7.3814255766854645E-2</v>
      </c>
      <c r="BT72" s="32">
        <f t="shared" si="35"/>
        <v>-6.9831598924148586E-2</v>
      </c>
      <c r="BU72" s="32">
        <f t="shared" si="35"/>
        <v>-6.611944483492202E-2</v>
      </c>
      <c r="BV72" s="32">
        <f t="shared" si="35"/>
        <v>-6.2644145488452679E-2</v>
      </c>
      <c r="BW72" s="32">
        <f t="shared" si="35"/>
        <v>-5.9377922357877491E-2</v>
      </c>
      <c r="BX72" s="32">
        <f t="shared" si="35"/>
        <v>-5.6297580417124703E-2</v>
      </c>
      <c r="BY72" s="32">
        <f t="shared" si="35"/>
        <v>-5.3383555472876355E-2</v>
      </c>
      <c r="BZ72" s="32">
        <f t="shared" si="35"/>
        <v>-5.0619196355182396E-2</v>
      </c>
      <c r="CA72" s="32">
        <f t="shared" si="35"/>
        <v>-4.799021582585028E-2</v>
      </c>
      <c r="CB72" s="32">
        <f t="shared" si="35"/>
        <v>-4.5484264805605128E-2</v>
      </c>
      <c r="CC72" s="32">
        <f t="shared" si="20"/>
        <v>-4.309059815116708E-2</v>
      </c>
    </row>
    <row r="73" spans="1:81" ht="9" customHeight="1" x14ac:dyDescent="0.25">
      <c r="A73" s="31">
        <f t="shared" si="33"/>
        <v>0.95079854184484835</v>
      </c>
      <c r="B73" s="31">
        <f t="shared" si="34"/>
        <v>5.1299014965643999E-2</v>
      </c>
      <c r="C73" s="31"/>
      <c r="E73" s="27">
        <v>3</v>
      </c>
      <c r="F73" s="28">
        <f t="shared" si="40"/>
        <v>4.0767769809778738</v>
      </c>
      <c r="G73" s="28">
        <f t="shared" si="40"/>
        <v>8.4486922725115914</v>
      </c>
      <c r="H73" s="28">
        <f t="shared" si="40"/>
        <v>12.93939763666854</v>
      </c>
      <c r="I73" s="28">
        <f t="shared" si="40"/>
        <v>17.509027707097047</v>
      </c>
      <c r="J73" s="28">
        <f t="shared" si="40"/>
        <v>22.138257325215395</v>
      </c>
      <c r="K73" s="28">
        <f t="shared" si="40"/>
        <v>26.815543095431725</v>
      </c>
      <c r="L73" s="28">
        <f t="shared" si="40"/>
        <v>31.533174283315589</v>
      </c>
      <c r="M73" s="28">
        <f t="shared" si="40"/>
        <v>36.285621651214143</v>
      </c>
      <c r="N73" s="28">
        <f t="shared" si="40"/>
        <v>41.068719721740408</v>
      </c>
      <c r="O73" s="28">
        <f t="shared" si="40"/>
        <v>45.879214012230882</v>
      </c>
      <c r="P73" s="28">
        <f t="shared" si="40"/>
        <v>50.714489507902869</v>
      </c>
      <c r="Q73" s="28">
        <f t="shared" si="40"/>
        <v>55.57239770305825</v>
      </c>
      <c r="R73" s="28">
        <f t="shared" si="40"/>
        <v>60.451141093338521</v>
      </c>
      <c r="S73" s="28">
        <f t="shared" si="40"/>
        <v>65.349193036138644</v>
      </c>
      <c r="T73" s="28">
        <f t="shared" si="40"/>
        <v>70.265240372589986</v>
      </c>
      <c r="U73" s="28">
        <f t="shared" si="40"/>
        <v>75.198141246950883</v>
      </c>
      <c r="V73" s="28">
        <f t="shared" si="39"/>
        <v>80.146893392689222</v>
      </c>
      <c r="W73" s="28">
        <f t="shared" si="39"/>
        <v>85.110609820943679</v>
      </c>
      <c r="X73" s="28">
        <f t="shared" si="39"/>
        <v>90.088499865773301</v>
      </c>
      <c r="Y73" s="28">
        <f t="shared" si="39"/>
        <v>95.07985418448483</v>
      </c>
      <c r="Z73" s="28">
        <f t="shared" si="39"/>
        <v>100.08403273026755</v>
      </c>
      <c r="AA73" s="28">
        <f t="shared" si="39"/>
        <v>105.10045499398744</v>
      </c>
      <c r="AB73" s="28">
        <f t="shared" si="39"/>
        <v>110.12859200289259</v>
      </c>
      <c r="AC73" s="28">
        <f t="shared" si="39"/>
        <v>115.16795969696366</v>
      </c>
      <c r="AE73" s="27">
        <v>3</v>
      </c>
      <c r="AF73" s="28">
        <f t="shared" si="38"/>
        <v>5.0068617299896054</v>
      </c>
      <c r="AG73" s="28">
        <f t="shared" si="38"/>
        <v>10.013723459979211</v>
      </c>
      <c r="AH73" s="28">
        <f t="shared" si="38"/>
        <v>15.020585189968815</v>
      </c>
      <c r="AI73" s="28">
        <f t="shared" si="38"/>
        <v>20.027446919958422</v>
      </c>
      <c r="AJ73" s="28">
        <f t="shared" si="38"/>
        <v>25.034308649948027</v>
      </c>
      <c r="AK73" s="28">
        <f t="shared" si="38"/>
        <v>30.041170379937629</v>
      </c>
      <c r="AL73" s="28">
        <f t="shared" si="38"/>
        <v>35.048032109927235</v>
      </c>
      <c r="AM73" s="28">
        <f t="shared" si="38"/>
        <v>40.054893839916843</v>
      </c>
      <c r="AN73" s="28">
        <f t="shared" si="38"/>
        <v>45.061755569906445</v>
      </c>
      <c r="AO73" s="28">
        <f t="shared" si="38"/>
        <v>50.068617299896054</v>
      </c>
      <c r="AP73" s="28">
        <f t="shared" si="38"/>
        <v>55.075479029885656</v>
      </c>
      <c r="AQ73" s="28">
        <f t="shared" si="38"/>
        <v>60.082340759875258</v>
      </c>
      <c r="AR73" s="28">
        <f t="shared" si="38"/>
        <v>65.08920248986486</v>
      </c>
      <c r="AS73" s="28">
        <f t="shared" si="38"/>
        <v>70.096064219854469</v>
      </c>
      <c r="AT73" s="28">
        <f t="shared" si="38"/>
        <v>75.102925949844078</v>
      </c>
      <c r="AU73" s="28">
        <f t="shared" si="38"/>
        <v>80.109787679833687</v>
      </c>
      <c r="AV73" s="28">
        <f t="shared" si="36"/>
        <v>85.116649409823282</v>
      </c>
      <c r="AW73" s="28">
        <f t="shared" si="36"/>
        <v>90.123511139812891</v>
      </c>
      <c r="AX73" s="28">
        <f t="shared" si="36"/>
        <v>95.1303728698025</v>
      </c>
      <c r="AY73" s="28">
        <f t="shared" si="36"/>
        <v>100.13723459979211</v>
      </c>
      <c r="AZ73" s="28">
        <f t="shared" si="36"/>
        <v>105.1440963297817</v>
      </c>
      <c r="BA73" s="28">
        <f t="shared" si="36"/>
        <v>110.15095805977131</v>
      </c>
      <c r="BB73" s="28">
        <f t="shared" si="36"/>
        <v>115.15781978976092</v>
      </c>
      <c r="BC73" s="28">
        <f t="shared" si="36"/>
        <v>120.16468151975052</v>
      </c>
      <c r="BE73" s="27">
        <v>3</v>
      </c>
      <c r="BF73" s="32">
        <f t="shared" si="37"/>
        <v>-0.22814217048209426</v>
      </c>
      <c r="BG73" s="32">
        <f t="shared" si="37"/>
        <v>-0.18523945919530735</v>
      </c>
      <c r="BH73" s="32">
        <f t="shared" si="37"/>
        <v>-0.16084114668541175</v>
      </c>
      <c r="BI73" s="32">
        <f t="shared" si="37"/>
        <v>-0.14383546905009278</v>
      </c>
      <c r="BJ73" s="32">
        <f t="shared" si="37"/>
        <v>-0.13081658967953361</v>
      </c>
      <c r="BK73" s="32">
        <f t="shared" si="37"/>
        <v>-0.1202894632052192</v>
      </c>
      <c r="BL73" s="32">
        <f t="shared" si="37"/>
        <v>-0.11146539815597888</v>
      </c>
      <c r="BM73" s="32">
        <f t="shared" si="37"/>
        <v>-0.10387784519537308</v>
      </c>
      <c r="BN73" s="32">
        <f t="shared" si="35"/>
        <v>-9.7228155034310898E-2</v>
      </c>
      <c r="BO73" s="32">
        <f t="shared" si="35"/>
        <v>-9.1313754558836266E-2</v>
      </c>
      <c r="BP73" s="32">
        <f t="shared" si="35"/>
        <v>-8.5990997135112879E-2</v>
      </c>
      <c r="BQ73" s="32">
        <f t="shared" si="35"/>
        <v>-8.1154372372326436E-2</v>
      </c>
      <c r="BR73" s="32">
        <f t="shared" si="35"/>
        <v>-7.6724133120415747E-2</v>
      </c>
      <c r="BS73" s="32">
        <f t="shared" si="35"/>
        <v>-7.263855853722273E-2</v>
      </c>
      <c r="BT73" s="32">
        <f t="shared" si="35"/>
        <v>-6.8848915218985604E-2</v>
      </c>
      <c r="BU73" s="32">
        <f t="shared" si="35"/>
        <v>-6.531606169297384E-2</v>
      </c>
      <c r="BV73" s="32">
        <f t="shared" si="35"/>
        <v>-6.2008092974785059E-2</v>
      </c>
      <c r="BW73" s="32">
        <f t="shared" si="35"/>
        <v>-5.8898665271173468E-2</v>
      </c>
      <c r="BX73" s="32">
        <f t="shared" si="35"/>
        <v>-5.5965778224094091E-2</v>
      </c>
      <c r="BY73" s="32">
        <f t="shared" si="35"/>
        <v>-5.3190872647894155E-2</v>
      </c>
      <c r="BZ73" s="32">
        <f t="shared" si="35"/>
        <v>-5.055815060081887E-2</v>
      </c>
      <c r="CA73" s="32">
        <f t="shared" si="35"/>
        <v>-4.8054055199597372E-2</v>
      </c>
      <c r="CB73" s="32">
        <f t="shared" si="35"/>
        <v>-4.5666867208619517E-2</v>
      </c>
      <c r="CC73" s="32">
        <f t="shared" si="20"/>
        <v>-4.3386388331741792E-2</v>
      </c>
    </row>
    <row r="74" spans="1:81" ht="9" customHeight="1" x14ac:dyDescent="0.25">
      <c r="A74" s="31">
        <f t="shared" si="33"/>
        <v>0.95028970319062622</v>
      </c>
      <c r="B74" s="31">
        <f t="shared" si="34"/>
        <v>4.8862077446836627E-2</v>
      </c>
      <c r="C74" s="31"/>
      <c r="E74" s="27">
        <v>2</v>
      </c>
      <c r="F74" s="28">
        <f t="shared" si="40"/>
        <v>4.104450282980781</v>
      </c>
      <c r="G74" s="28">
        <f t="shared" si="40"/>
        <v>8.4916863780808676</v>
      </c>
      <c r="H74" s="28">
        <f t="shared" si="40"/>
        <v>12.992400210521851</v>
      </c>
      <c r="I74" s="28">
        <f t="shared" si="40"/>
        <v>17.568427577911006</v>
      </c>
      <c r="J74" s="28">
        <f t="shared" si="40"/>
        <v>22.201285936816159</v>
      </c>
      <c r="K74" s="28">
        <f t="shared" si="40"/>
        <v>26.879942569590629</v>
      </c>
      <c r="L74" s="28">
        <f t="shared" si="40"/>
        <v>31.597031660555153</v>
      </c>
      <c r="M74" s="28">
        <f t="shared" si="40"/>
        <v>36.347273535325634</v>
      </c>
      <c r="N74" s="28">
        <f t="shared" si="40"/>
        <v>41.126692149326885</v>
      </c>
      <c r="O74" s="28">
        <f t="shared" si="40"/>
        <v>45.932181989697867</v>
      </c>
      <c r="P74" s="28">
        <f t="shared" si="40"/>
        <v>50.761248427409832</v>
      </c>
      <c r="Q74" s="28">
        <f t="shared" si="40"/>
        <v>55.611842372231656</v>
      </c>
      <c r="R74" s="28">
        <f t="shared" si="40"/>
        <v>60.482249877699886</v>
      </c>
      <c r="S74" s="28">
        <f t="shared" si="40"/>
        <v>65.371015566271993</v>
      </c>
      <c r="T74" s="28">
        <f t="shared" si="40"/>
        <v>70.276887815014803</v>
      </c>
      <c r="U74" s="28">
        <f t="shared" si="40"/>
        <v>75.198778467393893</v>
      </c>
      <c r="V74" s="28">
        <f t="shared" si="39"/>
        <v>80.135732547552692</v>
      </c>
      <c r="W74" s="28">
        <f t="shared" si="39"/>
        <v>85.086905047449889</v>
      </c>
      <c r="X74" s="28">
        <f t="shared" si="39"/>
        <v>90.05154283150182</v>
      </c>
      <c r="Y74" s="28">
        <f t="shared" si="39"/>
        <v>95.028970319062623</v>
      </c>
      <c r="Z74" s="28">
        <f t="shared" si="39"/>
        <v>100.01857800561025</v>
      </c>
      <c r="AA74" s="28">
        <f t="shared" si="39"/>
        <v>105.01981315080614</v>
      </c>
      <c r="AB74" s="28">
        <f t="shared" si="39"/>
        <v>110.03217214405734</v>
      </c>
      <c r="AC74" s="28">
        <f t="shared" si="39"/>
        <v>115.05519418529919</v>
      </c>
      <c r="AE74" s="27">
        <v>2</v>
      </c>
      <c r="AF74" s="28">
        <f t="shared" si="38"/>
        <v>5.0030477214941085</v>
      </c>
      <c r="AG74" s="28">
        <f t="shared" si="38"/>
        <v>10.006095442988217</v>
      </c>
      <c r="AH74" s="28">
        <f t="shared" si="38"/>
        <v>15.009143164482326</v>
      </c>
      <c r="AI74" s="28">
        <f t="shared" si="38"/>
        <v>20.012190885976434</v>
      </c>
      <c r="AJ74" s="28">
        <f t="shared" si="38"/>
        <v>25.015238607470543</v>
      </c>
      <c r="AK74" s="28">
        <f t="shared" si="38"/>
        <v>30.018286328964653</v>
      </c>
      <c r="AL74" s="28">
        <f t="shared" si="38"/>
        <v>35.021334050458762</v>
      </c>
      <c r="AM74" s="28">
        <f t="shared" si="38"/>
        <v>40.024381771952868</v>
      </c>
      <c r="AN74" s="28">
        <f t="shared" si="38"/>
        <v>45.027429493446981</v>
      </c>
      <c r="AO74" s="28">
        <f t="shared" si="38"/>
        <v>50.030477214941087</v>
      </c>
      <c r="AP74" s="28">
        <f t="shared" si="38"/>
        <v>55.033524936435192</v>
      </c>
      <c r="AQ74" s="28">
        <f t="shared" si="38"/>
        <v>60.036572657929305</v>
      </c>
      <c r="AR74" s="28">
        <f t="shared" si="38"/>
        <v>65.039620379423411</v>
      </c>
      <c r="AS74" s="28">
        <f t="shared" si="38"/>
        <v>70.042668100917524</v>
      </c>
      <c r="AT74" s="28">
        <f t="shared" si="38"/>
        <v>75.045715822411637</v>
      </c>
      <c r="AU74" s="28">
        <f t="shared" si="38"/>
        <v>80.048763543905736</v>
      </c>
      <c r="AV74" s="28">
        <f t="shared" si="36"/>
        <v>85.051811265399849</v>
      </c>
      <c r="AW74" s="28">
        <f t="shared" si="36"/>
        <v>90.054858986893962</v>
      </c>
      <c r="AX74" s="28">
        <f t="shared" si="36"/>
        <v>95.05790670838806</v>
      </c>
      <c r="AY74" s="28">
        <f t="shared" si="36"/>
        <v>100.06095442988217</v>
      </c>
      <c r="AZ74" s="28">
        <f t="shared" si="36"/>
        <v>105.06400215137629</v>
      </c>
      <c r="BA74" s="28">
        <f t="shared" si="36"/>
        <v>110.06704987287038</v>
      </c>
      <c r="BB74" s="28">
        <f t="shared" si="36"/>
        <v>115.0700975943645</v>
      </c>
      <c r="BC74" s="28">
        <f t="shared" si="36"/>
        <v>120.07314531585861</v>
      </c>
      <c r="BE74" s="27">
        <v>2</v>
      </c>
      <c r="BF74" s="32">
        <f t="shared" si="37"/>
        <v>-0.21893247001660299</v>
      </c>
      <c r="BG74" s="32">
        <f t="shared" si="37"/>
        <v>-0.17834020210831289</v>
      </c>
      <c r="BH74" s="32">
        <f t="shared" si="37"/>
        <v>-0.15522481768435853</v>
      </c>
      <c r="BI74" s="32">
        <f t="shared" si="37"/>
        <v>-0.13909971721874534</v>
      </c>
      <c r="BJ74" s="32">
        <f t="shared" si="37"/>
        <v>-0.12674728295751717</v>
      </c>
      <c r="BK74" s="32">
        <f t="shared" si="37"/>
        <v>-0.11675410954651529</v>
      </c>
      <c r="BL74" s="32">
        <f t="shared" si="37"/>
        <v>-0.1083741797865909</v>
      </c>
      <c r="BM74" s="32">
        <f t="shared" si="37"/>
        <v>-0.10116599895872468</v>
      </c>
      <c r="BN74" s="32">
        <f t="shared" si="35"/>
        <v>-9.4846853473090187E-2</v>
      </c>
      <c r="BO74" s="32">
        <f t="shared" si="35"/>
        <v>-8.9224919168055791E-2</v>
      </c>
      <c r="BP74" s="32">
        <f t="shared" si="35"/>
        <v>-8.4164133889158554E-2</v>
      </c>
      <c r="BQ74" s="32">
        <f t="shared" si="35"/>
        <v>-7.956453332513623E-2</v>
      </c>
      <c r="BR74" s="32">
        <f t="shared" si="35"/>
        <v>-7.5350545175467284E-2</v>
      </c>
      <c r="BS74" s="32">
        <f t="shared" si="35"/>
        <v>-7.1463667715388202E-2</v>
      </c>
      <c r="BT74" s="32">
        <f t="shared" si="35"/>
        <v>-6.7857700528081211E-2</v>
      </c>
      <c r="BU74" s="32">
        <f t="shared" si="35"/>
        <v>-6.4495530051924849E-2</v>
      </c>
      <c r="BV74" s="32">
        <f t="shared" si="35"/>
        <v>-6.1346899336447026E-2</v>
      </c>
      <c r="BW74" s="32">
        <f t="shared" si="35"/>
        <v>-5.8386821528807802E-2</v>
      </c>
      <c r="BX74" s="32">
        <f t="shared" si="35"/>
        <v>-5.5594426474777893E-2</v>
      </c>
      <c r="BY74" s="32">
        <f t="shared" si="35"/>
        <v>-5.2952106014876439E-2</v>
      </c>
      <c r="BZ74" s="32">
        <f t="shared" si="35"/>
        <v>-5.0444869806917529E-2</v>
      </c>
      <c r="CA74" s="32">
        <f t="shared" si="35"/>
        <v>-4.8059852428193911E-2</v>
      </c>
      <c r="CB74" s="32">
        <f t="shared" si="35"/>
        <v>-4.5785931079424268E-2</v>
      </c>
      <c r="CC74" s="32">
        <f t="shared" si="20"/>
        <v>-4.3613425418046685E-2</v>
      </c>
    </row>
    <row r="75" spans="1:81" ht="9" customHeight="1" x14ac:dyDescent="0.25">
      <c r="A75" s="31">
        <f t="shared" si="33"/>
        <v>0.95005120634555451</v>
      </c>
      <c r="B75" s="31">
        <f t="shared" si="34"/>
        <v>4.654090559086993E-2</v>
      </c>
      <c r="C75" s="31"/>
      <c r="E75" s="27">
        <v>1</v>
      </c>
      <c r="F75" s="28">
        <f t="shared" si="40"/>
        <v>4.1320531950241</v>
      </c>
      <c r="G75" s="28">
        <f t="shared" si="40"/>
        <v>8.5350507569070437</v>
      </c>
      <c r="H75" s="28">
        <f t="shared" si="40"/>
        <v>13.046463809113177</v>
      </c>
      <c r="I75" s="28">
        <f t="shared" si="40"/>
        <v>17.629756439414532</v>
      </c>
      <c r="J75" s="28">
        <f t="shared" si="40"/>
        <v>22.267251031557738</v>
      </c>
      <c r="K75" s="28">
        <f t="shared" si="40"/>
        <v>26.948402054219525</v>
      </c>
      <c r="L75" s="28">
        <f t="shared" si="40"/>
        <v>31.66617240926368</v>
      </c>
      <c r="M75" s="28">
        <f t="shared" si="40"/>
        <v>36.41552006724207</v>
      </c>
      <c r="N75" s="28">
        <f t="shared" si="40"/>
        <v>41.192649244562112</v>
      </c>
      <c r="O75" s="28">
        <f t="shared" si="40"/>
        <v>45.994596100553728</v>
      </c>
      <c r="P75" s="28">
        <f t="shared" si="40"/>
        <v>50.818980434269776</v>
      </c>
      <c r="Q75" s="28">
        <f t="shared" si="40"/>
        <v>55.663847606627968</v>
      </c>
      <c r="R75" s="28">
        <f t="shared" si="40"/>
        <v>60.527563022897738</v>
      </c>
      <c r="S75" s="28">
        <f t="shared" si="40"/>
        <v>65.40873895706433</v>
      </c>
      <c r="T75" s="28">
        <f t="shared" si="40"/>
        <v>70.306182181171494</v>
      </c>
      <c r="U75" s="28">
        <f t="shared" si="40"/>
        <v>75.218855480214927</v>
      </c>
      <c r="V75" s="28">
        <f t="shared" si="39"/>
        <v>80.145848726754309</v>
      </c>
      <c r="W75" s="28">
        <f t="shared" si="39"/>
        <v>85.086356714184475</v>
      </c>
      <c r="X75" s="28">
        <f t="shared" si="39"/>
        <v>90.039661879425566</v>
      </c>
      <c r="Y75" s="28">
        <f t="shared" si="39"/>
        <v>95.005120634555453</v>
      </c>
      <c r="Z75" s="28">
        <f t="shared" si="39"/>
        <v>99.982152409871716</v>
      </c>
      <c r="AA75" s="28">
        <f t="shared" si="39"/>
        <v>104.97023076640929</v>
      </c>
      <c r="AB75" s="28">
        <f t="shared" si="39"/>
        <v>109.96887611035037</v>
      </c>
      <c r="AC75" s="28">
        <f t="shared" si="39"/>
        <v>114.97764966322934</v>
      </c>
      <c r="AE75" s="27">
        <v>1</v>
      </c>
      <c r="AF75" s="28">
        <f t="shared" si="38"/>
        <v>5.0007616402195385</v>
      </c>
      <c r="AG75" s="28">
        <f t="shared" si="38"/>
        <v>10.001523280439077</v>
      </c>
      <c r="AH75" s="28">
        <f t="shared" si="38"/>
        <v>15.002284920658614</v>
      </c>
      <c r="AI75" s="28">
        <f t="shared" si="38"/>
        <v>20.003046560878154</v>
      </c>
      <c r="AJ75" s="28">
        <f t="shared" si="38"/>
        <v>25.003808201097691</v>
      </c>
      <c r="AK75" s="28">
        <f t="shared" si="38"/>
        <v>30.004569841317227</v>
      </c>
      <c r="AL75" s="28">
        <f t="shared" si="38"/>
        <v>35.005331481536764</v>
      </c>
      <c r="AM75" s="28">
        <f t="shared" si="38"/>
        <v>40.006093121756308</v>
      </c>
      <c r="AN75" s="28">
        <f t="shared" si="38"/>
        <v>45.006854761975845</v>
      </c>
      <c r="AO75" s="28">
        <f t="shared" si="38"/>
        <v>50.007616402195382</v>
      </c>
      <c r="AP75" s="28">
        <f t="shared" si="38"/>
        <v>55.008378042414918</v>
      </c>
      <c r="AQ75" s="28">
        <f t="shared" si="38"/>
        <v>60.009139682634455</v>
      </c>
      <c r="AR75" s="28">
        <f t="shared" si="38"/>
        <v>65.009901322853992</v>
      </c>
      <c r="AS75" s="28">
        <f t="shared" si="38"/>
        <v>70.010662963073528</v>
      </c>
      <c r="AT75" s="28">
        <f t="shared" si="38"/>
        <v>75.011424603293079</v>
      </c>
      <c r="AU75" s="28">
        <f t="shared" si="38"/>
        <v>80.012186243512616</v>
      </c>
      <c r="AV75" s="28">
        <f t="shared" si="36"/>
        <v>85.012947883732153</v>
      </c>
      <c r="AW75" s="28">
        <f t="shared" si="36"/>
        <v>90.01370952395169</v>
      </c>
      <c r="AX75" s="28">
        <f t="shared" si="36"/>
        <v>95.014471164171226</v>
      </c>
      <c r="AY75" s="28">
        <f t="shared" si="36"/>
        <v>100.01523280439076</v>
      </c>
      <c r="AZ75" s="28">
        <f t="shared" si="36"/>
        <v>105.0159944446103</v>
      </c>
      <c r="BA75" s="28">
        <f t="shared" si="36"/>
        <v>110.01675608482984</v>
      </c>
      <c r="BB75" s="28">
        <f t="shared" si="36"/>
        <v>115.01751772504937</v>
      </c>
      <c r="BC75" s="28">
        <f t="shared" si="36"/>
        <v>120.01827936526891</v>
      </c>
      <c r="BE75" s="27">
        <v>1</v>
      </c>
      <c r="BF75" s="32">
        <f t="shared" si="37"/>
        <v>-0.21023651056611622</v>
      </c>
      <c r="BG75" s="32">
        <f t="shared" si="37"/>
        <v>-0.17181766872859908</v>
      </c>
      <c r="BH75" s="32">
        <f t="shared" si="37"/>
        <v>-0.14991197156268979</v>
      </c>
      <c r="BI75" s="32">
        <f t="shared" si="37"/>
        <v>-0.13461842933676041</v>
      </c>
      <c r="BJ75" s="32">
        <f t="shared" si="37"/>
        <v>-0.12289604880555897</v>
      </c>
      <c r="BK75" s="32">
        <f t="shared" si="37"/>
        <v>-0.11340812642429664</v>
      </c>
      <c r="BL75" s="32">
        <f t="shared" si="37"/>
        <v>-0.10544877445612089</v>
      </c>
      <c r="BM75" s="32">
        <f t="shared" si="37"/>
        <v>-9.8600076228052336E-2</v>
      </c>
      <c r="BN75" s="32">
        <f t="shared" si="35"/>
        <v>-9.2594324166155692E-2</v>
      </c>
      <c r="BO75" s="32">
        <f t="shared" si="35"/>
        <v>-8.7249821541390604E-2</v>
      </c>
      <c r="BP75" s="32">
        <f t="shared" si="35"/>
        <v>-8.2437655622859027E-2</v>
      </c>
      <c r="BQ75" s="32">
        <f t="shared" si="35"/>
        <v>-7.8063092345220617E-2</v>
      </c>
      <c r="BR75" s="32">
        <f t="shared" si="35"/>
        <v>-7.4054498084791115E-2</v>
      </c>
      <c r="BS75" s="32">
        <f t="shared" si="35"/>
        <v>-7.0356409241126003E-2</v>
      </c>
      <c r="BT75" s="32">
        <f t="shared" si="35"/>
        <v>-6.6925016778704896E-2</v>
      </c>
      <c r="BU75" s="32">
        <f t="shared" si="35"/>
        <v>-6.3725122280788957E-2</v>
      </c>
      <c r="BV75" s="32">
        <f t="shared" si="35"/>
        <v>-6.0728025646986594E-2</v>
      </c>
      <c r="BW75" s="32">
        <f t="shared" si="35"/>
        <v>-5.7910022241506917E-2</v>
      </c>
      <c r="BX75" s="32">
        <f t="shared" si="35"/>
        <v>-5.5251310154935451E-2</v>
      </c>
      <c r="BY75" s="32">
        <f t="shared" si="35"/>
        <v>-5.273518033945869E-2</v>
      </c>
      <c r="BZ75" s="32">
        <f t="shared" si="35"/>
        <v>-5.0347406146075011E-2</v>
      </c>
      <c r="CA75" s="32">
        <f t="shared" si="35"/>
        <v>-4.8075776166012288E-2</v>
      </c>
      <c r="CB75" s="32">
        <f t="shared" si="35"/>
        <v>-4.5909731855701172E-2</v>
      </c>
      <c r="CC75" s="32">
        <f t="shared" si="20"/>
        <v>-4.3840082979636652E-2</v>
      </c>
    </row>
    <row r="76" spans="1:81" ht="9" customHeight="1" x14ac:dyDescent="0.25">
      <c r="A76" s="31">
        <f t="shared" si="33"/>
        <v>0.95</v>
      </c>
      <c r="B76" s="31">
        <f t="shared" si="34"/>
        <v>4.4330000000000001E-2</v>
      </c>
      <c r="C76" s="31"/>
      <c r="E76" s="27">
        <v>0</v>
      </c>
      <c r="F76" s="28">
        <f t="shared" si="40"/>
        <v>4.1592875864893237</v>
      </c>
      <c r="G76" s="28">
        <f t="shared" si="40"/>
        <v>8.5781493900820411</v>
      </c>
      <c r="H76" s="28">
        <f t="shared" si="40"/>
        <v>13.100594066735709</v>
      </c>
      <c r="I76" s="28">
        <f t="shared" si="40"/>
        <v>17.691646809321625</v>
      </c>
      <c r="J76" s="28">
        <f t="shared" si="40"/>
        <v>22.334400238438679</v>
      </c>
      <c r="K76" s="28">
        <f t="shared" si="40"/>
        <v>27.018774409426086</v>
      </c>
      <c r="L76" s="28">
        <f t="shared" si="40"/>
        <v>31.738046057653641</v>
      </c>
      <c r="M76" s="28">
        <f t="shared" si="40"/>
        <v>36.487399856624151</v>
      </c>
      <c r="N76" s="28">
        <f t="shared" si="40"/>
        <v>41.263211868033558</v>
      </c>
      <c r="O76" s="28">
        <f t="shared" si="40"/>
        <v>46.062653230699539</v>
      </c>
      <c r="P76" s="28">
        <f t="shared" si="40"/>
        <v>50.883452710283997</v>
      </c>
      <c r="Q76" s="28">
        <f t="shared" si="40"/>
        <v>55.723745569757696</v>
      </c>
      <c r="R76" s="28">
        <f t="shared" si="40"/>
        <v>60.58197271311419</v>
      </c>
      <c r="S76" s="28">
        <f t="shared" si="40"/>
        <v>65.456810756780342</v>
      </c>
      <c r="T76" s="28">
        <f t="shared" si="40"/>
        <v>70.347121992292045</v>
      </c>
      <c r="U76" s="28">
        <f t="shared" si="40"/>
        <v>75.251917622259228</v>
      </c>
      <c r="V76" s="28">
        <f t="shared" si="39"/>
        <v>80.17033013298483</v>
      </c>
      <c r="W76" s="28">
        <f t="shared" si="39"/>
        <v>85.101592125627022</v>
      </c>
      <c r="X76" s="28">
        <f t="shared" si="39"/>
        <v>90.045019818985381</v>
      </c>
      <c r="Y76" s="28">
        <f t="shared" si="39"/>
        <v>95</v>
      </c>
      <c r="Z76" s="28">
        <f t="shared" si="39"/>
        <v>99.965979564214337</v>
      </c>
      <c r="AA76" s="28">
        <f t="shared" si="39"/>
        <v>104.94245703274632</v>
      </c>
      <c r="AB76" s="28">
        <f t="shared" si="39"/>
        <v>109.92897559902869</v>
      </c>
      <c r="AC76" s="28">
        <f t="shared" si="39"/>
        <v>114.92511737467248</v>
      </c>
      <c r="AE76" s="27">
        <v>0</v>
      </c>
      <c r="AF76" s="28">
        <f t="shared" si="38"/>
        <v>5</v>
      </c>
      <c r="AG76" s="28">
        <f t="shared" si="38"/>
        <v>10</v>
      </c>
      <c r="AH76" s="28">
        <f t="shared" si="38"/>
        <v>15</v>
      </c>
      <c r="AI76" s="28">
        <f t="shared" si="38"/>
        <v>20</v>
      </c>
      <c r="AJ76" s="28">
        <f t="shared" si="38"/>
        <v>25</v>
      </c>
      <c r="AK76" s="28">
        <f t="shared" si="38"/>
        <v>30</v>
      </c>
      <c r="AL76" s="28">
        <f t="shared" si="38"/>
        <v>35</v>
      </c>
      <c r="AM76" s="28">
        <f t="shared" si="38"/>
        <v>40</v>
      </c>
      <c r="AN76" s="28">
        <f t="shared" si="38"/>
        <v>45</v>
      </c>
      <c r="AO76" s="28">
        <f t="shared" si="38"/>
        <v>50</v>
      </c>
      <c r="AP76" s="28">
        <f t="shared" si="38"/>
        <v>55</v>
      </c>
      <c r="AQ76" s="28">
        <f t="shared" si="38"/>
        <v>60</v>
      </c>
      <c r="AR76" s="28">
        <f t="shared" si="38"/>
        <v>65</v>
      </c>
      <c r="AS76" s="28">
        <f t="shared" si="38"/>
        <v>70</v>
      </c>
      <c r="AT76" s="28">
        <f t="shared" si="38"/>
        <v>75</v>
      </c>
      <c r="AU76" s="28">
        <f t="shared" si="38"/>
        <v>80</v>
      </c>
      <c r="AV76" s="28">
        <f t="shared" si="36"/>
        <v>85</v>
      </c>
      <c r="AW76" s="28">
        <f t="shared" si="36"/>
        <v>90</v>
      </c>
      <c r="AX76" s="28">
        <f t="shared" si="36"/>
        <v>95</v>
      </c>
      <c r="AY76" s="28">
        <f t="shared" si="36"/>
        <v>100</v>
      </c>
      <c r="AZ76" s="28">
        <f t="shared" si="36"/>
        <v>105</v>
      </c>
      <c r="BA76" s="28">
        <f t="shared" si="36"/>
        <v>110</v>
      </c>
      <c r="BB76" s="28">
        <f t="shared" si="36"/>
        <v>115</v>
      </c>
      <c r="BC76" s="28">
        <f t="shared" si="36"/>
        <v>120</v>
      </c>
      <c r="BE76" s="27">
        <v>0</v>
      </c>
      <c r="BF76" s="32">
        <f t="shared" si="37"/>
        <v>-0.20212894540920301</v>
      </c>
      <c r="BG76" s="32">
        <f t="shared" si="37"/>
        <v>-0.16575260528359256</v>
      </c>
      <c r="BH76" s="32">
        <f t="shared" si="37"/>
        <v>-0.14498624440911081</v>
      </c>
      <c r="BI76" s="32">
        <f t="shared" si="37"/>
        <v>-0.13047701073605636</v>
      </c>
      <c r="BJ76" s="32">
        <f t="shared" si="37"/>
        <v>-0.11934951165483654</v>
      </c>
      <c r="BK76" s="32">
        <f t="shared" si="37"/>
        <v>-0.11033903852921798</v>
      </c>
      <c r="BL76" s="32">
        <f t="shared" si="37"/>
        <v>-0.10277740275569794</v>
      </c>
      <c r="BM76" s="32">
        <f t="shared" si="37"/>
        <v>-9.626885328026874E-2</v>
      </c>
      <c r="BN76" s="32">
        <f t="shared" si="35"/>
        <v>-9.0559798008872802E-2</v>
      </c>
      <c r="BO76" s="32">
        <f t="shared" si="35"/>
        <v>-8.5478071564412714E-2</v>
      </c>
      <c r="BP76" s="32">
        <f t="shared" si="35"/>
        <v>-8.0901492930412169E-2</v>
      </c>
      <c r="BQ76" s="32">
        <f t="shared" si="35"/>
        <v>-7.6740254742730468E-2</v>
      </c>
      <c r="BR76" s="32">
        <f t="shared" si="35"/>
        <v>-7.292643486218861E-2</v>
      </c>
      <c r="BS76" s="32">
        <f t="shared" si="35"/>
        <v>-6.9407433553414472E-2</v>
      </c>
      <c r="BT76" s="32">
        <f t="shared" si="35"/>
        <v>-6.6141696716715312E-2</v>
      </c>
      <c r="BU76" s="32">
        <f t="shared" si="35"/>
        <v>-6.3095832342434655E-2</v>
      </c>
      <c r="BV76" s="32">
        <f t="shared" si="35"/>
        <v>-6.0242609192251259E-2</v>
      </c>
      <c r="BW76" s="32">
        <f t="shared" si="35"/>
        <v>-5.7559532695251409E-2</v>
      </c>
      <c r="BX76" s="32">
        <f t="shared" si="35"/>
        <v>-5.5027809322219678E-2</v>
      </c>
      <c r="BY76" s="32">
        <f t="shared" si="35"/>
        <v>-5.2631578947368418E-2</v>
      </c>
      <c r="BZ76" s="32">
        <f t="shared" si="35"/>
        <v>-5.0357336143062557E-2</v>
      </c>
      <c r="CA76" s="32">
        <f t="shared" si="35"/>
        <v>-4.8193487271557992E-2</v>
      </c>
      <c r="CB76" s="32">
        <f t="shared" si="35"/>
        <v>-4.6130006882517671E-2</v>
      </c>
      <c r="CC76" s="32">
        <f t="shared" si="20"/>
        <v>-4.4158167868410071E-2</v>
      </c>
    </row>
    <row r="77" spans="1:81" ht="9" customHeight="1" x14ac:dyDescent="0.25">
      <c r="F77" s="27">
        <v>5</v>
      </c>
      <c r="G77" s="27">
        <v>10</v>
      </c>
      <c r="H77" s="27">
        <v>15</v>
      </c>
      <c r="I77" s="27">
        <v>20</v>
      </c>
      <c r="J77" s="27">
        <v>25</v>
      </c>
      <c r="K77" s="27">
        <v>30</v>
      </c>
      <c r="L77" s="27">
        <v>35</v>
      </c>
      <c r="M77" s="27">
        <v>40</v>
      </c>
      <c r="N77" s="27">
        <v>45</v>
      </c>
      <c r="O77" s="27">
        <v>50</v>
      </c>
      <c r="P77" s="27">
        <v>55</v>
      </c>
      <c r="Q77" s="27">
        <v>60</v>
      </c>
      <c r="R77" s="27">
        <v>65</v>
      </c>
      <c r="S77" s="27">
        <v>70</v>
      </c>
      <c r="T77" s="27">
        <v>75</v>
      </c>
      <c r="U77" s="27">
        <v>80</v>
      </c>
      <c r="V77" s="27">
        <v>85</v>
      </c>
      <c r="W77" s="27">
        <v>90</v>
      </c>
      <c r="X77" s="27">
        <v>95</v>
      </c>
      <c r="Y77" s="27">
        <v>100</v>
      </c>
      <c r="Z77" s="27">
        <v>105</v>
      </c>
      <c r="AA77" s="27">
        <v>110</v>
      </c>
      <c r="AB77" s="27">
        <v>115</v>
      </c>
      <c r="AC77" s="27">
        <v>120</v>
      </c>
      <c r="AF77" s="27">
        <v>5</v>
      </c>
      <c r="AG77" s="27">
        <v>10</v>
      </c>
      <c r="AH77" s="27">
        <v>15</v>
      </c>
      <c r="AI77" s="27">
        <v>20</v>
      </c>
      <c r="AJ77" s="27">
        <v>25</v>
      </c>
      <c r="AK77" s="27">
        <v>30</v>
      </c>
      <c r="AL77" s="27">
        <v>35</v>
      </c>
      <c r="AM77" s="27">
        <v>40</v>
      </c>
      <c r="AN77" s="27">
        <v>45</v>
      </c>
      <c r="AO77" s="27">
        <v>50</v>
      </c>
      <c r="AP77" s="27">
        <v>55</v>
      </c>
      <c r="AQ77" s="27">
        <v>60</v>
      </c>
      <c r="AR77" s="27">
        <v>65</v>
      </c>
      <c r="AS77" s="27">
        <v>70</v>
      </c>
      <c r="AT77" s="27">
        <v>75</v>
      </c>
      <c r="AU77" s="27">
        <v>80</v>
      </c>
      <c r="AV77" s="27">
        <v>85</v>
      </c>
      <c r="AW77" s="27">
        <v>90</v>
      </c>
      <c r="AX77" s="27">
        <v>95</v>
      </c>
      <c r="AY77" s="27">
        <v>100</v>
      </c>
      <c r="AZ77" s="27">
        <v>105</v>
      </c>
      <c r="BA77" s="27">
        <v>110</v>
      </c>
      <c r="BB77" s="27">
        <v>115</v>
      </c>
      <c r="BC77" s="27">
        <v>120</v>
      </c>
      <c r="BF77" s="27">
        <v>5</v>
      </c>
      <c r="BG77" s="27">
        <v>10</v>
      </c>
      <c r="BH77" s="27">
        <v>15</v>
      </c>
      <c r="BI77" s="27">
        <v>20</v>
      </c>
      <c r="BJ77" s="27">
        <v>25</v>
      </c>
      <c r="BK77" s="27">
        <v>30</v>
      </c>
      <c r="BL77" s="27">
        <v>35</v>
      </c>
      <c r="BM77" s="27">
        <v>40</v>
      </c>
      <c r="BN77" s="27">
        <v>45</v>
      </c>
      <c r="BO77" s="27">
        <v>50</v>
      </c>
      <c r="BP77" s="27">
        <v>55</v>
      </c>
      <c r="BQ77" s="27">
        <v>60</v>
      </c>
      <c r="BR77" s="27">
        <v>65</v>
      </c>
      <c r="BS77" s="27">
        <v>70</v>
      </c>
      <c r="BT77" s="27">
        <v>75</v>
      </c>
      <c r="BU77" s="27">
        <v>80</v>
      </c>
      <c r="BV77" s="27">
        <v>85</v>
      </c>
      <c r="BW77" s="27">
        <v>90</v>
      </c>
      <c r="BX77" s="27">
        <v>95</v>
      </c>
      <c r="BY77" s="27">
        <v>100</v>
      </c>
      <c r="BZ77" s="27">
        <v>105</v>
      </c>
      <c r="CA77" s="27">
        <v>110</v>
      </c>
      <c r="CB77" s="27">
        <v>115</v>
      </c>
      <c r="CC77" s="27">
        <v>120</v>
      </c>
    </row>
    <row r="78" spans="1:81" ht="11.25" customHeight="1" x14ac:dyDescent="0.25"/>
    <row r="79" spans="1:81" ht="11.25" customHeight="1" x14ac:dyDescent="0.25"/>
    <row r="80" spans="1:81" ht="11.25" customHeight="1" x14ac:dyDescent="0.25"/>
    <row r="81" ht="11.25" customHeight="1" x14ac:dyDescent="0.25"/>
    <row r="82" ht="11.25" customHeight="1" x14ac:dyDescent="0.25"/>
    <row r="83" ht="11.25" customHeight="1" x14ac:dyDescent="0.25"/>
    <row r="84" ht="11.25" customHeight="1" x14ac:dyDescent="0.25"/>
    <row r="85" ht="11.25" customHeight="1" x14ac:dyDescent="0.25"/>
    <row r="86" ht="11.25" customHeight="1" x14ac:dyDescent="0.25"/>
    <row r="87" ht="11.25" customHeight="1" x14ac:dyDescent="0.25"/>
    <row r="88" ht="11.25" customHeight="1" x14ac:dyDescent="0.25"/>
    <row r="89" ht="11.25" customHeight="1" x14ac:dyDescent="0.25"/>
  </sheetData>
  <conditionalFormatting sqref="F6:AC76">
    <cfRule type="top10" dxfId="359" priority="514" percent="1" rank="5"/>
    <cfRule type="top10" dxfId="358" priority="515" percent="1" rank="10"/>
    <cfRule type="top10" dxfId="357" priority="516" percent="1" rank="15"/>
    <cfRule type="top10" dxfId="356" priority="517" percent="1" rank="20"/>
    <cfRule type="top10" dxfId="355" priority="518" percent="1" rank="25"/>
    <cfRule type="top10" dxfId="354" priority="519" percent="1" rank="30"/>
    <cfRule type="top10" dxfId="353" priority="520" percent="1" rank="35"/>
    <cfRule type="top10" dxfId="352" priority="521" percent="1" rank="40"/>
    <cfRule type="top10" dxfId="351" priority="522" percent="1" rank="45"/>
    <cfRule type="top10" dxfId="350" priority="523" percent="1" rank="50"/>
    <cfRule type="top10" dxfId="349" priority="524" percent="1" rank="55"/>
    <cfRule type="top10" dxfId="348" priority="525" percent="1" rank="60"/>
    <cfRule type="top10" dxfId="347" priority="526" percent="1" rank="65"/>
    <cfRule type="top10" dxfId="346" priority="527" percent="1" rank="70"/>
    <cfRule type="top10" dxfId="345" priority="528" percent="1" rank="75"/>
    <cfRule type="top10" dxfId="344" priority="529" percent="1" rank="80"/>
    <cfRule type="top10" dxfId="343" priority="530" percent="1" rank="85"/>
    <cfRule type="top10" dxfId="342" priority="531" percent="1" rank="90"/>
    <cfRule type="top10" dxfId="341" priority="532" percent="1" rank="95"/>
    <cfRule type="top10" dxfId="340" priority="533" percent="1" rank="100"/>
  </conditionalFormatting>
  <conditionalFormatting sqref="AF6:BC76">
    <cfRule type="top10" dxfId="339" priority="534" percent="1" rank="5"/>
    <cfRule type="top10" dxfId="338" priority="535" percent="1" rank="10"/>
    <cfRule type="top10" dxfId="337" priority="536" percent="1" rank="15"/>
    <cfRule type="top10" dxfId="336" priority="537" percent="1" rank="20"/>
    <cfRule type="top10" dxfId="335" priority="538" percent="1" rank="25"/>
    <cfRule type="top10" dxfId="334" priority="539" percent="1" rank="30"/>
    <cfRule type="top10" dxfId="333" priority="540" percent="1" rank="35"/>
    <cfRule type="top10" dxfId="332" priority="541" percent="1" rank="40"/>
    <cfRule type="top10" dxfId="331" priority="542" percent="1" rank="45"/>
    <cfRule type="top10" dxfId="330" priority="543" percent="1" rank="50"/>
    <cfRule type="top10" dxfId="329" priority="544" percent="1" rank="55"/>
    <cfRule type="top10" dxfId="328" priority="545" percent="1" rank="60"/>
    <cfRule type="top10" dxfId="327" priority="546" percent="1" rank="65"/>
    <cfRule type="top10" dxfId="326" priority="547" percent="1" rank="70"/>
    <cfRule type="top10" dxfId="325" priority="548" percent="1" rank="75"/>
    <cfRule type="top10" dxfId="324" priority="549" percent="1" rank="80"/>
    <cfRule type="top10" dxfId="323" priority="550" percent="1" rank="85"/>
    <cfRule type="top10" dxfId="322" priority="551" percent="1" rank="90"/>
    <cfRule type="top10" dxfId="321" priority="552" percent="1" rank="95"/>
    <cfRule type="top10" dxfId="320" priority="553" percent="1" rank="100"/>
  </conditionalFormatting>
  <conditionalFormatting sqref="BF6:CC76">
    <cfRule type="top10" dxfId="319" priority="554" percent="1" rank="5"/>
    <cfRule type="top10" dxfId="318" priority="555" percent="1" rank="10"/>
    <cfRule type="top10" dxfId="317" priority="556" percent="1" rank="15"/>
    <cfRule type="top10" dxfId="316" priority="557" percent="1" rank="20"/>
    <cfRule type="top10" dxfId="315" priority="558" percent="1" rank="25"/>
    <cfRule type="top10" dxfId="314" priority="559" percent="1" rank="30"/>
    <cfRule type="top10" dxfId="313" priority="560" percent="1" rank="35"/>
    <cfRule type="top10" dxfId="312" priority="561" percent="1" rank="40"/>
    <cfRule type="top10" dxfId="311" priority="562" percent="1" rank="45"/>
    <cfRule type="top10" dxfId="310" priority="563" percent="1" rank="50"/>
    <cfRule type="top10" dxfId="309" priority="564" percent="1" rank="55"/>
    <cfRule type="top10" dxfId="308" priority="565" percent="1" rank="60"/>
    <cfRule type="top10" dxfId="307" priority="566" percent="1" rank="65"/>
    <cfRule type="top10" dxfId="306" priority="567" percent="1" rank="70"/>
    <cfRule type="top10" dxfId="305" priority="568" percent="1" rank="75"/>
    <cfRule type="top10" dxfId="304" priority="569" percent="1" rank="80"/>
    <cfRule type="top10" dxfId="303" priority="570" percent="1" rank="85"/>
    <cfRule type="top10" dxfId="302" priority="571" percent="1" rank="90"/>
    <cfRule type="top10" dxfId="301" priority="572" percent="1" rank="95"/>
    <cfRule type="top10" dxfId="300" priority="573" percent="1" rank="100"/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6D2FA-B413-407B-BCC5-35DD5E9BA4AB}">
  <dimension ref="A1:CC104"/>
  <sheetViews>
    <sheetView tabSelected="1" topLeftCell="Y11" workbookViewId="0">
      <selection activeCell="CH52" sqref="CH52"/>
    </sheetView>
  </sheetViews>
  <sheetFormatPr defaultRowHeight="9" x14ac:dyDescent="0.25"/>
  <cols>
    <col min="1" max="4" width="9.140625" style="27"/>
    <col min="5" max="81" width="3.7109375" style="27" customWidth="1"/>
    <col min="82" max="96" width="3.5703125" style="27" customWidth="1"/>
    <col min="97" max="16384" width="9.140625" style="27"/>
  </cols>
  <sheetData>
    <row r="1" spans="1:81" ht="9" customHeight="1" x14ac:dyDescent="0.25"/>
    <row r="2" spans="1:81" ht="9" customHeight="1" x14ac:dyDescent="0.25">
      <c r="E2" s="29" t="s">
        <v>19</v>
      </c>
      <c r="F2" s="27">
        <f>C5</f>
        <v>100</v>
      </c>
      <c r="G2" s="27">
        <f>$F$2</f>
        <v>100</v>
      </c>
      <c r="H2" s="27">
        <f t="shared" ref="H2:AC2" si="0">$F$2</f>
        <v>100</v>
      </c>
      <c r="I2" s="27">
        <f t="shared" si="0"/>
        <v>100</v>
      </c>
      <c r="J2" s="27">
        <f t="shared" si="0"/>
        <v>100</v>
      </c>
      <c r="K2" s="27">
        <f t="shared" si="0"/>
        <v>100</v>
      </c>
      <c r="L2" s="27">
        <f t="shared" si="0"/>
        <v>100</v>
      </c>
      <c r="M2" s="27">
        <f t="shared" si="0"/>
        <v>100</v>
      </c>
      <c r="N2" s="27">
        <f t="shared" si="0"/>
        <v>100</v>
      </c>
      <c r="O2" s="27">
        <f t="shared" si="0"/>
        <v>100</v>
      </c>
      <c r="P2" s="27">
        <f t="shared" si="0"/>
        <v>100</v>
      </c>
      <c r="Q2" s="27">
        <f t="shared" si="0"/>
        <v>100</v>
      </c>
      <c r="R2" s="27">
        <f t="shared" si="0"/>
        <v>100</v>
      </c>
      <c r="S2" s="27">
        <f t="shared" si="0"/>
        <v>100</v>
      </c>
      <c r="T2" s="27">
        <f t="shared" si="0"/>
        <v>100</v>
      </c>
      <c r="U2" s="27">
        <f t="shared" si="0"/>
        <v>100</v>
      </c>
      <c r="V2" s="27">
        <f t="shared" si="0"/>
        <v>100</v>
      </c>
      <c r="W2" s="27">
        <f t="shared" si="0"/>
        <v>100</v>
      </c>
      <c r="X2" s="27">
        <f t="shared" si="0"/>
        <v>100</v>
      </c>
      <c r="Y2" s="27">
        <f t="shared" si="0"/>
        <v>100</v>
      </c>
      <c r="Z2" s="27">
        <f t="shared" si="0"/>
        <v>100</v>
      </c>
      <c r="AA2" s="27">
        <f t="shared" si="0"/>
        <v>100</v>
      </c>
      <c r="AB2" s="27">
        <f t="shared" si="0"/>
        <v>100</v>
      </c>
      <c r="AC2" s="27">
        <f t="shared" si="0"/>
        <v>100</v>
      </c>
      <c r="AE2" s="29"/>
    </row>
    <row r="3" spans="1:81" ht="9" customHeight="1" x14ac:dyDescent="0.25">
      <c r="A3" s="30"/>
      <c r="B3" s="30"/>
      <c r="C3" s="30"/>
      <c r="E3" s="29" t="s">
        <v>59</v>
      </c>
      <c r="F3" s="27">
        <f>F92</f>
        <v>5</v>
      </c>
      <c r="G3" s="27">
        <f t="shared" ref="G3:AC3" si="1">G92</f>
        <v>10</v>
      </c>
      <c r="H3" s="27">
        <f t="shared" si="1"/>
        <v>15</v>
      </c>
      <c r="I3" s="27">
        <f t="shared" si="1"/>
        <v>20</v>
      </c>
      <c r="J3" s="27">
        <f t="shared" si="1"/>
        <v>25</v>
      </c>
      <c r="K3" s="27">
        <f t="shared" si="1"/>
        <v>30</v>
      </c>
      <c r="L3" s="27">
        <f t="shared" si="1"/>
        <v>35</v>
      </c>
      <c r="M3" s="27">
        <f t="shared" si="1"/>
        <v>40</v>
      </c>
      <c r="N3" s="27">
        <f t="shared" si="1"/>
        <v>45</v>
      </c>
      <c r="O3" s="27">
        <f t="shared" si="1"/>
        <v>50</v>
      </c>
      <c r="P3" s="27">
        <f t="shared" si="1"/>
        <v>55</v>
      </c>
      <c r="Q3" s="27">
        <f t="shared" si="1"/>
        <v>60</v>
      </c>
      <c r="R3" s="27">
        <f t="shared" si="1"/>
        <v>65</v>
      </c>
      <c r="S3" s="27">
        <f t="shared" si="1"/>
        <v>70</v>
      </c>
      <c r="T3" s="27">
        <f t="shared" si="1"/>
        <v>75</v>
      </c>
      <c r="U3" s="27">
        <f t="shared" si="1"/>
        <v>80</v>
      </c>
      <c r="V3" s="27">
        <f t="shared" si="1"/>
        <v>85</v>
      </c>
      <c r="W3" s="27">
        <f t="shared" si="1"/>
        <v>90</v>
      </c>
      <c r="X3" s="27">
        <f t="shared" si="1"/>
        <v>95</v>
      </c>
      <c r="Y3" s="27">
        <f t="shared" si="1"/>
        <v>100</v>
      </c>
      <c r="Z3" s="27">
        <f t="shared" si="1"/>
        <v>105</v>
      </c>
      <c r="AA3" s="27">
        <f t="shared" si="1"/>
        <v>110</v>
      </c>
      <c r="AB3" s="27">
        <f t="shared" si="1"/>
        <v>115</v>
      </c>
      <c r="AC3" s="27">
        <f t="shared" si="1"/>
        <v>120</v>
      </c>
      <c r="AE3" s="29"/>
    </row>
    <row r="4" spans="1:81" ht="9" customHeight="1" x14ac:dyDescent="0.25">
      <c r="A4" s="30"/>
      <c r="B4" s="30"/>
      <c r="C4" s="30"/>
      <c r="E4" s="29" t="s">
        <v>5</v>
      </c>
      <c r="F4" s="27">
        <f>F3/F2</f>
        <v>0.05</v>
      </c>
      <c r="G4" s="27">
        <f t="shared" ref="G4:AC4" si="2">G3/G2</f>
        <v>0.1</v>
      </c>
      <c r="H4" s="27">
        <f t="shared" si="2"/>
        <v>0.15</v>
      </c>
      <c r="I4" s="27">
        <f t="shared" si="2"/>
        <v>0.2</v>
      </c>
      <c r="J4" s="27">
        <f t="shared" si="2"/>
        <v>0.25</v>
      </c>
      <c r="K4" s="27">
        <f t="shared" si="2"/>
        <v>0.3</v>
      </c>
      <c r="L4" s="27">
        <f t="shared" si="2"/>
        <v>0.35</v>
      </c>
      <c r="M4" s="27">
        <f t="shared" si="2"/>
        <v>0.4</v>
      </c>
      <c r="N4" s="27">
        <f t="shared" si="2"/>
        <v>0.45</v>
      </c>
      <c r="O4" s="27">
        <f t="shared" si="2"/>
        <v>0.5</v>
      </c>
      <c r="P4" s="27">
        <f t="shared" si="2"/>
        <v>0.55000000000000004</v>
      </c>
      <c r="Q4" s="27">
        <f t="shared" si="2"/>
        <v>0.6</v>
      </c>
      <c r="R4" s="27">
        <f t="shared" si="2"/>
        <v>0.65</v>
      </c>
      <c r="S4" s="27">
        <f t="shared" si="2"/>
        <v>0.7</v>
      </c>
      <c r="T4" s="27">
        <f t="shared" si="2"/>
        <v>0.75</v>
      </c>
      <c r="U4" s="27">
        <f t="shared" si="2"/>
        <v>0.8</v>
      </c>
      <c r="V4" s="27">
        <f t="shared" si="2"/>
        <v>0.85</v>
      </c>
      <c r="W4" s="27">
        <f t="shared" si="2"/>
        <v>0.9</v>
      </c>
      <c r="X4" s="27">
        <f t="shared" si="2"/>
        <v>0.95</v>
      </c>
      <c r="Y4" s="27">
        <f t="shared" si="2"/>
        <v>1</v>
      </c>
      <c r="Z4" s="27">
        <f t="shared" si="2"/>
        <v>1.05</v>
      </c>
      <c r="AA4" s="27">
        <f t="shared" si="2"/>
        <v>1.1000000000000001</v>
      </c>
      <c r="AB4" s="27">
        <f t="shared" si="2"/>
        <v>1.1499999999999999</v>
      </c>
      <c r="AC4" s="27">
        <f t="shared" si="2"/>
        <v>1.2</v>
      </c>
      <c r="AE4" s="29"/>
    </row>
    <row r="5" spans="1:81" ht="9" customHeight="1" x14ac:dyDescent="0.25">
      <c r="A5" s="30" t="s">
        <v>57</v>
      </c>
      <c r="B5" s="30" t="s">
        <v>58</v>
      </c>
      <c r="C5" s="30">
        <f>'Graph 1 APCBC'!C5</f>
        <v>100</v>
      </c>
    </row>
    <row r="6" spans="1:81" ht="9" customHeight="1" x14ac:dyDescent="0.25">
      <c r="A6" s="31">
        <f>IF($E6&lt;=55,  2.71828^(0.019925*1.06758^$E6),    IF($E6&lt;=60,   2.71828^(0.002542*1.1089^$E6),    IF($E6&lt;90,  2.71828^(0.03723*1.06033^$E6),    "error")))</f>
        <v>224.14669184773277</v>
      </c>
      <c r="B6" s="31">
        <f>IF($E6&lt;=55,  0.007012*1.08289^$E6,    IF($E6&lt;=60,   0.0004763*1.1373^$E6,    IF($E6&lt;90,  -3.3667+0.07411*$E6,    "error")))</f>
        <v>2.9326499999999998</v>
      </c>
      <c r="C6" s="31"/>
      <c r="E6" s="27">
        <v>85</v>
      </c>
      <c r="F6" s="28">
        <f>F$3*$A6*F$4^$B6</f>
        <v>0.171410223466989</v>
      </c>
      <c r="G6" s="28">
        <f t="shared" ref="G6:AC13" si="3">G$3*$A6*G$4^$B6</f>
        <v>2.6174737416365028</v>
      </c>
      <c r="H6" s="28">
        <f t="shared" si="3"/>
        <v>12.893998741247309</v>
      </c>
      <c r="I6" s="28">
        <f t="shared" si="3"/>
        <v>39.969429183295041</v>
      </c>
      <c r="J6" s="28">
        <f t="shared" si="3"/>
        <v>96.126052645915649</v>
      </c>
      <c r="K6" s="28">
        <f t="shared" si="3"/>
        <v>196.89434181508207</v>
      </c>
      <c r="L6" s="28">
        <f t="shared" si="3"/>
        <v>361.0035961497876</v>
      </c>
      <c r="M6" s="28">
        <f t="shared" si="3"/>
        <v>610.34242438650415</v>
      </c>
      <c r="N6" s="28">
        <f t="shared" si="3"/>
        <v>969.925831590234</v>
      </c>
      <c r="O6" s="28">
        <f t="shared" si="3"/>
        <v>1467.8670478269819</v>
      </c>
      <c r="P6" s="28">
        <f t="shared" si="3"/>
        <v>2135.3529257560444</v>
      </c>
      <c r="Q6" s="28">
        <f t="shared" si="3"/>
        <v>3006.6221206288283</v>
      </c>
      <c r="R6" s="28">
        <f t="shared" si="3"/>
        <v>4118.9454994812222</v>
      </c>
      <c r="S6" s="28">
        <f t="shared" si="3"/>
        <v>5512.6083756631633</v>
      </c>
      <c r="T6" s="28">
        <f t="shared" si="3"/>
        <v>7230.894264928188</v>
      </c>
      <c r="U6" s="28">
        <f t="shared" si="3"/>
        <v>9320.0699288867254</v>
      </c>
      <c r="V6" s="28">
        <f t="shared" si="3"/>
        <v>11829.371521503492</v>
      </c>
      <c r="W6" s="28">
        <f t="shared" si="3"/>
        <v>14810.991691002104</v>
      </c>
      <c r="X6" s="28">
        <f t="shared" si="3"/>
        <v>18320.067517118248</v>
      </c>
      <c r="Y6" s="28">
        <f t="shared" si="3"/>
        <v>22414.669184773276</v>
      </c>
      <c r="Z6" s="28">
        <f t="shared" si="3"/>
        <v>27155.789311700868</v>
      </c>
      <c r="AA6" s="28">
        <f t="shared" si="3"/>
        <v>32607.332860571936</v>
      </c>
      <c r="AB6" s="28">
        <f t="shared" si="3"/>
        <v>38836.107576582872</v>
      </c>
      <c r="AC6" s="28">
        <f t="shared" si="3"/>
        <v>45911.814899914723</v>
      </c>
      <c r="AE6" s="27">
        <v>85</v>
      </c>
      <c r="AF6" s="28">
        <f>AF$92/COS(RADIANS($AE6))</f>
        <v>57.368566228349302</v>
      </c>
      <c r="AG6" s="28">
        <f t="shared" ref="AG6:BC13" si="4">AG$92/COS(RADIANS($AE6))</f>
        <v>114.7371324566986</v>
      </c>
      <c r="AH6" s="28">
        <f t="shared" si="4"/>
        <v>172.10569868504788</v>
      </c>
      <c r="AI6" s="28">
        <f t="shared" si="4"/>
        <v>229.47426491339721</v>
      </c>
      <c r="AJ6" s="28">
        <f t="shared" si="4"/>
        <v>286.8428311417465</v>
      </c>
      <c r="AK6" s="28">
        <f t="shared" si="4"/>
        <v>344.21139737009577</v>
      </c>
      <c r="AL6" s="28">
        <f t="shared" si="4"/>
        <v>401.57996359844509</v>
      </c>
      <c r="AM6" s="28">
        <f t="shared" si="4"/>
        <v>458.94852982679441</v>
      </c>
      <c r="AN6" s="28">
        <f t="shared" si="4"/>
        <v>516.31709605514368</v>
      </c>
      <c r="AO6" s="28">
        <f t="shared" si="4"/>
        <v>573.685662283493</v>
      </c>
      <c r="AP6" s="28">
        <f t="shared" si="4"/>
        <v>631.05422851184233</v>
      </c>
      <c r="AQ6" s="28">
        <f t="shared" si="4"/>
        <v>688.42279474019153</v>
      </c>
      <c r="AR6" s="28">
        <f t="shared" si="4"/>
        <v>745.79136096854086</v>
      </c>
      <c r="AS6" s="28">
        <f t="shared" si="4"/>
        <v>803.15992719689018</v>
      </c>
      <c r="AT6" s="28">
        <f t="shared" si="4"/>
        <v>860.5284934252395</v>
      </c>
      <c r="AU6" s="28">
        <f t="shared" si="4"/>
        <v>917.89705965358883</v>
      </c>
      <c r="AV6" s="28">
        <f t="shared" si="4"/>
        <v>975.26562588193804</v>
      </c>
      <c r="AW6" s="28">
        <f t="shared" si="4"/>
        <v>1032.6341921102874</v>
      </c>
      <c r="AX6" s="28">
        <f t="shared" si="4"/>
        <v>1090.0027583386366</v>
      </c>
      <c r="AY6" s="28">
        <f t="shared" si="4"/>
        <v>1147.371324566986</v>
      </c>
      <c r="AZ6" s="28">
        <f t="shared" si="4"/>
        <v>1204.7398907953352</v>
      </c>
      <c r="BA6" s="28">
        <f t="shared" si="4"/>
        <v>1262.1084570236847</v>
      </c>
      <c r="BB6" s="28">
        <f t="shared" si="4"/>
        <v>1319.4770232520339</v>
      </c>
      <c r="BC6" s="28">
        <f t="shared" si="4"/>
        <v>1376.8455894803831</v>
      </c>
      <c r="BE6" s="27">
        <v>85</v>
      </c>
      <c r="BF6" s="32">
        <f t="shared" ref="BF6:BF37" si="5">(F6-AF6)/F6</f>
        <v>-333.68579101057884</v>
      </c>
      <c r="BG6" s="32">
        <f t="shared" ref="BG6:BG37" si="6">(G6-AG6)/G6</f>
        <v>-42.835065327135773</v>
      </c>
      <c r="BH6" s="32">
        <f t="shared" ref="BH6:BH37" si="7">(H6-AH6)/H6</f>
        <v>-12.347736581863442</v>
      </c>
      <c r="BI6" s="32">
        <f t="shared" ref="BI6:BI37" si="8">(I6-AI6)/I6</f>
        <v>-4.7412444861560461</v>
      </c>
      <c r="BJ6" s="32">
        <f t="shared" ref="BJ6:BJ37" si="9">(J6-AJ6)/J6</f>
        <v>-1.9840279845708855</v>
      </c>
      <c r="BK6" s="32">
        <f t="shared" ref="BK6:BK37" si="10">(K6-AK6)/K6</f>
        <v>-0.74820360096162619</v>
      </c>
      <c r="BL6" s="32">
        <f t="shared" ref="BL6:BL37" si="11">(L6-AL6)/L6</f>
        <v>-0.1123987901544935</v>
      </c>
      <c r="BM6" s="32">
        <f t="shared" ref="BM6:BM37" si="12">(M6-AM6)/M6</f>
        <v>0.24804747058487017</v>
      </c>
      <c r="BN6" s="32">
        <f t="shared" ref="BN6:BN37" si="13">(N6-AN6)/N6</f>
        <v>0.46767363107690391</v>
      </c>
      <c r="BO6" s="32">
        <f t="shared" ref="BO6:BO37" si="14">(O6-AO6)/O6</f>
        <v>0.609170555921415</v>
      </c>
      <c r="BP6" s="32">
        <f t="shared" ref="BP6:BP37" si="15">(P6-AP6)/P6</f>
        <v>0.70447310095664362</v>
      </c>
      <c r="BQ6" s="32">
        <f t="shared" ref="BQ6:BQ37" si="16">(Q6-AQ6)/Q6</f>
        <v>0.77103115485752849</v>
      </c>
      <c r="BR6" s="32">
        <f t="shared" ref="BR6:BR37" si="17">(R6-AR6)/R6</f>
        <v>0.81893633672441823</v>
      </c>
      <c r="BS6" s="32">
        <f t="shared" ref="BS6:BS37" si="18">(S6-AS6)/S6</f>
        <v>0.85430491838624933</v>
      </c>
      <c r="BT6" s="32">
        <f t="shared" ref="BT6:BT37" si="19">(T6-AT6)/T6</f>
        <v>0.88099279813853204</v>
      </c>
      <c r="BU6" s="32">
        <f t="shared" ref="BU6:BU37" si="20">(U6-AU6)/U6</f>
        <v>0.90151392997506929</v>
      </c>
      <c r="BV6" s="32">
        <f t="shared" ref="BV6:BV37" si="21">(V6-AV6)/V6</f>
        <v>0.91755558407231563</v>
      </c>
      <c r="BW6" s="32">
        <f t="shared" ref="BW6:BW37" si="22">(W6-AW6)/W6</f>
        <v>0.93027919982308627</v>
      </c>
      <c r="BX6" s="32">
        <f t="shared" ref="BX6:BX37" si="23">(X6-AX6)/X6</f>
        <v>0.94050225211669447</v>
      </c>
      <c r="BY6" s="32">
        <f t="shared" ref="BY6:BY37" si="24">(Y6-AY6)/Y6</f>
        <v>0.94881158784415975</v>
      </c>
      <c r="BZ6" s="32">
        <f t="shared" ref="BZ6:BZ37" si="25">(Z6-AZ6)/Z6</f>
        <v>0.95563598329008104</v>
      </c>
      <c r="CA6" s="32">
        <f t="shared" ref="CA6:CA37" si="26">(AA6-BA6)/AA6</f>
        <v>0.96129372302787153</v>
      </c>
      <c r="CB6" s="32">
        <f t="shared" ref="CB6:CB37" si="27">(AB6-BB6)/AB6</f>
        <v>0.96602447810584291</v>
      </c>
      <c r="CC6" s="32">
        <f t="shared" ref="CC6:CC37" si="28">(AC6-BC6)/AC6</f>
        <v>0.97001108336749842</v>
      </c>
    </row>
    <row r="7" spans="1:81" ht="9" customHeight="1" x14ac:dyDescent="0.25">
      <c r="A7" s="31">
        <f t="shared" ref="A7:A70" si="29">IF($E7&lt;=55,  2.71828^(0.019925*1.06758^$E7),    IF($E7&lt;=60,   2.71828^(0.002542*1.1089^$E7),    IF($E7&lt;90,  2.71828^(0.03723*1.06033^$E7),    "error")))</f>
        <v>164.73777645591716</v>
      </c>
      <c r="B7" s="31">
        <f t="shared" ref="B7:B70" si="30">IF($E7&lt;=55,  0.007012*1.08289^$E7,    IF($E7&lt;=60,   0.0004763*1.1373^$E7,    IF($E7&lt;90,  -3.3667+0.07411*$E7,    "error")))</f>
        <v>2.8585399999999996</v>
      </c>
      <c r="C7" s="31"/>
      <c r="E7" s="27">
        <f>E6-1</f>
        <v>84</v>
      </c>
      <c r="F7" s="28">
        <f t="shared" ref="F7:U29" si="31">F$3*$A7*F$4^$B7</f>
        <v>0.15729572531037372</v>
      </c>
      <c r="G7" s="28">
        <f t="shared" si="3"/>
        <v>2.2816719312155223</v>
      </c>
      <c r="H7" s="28">
        <f t="shared" si="3"/>
        <v>10.907076683991486</v>
      </c>
      <c r="I7" s="28">
        <f t="shared" si="3"/>
        <v>33.097064725848767</v>
      </c>
      <c r="J7" s="28">
        <f t="shared" si="3"/>
        <v>78.292586512706748</v>
      </c>
      <c r="K7" s="28">
        <f t="shared" si="3"/>
        <v>158.21390360337639</v>
      </c>
      <c r="L7" s="28">
        <f t="shared" si="3"/>
        <v>286.7883541856495</v>
      </c>
      <c r="M7" s="28">
        <f t="shared" si="3"/>
        <v>480.09342556248146</v>
      </c>
      <c r="N7" s="28">
        <f t="shared" si="3"/>
        <v>756.30994774798933</v>
      </c>
      <c r="O7" s="28">
        <f t="shared" si="3"/>
        <v>1135.6824650881003</v>
      </c>
      <c r="P7" s="28">
        <f t="shared" si="3"/>
        <v>1640.4849547484487</v>
      </c>
      <c r="Q7" s="28">
        <f t="shared" si="3"/>
        <v>2294.9906761137809</v>
      </c>
      <c r="R7" s="28">
        <f t="shared" si="3"/>
        <v>3125.4453032461147</v>
      </c>
      <c r="S7" s="28">
        <f t="shared" si="3"/>
        <v>4160.042726232542</v>
      </c>
      <c r="T7" s="28">
        <f t="shared" si="3"/>
        <v>5428.9030626683725</v>
      </c>
      <c r="U7" s="28">
        <f t="shared" si="3"/>
        <v>6964.0525278456444</v>
      </c>
      <c r="V7" s="28">
        <f t="shared" si="3"/>
        <v>8799.4048886745441</v>
      </c>
      <c r="W7" s="28">
        <f t="shared" si="3"/>
        <v>10970.744282278709</v>
      </c>
      <c r="X7" s="28">
        <f t="shared" si="3"/>
        <v>13515.709222020199</v>
      </c>
      <c r="Y7" s="28">
        <f t="shared" si="3"/>
        <v>16473.777645591716</v>
      </c>
      <c r="Z7" s="28">
        <f t="shared" si="3"/>
        <v>19886.252884535948</v>
      </c>
      <c r="AA7" s="28">
        <f t="shared" si="3"/>
        <v>23796.250454010551</v>
      </c>
      <c r="AB7" s="28">
        <f t="shared" si="3"/>
        <v>28248.685577136042</v>
      </c>
      <c r="AC7" s="28">
        <f t="shared" si="3"/>
        <v>33290.261370788838</v>
      </c>
      <c r="AE7" s="27">
        <f>AE6-1</f>
        <v>84</v>
      </c>
      <c r="AF7" s="28">
        <f t="shared" ref="AF7:AU28" si="32">AF$92/COS(RADIANS($AE7))</f>
        <v>47.833861167528134</v>
      </c>
      <c r="AG7" s="28">
        <f t="shared" si="32"/>
        <v>95.667722335056268</v>
      </c>
      <c r="AH7" s="28">
        <f t="shared" si="32"/>
        <v>143.50158350258442</v>
      </c>
      <c r="AI7" s="28">
        <f t="shared" si="32"/>
        <v>191.33544467011254</v>
      </c>
      <c r="AJ7" s="28">
        <f t="shared" si="32"/>
        <v>239.16930583764068</v>
      </c>
      <c r="AK7" s="28">
        <f t="shared" si="32"/>
        <v>287.00316700516885</v>
      </c>
      <c r="AL7" s="28">
        <f t="shared" si="32"/>
        <v>334.83702817269699</v>
      </c>
      <c r="AM7" s="28">
        <f t="shared" si="32"/>
        <v>382.67088934022507</v>
      </c>
      <c r="AN7" s="28">
        <f t="shared" si="32"/>
        <v>430.50475050775322</v>
      </c>
      <c r="AO7" s="28">
        <f t="shared" si="32"/>
        <v>478.33861167528136</v>
      </c>
      <c r="AP7" s="28">
        <f t="shared" si="32"/>
        <v>526.1724728428095</v>
      </c>
      <c r="AQ7" s="28">
        <f t="shared" si="32"/>
        <v>574.0063340103377</v>
      </c>
      <c r="AR7" s="28">
        <f t="shared" si="32"/>
        <v>621.84019517786578</v>
      </c>
      <c r="AS7" s="28">
        <f t="shared" si="32"/>
        <v>669.67405634539398</v>
      </c>
      <c r="AT7" s="28">
        <f t="shared" si="32"/>
        <v>717.50791751292206</v>
      </c>
      <c r="AU7" s="28">
        <f t="shared" si="32"/>
        <v>765.34177868045015</v>
      </c>
      <c r="AV7" s="28">
        <f t="shared" si="4"/>
        <v>813.17563984797835</v>
      </c>
      <c r="AW7" s="28">
        <f t="shared" si="4"/>
        <v>861.00950101550643</v>
      </c>
      <c r="AX7" s="28">
        <f t="shared" si="4"/>
        <v>908.84336218303463</v>
      </c>
      <c r="AY7" s="28">
        <f t="shared" si="4"/>
        <v>956.67722335056271</v>
      </c>
      <c r="AZ7" s="28">
        <f t="shared" si="4"/>
        <v>1004.5110845180909</v>
      </c>
      <c r="BA7" s="28">
        <f t="shared" si="4"/>
        <v>1052.344945685619</v>
      </c>
      <c r="BB7" s="28">
        <f t="shared" si="4"/>
        <v>1100.1788068531471</v>
      </c>
      <c r="BC7" s="28">
        <f t="shared" si="4"/>
        <v>1148.0126680206754</v>
      </c>
      <c r="BE7" s="27">
        <f>BE6-1</f>
        <v>84</v>
      </c>
      <c r="BF7" s="32">
        <f t="shared" si="5"/>
        <v>-303.10146921121361</v>
      </c>
      <c r="BG7" s="32">
        <f t="shared" si="6"/>
        <v>-40.928780832260536</v>
      </c>
      <c r="BH7" s="32">
        <f t="shared" si="7"/>
        <v>-12.156741046224083</v>
      </c>
      <c r="BI7" s="32">
        <f t="shared" si="8"/>
        <v>-4.7810396859960758</v>
      </c>
      <c r="BJ7" s="32">
        <f t="shared" si="9"/>
        <v>-2.0548142102678382</v>
      </c>
      <c r="BK7" s="32">
        <f t="shared" si="10"/>
        <v>-0.81401988364216049</v>
      </c>
      <c r="BL7" s="32">
        <f t="shared" si="11"/>
        <v>-0.16754053393654778</v>
      </c>
      <c r="BM7" s="32">
        <f t="shared" si="12"/>
        <v>0.20292412067112839</v>
      </c>
      <c r="BN7" s="32">
        <f t="shared" si="13"/>
        <v>0.43078264170709801</v>
      </c>
      <c r="BO7" s="32">
        <f t="shared" si="14"/>
        <v>0.57880954722834932</v>
      </c>
      <c r="BP7" s="32">
        <f t="shared" si="15"/>
        <v>0.67925797105314356</v>
      </c>
      <c r="BQ7" s="32">
        <f t="shared" si="16"/>
        <v>0.74988729148898747</v>
      </c>
      <c r="BR7" s="32">
        <f t="shared" si="17"/>
        <v>0.80103948882675469</v>
      </c>
      <c r="BS7" s="32">
        <f t="shared" si="18"/>
        <v>0.83902231289055273</v>
      </c>
      <c r="BT7" s="32">
        <f t="shared" si="19"/>
        <v>0.86783556286962726</v>
      </c>
      <c r="BU7" s="32">
        <f t="shared" si="20"/>
        <v>0.89010109047566133</v>
      </c>
      <c r="BV7" s="32">
        <f t="shared" si="21"/>
        <v>0.90758742777087198</v>
      </c>
      <c r="BW7" s="32">
        <f t="shared" si="22"/>
        <v>0.92151767657128658</v>
      </c>
      <c r="BX7" s="32">
        <f t="shared" si="23"/>
        <v>0.93275651708292739</v>
      </c>
      <c r="BY7" s="32">
        <f t="shared" si="24"/>
        <v>0.94192727108912</v>
      </c>
      <c r="BZ7" s="32">
        <f t="shared" si="25"/>
        <v>0.94948716128923294</v>
      </c>
      <c r="CA7" s="32">
        <f t="shared" si="26"/>
        <v>0.95577685872320872</v>
      </c>
      <c r="CB7" s="32">
        <f t="shared" si="27"/>
        <v>0.9610538053585187</v>
      </c>
      <c r="CC7" s="32">
        <f t="shared" si="28"/>
        <v>0.96551505993797881</v>
      </c>
    </row>
    <row r="8" spans="1:81" ht="9" customHeight="1" x14ac:dyDescent="0.25">
      <c r="A8" s="31">
        <f t="shared" si="29"/>
        <v>123.21496911460628</v>
      </c>
      <c r="B8" s="31">
        <f t="shared" si="30"/>
        <v>2.7844299999999995</v>
      </c>
      <c r="C8" s="31"/>
      <c r="E8" s="27">
        <f t="shared" ref="E8:E71" si="33">E7-1</f>
        <v>83</v>
      </c>
      <c r="F8" s="28">
        <f t="shared" si="31"/>
        <v>0.14689483509512455</v>
      </c>
      <c r="G8" s="28">
        <f t="shared" si="3"/>
        <v>2.0241070265973962</v>
      </c>
      <c r="H8" s="28">
        <f t="shared" si="3"/>
        <v>9.3894145953038635</v>
      </c>
      <c r="I8" s="28">
        <f t="shared" si="3"/>
        <v>27.890764521896564</v>
      </c>
      <c r="J8" s="28">
        <f t="shared" si="3"/>
        <v>64.894752365541109</v>
      </c>
      <c r="K8" s="28">
        <f t="shared" si="3"/>
        <v>129.37949823547913</v>
      </c>
      <c r="L8" s="28">
        <f t="shared" si="3"/>
        <v>231.85736803331253</v>
      </c>
      <c r="M8" s="28">
        <f t="shared" si="3"/>
        <v>384.31502652483545</v>
      </c>
      <c r="N8" s="28">
        <f t="shared" si="3"/>
        <v>600.16478037103718</v>
      </c>
      <c r="O8" s="28">
        <f t="shared" si="3"/>
        <v>894.20383070193611</v>
      </c>
      <c r="P8" s="28">
        <f t="shared" si="3"/>
        <v>1282.5793564317537</v>
      </c>
      <c r="Q8" s="28">
        <f t="shared" si="3"/>
        <v>1782.7580616193516</v>
      </c>
      <c r="R8" s="28">
        <f t="shared" si="3"/>
        <v>2413.4992421900365</v>
      </c>
      <c r="S8" s="28">
        <f t="shared" si="3"/>
        <v>3194.8306929967907</v>
      </c>
      <c r="T8" s="28">
        <f t="shared" si="3"/>
        <v>4148.0269515607006</v>
      </c>
      <c r="U8" s="28">
        <f t="shared" si="3"/>
        <v>5295.589495111537</v>
      </c>
      <c r="V8" s="28">
        <f t="shared" si="3"/>
        <v>6661.2285927089233</v>
      </c>
      <c r="W8" s="28">
        <f t="shared" si="3"/>
        <v>8269.8465761483913</v>
      </c>
      <c r="X8" s="28">
        <f t="shared" si="3"/>
        <v>10147.522339422794</v>
      </c>
      <c r="Y8" s="28">
        <f t="shared" si="3"/>
        <v>12321.496911460628</v>
      </c>
      <c r="Z8" s="28">
        <f t="shared" si="3"/>
        <v>14820.159973840902</v>
      </c>
      <c r="AA8" s="28">
        <f t="shared" si="3"/>
        <v>17673.037216326473</v>
      </c>
      <c r="AB8" s="28">
        <f t="shared" si="3"/>
        <v>20910.778439850925</v>
      </c>
      <c r="AC8" s="28">
        <f t="shared" si="3"/>
        <v>24565.146330094798</v>
      </c>
      <c r="AE8" s="27">
        <f t="shared" ref="AE8:AE71" si="34">AE7-1</f>
        <v>83</v>
      </c>
      <c r="AF8" s="28">
        <f t="shared" si="32"/>
        <v>41.027545240625386</v>
      </c>
      <c r="AG8" s="28">
        <f t="shared" si="4"/>
        <v>82.055090481250772</v>
      </c>
      <c r="AH8" s="28">
        <f t="shared" si="4"/>
        <v>123.08263572187617</v>
      </c>
      <c r="AI8" s="28">
        <f t="shared" si="4"/>
        <v>164.11018096250154</v>
      </c>
      <c r="AJ8" s="28">
        <f t="shared" si="4"/>
        <v>205.13772620312693</v>
      </c>
      <c r="AK8" s="28">
        <f t="shared" si="4"/>
        <v>246.16527144375235</v>
      </c>
      <c r="AL8" s="28">
        <f t="shared" si="4"/>
        <v>287.1928166843777</v>
      </c>
      <c r="AM8" s="28">
        <f t="shared" si="4"/>
        <v>328.22036192500309</v>
      </c>
      <c r="AN8" s="28">
        <f t="shared" si="4"/>
        <v>369.24790716562848</v>
      </c>
      <c r="AO8" s="28">
        <f t="shared" si="4"/>
        <v>410.27545240625386</v>
      </c>
      <c r="AP8" s="28">
        <f t="shared" si="4"/>
        <v>451.30299764687925</v>
      </c>
      <c r="AQ8" s="28">
        <f t="shared" si="4"/>
        <v>492.33054288750469</v>
      </c>
      <c r="AR8" s="28">
        <f t="shared" si="4"/>
        <v>533.35808812813002</v>
      </c>
      <c r="AS8" s="28">
        <f t="shared" si="4"/>
        <v>574.38563336875541</v>
      </c>
      <c r="AT8" s="28">
        <f t="shared" si="4"/>
        <v>615.41317860938079</v>
      </c>
      <c r="AU8" s="28">
        <f t="shared" si="4"/>
        <v>656.44072385000618</v>
      </c>
      <c r="AV8" s="28">
        <f t="shared" si="4"/>
        <v>697.46826909063157</v>
      </c>
      <c r="AW8" s="28">
        <f t="shared" si="4"/>
        <v>738.49581433125695</v>
      </c>
      <c r="AX8" s="28">
        <f t="shared" si="4"/>
        <v>779.52335957188234</v>
      </c>
      <c r="AY8" s="28">
        <f t="shared" si="4"/>
        <v>820.55090481250772</v>
      </c>
      <c r="AZ8" s="28">
        <f t="shared" si="4"/>
        <v>861.57845005313311</v>
      </c>
      <c r="BA8" s="28">
        <f t="shared" si="4"/>
        <v>902.6059952937585</v>
      </c>
      <c r="BB8" s="28">
        <f t="shared" si="4"/>
        <v>943.63354053438388</v>
      </c>
      <c r="BC8" s="28">
        <f t="shared" si="4"/>
        <v>984.66108577500938</v>
      </c>
      <c r="BE8" s="27">
        <f t="shared" ref="BE8:BE71" si="35">BE7-1</f>
        <v>83</v>
      </c>
      <c r="BF8" s="32">
        <f t="shared" si="5"/>
        <v>-278.29875964704422</v>
      </c>
      <c r="BG8" s="32">
        <f t="shared" si="6"/>
        <v>-39.538908962333196</v>
      </c>
      <c r="BH8" s="32">
        <f t="shared" si="7"/>
        <v>-12.108659168531787</v>
      </c>
      <c r="BI8" s="32">
        <f t="shared" si="8"/>
        <v>-4.8840330760263475</v>
      </c>
      <c r="BJ8" s="32">
        <f t="shared" si="9"/>
        <v>-2.1610834270176578</v>
      </c>
      <c r="BK8" s="32">
        <f t="shared" si="10"/>
        <v>-0.90266058224863022</v>
      </c>
      <c r="BL8" s="32">
        <f t="shared" si="11"/>
        <v>-0.23866159234204176</v>
      </c>
      <c r="BM8" s="32">
        <f t="shared" si="12"/>
        <v>0.14596011274153853</v>
      </c>
      <c r="BN8" s="32">
        <f t="shared" si="13"/>
        <v>0.38475578833974561</v>
      </c>
      <c r="BO8" s="32">
        <f t="shared" si="14"/>
        <v>0.54118352178809837</v>
      </c>
      <c r="BP8" s="32">
        <f t="shared" si="15"/>
        <v>0.64812859696850023</v>
      </c>
      <c r="BQ8" s="32">
        <f t="shared" si="16"/>
        <v>0.72383771332364599</v>
      </c>
      <c r="BR8" s="32">
        <f t="shared" si="17"/>
        <v>0.77901045966596005</v>
      </c>
      <c r="BS8" s="32">
        <f t="shared" si="18"/>
        <v>0.82021406185065338</v>
      </c>
      <c r="BT8" s="32">
        <f t="shared" si="19"/>
        <v>0.85163713114789896</v>
      </c>
      <c r="BU8" s="32">
        <f t="shared" si="20"/>
        <v>0.87604010385321984</v>
      </c>
      <c r="BV8" s="32">
        <f t="shared" si="21"/>
        <v>0.89529435007619329</v>
      </c>
      <c r="BW8" s="32">
        <f t="shared" si="22"/>
        <v>0.91070017955820348</v>
      </c>
      <c r="BX8" s="32">
        <f t="shared" si="23"/>
        <v>0.9231809171246208</v>
      </c>
      <c r="BY8" s="32">
        <f t="shared" si="24"/>
        <v>0.93340493361246668</v>
      </c>
      <c r="BZ8" s="32">
        <f t="shared" si="25"/>
        <v>0.94186442983247765</v>
      </c>
      <c r="CA8" s="32">
        <f t="shared" si="26"/>
        <v>0.94892751119994678</v>
      </c>
      <c r="CB8" s="32">
        <f t="shared" si="27"/>
        <v>0.9548733423172785</v>
      </c>
      <c r="CC8" s="32">
        <f t="shared" si="28"/>
        <v>0.95991633542322119</v>
      </c>
    </row>
    <row r="9" spans="1:81" ht="9" customHeight="1" x14ac:dyDescent="0.25">
      <c r="A9" s="31">
        <f t="shared" si="29"/>
        <v>93.693658280941605</v>
      </c>
      <c r="B9" s="31">
        <f t="shared" si="30"/>
        <v>2.7103199999999994</v>
      </c>
      <c r="C9" s="31"/>
      <c r="E9" s="27">
        <f t="shared" si="33"/>
        <v>82</v>
      </c>
      <c r="F9" s="28">
        <f t="shared" si="31"/>
        <v>0.13946736086774641</v>
      </c>
      <c r="G9" s="28">
        <f t="shared" si="3"/>
        <v>1.825535136632787</v>
      </c>
      <c r="H9" s="28">
        <f t="shared" si="3"/>
        <v>8.2176022506936697</v>
      </c>
      <c r="I9" s="28">
        <f t="shared" si="3"/>
        <v>23.895042641848622</v>
      </c>
      <c r="J9" s="28">
        <f t="shared" si="3"/>
        <v>54.685850309394823</v>
      </c>
      <c r="K9" s="28">
        <f t="shared" si="3"/>
        <v>107.56295633742974</v>
      </c>
      <c r="L9" s="28">
        <f t="shared" si="3"/>
        <v>190.57096919039353</v>
      </c>
      <c r="M9" s="28">
        <f t="shared" si="3"/>
        <v>312.77024002338715</v>
      </c>
      <c r="N9" s="28">
        <f t="shared" si="3"/>
        <v>484.19204558292188</v>
      </c>
      <c r="O9" s="28">
        <f t="shared" si="3"/>
        <v>715.80146491126732</v>
      </c>
      <c r="P9" s="28">
        <f t="shared" si="3"/>
        <v>1019.4658689184455</v>
      </c>
      <c r="Q9" s="28">
        <f t="shared" si="3"/>
        <v>1407.9276683257804</v>
      </c>
      <c r="R9" s="28">
        <f t="shared" si="3"/>
        <v>1894.7803918704697</v>
      </c>
      <c r="S9" s="28">
        <f t="shared" si="3"/>
        <v>2494.4474328235665</v>
      </c>
      <c r="T9" s="28">
        <f t="shared" si="3"/>
        <v>3222.1629762516463</v>
      </c>
      <c r="U9" s="28">
        <f t="shared" si="3"/>
        <v>4093.9547382502201</v>
      </c>
      <c r="V9" s="28">
        <f t="shared" si="3"/>
        <v>5126.6282319672855</v>
      </c>
      <c r="W9" s="28">
        <f t="shared" si="3"/>
        <v>6337.7523356731381</v>
      </c>
      <c r="X9" s="28">
        <f t="shared" si="3"/>
        <v>7745.645982856583</v>
      </c>
      <c r="Y9" s="28">
        <f t="shared" si="3"/>
        <v>9369.36582809416</v>
      </c>
      <c r="Z9" s="28">
        <f t="shared" si="3"/>
        <v>11228.694768383039</v>
      </c>
      <c r="AA9" s="28">
        <f t="shared" si="3"/>
        <v>13344.131219872346</v>
      </c>
      <c r="AB9" s="28">
        <f t="shared" si="3"/>
        <v>15736.879065941946</v>
      </c>
      <c r="AC9" s="28">
        <f t="shared" si="3"/>
        <v>18428.838205402524</v>
      </c>
      <c r="AE9" s="27">
        <f t="shared" si="34"/>
        <v>82</v>
      </c>
      <c r="AF9" s="28">
        <f t="shared" si="32"/>
        <v>35.926482671638588</v>
      </c>
      <c r="AG9" s="28">
        <f t="shared" si="4"/>
        <v>71.852965343277177</v>
      </c>
      <c r="AH9" s="28">
        <f t="shared" si="4"/>
        <v>107.77944801491577</v>
      </c>
      <c r="AI9" s="28">
        <f t="shared" si="4"/>
        <v>143.70593068655435</v>
      </c>
      <c r="AJ9" s="28">
        <f t="shared" si="4"/>
        <v>179.63241335819296</v>
      </c>
      <c r="AK9" s="28">
        <f t="shared" si="4"/>
        <v>215.55889602983154</v>
      </c>
      <c r="AL9" s="28">
        <f t="shared" si="4"/>
        <v>251.48537870147013</v>
      </c>
      <c r="AM9" s="28">
        <f t="shared" si="4"/>
        <v>287.41186137310871</v>
      </c>
      <c r="AN9" s="28">
        <f t="shared" si="4"/>
        <v>323.33834404474732</v>
      </c>
      <c r="AO9" s="28">
        <f t="shared" si="4"/>
        <v>359.26482671638593</v>
      </c>
      <c r="AP9" s="28">
        <f t="shared" si="4"/>
        <v>395.19130938802448</v>
      </c>
      <c r="AQ9" s="28">
        <f t="shared" si="4"/>
        <v>431.11779205966309</v>
      </c>
      <c r="AR9" s="28">
        <f t="shared" si="4"/>
        <v>467.0442747313017</v>
      </c>
      <c r="AS9" s="28">
        <f t="shared" si="4"/>
        <v>502.97075740294025</v>
      </c>
      <c r="AT9" s="28">
        <f t="shared" si="4"/>
        <v>538.8972400745788</v>
      </c>
      <c r="AU9" s="28">
        <f t="shared" si="4"/>
        <v>574.82372274621741</v>
      </c>
      <c r="AV9" s="28">
        <f t="shared" si="4"/>
        <v>610.75020541785602</v>
      </c>
      <c r="AW9" s="28">
        <f t="shared" si="4"/>
        <v>646.67668808949463</v>
      </c>
      <c r="AX9" s="28">
        <f t="shared" si="4"/>
        <v>682.60317076113324</v>
      </c>
      <c r="AY9" s="28">
        <f t="shared" si="4"/>
        <v>718.52965343277185</v>
      </c>
      <c r="AZ9" s="28">
        <f t="shared" si="4"/>
        <v>754.45613610441035</v>
      </c>
      <c r="BA9" s="28">
        <f t="shared" si="4"/>
        <v>790.38261877604896</v>
      </c>
      <c r="BB9" s="28">
        <f t="shared" si="4"/>
        <v>826.30910144768757</v>
      </c>
      <c r="BC9" s="28">
        <f t="shared" si="4"/>
        <v>862.23558411932618</v>
      </c>
      <c r="BE9" s="27">
        <f t="shared" si="35"/>
        <v>82</v>
      </c>
      <c r="BF9" s="32">
        <f t="shared" si="5"/>
        <v>-256.59778092959556</v>
      </c>
      <c r="BG9" s="32">
        <f t="shared" si="6"/>
        <v>-38.3599465172774</v>
      </c>
      <c r="BH9" s="32">
        <f t="shared" si="7"/>
        <v>-12.115680794336063</v>
      </c>
      <c r="BI9" s="32">
        <f t="shared" si="8"/>
        <v>-5.0140478860194513</v>
      </c>
      <c r="BJ9" s="32">
        <f t="shared" si="9"/>
        <v>-2.2848060758293229</v>
      </c>
      <c r="BK9" s="32">
        <f t="shared" si="10"/>
        <v>-1.0040253947057181</v>
      </c>
      <c r="BL9" s="32">
        <f t="shared" si="11"/>
        <v>-0.31964160002890529</v>
      </c>
      <c r="BM9" s="32">
        <f t="shared" si="12"/>
        <v>8.1076699139861541E-2</v>
      </c>
      <c r="BN9" s="32">
        <f t="shared" si="13"/>
        <v>0.33221054126265492</v>
      </c>
      <c r="BO9" s="32">
        <f t="shared" si="14"/>
        <v>0.4980943120018323</v>
      </c>
      <c r="BP9" s="32">
        <f t="shared" si="15"/>
        <v>0.61235454620243035</v>
      </c>
      <c r="BQ9" s="32">
        <f t="shared" si="16"/>
        <v>0.69379265585971372</v>
      </c>
      <c r="BR9" s="32">
        <f t="shared" si="17"/>
        <v>0.75351007603036801</v>
      </c>
      <c r="BS9" s="32">
        <f t="shared" si="18"/>
        <v>0.79836385774880525</v>
      </c>
      <c r="BT9" s="32">
        <f t="shared" si="19"/>
        <v>0.83275295382436554</v>
      </c>
      <c r="BU9" s="32">
        <f t="shared" si="20"/>
        <v>0.85959206696264057</v>
      </c>
      <c r="BV9" s="32">
        <f t="shared" si="21"/>
        <v>0.88086707719325152</v>
      </c>
      <c r="BW9" s="32">
        <f t="shared" si="22"/>
        <v>0.89796434858308316</v>
      </c>
      <c r="BX9" s="32">
        <f t="shared" si="23"/>
        <v>0.91187266081203078</v>
      </c>
      <c r="BY9" s="32">
        <f t="shared" si="24"/>
        <v>0.92331074838830052</v>
      </c>
      <c r="BZ9" s="32">
        <f t="shared" si="25"/>
        <v>0.93280998801136217</v>
      </c>
      <c r="CA9" s="32">
        <f t="shared" si="26"/>
        <v>0.94076927109357289</v>
      </c>
      <c r="CB9" s="32">
        <f t="shared" si="27"/>
        <v>0.94749218711122962</v>
      </c>
      <c r="CC9" s="32">
        <f t="shared" si="28"/>
        <v>0.95321269987239032</v>
      </c>
    </row>
    <row r="10" spans="1:81" ht="9" customHeight="1" x14ac:dyDescent="0.25">
      <c r="A10" s="31">
        <f t="shared" si="29"/>
        <v>72.364414084892132</v>
      </c>
      <c r="B10" s="31">
        <f t="shared" si="30"/>
        <v>2.6362100000000002</v>
      </c>
      <c r="C10" s="31"/>
      <c r="E10" s="27">
        <f t="shared" si="33"/>
        <v>81</v>
      </c>
      <c r="F10" s="28">
        <f t="shared" si="31"/>
        <v>0.13449519519452544</v>
      </c>
      <c r="G10" s="28">
        <f t="shared" si="3"/>
        <v>1.6723033127958353</v>
      </c>
      <c r="H10" s="28">
        <f t="shared" si="3"/>
        <v>7.304993724540803</v>
      </c>
      <c r="I10" s="28">
        <f t="shared" si="3"/>
        <v>20.793295745198165</v>
      </c>
      <c r="J10" s="28">
        <f t="shared" si="3"/>
        <v>46.806750198475001</v>
      </c>
      <c r="K10" s="28">
        <f t="shared" si="3"/>
        <v>90.829751857184633</v>
      </c>
      <c r="L10" s="28">
        <f t="shared" si="3"/>
        <v>159.09653224861967</v>
      </c>
      <c r="M10" s="28">
        <f t="shared" si="3"/>
        <v>258.54230188926346</v>
      </c>
      <c r="N10" s="28">
        <f t="shared" si="3"/>
        <v>396.76460737797873</v>
      </c>
      <c r="O10" s="28">
        <f t="shared" si="3"/>
        <v>581.99167118873379</v>
      </c>
      <c r="P10" s="28">
        <f t="shared" si="3"/>
        <v>823.05577263775751</v>
      </c>
      <c r="Q10" s="28">
        <f t="shared" si="3"/>
        <v>1129.370418857731</v>
      </c>
      <c r="R10" s="28">
        <f t="shared" si="3"/>
        <v>1510.9104559330126</v>
      </c>
      <c r="S10" s="28">
        <f t="shared" si="3"/>
        <v>1978.1945187624503</v>
      </c>
      <c r="T10" s="28">
        <f t="shared" si="3"/>
        <v>2542.2693797460402</v>
      </c>
      <c r="U10" s="28">
        <f t="shared" si="3"/>
        <v>3214.6958656919742</v>
      </c>
      <c r="V10" s="28">
        <f t="shared" si="3"/>
        <v>4007.5360887733104</v>
      </c>
      <c r="W10" s="28">
        <f t="shared" si="3"/>
        <v>4933.3417923121488</v>
      </c>
      <c r="X10" s="28">
        <f t="shared" si="3"/>
        <v>6005.143652617222</v>
      </c>
      <c r="Y10" s="28">
        <f t="shared" si="3"/>
        <v>7236.4414084892132</v>
      </c>
      <c r="Z10" s="28">
        <f t="shared" si="3"/>
        <v>8641.1947132493369</v>
      </c>
      <c r="AA10" s="28">
        <f t="shared" si="3"/>
        <v>10233.814622203565</v>
      </c>
      <c r="AB10" s="28">
        <f t="shared" si="3"/>
        <v>12029.155642680669</v>
      </c>
      <c r="AC10" s="28">
        <f t="shared" si="3"/>
        <v>14042.508285130765</v>
      </c>
      <c r="AE10" s="27">
        <f t="shared" si="34"/>
        <v>81</v>
      </c>
      <c r="AF10" s="28">
        <f t="shared" si="32"/>
        <v>31.962266107498298</v>
      </c>
      <c r="AG10" s="28">
        <f t="shared" si="4"/>
        <v>63.924532214996596</v>
      </c>
      <c r="AH10" s="28">
        <f t="shared" si="4"/>
        <v>95.886798322494883</v>
      </c>
      <c r="AI10" s="28">
        <f t="shared" si="4"/>
        <v>127.84906442999319</v>
      </c>
      <c r="AJ10" s="28">
        <f t="shared" si="4"/>
        <v>159.81133053749147</v>
      </c>
      <c r="AK10" s="28">
        <f t="shared" si="4"/>
        <v>191.77359664498977</v>
      </c>
      <c r="AL10" s="28">
        <f t="shared" si="4"/>
        <v>223.73586275248809</v>
      </c>
      <c r="AM10" s="28">
        <f t="shared" si="4"/>
        <v>255.69812885998638</v>
      </c>
      <c r="AN10" s="28">
        <f t="shared" si="4"/>
        <v>287.66039496748465</v>
      </c>
      <c r="AO10" s="28">
        <f t="shared" si="4"/>
        <v>319.62266107498294</v>
      </c>
      <c r="AP10" s="28">
        <f t="shared" si="4"/>
        <v>351.58492718248124</v>
      </c>
      <c r="AQ10" s="28">
        <f t="shared" si="4"/>
        <v>383.54719328997953</v>
      </c>
      <c r="AR10" s="28">
        <f t="shared" si="4"/>
        <v>415.50945939747783</v>
      </c>
      <c r="AS10" s="28">
        <f t="shared" si="4"/>
        <v>447.47172550497618</v>
      </c>
      <c r="AT10" s="28">
        <f t="shared" si="4"/>
        <v>479.43399161247447</v>
      </c>
      <c r="AU10" s="28">
        <f t="shared" si="4"/>
        <v>511.39625771997277</v>
      </c>
      <c r="AV10" s="28">
        <f t="shared" si="4"/>
        <v>543.358523827471</v>
      </c>
      <c r="AW10" s="28">
        <f t="shared" si="4"/>
        <v>575.3207899349693</v>
      </c>
      <c r="AX10" s="28">
        <f t="shared" si="4"/>
        <v>607.28305604246759</v>
      </c>
      <c r="AY10" s="28">
        <f t="shared" si="4"/>
        <v>639.24532214996589</v>
      </c>
      <c r="AZ10" s="28">
        <f t="shared" si="4"/>
        <v>671.20758825746418</v>
      </c>
      <c r="BA10" s="28">
        <f t="shared" si="4"/>
        <v>703.16985436496248</v>
      </c>
      <c r="BB10" s="28">
        <f t="shared" si="4"/>
        <v>735.13212047246077</v>
      </c>
      <c r="BC10" s="28">
        <f t="shared" si="4"/>
        <v>767.09438657995906</v>
      </c>
      <c r="BE10" s="27">
        <f t="shared" si="35"/>
        <v>81</v>
      </c>
      <c r="BF10" s="32">
        <f t="shared" si="5"/>
        <v>-236.64615576987771</v>
      </c>
      <c r="BG10" s="32">
        <f t="shared" si="6"/>
        <v>-37.225441357360324</v>
      </c>
      <c r="BH10" s="32">
        <f t="shared" si="7"/>
        <v>-12.126198589379676</v>
      </c>
      <c r="BI10" s="32">
        <f t="shared" si="8"/>
        <v>-5.1485714432507708</v>
      </c>
      <c r="BJ10" s="32">
        <f t="shared" si="9"/>
        <v>-2.4142795613846793</v>
      </c>
      <c r="BK10" s="32">
        <f t="shared" si="10"/>
        <v>-1.1113522025968243</v>
      </c>
      <c r="BL10" s="32">
        <f t="shared" si="11"/>
        <v>-0.40629000261838982</v>
      </c>
      <c r="BM10" s="32">
        <f t="shared" si="12"/>
        <v>1.1000803383019557E-2</v>
      </c>
      <c r="BN10" s="32">
        <f t="shared" si="13"/>
        <v>0.2749847400238391</v>
      </c>
      <c r="BO10" s="32">
        <f t="shared" si="14"/>
        <v>0.45081231072921546</v>
      </c>
      <c r="BP10" s="32">
        <f t="shared" si="15"/>
        <v>0.57282976576944511</v>
      </c>
      <c r="BQ10" s="32">
        <f t="shared" si="16"/>
        <v>0.66038849000675326</v>
      </c>
      <c r="BR10" s="32">
        <f t="shared" si="17"/>
        <v>0.72499398772054058</v>
      </c>
      <c r="BS10" s="32">
        <f t="shared" si="18"/>
        <v>0.77379791458278202</v>
      </c>
      <c r="BT10" s="32">
        <f t="shared" si="19"/>
        <v>0.81141495254906171</v>
      </c>
      <c r="BU10" s="32">
        <f t="shared" si="20"/>
        <v>0.8409192411706129</v>
      </c>
      <c r="BV10" s="32">
        <f t="shared" si="21"/>
        <v>0.86441581266114298</v>
      </c>
      <c r="BW10" s="32">
        <f t="shared" si="22"/>
        <v>0.8833811209206065</v>
      </c>
      <c r="BX10" s="32">
        <f t="shared" si="23"/>
        <v>0.89887285114690052</v>
      </c>
      <c r="BY10" s="32">
        <f t="shared" si="24"/>
        <v>0.91166302799051824</v>
      </c>
      <c r="BZ10" s="32">
        <f t="shared" si="25"/>
        <v>0.92232467725460254</v>
      </c>
      <c r="CA10" s="32">
        <f t="shared" si="26"/>
        <v>0.93128956500351834</v>
      </c>
      <c r="CB10" s="32">
        <f t="shared" si="27"/>
        <v>0.93888747121500882</v>
      </c>
      <c r="CC10" s="32">
        <f t="shared" si="28"/>
        <v>0.94537340687260174</v>
      </c>
    </row>
    <row r="11" spans="1:81" ht="9" customHeight="1" x14ac:dyDescent="0.25">
      <c r="A11" s="31">
        <f t="shared" si="29"/>
        <v>56.718265970516896</v>
      </c>
      <c r="B11" s="31">
        <f t="shared" si="30"/>
        <v>2.5621</v>
      </c>
      <c r="C11" s="31"/>
      <c r="E11" s="27">
        <f t="shared" si="33"/>
        <v>80</v>
      </c>
      <c r="F11" s="28">
        <f t="shared" si="31"/>
        <v>0.13162063971756396</v>
      </c>
      <c r="G11" s="28">
        <f t="shared" si="3"/>
        <v>1.5546153259903337</v>
      </c>
      <c r="H11" s="28">
        <f t="shared" si="3"/>
        <v>6.58988170608938</v>
      </c>
      <c r="I11" s="28">
        <f t="shared" si="3"/>
        <v>18.36208072677767</v>
      </c>
      <c r="J11" s="28">
        <f t="shared" si="3"/>
        <v>40.656037634251533</v>
      </c>
      <c r="K11" s="28">
        <f t="shared" si="3"/>
        <v>77.835293299997346</v>
      </c>
      <c r="L11" s="28">
        <f t="shared" si="3"/>
        <v>134.78691261256239</v>
      </c>
      <c r="M11" s="28">
        <f t="shared" si="3"/>
        <v>216.88066686330637</v>
      </c>
      <c r="N11" s="28">
        <f t="shared" si="3"/>
        <v>329.9371663398511</v>
      </c>
      <c r="O11" s="28">
        <f t="shared" si="3"/>
        <v>480.20203621463571</v>
      </c>
      <c r="P11" s="28">
        <f t="shared" si="3"/>
        <v>674.32441001120776</v>
      </c>
      <c r="Q11" s="28">
        <f t="shared" si="3"/>
        <v>919.3386396448376</v>
      </c>
      <c r="R11" s="28">
        <f t="shared" si="3"/>
        <v>1222.6484807070151</v>
      </c>
      <c r="S11" s="28">
        <f t="shared" si="3"/>
        <v>1592.0132324235099</v>
      </c>
      <c r="T11" s="28">
        <f t="shared" si="3"/>
        <v>2035.5354541882202</v>
      </c>
      <c r="U11" s="28">
        <f t="shared" si="3"/>
        <v>2561.649976327436</v>
      </c>
      <c r="V11" s="28">
        <f t="shared" si="3"/>
        <v>3179.1139892942006</v>
      </c>
      <c r="W11" s="28">
        <f t="shared" si="3"/>
        <v>3896.9980430607766</v>
      </c>
      <c r="X11" s="28">
        <f t="shared" si="3"/>
        <v>4724.6778233081895</v>
      </c>
      <c r="Y11" s="28">
        <f t="shared" si="3"/>
        <v>5671.8265970516895</v>
      </c>
      <c r="Z11" s="28">
        <f t="shared" si="3"/>
        <v>6748.408240164973</v>
      </c>
      <c r="AA11" s="28">
        <f t="shared" si="3"/>
        <v>7964.670774601329</v>
      </c>
      <c r="AB11" s="28">
        <f t="shared" si="3"/>
        <v>9331.1403551423064</v>
      </c>
      <c r="AC11" s="28">
        <f t="shared" si="3"/>
        <v>10858.615655066202</v>
      </c>
      <c r="AE11" s="27">
        <f t="shared" si="34"/>
        <v>80</v>
      </c>
      <c r="AF11" s="28">
        <f t="shared" si="32"/>
        <v>28.793852415718156</v>
      </c>
      <c r="AG11" s="28">
        <f t="shared" si="4"/>
        <v>57.587704831436312</v>
      </c>
      <c r="AH11" s="28">
        <f t="shared" si="4"/>
        <v>86.381557247154475</v>
      </c>
      <c r="AI11" s="28">
        <f t="shared" si="4"/>
        <v>115.17540966287262</v>
      </c>
      <c r="AJ11" s="28">
        <f t="shared" si="4"/>
        <v>143.96926207859079</v>
      </c>
      <c r="AK11" s="28">
        <f t="shared" si="4"/>
        <v>172.76311449430895</v>
      </c>
      <c r="AL11" s="28">
        <f t="shared" si="4"/>
        <v>201.55696691002709</v>
      </c>
      <c r="AM11" s="28">
        <f t="shared" si="4"/>
        <v>230.35081932574525</v>
      </c>
      <c r="AN11" s="28">
        <f t="shared" si="4"/>
        <v>259.14467174146341</v>
      </c>
      <c r="AO11" s="28">
        <f t="shared" si="4"/>
        <v>287.93852415718158</v>
      </c>
      <c r="AP11" s="28">
        <f t="shared" si="4"/>
        <v>316.73237657289974</v>
      </c>
      <c r="AQ11" s="28">
        <f t="shared" si="4"/>
        <v>345.5262289886179</v>
      </c>
      <c r="AR11" s="28">
        <f t="shared" si="4"/>
        <v>374.32008140433607</v>
      </c>
      <c r="AS11" s="28">
        <f t="shared" si="4"/>
        <v>403.11393382005417</v>
      </c>
      <c r="AT11" s="28">
        <f t="shared" si="4"/>
        <v>431.90778623577233</v>
      </c>
      <c r="AU11" s="28">
        <f t="shared" si="4"/>
        <v>460.7016386514905</v>
      </c>
      <c r="AV11" s="28">
        <f t="shared" si="4"/>
        <v>489.49549106720866</v>
      </c>
      <c r="AW11" s="28">
        <f t="shared" si="4"/>
        <v>518.28934348292682</v>
      </c>
      <c r="AX11" s="28">
        <f t="shared" si="4"/>
        <v>547.08319589864493</v>
      </c>
      <c r="AY11" s="28">
        <f t="shared" si="4"/>
        <v>575.87704831436315</v>
      </c>
      <c r="AZ11" s="28">
        <f t="shared" si="4"/>
        <v>604.67090073008126</v>
      </c>
      <c r="BA11" s="28">
        <f t="shared" si="4"/>
        <v>633.46475314579948</v>
      </c>
      <c r="BB11" s="28">
        <f t="shared" si="4"/>
        <v>662.25860556151758</v>
      </c>
      <c r="BC11" s="28">
        <f t="shared" si="4"/>
        <v>691.0524579772358</v>
      </c>
      <c r="BE11" s="27">
        <f t="shared" si="35"/>
        <v>80</v>
      </c>
      <c r="BF11" s="32">
        <f t="shared" si="5"/>
        <v>-217.76396040548795</v>
      </c>
      <c r="BG11" s="32">
        <f t="shared" si="6"/>
        <v>-36.043057448794492</v>
      </c>
      <c r="BH11" s="32">
        <f t="shared" si="7"/>
        <v>-12.108210602222737</v>
      </c>
      <c r="BI11" s="32">
        <f t="shared" si="8"/>
        <v>-5.2724596072007666</v>
      </c>
      <c r="BJ11" s="32">
        <f t="shared" si="9"/>
        <v>-2.5411533060295297</v>
      </c>
      <c r="BK11" s="32">
        <f t="shared" si="10"/>
        <v>-1.2195986829321146</v>
      </c>
      <c r="BL11" s="32">
        <f t="shared" si="11"/>
        <v>-0.4953749069792226</v>
      </c>
      <c r="BM11" s="32">
        <f t="shared" si="12"/>
        <v>-6.2108590208866908E-2</v>
      </c>
      <c r="BN11" s="32">
        <f t="shared" si="13"/>
        <v>0.21456356488637604</v>
      </c>
      <c r="BO11" s="32">
        <f t="shared" si="14"/>
        <v>0.40038045980196174</v>
      </c>
      <c r="BP11" s="32">
        <f t="shared" si="15"/>
        <v>0.53029673570969293</v>
      </c>
      <c r="BQ11" s="32">
        <f t="shared" si="16"/>
        <v>0.6241578303266978</v>
      </c>
      <c r="BR11" s="32">
        <f t="shared" si="17"/>
        <v>0.69384488893497842</v>
      </c>
      <c r="BS11" s="32">
        <f t="shared" si="18"/>
        <v>0.74678983465081072</v>
      </c>
      <c r="BT11" s="32">
        <f t="shared" si="19"/>
        <v>0.78781613194351408</v>
      </c>
      <c r="BU11" s="32">
        <f t="shared" si="20"/>
        <v>0.8201543368887636</v>
      </c>
      <c r="BV11" s="32">
        <f t="shared" si="21"/>
        <v>0.846027700574561</v>
      </c>
      <c r="BW11" s="32">
        <f t="shared" si="22"/>
        <v>0.86700292436486515</v>
      </c>
      <c r="BX11" s="32">
        <f t="shared" si="23"/>
        <v>0.88420730124713975</v>
      </c>
      <c r="BY11" s="32">
        <f t="shared" si="24"/>
        <v>0.89846709195698715</v>
      </c>
      <c r="BZ11" s="32">
        <f t="shared" si="25"/>
        <v>0.91039799620728046</v>
      </c>
      <c r="CA11" s="32">
        <f t="shared" si="26"/>
        <v>0.92046567007316038</v>
      </c>
      <c r="CB11" s="32">
        <f t="shared" si="27"/>
        <v>0.92902704488883259</v>
      </c>
      <c r="CC11" s="32">
        <f t="shared" si="28"/>
        <v>0.93635906455029394</v>
      </c>
    </row>
    <row r="12" spans="1:81" ht="9" customHeight="1" x14ac:dyDescent="0.25">
      <c r="A12" s="31">
        <f t="shared" si="29"/>
        <v>45.075515509437686</v>
      </c>
      <c r="B12" s="31">
        <f t="shared" si="30"/>
        <v>2.4879899999999999</v>
      </c>
      <c r="C12" s="31"/>
      <c r="E12" s="27">
        <f t="shared" si="33"/>
        <v>79</v>
      </c>
      <c r="F12" s="28">
        <f t="shared" si="31"/>
        <v>0.13060538618859119</v>
      </c>
      <c r="G12" s="28">
        <f t="shared" si="3"/>
        <v>1.4653814927891795</v>
      </c>
      <c r="H12" s="28">
        <f t="shared" si="3"/>
        <v>6.0277502944874009</v>
      </c>
      <c r="I12" s="28">
        <f t="shared" si="3"/>
        <v>16.44145760044178</v>
      </c>
      <c r="J12" s="28">
        <f t="shared" si="3"/>
        <v>35.806467126137008</v>
      </c>
      <c r="K12" s="28">
        <f t="shared" si="3"/>
        <v>67.630853385646631</v>
      </c>
      <c r="L12" s="28">
        <f t="shared" si="3"/>
        <v>115.78561327032068</v>
      </c>
      <c r="M12" s="28">
        <f t="shared" si="3"/>
        <v>184.4717770473541</v>
      </c>
      <c r="N12" s="28">
        <f t="shared" si="3"/>
        <v>278.19506279953748</v>
      </c>
      <c r="O12" s="28">
        <f t="shared" si="3"/>
        <v>401.74556180278574</v>
      </c>
      <c r="P12" s="28">
        <f t="shared" si="3"/>
        <v>560.18098076235481</v>
      </c>
      <c r="Q12" s="28">
        <f t="shared" si="3"/>
        <v>758.81250984365749</v>
      </c>
      <c r="R12" s="28">
        <f t="shared" si="3"/>
        <v>1003.1926950614783</v>
      </c>
      <c r="S12" s="28">
        <f t="shared" si="3"/>
        <v>1299.1048820342946</v>
      </c>
      <c r="T12" s="28">
        <f t="shared" si="3"/>
        <v>1652.5539188136459</v>
      </c>
      <c r="U12" s="28">
        <f t="shared" si="3"/>
        <v>2069.7578860705362</v>
      </c>
      <c r="V12" s="28">
        <f t="shared" si="3"/>
        <v>2557.1406785698309</v>
      </c>
      <c r="W12" s="28">
        <f t="shared" si="3"/>
        <v>3121.3253014168313</v>
      </c>
      <c r="X12" s="28">
        <f t="shared" si="3"/>
        <v>3769.1277733696916</v>
      </c>
      <c r="Y12" s="28">
        <f t="shared" si="3"/>
        <v>4507.5515509437682</v>
      </c>
      <c r="Z12" s="28">
        <f t="shared" si="3"/>
        <v>5343.7824032753915</v>
      </c>
      <c r="AA12" s="28">
        <f t="shared" si="3"/>
        <v>6285.1836802221642</v>
      </c>
      <c r="AB12" s="28">
        <f t="shared" si="3"/>
        <v>7339.2919259521777</v>
      </c>
      <c r="AC12" s="28">
        <f t="shared" si="3"/>
        <v>8513.812798012581</v>
      </c>
      <c r="AE12" s="27">
        <f t="shared" si="34"/>
        <v>79</v>
      </c>
      <c r="AF12" s="28">
        <f t="shared" si="32"/>
        <v>26.204215320839229</v>
      </c>
      <c r="AG12" s="28">
        <f t="shared" si="4"/>
        <v>52.408430641678457</v>
      </c>
      <c r="AH12" s="28">
        <f t="shared" si="4"/>
        <v>78.612645962517689</v>
      </c>
      <c r="AI12" s="28">
        <f t="shared" si="4"/>
        <v>104.81686128335691</v>
      </c>
      <c r="AJ12" s="28">
        <f t="shared" si="4"/>
        <v>131.02107660419614</v>
      </c>
      <c r="AK12" s="28">
        <f t="shared" si="4"/>
        <v>157.22529192503538</v>
      </c>
      <c r="AL12" s="28">
        <f t="shared" si="4"/>
        <v>183.42950724587462</v>
      </c>
      <c r="AM12" s="28">
        <f t="shared" si="4"/>
        <v>209.63372256671383</v>
      </c>
      <c r="AN12" s="28">
        <f t="shared" si="4"/>
        <v>235.83793788755307</v>
      </c>
      <c r="AO12" s="28">
        <f t="shared" si="4"/>
        <v>262.04215320839228</v>
      </c>
      <c r="AP12" s="28">
        <f t="shared" si="4"/>
        <v>288.24636852923152</v>
      </c>
      <c r="AQ12" s="28">
        <f t="shared" si="4"/>
        <v>314.45058385007076</v>
      </c>
      <c r="AR12" s="28">
        <f t="shared" si="4"/>
        <v>340.65479917091</v>
      </c>
      <c r="AS12" s="28">
        <f t="shared" si="4"/>
        <v>366.85901449174924</v>
      </c>
      <c r="AT12" s="28">
        <f t="shared" si="4"/>
        <v>393.06322981258842</v>
      </c>
      <c r="AU12" s="28">
        <f t="shared" si="4"/>
        <v>419.26744513342766</v>
      </c>
      <c r="AV12" s="28">
        <f t="shared" si="4"/>
        <v>445.4716604542669</v>
      </c>
      <c r="AW12" s="28">
        <f t="shared" si="4"/>
        <v>471.67587577510614</v>
      </c>
      <c r="AX12" s="28">
        <f t="shared" si="4"/>
        <v>497.88009109594537</v>
      </c>
      <c r="AY12" s="28">
        <f t="shared" si="4"/>
        <v>524.08430641678456</v>
      </c>
      <c r="AZ12" s="28">
        <f t="shared" si="4"/>
        <v>550.2885217376238</v>
      </c>
      <c r="BA12" s="28">
        <f t="shared" si="4"/>
        <v>576.49273705846304</v>
      </c>
      <c r="BB12" s="28">
        <f t="shared" si="4"/>
        <v>602.69695237930227</v>
      </c>
      <c r="BC12" s="28">
        <f t="shared" si="4"/>
        <v>628.90116770014151</v>
      </c>
      <c r="BE12" s="27">
        <f t="shared" si="35"/>
        <v>79</v>
      </c>
      <c r="BF12" s="32">
        <f t="shared" si="5"/>
        <v>-199.63655937589695</v>
      </c>
      <c r="BG12" s="32">
        <f t="shared" si="6"/>
        <v>-34.764359587976806</v>
      </c>
      <c r="BH12" s="32">
        <f t="shared" si="7"/>
        <v>-12.041788747356014</v>
      </c>
      <c r="BI12" s="32">
        <f t="shared" si="8"/>
        <v>-5.3751562562519091</v>
      </c>
      <c r="BJ12" s="32">
        <f t="shared" si="9"/>
        <v>-2.6591455991076267</v>
      </c>
      <c r="BK12" s="32">
        <f t="shared" si="10"/>
        <v>-1.3247568832009367</v>
      </c>
      <c r="BL12" s="32">
        <f t="shared" si="11"/>
        <v>-0.58421674390261313</v>
      </c>
      <c r="BM12" s="32">
        <f t="shared" si="12"/>
        <v>-0.13639997360084322</v>
      </c>
      <c r="BN12" s="32">
        <f t="shared" si="13"/>
        <v>0.15225692535926211</v>
      </c>
      <c r="BO12" s="32">
        <f t="shared" si="14"/>
        <v>0.34774101291247855</v>
      </c>
      <c r="BP12" s="32">
        <f t="shared" si="15"/>
        <v>0.48544063717237468</v>
      </c>
      <c r="BQ12" s="32">
        <f t="shared" si="16"/>
        <v>0.5856017398621185</v>
      </c>
      <c r="BR12" s="32">
        <f t="shared" si="17"/>
        <v>0.66042934637793216</v>
      </c>
      <c r="BS12" s="32">
        <f t="shared" si="18"/>
        <v>0.71760631526741914</v>
      </c>
      <c r="BT12" s="32">
        <f t="shared" si="19"/>
        <v>0.76214801505855556</v>
      </c>
      <c r="BU12" s="32">
        <f t="shared" si="20"/>
        <v>0.79743164746220019</v>
      </c>
      <c r="BV12" s="32">
        <f t="shared" si="21"/>
        <v>0.82579305699230743</v>
      </c>
      <c r="BW12" s="32">
        <f t="shared" si="22"/>
        <v>0.84888602429198801</v>
      </c>
      <c r="BX12" s="32">
        <f t="shared" si="23"/>
        <v>0.86790575405438475</v>
      </c>
      <c r="BY12" s="32">
        <f t="shared" si="24"/>
        <v>0.88373193284787732</v>
      </c>
      <c r="BZ12" s="32">
        <f t="shared" si="25"/>
        <v>0.89702265545087834</v>
      </c>
      <c r="CA12" s="32">
        <f t="shared" si="26"/>
        <v>0.90827750366746873</v>
      </c>
      <c r="CB12" s="32">
        <f t="shared" si="27"/>
        <v>0.91788077672069024</v>
      </c>
      <c r="CC12" s="32">
        <f t="shared" si="28"/>
        <v>0.92613166596205299</v>
      </c>
    </row>
    <row r="13" spans="1:81" ht="9" customHeight="1" x14ac:dyDescent="0.25">
      <c r="A13" s="31">
        <f t="shared" si="29"/>
        <v>36.294081320223292</v>
      </c>
      <c r="B13" s="31">
        <f t="shared" si="30"/>
        <v>2.4138799999999998</v>
      </c>
      <c r="C13" s="31"/>
      <c r="E13" s="27">
        <f t="shared" si="33"/>
        <v>78</v>
      </c>
      <c r="F13" s="28">
        <f t="shared" si="31"/>
        <v>0.13130326528360411</v>
      </c>
      <c r="G13" s="28">
        <f t="shared" si="3"/>
        <v>1.399444913533306</v>
      </c>
      <c r="H13" s="28">
        <f t="shared" si="3"/>
        <v>5.5861196724507094</v>
      </c>
      <c r="I13" s="28">
        <f t="shared" si="3"/>
        <v>14.915440692081516</v>
      </c>
      <c r="J13" s="28">
        <f t="shared" si="3"/>
        <v>31.950322395394984</v>
      </c>
      <c r="K13" s="28">
        <f t="shared" si="3"/>
        <v>59.537489377087503</v>
      </c>
      <c r="L13" s="28">
        <f t="shared" si="3"/>
        <v>100.77175525329046</v>
      </c>
      <c r="M13" s="28">
        <f t="shared" si="3"/>
        <v>158.97043812700704</v>
      </c>
      <c r="N13" s="28">
        <f t="shared" si="3"/>
        <v>237.65389937212311</v>
      </c>
      <c r="O13" s="28">
        <f t="shared" si="3"/>
        <v>340.53011602879076</v>
      </c>
      <c r="P13" s="28">
        <f t="shared" si="3"/>
        <v>471.48207519423971</v>
      </c>
      <c r="Q13" s="28">
        <f t="shared" ref="Q13:AC25" si="36">Q$3*$A13*Q$4^$B13</f>
        <v>634.55723277974357</v>
      </c>
      <c r="R13" s="28">
        <f t="shared" si="36"/>
        <v>833.9585353738255</v>
      </c>
      <c r="S13" s="28">
        <f t="shared" si="36"/>
        <v>1074.0366586652617</v>
      </c>
      <c r="T13" s="28">
        <f t="shared" si="36"/>
        <v>1359.2832142335546</v>
      </c>
      <c r="U13" s="28">
        <f t="shared" si="36"/>
        <v>1694.3247417227876</v>
      </c>
      <c r="V13" s="28">
        <f t="shared" si="36"/>
        <v>2083.9173481737548</v>
      </c>
      <c r="W13" s="28">
        <f t="shared" si="36"/>
        <v>2532.9418879212276</v>
      </c>
      <c r="X13" s="28">
        <f t="shared" si="36"/>
        <v>3046.3995993816093</v>
      </c>
      <c r="Y13" s="28">
        <f t="shared" si="36"/>
        <v>3629.408132022329</v>
      </c>
      <c r="Z13" s="28">
        <f t="shared" si="36"/>
        <v>4287.1979096020768</v>
      </c>
      <c r="AA13" s="28">
        <f t="shared" si="36"/>
        <v>5025.1087855855321</v>
      </c>
      <c r="AB13" s="28">
        <f t="shared" si="36"/>
        <v>5848.5869542742967</v>
      </c>
      <c r="AC13" s="28">
        <f t="shared" si="36"/>
        <v>6763.1820872185954</v>
      </c>
      <c r="AE13" s="27">
        <f t="shared" si="34"/>
        <v>78</v>
      </c>
      <c r="AF13" s="28">
        <f t="shared" si="32"/>
        <v>24.048671723720641</v>
      </c>
      <c r="AG13" s="28">
        <f t="shared" si="4"/>
        <v>48.097343447441283</v>
      </c>
      <c r="AH13" s="28">
        <f t="shared" si="4"/>
        <v>72.14601517116192</v>
      </c>
      <c r="AI13" s="28">
        <f t="shared" si="4"/>
        <v>96.194686894882565</v>
      </c>
      <c r="AJ13" s="28">
        <f t="shared" si="4"/>
        <v>120.2433586186032</v>
      </c>
      <c r="AK13" s="28">
        <f t="shared" si="4"/>
        <v>144.29203034232384</v>
      </c>
      <c r="AL13" s="28">
        <f t="shared" si="4"/>
        <v>168.34070206604449</v>
      </c>
      <c r="AM13" s="28">
        <f t="shared" si="4"/>
        <v>192.38937378976513</v>
      </c>
      <c r="AN13" s="28">
        <f t="shared" si="4"/>
        <v>216.43804551348575</v>
      </c>
      <c r="AO13" s="28">
        <f t="shared" si="4"/>
        <v>240.48671723720639</v>
      </c>
      <c r="AP13" s="28">
        <f t="shared" si="4"/>
        <v>264.53538896092704</v>
      </c>
      <c r="AQ13" s="28">
        <f t="shared" si="4"/>
        <v>288.58406068464768</v>
      </c>
      <c r="AR13" s="28">
        <f t="shared" si="4"/>
        <v>312.63273240836833</v>
      </c>
      <c r="AS13" s="28">
        <f t="shared" si="4"/>
        <v>336.68140413208897</v>
      </c>
      <c r="AT13" s="28">
        <f t="shared" si="4"/>
        <v>360.73007585580962</v>
      </c>
      <c r="AU13" s="28">
        <f t="shared" si="4"/>
        <v>384.77874757953026</v>
      </c>
      <c r="AV13" s="28">
        <f t="shared" si="4"/>
        <v>408.82741930325091</v>
      </c>
      <c r="AW13" s="28">
        <f t="shared" si="4"/>
        <v>432.87609102697149</v>
      </c>
      <c r="AX13" s="28">
        <f t="shared" si="4"/>
        <v>456.92476275069214</v>
      </c>
      <c r="AY13" s="28">
        <f t="shared" si="4"/>
        <v>480.97343447441278</v>
      </c>
      <c r="AZ13" s="28">
        <f t="shared" si="4"/>
        <v>505.02210619813343</v>
      </c>
      <c r="BA13" s="28">
        <f t="shared" si="4"/>
        <v>529.07077792185407</v>
      </c>
      <c r="BB13" s="28">
        <f t="shared" si="4"/>
        <v>553.11944964557472</v>
      </c>
      <c r="BC13" s="28">
        <f t="shared" si="4"/>
        <v>577.16812136929536</v>
      </c>
      <c r="BE13" s="27">
        <f t="shared" si="35"/>
        <v>78</v>
      </c>
      <c r="BF13" s="32">
        <f t="shared" si="5"/>
        <v>-182.15364565974434</v>
      </c>
      <c r="BG13" s="32">
        <f t="shared" si="6"/>
        <v>-33.368872245214384</v>
      </c>
      <c r="BH13" s="32">
        <f t="shared" si="7"/>
        <v>-11.915229068035782</v>
      </c>
      <c r="BI13" s="32">
        <f t="shared" si="8"/>
        <v>-5.4493358849230331</v>
      </c>
      <c r="BJ13" s="32">
        <f t="shared" si="9"/>
        <v>-2.7634474272451768</v>
      </c>
      <c r="BK13" s="32">
        <f t="shared" si="10"/>
        <v>-1.4235491259705924</v>
      </c>
      <c r="BL13" s="32">
        <f t="shared" si="11"/>
        <v>-0.67051473543275131</v>
      </c>
      <c r="BM13" s="32">
        <f t="shared" si="12"/>
        <v>-0.21022107038579418</v>
      </c>
      <c r="BN13" s="32">
        <f t="shared" si="13"/>
        <v>8.9272062922970019E-2</v>
      </c>
      <c r="BO13" s="32">
        <f t="shared" si="14"/>
        <v>0.29378722786188466</v>
      </c>
      <c r="BP13" s="32">
        <f t="shared" si="15"/>
        <v>0.43892800409868271</v>
      </c>
      <c r="BQ13" s="32">
        <f t="shared" si="16"/>
        <v>0.5452198071709381</v>
      </c>
      <c r="BR13" s="32">
        <f t="shared" si="17"/>
        <v>0.62512197052071727</v>
      </c>
      <c r="BS13" s="32">
        <f t="shared" si="18"/>
        <v>0.68652708320915845</v>
      </c>
      <c r="BT13" s="32">
        <f t="shared" si="19"/>
        <v>0.7346174277159665</v>
      </c>
      <c r="BU13" s="32">
        <f t="shared" si="20"/>
        <v>0.77290141724054173</v>
      </c>
      <c r="BV13" s="32">
        <f t="shared" si="21"/>
        <v>0.80381783391672046</v>
      </c>
      <c r="BW13" s="32">
        <f t="shared" si="22"/>
        <v>0.82910145191596529</v>
      </c>
      <c r="BX13" s="32">
        <f t="shared" si="23"/>
        <v>0.8500115471248606</v>
      </c>
      <c r="BY13" s="32">
        <f t="shared" si="24"/>
        <v>0.86747882382508146</v>
      </c>
      <c r="BZ13" s="32">
        <f t="shared" si="25"/>
        <v>0.88220228763709962</v>
      </c>
      <c r="CA13" s="32">
        <f t="shared" si="26"/>
        <v>0.89471456231166835</v>
      </c>
      <c r="CB13" s="32">
        <f t="shared" si="27"/>
        <v>0.90542682292834153</v>
      </c>
      <c r="CC13" s="32">
        <f t="shared" si="28"/>
        <v>0.91466027175875431</v>
      </c>
    </row>
    <row r="14" spans="1:81" ht="9" customHeight="1" x14ac:dyDescent="0.25">
      <c r="A14" s="31">
        <f t="shared" si="29"/>
        <v>29.585930702988833</v>
      </c>
      <c r="B14" s="31">
        <f t="shared" si="30"/>
        <v>2.3397699999999997</v>
      </c>
      <c r="C14" s="31"/>
      <c r="E14" s="27">
        <f t="shared" si="33"/>
        <v>77</v>
      </c>
      <c r="F14" s="28">
        <f t="shared" si="31"/>
        <v>0.13364240640745373</v>
      </c>
      <c r="G14" s="28">
        <f t="shared" si="31"/>
        <v>1.3530543308260725</v>
      </c>
      <c r="H14" s="28">
        <f t="shared" si="31"/>
        <v>5.2410649284782398</v>
      </c>
      <c r="I14" s="28">
        <f t="shared" si="31"/>
        <v>13.698915421991998</v>
      </c>
      <c r="J14" s="28">
        <f t="shared" si="31"/>
        <v>28.863124219337987</v>
      </c>
      <c r="K14" s="28">
        <f t="shared" si="31"/>
        <v>53.062839784532642</v>
      </c>
      <c r="L14" s="28">
        <f t="shared" si="31"/>
        <v>88.792721672851059</v>
      </c>
      <c r="M14" s="28">
        <f t="shared" si="31"/>
        <v>138.6938273382703</v>
      </c>
      <c r="N14" s="28">
        <f t="shared" si="31"/>
        <v>205.53926199725015</v>
      </c>
      <c r="O14" s="28">
        <f t="shared" si="31"/>
        <v>292.22292740732928</v>
      </c>
      <c r="P14" s="28">
        <f t="shared" si="31"/>
        <v>401.75041605296622</v>
      </c>
      <c r="Q14" s="28">
        <f t="shared" si="31"/>
        <v>537.23146048040269</v>
      </c>
      <c r="R14" s="28">
        <f t="shared" si="31"/>
        <v>701.87355067281396</v>
      </c>
      <c r="S14" s="28">
        <f t="shared" si="31"/>
        <v>898.97645391833089</v>
      </c>
      <c r="T14" s="28">
        <f t="shared" si="31"/>
        <v>1131.92744832112</v>
      </c>
      <c r="U14" s="28">
        <f t="shared" si="31"/>
        <v>1404.1971316106408</v>
      </c>
      <c r="V14" s="28">
        <f t="shared" si="36"/>
        <v>1719.3357013562206</v>
      </c>
      <c r="W14" s="28">
        <f t="shared" si="36"/>
        <v>2080.9696269032688</v>
      </c>
      <c r="X14" s="28">
        <f t="shared" si="36"/>
        <v>2492.7986507953069</v>
      </c>
      <c r="Y14" s="28">
        <f t="shared" si="36"/>
        <v>2958.5930702988835</v>
      </c>
      <c r="Z14" s="28">
        <f t="shared" si="36"/>
        <v>3482.1912592989215</v>
      </c>
      <c r="AA14" s="28">
        <f t="shared" si="36"/>
        <v>4067.4973982010256</v>
      </c>
      <c r="AB14" s="28">
        <f t="shared" si="36"/>
        <v>4718.4793851886097</v>
      </c>
      <c r="AC14" s="28">
        <f t="shared" si="36"/>
        <v>5439.1669066689492</v>
      </c>
      <c r="AE14" s="27">
        <f t="shared" si="34"/>
        <v>77</v>
      </c>
      <c r="AF14" s="28">
        <f t="shared" si="32"/>
        <v>22.227057412929014</v>
      </c>
      <c r="AG14" s="28">
        <f t="shared" si="32"/>
        <v>44.454114825858028</v>
      </c>
      <c r="AH14" s="28">
        <f t="shared" si="32"/>
        <v>66.681172238787042</v>
      </c>
      <c r="AI14" s="28">
        <f t="shared" si="32"/>
        <v>88.908229651716056</v>
      </c>
      <c r="AJ14" s="28">
        <f t="shared" si="32"/>
        <v>111.13528706464507</v>
      </c>
      <c r="AK14" s="28">
        <f t="shared" si="32"/>
        <v>133.36234447757408</v>
      </c>
      <c r="AL14" s="28">
        <f t="shared" si="32"/>
        <v>155.5894018905031</v>
      </c>
      <c r="AM14" s="28">
        <f t="shared" si="32"/>
        <v>177.81645930343211</v>
      </c>
      <c r="AN14" s="28">
        <f t="shared" si="32"/>
        <v>200.04351671636113</v>
      </c>
      <c r="AO14" s="28">
        <f t="shared" si="32"/>
        <v>222.27057412929014</v>
      </c>
      <c r="AP14" s="28">
        <f t="shared" si="32"/>
        <v>244.49763154221915</v>
      </c>
      <c r="AQ14" s="28">
        <f t="shared" si="32"/>
        <v>266.72468895514817</v>
      </c>
      <c r="AR14" s="28">
        <f t="shared" si="32"/>
        <v>288.95174636807718</v>
      </c>
      <c r="AS14" s="28">
        <f t="shared" si="32"/>
        <v>311.1788037810062</v>
      </c>
      <c r="AT14" s="28">
        <f t="shared" si="32"/>
        <v>333.40586119393521</v>
      </c>
      <c r="AU14" s="28">
        <f t="shared" si="32"/>
        <v>355.63291860686422</v>
      </c>
      <c r="AV14" s="28">
        <f t="shared" ref="AV14:BC26" si="37">AV$92/COS(RADIANS($AE14))</f>
        <v>377.85997601979324</v>
      </c>
      <c r="AW14" s="28">
        <f t="shared" si="37"/>
        <v>400.08703343272225</v>
      </c>
      <c r="AX14" s="28">
        <f t="shared" si="37"/>
        <v>422.31409084565126</v>
      </c>
      <c r="AY14" s="28">
        <f t="shared" si="37"/>
        <v>444.54114825858028</v>
      </c>
      <c r="AZ14" s="28">
        <f t="shared" si="37"/>
        <v>466.76820567150929</v>
      </c>
      <c r="BA14" s="28">
        <f t="shared" si="37"/>
        <v>488.99526308443831</v>
      </c>
      <c r="BB14" s="28">
        <f t="shared" si="37"/>
        <v>511.22232049736732</v>
      </c>
      <c r="BC14" s="28">
        <f t="shared" si="37"/>
        <v>533.44937791029633</v>
      </c>
      <c r="BE14" s="27">
        <f t="shared" si="35"/>
        <v>77</v>
      </c>
      <c r="BF14" s="32">
        <f t="shared" si="5"/>
        <v>-165.31739887384526</v>
      </c>
      <c r="BG14" s="32">
        <f t="shared" si="6"/>
        <v>-31.854641393976927</v>
      </c>
      <c r="BH14" s="32">
        <f t="shared" si="7"/>
        <v>-11.722828880913738</v>
      </c>
      <c r="BI14" s="32">
        <f t="shared" si="8"/>
        <v>-5.490165601649335</v>
      </c>
      <c r="BJ14" s="32">
        <f t="shared" si="9"/>
        <v>-2.8504247225664368</v>
      </c>
      <c r="BK14" s="32">
        <f t="shared" si="10"/>
        <v>-1.5132907514770451</v>
      </c>
      <c r="BL14" s="32">
        <f t="shared" si="11"/>
        <v>-0.75227652626482733</v>
      </c>
      <c r="BM14" s="32">
        <f t="shared" si="12"/>
        <v>-0.28207911423298476</v>
      </c>
      <c r="BN14" s="32">
        <f t="shared" si="13"/>
        <v>2.6738177550538013E-2</v>
      </c>
      <c r="BO14" s="32">
        <f t="shared" si="14"/>
        <v>0.23938009894936346</v>
      </c>
      <c r="BP14" s="32">
        <f t="shared" si="15"/>
        <v>0.39141909560590243</v>
      </c>
      <c r="BQ14" s="32">
        <f t="shared" si="16"/>
        <v>0.50351997495336953</v>
      </c>
      <c r="BR14" s="32">
        <f t="shared" si="17"/>
        <v>0.58831366976132826</v>
      </c>
      <c r="BS14" s="32">
        <f t="shared" si="18"/>
        <v>0.6538521087791741</v>
      </c>
      <c r="BT14" s="32">
        <f t="shared" si="19"/>
        <v>0.70545297608212942</v>
      </c>
      <c r="BU14" s="32">
        <f t="shared" si="20"/>
        <v>0.74673576052747914</v>
      </c>
      <c r="BV14" s="32">
        <f t="shared" si="21"/>
        <v>0.78022908747736963</v>
      </c>
      <c r="BW14" s="32">
        <f t="shared" si="22"/>
        <v>0.80774008987911106</v>
      </c>
      <c r="BX14" s="32">
        <f t="shared" si="23"/>
        <v>0.83058636095180993</v>
      </c>
      <c r="BY14" s="32">
        <f t="shared" si="24"/>
        <v>0.84974576168608684</v>
      </c>
      <c r="BZ14" s="32">
        <f t="shared" si="25"/>
        <v>0.86595560929485393</v>
      </c>
      <c r="CA14" s="32">
        <f t="shared" si="26"/>
        <v>0.87977982154316525</v>
      </c>
      <c r="CB14" s="32">
        <f t="shared" si="27"/>
        <v>0.89165528155064044</v>
      </c>
      <c r="CC14" s="32">
        <f t="shared" si="28"/>
        <v>0.9019244330862074</v>
      </c>
    </row>
    <row r="15" spans="1:81" ht="9" customHeight="1" x14ac:dyDescent="0.25">
      <c r="A15" s="31">
        <f t="shared" si="29"/>
        <v>24.399691681324267</v>
      </c>
      <c r="B15" s="31">
        <f t="shared" si="30"/>
        <v>2.2656599999999996</v>
      </c>
      <c r="C15" s="31"/>
      <c r="E15" s="27">
        <f t="shared" si="33"/>
        <v>76</v>
      </c>
      <c r="F15" s="28">
        <f t="shared" si="31"/>
        <v>0.13761403305684408</v>
      </c>
      <c r="G15" s="28">
        <f t="shared" si="31"/>
        <v>1.3235011974029669</v>
      </c>
      <c r="H15" s="28">
        <f t="shared" si="31"/>
        <v>4.9748331499700171</v>
      </c>
      <c r="I15" s="28">
        <f t="shared" si="31"/>
        <v>12.72875578614523</v>
      </c>
      <c r="J15" s="28">
        <f t="shared" si="31"/>
        <v>26.379168820768282</v>
      </c>
      <c r="K15" s="28">
        <f t="shared" si="31"/>
        <v>47.845393995142608</v>
      </c>
      <c r="L15" s="28">
        <f t="shared" si="31"/>
        <v>79.152673477187676</v>
      </c>
      <c r="M15" s="28">
        <f t="shared" si="31"/>
        <v>122.41864546949489</v>
      </c>
      <c r="N15" s="28">
        <f t="shared" si="31"/>
        <v>179.8433220819679</v>
      </c>
      <c r="O15" s="28">
        <f t="shared" si="31"/>
        <v>253.70131770181021</v>
      </c>
      <c r="P15" s="28">
        <f t="shared" si="31"/>
        <v>346.33561909841404</v>
      </c>
      <c r="Q15" s="28">
        <f t="shared" si="31"/>
        <v>460.15246291510834</v>
      </c>
      <c r="R15" s="28">
        <f t="shared" si="31"/>
        <v>597.61703818402918</v>
      </c>
      <c r="S15" s="28">
        <f t="shared" si="31"/>
        <v>761.24982167648091</v>
      </c>
      <c r="T15" s="28">
        <f t="shared" si="31"/>
        <v>953.62341036837165</v>
      </c>
      <c r="U15" s="28">
        <f t="shared" si="31"/>
        <v>1177.3597522310806</v>
      </c>
      <c r="V15" s="28">
        <f t="shared" si="36"/>
        <v>1435.1277015944029</v>
      </c>
      <c r="W15" s="28">
        <f t="shared" si="36"/>
        <v>1729.640842820819</v>
      </c>
      <c r="X15" s="28">
        <f t="shared" si="36"/>
        <v>2063.655538570923</v>
      </c>
      <c r="Y15" s="28">
        <f t="shared" si="36"/>
        <v>2439.9691681324266</v>
      </c>
      <c r="Z15" s="28">
        <f t="shared" si="36"/>
        <v>2861.4185281555638</v>
      </c>
      <c r="AA15" s="28">
        <f t="shared" si="36"/>
        <v>3330.8783733611526</v>
      </c>
      <c r="AB15" s="28">
        <f t="shared" si="36"/>
        <v>3851.2600788195309</v>
      </c>
      <c r="AC15" s="28">
        <f t="shared" si="36"/>
        <v>4425.5104085533612</v>
      </c>
      <c r="AE15" s="27">
        <f t="shared" si="34"/>
        <v>76</v>
      </c>
      <c r="AF15" s="28">
        <f t="shared" si="32"/>
        <v>20.66782747219375</v>
      </c>
      <c r="AG15" s="28">
        <f t="shared" si="32"/>
        <v>41.3356549443875</v>
      </c>
      <c r="AH15" s="28">
        <f t="shared" si="32"/>
        <v>62.003482416581249</v>
      </c>
      <c r="AI15" s="28">
        <f t="shared" si="32"/>
        <v>82.671309888774999</v>
      </c>
      <c r="AJ15" s="28">
        <f t="shared" si="32"/>
        <v>103.33913736096875</v>
      </c>
      <c r="AK15" s="28">
        <f t="shared" si="32"/>
        <v>124.0069648331625</v>
      </c>
      <c r="AL15" s="28">
        <f t="shared" si="32"/>
        <v>144.67479230535625</v>
      </c>
      <c r="AM15" s="28">
        <f t="shared" si="32"/>
        <v>165.34261977755</v>
      </c>
      <c r="AN15" s="28">
        <f t="shared" si="32"/>
        <v>186.01044724974375</v>
      </c>
      <c r="AO15" s="28">
        <f t="shared" si="32"/>
        <v>206.6782747219375</v>
      </c>
      <c r="AP15" s="28">
        <f t="shared" si="32"/>
        <v>227.34610219413125</v>
      </c>
      <c r="AQ15" s="28">
        <f t="shared" si="32"/>
        <v>248.013929666325</v>
      </c>
      <c r="AR15" s="28">
        <f t="shared" si="32"/>
        <v>268.68175713851878</v>
      </c>
      <c r="AS15" s="28">
        <f t="shared" si="32"/>
        <v>289.3495846107125</v>
      </c>
      <c r="AT15" s="28">
        <f t="shared" si="32"/>
        <v>310.01741208290628</v>
      </c>
      <c r="AU15" s="28">
        <f t="shared" si="32"/>
        <v>330.6852395551</v>
      </c>
      <c r="AV15" s="28">
        <f t="shared" si="37"/>
        <v>351.35306702729378</v>
      </c>
      <c r="AW15" s="28">
        <f t="shared" si="37"/>
        <v>372.0208944994875</v>
      </c>
      <c r="AX15" s="28">
        <f t="shared" si="37"/>
        <v>392.68872197168128</v>
      </c>
      <c r="AY15" s="28">
        <f t="shared" si="37"/>
        <v>413.356549443875</v>
      </c>
      <c r="AZ15" s="28">
        <f t="shared" si="37"/>
        <v>434.02437691606877</v>
      </c>
      <c r="BA15" s="28">
        <f t="shared" si="37"/>
        <v>454.6922043882625</v>
      </c>
      <c r="BB15" s="28">
        <f t="shared" si="37"/>
        <v>475.36003186045627</v>
      </c>
      <c r="BC15" s="28">
        <f t="shared" si="37"/>
        <v>496.02785933265</v>
      </c>
      <c r="BE15" s="27">
        <f t="shared" si="35"/>
        <v>76</v>
      </c>
      <c r="BF15" s="32">
        <f t="shared" si="5"/>
        <v>-149.18691780987561</v>
      </c>
      <c r="BG15" s="32">
        <f t="shared" si="6"/>
        <v>-30.232049525529831</v>
      </c>
      <c r="BH15" s="32">
        <f t="shared" si="7"/>
        <v>-11.463429535713161</v>
      </c>
      <c r="BI15" s="32">
        <f t="shared" si="8"/>
        <v>-5.4948461010430885</v>
      </c>
      <c r="BJ15" s="32">
        <f t="shared" si="9"/>
        <v>-2.9174523679309408</v>
      </c>
      <c r="BK15" s="32">
        <f t="shared" si="10"/>
        <v>-1.5918265997715895</v>
      </c>
      <c r="BL15" s="32">
        <f t="shared" si="11"/>
        <v>-0.82779413442115102</v>
      </c>
      <c r="BM15" s="32">
        <f t="shared" si="12"/>
        <v>-0.35063265194149851</v>
      </c>
      <c r="BN15" s="32">
        <f t="shared" si="13"/>
        <v>-3.4291655071657517E-2</v>
      </c>
      <c r="BO15" s="32">
        <f t="shared" si="14"/>
        <v>0.18534804393543436</v>
      </c>
      <c r="BP15" s="32">
        <f t="shared" si="15"/>
        <v>0.3435670787025546</v>
      </c>
      <c r="BQ15" s="32">
        <f t="shared" si="16"/>
        <v>0.46101792415684606</v>
      </c>
      <c r="BR15" s="32">
        <f t="shared" si="17"/>
        <v>0.55041148432621934</v>
      </c>
      <c r="BS15" s="32">
        <f t="shared" si="18"/>
        <v>0.61990193446156039</v>
      </c>
      <c r="BT15" s="32">
        <f t="shared" si="19"/>
        <v>0.67490582895490081</v>
      </c>
      <c r="BU15" s="32">
        <f t="shared" si="20"/>
        <v>0.71912982507814116</v>
      </c>
      <c r="BV15" s="32">
        <f t="shared" si="21"/>
        <v>0.75517644413319707</v>
      </c>
      <c r="BW15" s="32">
        <f t="shared" si="22"/>
        <v>0.78491436760202205</v>
      </c>
      <c r="BX15" s="32">
        <f t="shared" si="23"/>
        <v>0.80971207905965858</v>
      </c>
      <c r="BY15" s="32">
        <f t="shared" si="24"/>
        <v>0.83058943742298941</v>
      </c>
      <c r="BZ15" s="32">
        <f t="shared" si="25"/>
        <v>0.84831845721085908</v>
      </c>
      <c r="CA15" s="32">
        <f t="shared" si="26"/>
        <v>0.86349180203495768</v>
      </c>
      <c r="CB15" s="32">
        <f t="shared" si="27"/>
        <v>0.8765702595691327</v>
      </c>
      <c r="CC15" s="32">
        <f t="shared" si="28"/>
        <v>0.88791623710251422</v>
      </c>
    </row>
    <row r="16" spans="1:81" ht="9" customHeight="1" x14ac:dyDescent="0.25">
      <c r="A16" s="31">
        <f t="shared" si="29"/>
        <v>20.344442963303912</v>
      </c>
      <c r="B16" s="31">
        <f t="shared" si="30"/>
        <v>2.1915499999999994</v>
      </c>
      <c r="C16" s="31"/>
      <c r="E16" s="27">
        <f t="shared" si="33"/>
        <v>75</v>
      </c>
      <c r="F16" s="28">
        <f t="shared" si="31"/>
        <v>0.14326612702652503</v>
      </c>
      <c r="G16" s="28">
        <f t="shared" si="31"/>
        <v>1.3088678592667196</v>
      </c>
      <c r="H16" s="28">
        <f t="shared" si="31"/>
        <v>4.7741917842638886</v>
      </c>
      <c r="I16" s="28">
        <f t="shared" si="31"/>
        <v>11.957711907046006</v>
      </c>
      <c r="J16" s="28">
        <f t="shared" si="31"/>
        <v>24.374809934558961</v>
      </c>
      <c r="K16" s="28">
        <f t="shared" si="31"/>
        <v>43.616633673927005</v>
      </c>
      <c r="L16" s="28">
        <f t="shared" si="31"/>
        <v>71.33721823330832</v>
      </c>
      <c r="M16" s="28">
        <f t="shared" si="31"/>
        <v>109.24469803393058</v>
      </c>
      <c r="N16" s="28">
        <f t="shared" si="31"/>
        <v>159.09487934096828</v>
      </c>
      <c r="O16" s="28">
        <f t="shared" si="31"/>
        <v>222.6863108623896</v>
      </c>
      <c r="P16" s="28">
        <f t="shared" si="31"/>
        <v>301.85636986441295</v>
      </c>
      <c r="Q16" s="28">
        <f t="shared" si="31"/>
        <v>398.47807105613953</v>
      </c>
      <c r="R16" s="28">
        <f t="shared" si="31"/>
        <v>514.45740960080195</v>
      </c>
      <c r="S16" s="28">
        <f t="shared" si="31"/>
        <v>651.73111085627284</v>
      </c>
      <c r="T16" s="28">
        <f t="shared" si="31"/>
        <v>812.26469750955141</v>
      </c>
      <c r="U16" s="28">
        <f t="shared" si="31"/>
        <v>998.05080949411433</v>
      </c>
      <c r="V16" s="28">
        <f t="shared" si="36"/>
        <v>1211.1077287362302</v>
      </c>
      <c r="W16" s="28">
        <f t="shared" si="36"/>
        <v>1453.4780723482297</v>
      </c>
      <c r="X16" s="28">
        <f t="shared" si="36"/>
        <v>1727.2276261388854</v>
      </c>
      <c r="Y16" s="28">
        <f t="shared" si="36"/>
        <v>2034.4442963303911</v>
      </c>
      <c r="Z16" s="28">
        <f t="shared" si="36"/>
        <v>2377.2371618494631</v>
      </c>
      <c r="AA16" s="28">
        <f t="shared" si="36"/>
        <v>2757.7356129499349</v>
      </c>
      <c r="AB16" s="28">
        <f t="shared" si="36"/>
        <v>3178.0885645301314</v>
      </c>
      <c r="AC16" s="28">
        <f t="shared" si="36"/>
        <v>3640.4637345394121</v>
      </c>
      <c r="AE16" s="27">
        <f t="shared" si="34"/>
        <v>75</v>
      </c>
      <c r="AF16" s="28">
        <f t="shared" si="32"/>
        <v>19.318516525781366</v>
      </c>
      <c r="AG16" s="28">
        <f t="shared" si="32"/>
        <v>38.637033051562732</v>
      </c>
      <c r="AH16" s="28">
        <f t="shared" si="32"/>
        <v>57.955549577344101</v>
      </c>
      <c r="AI16" s="28">
        <f t="shared" si="32"/>
        <v>77.274066103125463</v>
      </c>
      <c r="AJ16" s="28">
        <f t="shared" si="32"/>
        <v>96.59258262890684</v>
      </c>
      <c r="AK16" s="28">
        <f t="shared" si="32"/>
        <v>115.9110991546882</v>
      </c>
      <c r="AL16" s="28">
        <f t="shared" si="32"/>
        <v>135.22961568046958</v>
      </c>
      <c r="AM16" s="28">
        <f t="shared" si="32"/>
        <v>154.54813220625093</v>
      </c>
      <c r="AN16" s="28">
        <f t="shared" si="32"/>
        <v>173.8666487320323</v>
      </c>
      <c r="AO16" s="28">
        <f t="shared" si="32"/>
        <v>193.18516525781368</v>
      </c>
      <c r="AP16" s="28">
        <f t="shared" si="32"/>
        <v>212.50368178359506</v>
      </c>
      <c r="AQ16" s="28">
        <f t="shared" si="32"/>
        <v>231.8221983093764</v>
      </c>
      <c r="AR16" s="28">
        <f t="shared" si="32"/>
        <v>251.14071483515778</v>
      </c>
      <c r="AS16" s="28">
        <f t="shared" si="32"/>
        <v>270.45923136093916</v>
      </c>
      <c r="AT16" s="28">
        <f t="shared" si="32"/>
        <v>289.77774788672053</v>
      </c>
      <c r="AU16" s="28">
        <f t="shared" si="32"/>
        <v>309.09626441250185</v>
      </c>
      <c r="AV16" s="28">
        <f t="shared" si="37"/>
        <v>328.41478093828323</v>
      </c>
      <c r="AW16" s="28">
        <f t="shared" si="37"/>
        <v>347.73329746406461</v>
      </c>
      <c r="AX16" s="28">
        <f t="shared" si="37"/>
        <v>367.05181398984598</v>
      </c>
      <c r="AY16" s="28">
        <f t="shared" si="37"/>
        <v>386.37033051562736</v>
      </c>
      <c r="AZ16" s="28">
        <f t="shared" si="37"/>
        <v>405.68884704140874</v>
      </c>
      <c r="BA16" s="28">
        <f t="shared" si="37"/>
        <v>425.00736356719011</v>
      </c>
      <c r="BB16" s="28">
        <f t="shared" si="37"/>
        <v>444.32588009297143</v>
      </c>
      <c r="BC16" s="28">
        <f t="shared" si="37"/>
        <v>463.64439661875281</v>
      </c>
      <c r="BE16" s="27">
        <f t="shared" si="35"/>
        <v>75</v>
      </c>
      <c r="BF16" s="32">
        <f t="shared" si="5"/>
        <v>-133.84357347221814</v>
      </c>
      <c r="BG16" s="32">
        <f t="shared" si="6"/>
        <v>-28.519429924124466</v>
      </c>
      <c r="BH16" s="32">
        <f t="shared" si="7"/>
        <v>-11.139342572782716</v>
      </c>
      <c r="BI16" s="32">
        <f t="shared" si="8"/>
        <v>-5.4622786285386429</v>
      </c>
      <c r="BJ16" s="32">
        <f t="shared" si="9"/>
        <v>-2.9628035208576731</v>
      </c>
      <c r="BK16" s="32">
        <f t="shared" si="10"/>
        <v>-1.6574975964726304</v>
      </c>
      <c r="BL16" s="32">
        <f t="shared" si="11"/>
        <v>-0.89563903709002524</v>
      </c>
      <c r="BM16" s="32">
        <f t="shared" si="12"/>
        <v>-0.41469686847639459</v>
      </c>
      <c r="BN16" s="32">
        <f t="shared" si="13"/>
        <v>-9.2848804765146023E-2</v>
      </c>
      <c r="BO16" s="32">
        <f t="shared" si="14"/>
        <v>0.13247848729599881</v>
      </c>
      <c r="BP16" s="32">
        <f t="shared" si="15"/>
        <v>0.2960106096848415</v>
      </c>
      <c r="BQ16" s="32">
        <f t="shared" si="16"/>
        <v>0.41823097643755619</v>
      </c>
      <c r="BR16" s="32">
        <f t="shared" si="17"/>
        <v>0.51183380752542218</v>
      </c>
      <c r="BS16" s="32">
        <f t="shared" si="18"/>
        <v>0.58501408501797925</v>
      </c>
      <c r="BT16" s="32">
        <f t="shared" si="19"/>
        <v>0.64324714741980649</v>
      </c>
      <c r="BU16" s="32">
        <f t="shared" si="20"/>
        <v>0.69030007142705019</v>
      </c>
      <c r="BV16" s="32">
        <f t="shared" si="21"/>
        <v>0.72883107493585375</v>
      </c>
      <c r="BW16" s="32">
        <f t="shared" si="22"/>
        <v>0.76075779602077587</v>
      </c>
      <c r="BX16" s="32">
        <f t="shared" si="23"/>
        <v>0.78749076934904716</v>
      </c>
      <c r="BY16" s="32">
        <f t="shared" si="24"/>
        <v>0.81008556920799502</v>
      </c>
      <c r="BZ16" s="32">
        <f t="shared" si="25"/>
        <v>0.82934439459721909</v>
      </c>
      <c r="CA16" s="32">
        <f t="shared" si="26"/>
        <v>0.84588538452656015</v>
      </c>
      <c r="CB16" s="32">
        <f t="shared" si="27"/>
        <v>0.86019084393934642</v>
      </c>
      <c r="CC16" s="32">
        <f t="shared" si="28"/>
        <v>0.87264139119973616</v>
      </c>
    </row>
    <row r="17" spans="1:81" ht="9" customHeight="1" x14ac:dyDescent="0.25">
      <c r="A17" s="31">
        <f t="shared" si="29"/>
        <v>17.139520343729856</v>
      </c>
      <c r="B17" s="31">
        <f t="shared" si="30"/>
        <v>2.1174400000000002</v>
      </c>
      <c r="C17" s="31"/>
      <c r="E17" s="27">
        <f t="shared" si="33"/>
        <v>74</v>
      </c>
      <c r="F17" s="28">
        <f t="shared" si="31"/>
        <v>0.15070085426563865</v>
      </c>
      <c r="G17" s="28">
        <f t="shared" si="31"/>
        <v>1.3078521897217481</v>
      </c>
      <c r="H17" s="28">
        <f t="shared" si="31"/>
        <v>4.6292709267317464</v>
      </c>
      <c r="I17" s="28">
        <f t="shared" si="31"/>
        <v>11.350150325922728</v>
      </c>
      <c r="J17" s="28">
        <f t="shared" si="31"/>
        <v>22.75688236132147</v>
      </c>
      <c r="K17" s="28">
        <f t="shared" si="31"/>
        <v>40.174968800570419</v>
      </c>
      <c r="L17" s="28">
        <f t="shared" si="31"/>
        <v>64.961814650619743</v>
      </c>
      <c r="M17" s="28">
        <f t="shared" si="31"/>
        <v>98.501889918043517</v>
      </c>
      <c r="N17" s="28">
        <f t="shared" si="31"/>
        <v>142.20323711841166</v>
      </c>
      <c r="O17" s="28">
        <f t="shared" si="31"/>
        <v>197.49482225915099</v>
      </c>
      <c r="P17" s="28">
        <f t="shared" si="31"/>
        <v>265.82445159832827</v>
      </c>
      <c r="Q17" s="28">
        <f t="shared" si="31"/>
        <v>348.65708740583619</v>
      </c>
      <c r="R17" s="28">
        <f t="shared" si="31"/>
        <v>447.4734562036794</v>
      </c>
      <c r="S17" s="28">
        <f t="shared" si="31"/>
        <v>563.76887810703874</v>
      </c>
      <c r="T17" s="28">
        <f t="shared" si="31"/>
        <v>699.05226756462014</v>
      </c>
      <c r="U17" s="28">
        <f t="shared" si="31"/>
        <v>854.84526978170857</v>
      </c>
      <c r="V17" s="28">
        <f t="shared" si="36"/>
        <v>1032.6815064728423</v>
      </c>
      <c r="W17" s="28">
        <f t="shared" si="36"/>
        <v>1234.1059110588021</v>
      </c>
      <c r="X17" s="28">
        <f t="shared" si="36"/>
        <v>1460.6741380105666</v>
      </c>
      <c r="Y17" s="28">
        <f t="shared" si="36"/>
        <v>1713.9520343729855</v>
      </c>
      <c r="Z17" s="28">
        <f t="shared" si="36"/>
        <v>1995.5151639669198</v>
      </c>
      <c r="AA17" s="28">
        <f t="shared" si="36"/>
        <v>2306.948376627261</v>
      </c>
      <c r="AB17" s="28">
        <f t="shared" si="36"/>
        <v>2649.845416257238</v>
      </c>
      <c r="AC17" s="28">
        <f t="shared" si="36"/>
        <v>3025.8085625842459</v>
      </c>
      <c r="AE17" s="27">
        <f t="shared" si="34"/>
        <v>74</v>
      </c>
      <c r="AF17" s="28">
        <f t="shared" si="32"/>
        <v>18.139776392716502</v>
      </c>
      <c r="AG17" s="28">
        <f t="shared" si="32"/>
        <v>36.279552785433005</v>
      </c>
      <c r="AH17" s="28">
        <f t="shared" si="32"/>
        <v>54.419329178149503</v>
      </c>
      <c r="AI17" s="28">
        <f t="shared" si="32"/>
        <v>72.559105570866009</v>
      </c>
      <c r="AJ17" s="28">
        <f t="shared" si="32"/>
        <v>90.698881963582508</v>
      </c>
      <c r="AK17" s="28">
        <f t="shared" si="32"/>
        <v>108.83865835629901</v>
      </c>
      <c r="AL17" s="28">
        <f t="shared" si="32"/>
        <v>126.97843474901552</v>
      </c>
      <c r="AM17" s="28">
        <f t="shared" si="32"/>
        <v>145.11821114173202</v>
      </c>
      <c r="AN17" s="28">
        <f t="shared" si="32"/>
        <v>163.25798753444852</v>
      </c>
      <c r="AO17" s="28">
        <f t="shared" si="32"/>
        <v>181.39776392716502</v>
      </c>
      <c r="AP17" s="28">
        <f t="shared" si="32"/>
        <v>199.53754031988151</v>
      </c>
      <c r="AQ17" s="28">
        <f t="shared" si="32"/>
        <v>217.67731671259801</v>
      </c>
      <c r="AR17" s="28">
        <f t="shared" si="32"/>
        <v>235.81709310531451</v>
      </c>
      <c r="AS17" s="28">
        <f t="shared" si="32"/>
        <v>253.95686949803104</v>
      </c>
      <c r="AT17" s="28">
        <f t="shared" si="32"/>
        <v>272.09664589074754</v>
      </c>
      <c r="AU17" s="28">
        <f t="shared" si="32"/>
        <v>290.23642228346404</v>
      </c>
      <c r="AV17" s="28">
        <f t="shared" si="37"/>
        <v>308.37619867618054</v>
      </c>
      <c r="AW17" s="28">
        <f t="shared" si="37"/>
        <v>326.51597506889703</v>
      </c>
      <c r="AX17" s="28">
        <f t="shared" si="37"/>
        <v>344.65575146161353</v>
      </c>
      <c r="AY17" s="28">
        <f t="shared" si="37"/>
        <v>362.79552785433003</v>
      </c>
      <c r="AZ17" s="28">
        <f t="shared" si="37"/>
        <v>380.93530424704653</v>
      </c>
      <c r="BA17" s="28">
        <f t="shared" si="37"/>
        <v>399.07508063976303</v>
      </c>
      <c r="BB17" s="28">
        <f t="shared" si="37"/>
        <v>417.21485703247953</v>
      </c>
      <c r="BC17" s="28">
        <f t="shared" si="37"/>
        <v>435.35463342519603</v>
      </c>
      <c r="BE17" s="27">
        <f t="shared" si="35"/>
        <v>74</v>
      </c>
      <c r="BF17" s="32">
        <f t="shared" si="5"/>
        <v>-119.36943308059639</v>
      </c>
      <c r="BG17" s="32">
        <f t="shared" si="6"/>
        <v>-26.739795881025099</v>
      </c>
      <c r="BH17" s="32">
        <f t="shared" si="7"/>
        <v>-10.755485915482897</v>
      </c>
      <c r="BI17" s="32">
        <f t="shared" si="8"/>
        <v>-5.3927880677621953</v>
      </c>
      <c r="BJ17" s="32">
        <f t="shared" si="9"/>
        <v>-2.9855583257633764</v>
      </c>
      <c r="BK17" s="32">
        <f t="shared" si="10"/>
        <v>-1.7091161886541071</v>
      </c>
      <c r="BL17" s="32">
        <f t="shared" si="11"/>
        <v>-0.95466268040595958</v>
      </c>
      <c r="BM17" s="32">
        <f t="shared" si="12"/>
        <v>-0.4732530641033858</v>
      </c>
      <c r="BN17" s="32">
        <f t="shared" si="13"/>
        <v>-0.14806097837635515</v>
      </c>
      <c r="BO17" s="32">
        <f t="shared" si="14"/>
        <v>8.1506229620863457E-2</v>
      </c>
      <c r="BP17" s="32">
        <f t="shared" si="15"/>
        <v>0.24936348360687682</v>
      </c>
      <c r="BQ17" s="32">
        <f t="shared" si="16"/>
        <v>0.37566931929531661</v>
      </c>
      <c r="BR17" s="32">
        <f t="shared" si="17"/>
        <v>0.47300316960482208</v>
      </c>
      <c r="BS17" s="32">
        <f t="shared" si="18"/>
        <v>0.54953726720293683</v>
      </c>
      <c r="BT17" s="32">
        <f t="shared" si="19"/>
        <v>0.61076351724215672</v>
      </c>
      <c r="BU17" s="32">
        <f t="shared" si="20"/>
        <v>0.66048075301676745</v>
      </c>
      <c r="BV17" s="32">
        <f t="shared" si="21"/>
        <v>0.70138305300978065</v>
      </c>
      <c r="BW17" s="32">
        <f t="shared" si="22"/>
        <v>0.73542305231423588</v>
      </c>
      <c r="BX17" s="32">
        <f t="shared" si="23"/>
        <v>0.76404336703665232</v>
      </c>
      <c r="BY17" s="32">
        <f t="shared" si="24"/>
        <v>0.7883280741942984</v>
      </c>
      <c r="BZ17" s="32">
        <f t="shared" si="25"/>
        <v>0.8091042798743866</v>
      </c>
      <c r="CA17" s="32">
        <f t="shared" si="26"/>
        <v>0.82701169879526848</v>
      </c>
      <c r="CB17" s="32">
        <f t="shared" si="27"/>
        <v>0.84255124677356741</v>
      </c>
      <c r="CC17" s="32">
        <f t="shared" si="28"/>
        <v>0.85611957120863802</v>
      </c>
    </row>
    <row r="18" spans="1:81" ht="9" customHeight="1" x14ac:dyDescent="0.25">
      <c r="A18" s="31">
        <f t="shared" si="29"/>
        <v>14.581002073404584</v>
      </c>
      <c r="B18" s="31">
        <f t="shared" si="30"/>
        <v>2.0433300000000001</v>
      </c>
      <c r="C18" s="31"/>
      <c r="E18" s="27">
        <f t="shared" si="33"/>
        <v>73</v>
      </c>
      <c r="F18" s="28">
        <f t="shared" si="31"/>
        <v>0.16007509012601204</v>
      </c>
      <c r="G18" s="28">
        <f t="shared" si="31"/>
        <v>1.3196457751941053</v>
      </c>
      <c r="H18" s="28">
        <f t="shared" si="31"/>
        <v>4.5327439106840126</v>
      </c>
      <c r="I18" s="28">
        <f t="shared" si="31"/>
        <v>10.879050392017634</v>
      </c>
      <c r="J18" s="28">
        <f t="shared" si="31"/>
        <v>21.454585987949741</v>
      </c>
      <c r="K18" s="28">
        <f t="shared" si="31"/>
        <v>37.367565103740972</v>
      </c>
      <c r="L18" s="28">
        <f t="shared" si="31"/>
        <v>59.735977278660087</v>
      </c>
      <c r="M18" s="28">
        <f t="shared" si="31"/>
        <v>89.685989723000162</v>
      </c>
      <c r="N18" s="28">
        <f t="shared" si="31"/>
        <v>128.35080925876258</v>
      </c>
      <c r="O18" s="28">
        <f t="shared" si="31"/>
        <v>176.86982862385889</v>
      </c>
      <c r="P18" s="28">
        <f t="shared" si="31"/>
        <v>236.38796151354862</v>
      </c>
      <c r="Q18" s="28">
        <f t="shared" si="31"/>
        <v>308.05510950906722</v>
      </c>
      <c r="R18" s="28">
        <f t="shared" si="31"/>
        <v>393.02572490072203</v>
      </c>
      <c r="S18" s="28">
        <f t="shared" si="31"/>
        <v>492.45844547592725</v>
      </c>
      <c r="T18" s="28">
        <f t="shared" si="31"/>
        <v>607.51578472685196</v>
      </c>
      <c r="U18" s="28">
        <f t="shared" si="31"/>
        <v>739.36386566386</v>
      </c>
      <c r="V18" s="28">
        <f t="shared" si="36"/>
        <v>889.17218956921113</v>
      </c>
      <c r="W18" s="28">
        <f t="shared" si="36"/>
        <v>1058.1134331877333</v>
      </c>
      <c r="X18" s="28">
        <f t="shared" si="36"/>
        <v>1247.3632693768684</v>
      </c>
      <c r="Y18" s="28">
        <f t="shared" si="36"/>
        <v>1458.1002073404584</v>
      </c>
      <c r="Z18" s="28">
        <f t="shared" si="36"/>
        <v>1691.5054493828818</v>
      </c>
      <c r="AA18" s="28">
        <f t="shared" si="36"/>
        <v>1948.7627617297205</v>
      </c>
      <c r="AB18" s="28">
        <f t="shared" si="36"/>
        <v>2231.0583574259076</v>
      </c>
      <c r="AC18" s="28">
        <f t="shared" si="36"/>
        <v>2539.5807896817682</v>
      </c>
      <c r="AE18" s="27">
        <f t="shared" si="34"/>
        <v>73</v>
      </c>
      <c r="AF18" s="28">
        <f t="shared" si="32"/>
        <v>17.101518099166341</v>
      </c>
      <c r="AG18" s="28">
        <f t="shared" si="32"/>
        <v>34.203036198332683</v>
      </c>
      <c r="AH18" s="28">
        <f t="shared" si="32"/>
        <v>51.304554297499024</v>
      </c>
      <c r="AI18" s="28">
        <f t="shared" si="32"/>
        <v>68.406072396665365</v>
      </c>
      <c r="AJ18" s="28">
        <f t="shared" si="32"/>
        <v>85.507590495831707</v>
      </c>
      <c r="AK18" s="28">
        <f t="shared" si="32"/>
        <v>102.60910859499805</v>
      </c>
      <c r="AL18" s="28">
        <f t="shared" si="32"/>
        <v>119.71062669416439</v>
      </c>
      <c r="AM18" s="28">
        <f t="shared" si="32"/>
        <v>136.81214479333073</v>
      </c>
      <c r="AN18" s="28">
        <f t="shared" si="32"/>
        <v>153.91366289249706</v>
      </c>
      <c r="AO18" s="28">
        <f t="shared" si="32"/>
        <v>171.01518099166341</v>
      </c>
      <c r="AP18" s="28">
        <f t="shared" si="32"/>
        <v>188.11669909082974</v>
      </c>
      <c r="AQ18" s="28">
        <f t="shared" si="32"/>
        <v>205.2182171899961</v>
      </c>
      <c r="AR18" s="28">
        <f t="shared" si="32"/>
        <v>222.31973528916242</v>
      </c>
      <c r="AS18" s="28">
        <f t="shared" si="32"/>
        <v>239.42125338832878</v>
      </c>
      <c r="AT18" s="28">
        <f t="shared" si="32"/>
        <v>256.52277148749511</v>
      </c>
      <c r="AU18" s="28">
        <f t="shared" si="32"/>
        <v>273.62428958666146</v>
      </c>
      <c r="AV18" s="28">
        <f t="shared" si="37"/>
        <v>290.72580768582782</v>
      </c>
      <c r="AW18" s="28">
        <f t="shared" si="37"/>
        <v>307.82732578499412</v>
      </c>
      <c r="AX18" s="28">
        <f t="shared" si="37"/>
        <v>324.92884388416047</v>
      </c>
      <c r="AY18" s="28">
        <f t="shared" si="37"/>
        <v>342.03036198332683</v>
      </c>
      <c r="AZ18" s="28">
        <f t="shared" si="37"/>
        <v>359.13188008249318</v>
      </c>
      <c r="BA18" s="28">
        <f t="shared" si="37"/>
        <v>376.23339818165948</v>
      </c>
      <c r="BB18" s="28">
        <f t="shared" si="37"/>
        <v>393.33491628082584</v>
      </c>
      <c r="BC18" s="28">
        <f t="shared" si="37"/>
        <v>410.43643437999219</v>
      </c>
      <c r="BE18" s="27">
        <f t="shared" si="35"/>
        <v>73</v>
      </c>
      <c r="BF18" s="32">
        <f t="shared" si="5"/>
        <v>-105.83434934007489</v>
      </c>
      <c r="BG18" s="32">
        <f t="shared" si="6"/>
        <v>-24.918346302667317</v>
      </c>
      <c r="BH18" s="32">
        <f t="shared" si="7"/>
        <v>-10.318652742893857</v>
      </c>
      <c r="BI18" s="32">
        <f t="shared" si="8"/>
        <v>-5.2878716369268277</v>
      </c>
      <c r="BJ18" s="32">
        <f t="shared" si="9"/>
        <v>-2.9855157561119197</v>
      </c>
      <c r="BK18" s="32">
        <f t="shared" si="10"/>
        <v>-1.7459404515689345</v>
      </c>
      <c r="BL18" s="32">
        <f t="shared" si="11"/>
        <v>-1.0039954504423831</v>
      </c>
      <c r="BM18" s="32">
        <f t="shared" si="12"/>
        <v>-0.52545726724856523</v>
      </c>
      <c r="BN18" s="32">
        <f t="shared" si="13"/>
        <v>-0.19916394591792796</v>
      </c>
      <c r="BO18" s="32">
        <f t="shared" si="14"/>
        <v>3.3101449115135941E-2</v>
      </c>
      <c r="BP18" s="32">
        <f t="shared" si="15"/>
        <v>0.20420355636406723</v>
      </c>
      <c r="BQ18" s="32">
        <f t="shared" si="16"/>
        <v>0.3338262834950454</v>
      </c>
      <c r="BR18" s="32">
        <f t="shared" si="17"/>
        <v>0.43433795498928168</v>
      </c>
      <c r="BS18" s="32">
        <f t="shared" si="18"/>
        <v>0.51382445445332026</v>
      </c>
      <c r="BT18" s="32">
        <f t="shared" si="19"/>
        <v>0.57775126517439956</v>
      </c>
      <c r="BU18" s="32">
        <f t="shared" si="20"/>
        <v>0.62991930997198553</v>
      </c>
      <c r="BV18" s="32">
        <f t="shared" si="21"/>
        <v>0.67303767358414623</v>
      </c>
      <c r="BW18" s="32">
        <f t="shared" si="22"/>
        <v>0.7090790872415107</v>
      </c>
      <c r="BX18" s="32">
        <f t="shared" si="23"/>
        <v>0.73950744593715545</v>
      </c>
      <c r="BY18" s="32">
        <f t="shared" si="24"/>
        <v>0.76542739637409252</v>
      </c>
      <c r="BZ18" s="32">
        <f t="shared" si="25"/>
        <v>0.78768505876613248</v>
      </c>
      <c r="CA18" s="32">
        <f t="shared" si="26"/>
        <v>0.80693730115834372</v>
      </c>
      <c r="CB18" s="32">
        <f t="shared" si="27"/>
        <v>0.82370030126211602</v>
      </c>
      <c r="CC18" s="32">
        <f t="shared" si="28"/>
        <v>0.83838417897647455</v>
      </c>
    </row>
    <row r="19" spans="1:81" ht="9" customHeight="1" x14ac:dyDescent="0.25">
      <c r="A19" s="31">
        <f t="shared" si="29"/>
        <v>12.519036862551447</v>
      </c>
      <c r="B19" s="31">
        <f t="shared" si="30"/>
        <v>1.96922</v>
      </c>
      <c r="C19" s="31"/>
      <c r="E19" s="27">
        <f t="shared" si="33"/>
        <v>72</v>
      </c>
      <c r="F19" s="28">
        <f t="shared" si="31"/>
        <v>0.17160369483419644</v>
      </c>
      <c r="G19" s="28">
        <f t="shared" si="31"/>
        <v>1.3438503792887806</v>
      </c>
      <c r="H19" s="28">
        <f t="shared" si="31"/>
        <v>4.4792428223166363</v>
      </c>
      <c r="I19" s="28">
        <f t="shared" si="31"/>
        <v>10.523863391516668</v>
      </c>
      <c r="J19" s="28">
        <f t="shared" si="31"/>
        <v>20.413729268959333</v>
      </c>
      <c r="K19" s="28">
        <f t="shared" si="31"/>
        <v>35.077520746349521</v>
      </c>
      <c r="L19" s="28">
        <f t="shared" si="31"/>
        <v>55.438138212145432</v>
      </c>
      <c r="M19" s="28">
        <f t="shared" si="31"/>
        <v>82.413713900143406</v>
      </c>
      <c r="N19" s="28">
        <f t="shared" si="31"/>
        <v>116.91832323692444</v>
      </c>
      <c r="O19" s="28">
        <f t="shared" si="31"/>
        <v>159.86251256008936</v>
      </c>
      <c r="P19" s="28">
        <f t="shared" si="31"/>
        <v>212.15370624148585</v>
      </c>
      <c r="Q19" s="28">
        <f t="shared" si="31"/>
        <v>274.69653031094418</v>
      </c>
      <c r="R19" s="28">
        <f t="shared" si="31"/>
        <v>348.39307585966566</v>
      </c>
      <c r="S19" s="28">
        <f t="shared" si="31"/>
        <v>434.14311757936179</v>
      </c>
      <c r="T19" s="28">
        <f t="shared" si="31"/>
        <v>532.8442979799978</v>
      </c>
      <c r="U19" s="28">
        <f t="shared" si="31"/>
        <v>645.39228476585583</v>
      </c>
      <c r="V19" s="28">
        <f t="shared" si="36"/>
        <v>772.68090682414561</v>
      </c>
      <c r="W19" s="28">
        <f t="shared" si="36"/>
        <v>915.60227289720785</v>
      </c>
      <c r="X19" s="28">
        <f t="shared" si="36"/>
        <v>1075.0468760385386</v>
      </c>
      <c r="Y19" s="28">
        <f t="shared" si="36"/>
        <v>1251.9036862551447</v>
      </c>
      <c r="Z19" s="28">
        <f t="shared" si="36"/>
        <v>1447.0602332267849</v>
      </c>
      <c r="AA19" s="28">
        <f t="shared" si="36"/>
        <v>1661.4026806101563</v>
      </c>
      <c r="AB19" s="28">
        <f t="shared" si="36"/>
        <v>1895.8158931456053</v>
      </c>
      <c r="AC19" s="28">
        <f t="shared" si="36"/>
        <v>2151.1834975601669</v>
      </c>
      <c r="AE19" s="27">
        <f t="shared" si="34"/>
        <v>72</v>
      </c>
      <c r="AF19" s="28">
        <f t="shared" si="32"/>
        <v>16.180339887498945</v>
      </c>
      <c r="AG19" s="28">
        <f t="shared" si="32"/>
        <v>32.360679774997891</v>
      </c>
      <c r="AH19" s="28">
        <f t="shared" si="32"/>
        <v>48.541019662496844</v>
      </c>
      <c r="AI19" s="28">
        <f t="shared" si="32"/>
        <v>64.721359549995782</v>
      </c>
      <c r="AJ19" s="28">
        <f t="shared" si="32"/>
        <v>80.901699437494742</v>
      </c>
      <c r="AK19" s="28">
        <f t="shared" si="32"/>
        <v>97.082039324993687</v>
      </c>
      <c r="AL19" s="28">
        <f t="shared" si="32"/>
        <v>113.26237921249263</v>
      </c>
      <c r="AM19" s="28">
        <f t="shared" si="32"/>
        <v>129.44271909999156</v>
      </c>
      <c r="AN19" s="28">
        <f t="shared" si="32"/>
        <v>145.62305898749054</v>
      </c>
      <c r="AO19" s="28">
        <f t="shared" si="32"/>
        <v>161.80339887498948</v>
      </c>
      <c r="AP19" s="28">
        <f t="shared" si="32"/>
        <v>177.98373876248843</v>
      </c>
      <c r="AQ19" s="28">
        <f t="shared" si="32"/>
        <v>194.16407864998737</v>
      </c>
      <c r="AR19" s="28">
        <f t="shared" si="32"/>
        <v>210.34441853748632</v>
      </c>
      <c r="AS19" s="28">
        <f t="shared" si="32"/>
        <v>226.52475842498527</v>
      </c>
      <c r="AT19" s="28">
        <f t="shared" si="32"/>
        <v>242.70509831248421</v>
      </c>
      <c r="AU19" s="28">
        <f t="shared" si="32"/>
        <v>258.88543819998313</v>
      </c>
      <c r="AV19" s="28">
        <f t="shared" si="37"/>
        <v>275.0657780874821</v>
      </c>
      <c r="AW19" s="28">
        <f t="shared" si="37"/>
        <v>291.24611797498108</v>
      </c>
      <c r="AX19" s="28">
        <f t="shared" si="37"/>
        <v>307.42645786247999</v>
      </c>
      <c r="AY19" s="28">
        <f t="shared" si="37"/>
        <v>323.60679774997897</v>
      </c>
      <c r="AZ19" s="28">
        <f t="shared" si="37"/>
        <v>339.78713763747788</v>
      </c>
      <c r="BA19" s="28">
        <f t="shared" si="37"/>
        <v>355.96747752497686</v>
      </c>
      <c r="BB19" s="28">
        <f t="shared" si="37"/>
        <v>372.14781741247577</v>
      </c>
      <c r="BC19" s="28">
        <f t="shared" si="37"/>
        <v>388.32815729997475</v>
      </c>
      <c r="BE19" s="27">
        <f t="shared" si="35"/>
        <v>72</v>
      </c>
      <c r="BF19" s="32">
        <f t="shared" si="5"/>
        <v>-93.28899478611109</v>
      </c>
      <c r="BG19" s="32">
        <f t="shared" si="6"/>
        <v>-23.080567504936418</v>
      </c>
      <c r="BH19" s="32">
        <f t="shared" si="7"/>
        <v>-9.8368806041624097</v>
      </c>
      <c r="BI19" s="32">
        <f t="shared" si="8"/>
        <v>-5.1499619618939514</v>
      </c>
      <c r="BJ19" s="32">
        <f t="shared" si="9"/>
        <v>-2.9631023989581409</v>
      </c>
      <c r="BK19" s="32">
        <f t="shared" si="10"/>
        <v>-1.7676425602313102</v>
      </c>
      <c r="BL19" s="32">
        <f t="shared" si="11"/>
        <v>-1.0430408174796717</v>
      </c>
      <c r="BM19" s="32">
        <f t="shared" si="12"/>
        <v>-0.57064538138435139</v>
      </c>
      <c r="BN19" s="32">
        <f t="shared" si="13"/>
        <v>-0.24551101107051068</v>
      </c>
      <c r="BO19" s="32">
        <f t="shared" si="14"/>
        <v>-1.2140972163005278E-2</v>
      </c>
      <c r="BP19" s="32">
        <f t="shared" si="15"/>
        <v>0.16106231696043599</v>
      </c>
      <c r="BQ19" s="32">
        <f t="shared" si="16"/>
        <v>0.29316879819995423</v>
      </c>
      <c r="BR19" s="32">
        <f t="shared" si="17"/>
        <v>0.39624397523269372</v>
      </c>
      <c r="BS19" s="32">
        <f t="shared" si="18"/>
        <v>0.47822561442868822</v>
      </c>
      <c r="BT19" s="32">
        <f t="shared" si="19"/>
        <v>0.54451028333685014</v>
      </c>
      <c r="BU19" s="32">
        <f t="shared" si="20"/>
        <v>0.59887119150501611</v>
      </c>
      <c r="BV19" s="32">
        <f t="shared" si="21"/>
        <v>0.64401116210047071</v>
      </c>
      <c r="BW19" s="32">
        <f t="shared" si="22"/>
        <v>0.68190760705147524</v>
      </c>
      <c r="BX19" s="32">
        <f t="shared" si="23"/>
        <v>0.7140343693706438</v>
      </c>
      <c r="BY19" s="32">
        <f t="shared" si="24"/>
        <v>0.74150823158130219</v>
      </c>
      <c r="BZ19" s="32">
        <f t="shared" si="25"/>
        <v>0.76518797916256054</v>
      </c>
      <c r="CA19" s="32">
        <f t="shared" si="26"/>
        <v>0.78574280535393959</v>
      </c>
      <c r="CB19" s="32">
        <f t="shared" si="27"/>
        <v>0.80370044435327803</v>
      </c>
      <c r="CC19" s="32">
        <f t="shared" si="28"/>
        <v>0.81948162128409341</v>
      </c>
    </row>
    <row r="20" spans="1:81" ht="9" customHeight="1" x14ac:dyDescent="0.25">
      <c r="A20" s="31">
        <f t="shared" si="29"/>
        <v>10.842314672821143</v>
      </c>
      <c r="B20" s="31">
        <f t="shared" si="30"/>
        <v>1.8951099999999999</v>
      </c>
      <c r="C20" s="31"/>
      <c r="E20" s="27">
        <f t="shared" si="33"/>
        <v>71</v>
      </c>
      <c r="F20" s="28">
        <f t="shared" si="31"/>
        <v>0.18556542335191648</v>
      </c>
      <c r="G20" s="28">
        <f t="shared" si="31"/>
        <v>1.3804224304240178</v>
      </c>
      <c r="H20" s="28">
        <f t="shared" si="31"/>
        <v>4.4649394377614851</v>
      </c>
      <c r="I20" s="28">
        <f t="shared" si="31"/>
        <v>10.268971729738306</v>
      </c>
      <c r="J20" s="28">
        <f t="shared" si="31"/>
        <v>19.592601531370892</v>
      </c>
      <c r="K20" s="28">
        <f t="shared" si="31"/>
        <v>33.214714460473324</v>
      </c>
      <c r="L20" s="28">
        <f t="shared" si="31"/>
        <v>51.897787491981461</v>
      </c>
      <c r="M20" s="28">
        <f t="shared" si="31"/>
        <v>76.390949655732143</v>
      </c>
      <c r="N20" s="28">
        <f t="shared" si="31"/>
        <v>107.43210573809716</v>
      </c>
      <c r="O20" s="28">
        <f t="shared" si="31"/>
        <v>145.74949436012483</v>
      </c>
      <c r="P20" s="28">
        <f t="shared" si="31"/>
        <v>192.06287850944736</v>
      </c>
      <c r="Q20" s="28">
        <f t="shared" si="31"/>
        <v>247.08448391494377</v>
      </c>
      <c r="R20" s="28">
        <f t="shared" si="31"/>
        <v>311.51975703813861</v>
      </c>
      <c r="S20" s="28">
        <f t="shared" si="31"/>
        <v>386.06798965692298</v>
      </c>
      <c r="T20" s="28">
        <f t="shared" si="31"/>
        <v>471.42284206612419</v>
      </c>
      <c r="U20" s="28">
        <f t="shared" si="31"/>
        <v>568.27278746957052</v>
      </c>
      <c r="V20" s="28">
        <f t="shared" si="36"/>
        <v>677.3014939283886</v>
      </c>
      <c r="W20" s="28">
        <f t="shared" si="36"/>
        <v>799.18815601388542</v>
      </c>
      <c r="X20" s="28">
        <f t="shared" si="36"/>
        <v>934.60778536963096</v>
      </c>
      <c r="Y20" s="28">
        <f t="shared" si="36"/>
        <v>1084.2314672821142</v>
      </c>
      <c r="Z20" s="28">
        <f t="shared" si="36"/>
        <v>1248.7265888218058</v>
      </c>
      <c r="AA20" s="28">
        <f t="shared" si="36"/>
        <v>1428.7570429726068</v>
      </c>
      <c r="AB20" s="28">
        <f t="shared" si="36"/>
        <v>1624.9834123026092</v>
      </c>
      <c r="AC20" s="28">
        <f t="shared" si="36"/>
        <v>1838.0631350652325</v>
      </c>
      <c r="AE20" s="27">
        <f t="shared" si="34"/>
        <v>71</v>
      </c>
      <c r="AF20" s="28">
        <f t="shared" si="32"/>
        <v>15.357767433786208</v>
      </c>
      <c r="AG20" s="28">
        <f t="shared" si="32"/>
        <v>30.715534867572416</v>
      </c>
      <c r="AH20" s="28">
        <f t="shared" si="32"/>
        <v>46.073302301358623</v>
      </c>
      <c r="AI20" s="28">
        <f t="shared" si="32"/>
        <v>61.431069735144831</v>
      </c>
      <c r="AJ20" s="28">
        <f t="shared" si="32"/>
        <v>76.788837168931039</v>
      </c>
      <c r="AK20" s="28">
        <f t="shared" si="32"/>
        <v>92.146604602717247</v>
      </c>
      <c r="AL20" s="28">
        <f t="shared" si="32"/>
        <v>107.50437203650345</v>
      </c>
      <c r="AM20" s="28">
        <f t="shared" si="32"/>
        <v>122.86213947028966</v>
      </c>
      <c r="AN20" s="28">
        <f t="shared" si="32"/>
        <v>138.21990690407586</v>
      </c>
      <c r="AO20" s="28">
        <f t="shared" si="32"/>
        <v>153.57767433786208</v>
      </c>
      <c r="AP20" s="28">
        <f t="shared" si="32"/>
        <v>168.93544177164827</v>
      </c>
      <c r="AQ20" s="28">
        <f t="shared" si="32"/>
        <v>184.29320920543449</v>
      </c>
      <c r="AR20" s="28">
        <f t="shared" si="32"/>
        <v>199.65097663922069</v>
      </c>
      <c r="AS20" s="28">
        <f t="shared" si="32"/>
        <v>215.00874407300691</v>
      </c>
      <c r="AT20" s="28">
        <f t="shared" si="32"/>
        <v>230.3665115067931</v>
      </c>
      <c r="AU20" s="28">
        <f t="shared" si="32"/>
        <v>245.72427894057932</v>
      </c>
      <c r="AV20" s="28">
        <f t="shared" si="37"/>
        <v>261.08204637436552</v>
      </c>
      <c r="AW20" s="28">
        <f t="shared" si="37"/>
        <v>276.43981380815171</v>
      </c>
      <c r="AX20" s="28">
        <f t="shared" si="37"/>
        <v>291.79758124193796</v>
      </c>
      <c r="AY20" s="28">
        <f t="shared" si="37"/>
        <v>307.15534867572416</v>
      </c>
      <c r="AZ20" s="28">
        <f t="shared" si="37"/>
        <v>322.51311610951035</v>
      </c>
      <c r="BA20" s="28">
        <f t="shared" si="37"/>
        <v>337.87088354329654</v>
      </c>
      <c r="BB20" s="28">
        <f t="shared" si="37"/>
        <v>353.22865097708279</v>
      </c>
      <c r="BC20" s="28">
        <f t="shared" si="37"/>
        <v>368.58641841086899</v>
      </c>
      <c r="BE20" s="27">
        <f t="shared" si="35"/>
        <v>71</v>
      </c>
      <c r="BF20" s="32">
        <f t="shared" si="5"/>
        <v>-81.762010057557404</v>
      </c>
      <c r="BG20" s="32">
        <f t="shared" si="6"/>
        <v>-21.250822784832373</v>
      </c>
      <c r="BH20" s="32">
        <f t="shared" si="7"/>
        <v>-9.31890867582689</v>
      </c>
      <c r="BI20" s="32">
        <f t="shared" si="8"/>
        <v>-4.9822026344900978</v>
      </c>
      <c r="BJ20" s="32">
        <f t="shared" si="9"/>
        <v>-2.9192772356432513</v>
      </c>
      <c r="BK20" s="32">
        <f t="shared" si="10"/>
        <v>-1.7742705634990461</v>
      </c>
      <c r="BL20" s="32">
        <f t="shared" si="11"/>
        <v>-1.0714634906760441</v>
      </c>
      <c r="BM20" s="32">
        <f t="shared" si="12"/>
        <v>-0.60833371000082159</v>
      </c>
      <c r="BN20" s="32">
        <f t="shared" si="13"/>
        <v>-0.28657914647074484</v>
      </c>
      <c r="BO20" s="32">
        <f t="shared" si="14"/>
        <v>-5.3709825973015095E-2</v>
      </c>
      <c r="BP20" s="32">
        <f t="shared" si="15"/>
        <v>0.12041596438252629</v>
      </c>
      <c r="BQ20" s="32">
        <f t="shared" si="16"/>
        <v>0.25412876484435387</v>
      </c>
      <c r="BR20" s="32">
        <f t="shared" si="17"/>
        <v>0.35910653456635205</v>
      </c>
      <c r="BS20" s="32">
        <f t="shared" si="18"/>
        <v>0.44308062353454075</v>
      </c>
      <c r="BT20" s="32">
        <f t="shared" si="19"/>
        <v>0.51133782466467603</v>
      </c>
      <c r="BU20" s="32">
        <f t="shared" si="20"/>
        <v>0.56759449975644449</v>
      </c>
      <c r="BV20" s="32">
        <f t="shared" si="21"/>
        <v>0.61452610290274978</v>
      </c>
      <c r="BW20" s="32">
        <f t="shared" si="22"/>
        <v>0.65409921089552692</v>
      </c>
      <c r="BX20" s="32">
        <f t="shared" si="23"/>
        <v>0.68778605762786993</v>
      </c>
      <c r="BY20" s="32">
        <f t="shared" si="24"/>
        <v>0.71670684909590154</v>
      </c>
      <c r="BZ20" s="32">
        <f t="shared" si="25"/>
        <v>0.74172639631722204</v>
      </c>
      <c r="CA20" s="32">
        <f t="shared" si="26"/>
        <v>0.76352110724134192</v>
      </c>
      <c r="CB20" s="32">
        <f t="shared" si="27"/>
        <v>0.78262630356542773</v>
      </c>
      <c r="CC20" s="32">
        <f t="shared" si="28"/>
        <v>0.79947020786215373</v>
      </c>
    </row>
    <row r="21" spans="1:81" ht="9" customHeight="1" x14ac:dyDescent="0.25">
      <c r="A21" s="31">
        <f t="shared" si="29"/>
        <v>9.4673029863689031</v>
      </c>
      <c r="B21" s="31">
        <f t="shared" si="30"/>
        <v>1.8209999999999997</v>
      </c>
      <c r="C21" s="31"/>
      <c r="E21" s="27">
        <f t="shared" si="33"/>
        <v>70</v>
      </c>
      <c r="F21" s="28">
        <f t="shared" si="31"/>
        <v>0.20231154118223837</v>
      </c>
      <c r="G21" s="28">
        <f t="shared" si="31"/>
        <v>1.4296386353174666</v>
      </c>
      <c r="H21" s="28">
        <f t="shared" si="31"/>
        <v>4.4872443361022105</v>
      </c>
      <c r="I21" s="28">
        <f t="shared" si="31"/>
        <v>10.102570598042718</v>
      </c>
      <c r="J21" s="28">
        <f t="shared" si="31"/>
        <v>18.958983156055162</v>
      </c>
      <c r="K21" s="28">
        <f t="shared" si="31"/>
        <v>31.709203694032283</v>
      </c>
      <c r="L21" s="28">
        <f t="shared" si="31"/>
        <v>48.982644617350935</v>
      </c>
      <c r="M21" s="28">
        <f t="shared" si="31"/>
        <v>71.390021343241898</v>
      </c>
      <c r="N21" s="28">
        <f t="shared" si="31"/>
        <v>99.526510520444461</v>
      </c>
      <c r="O21" s="28">
        <f t="shared" si="31"/>
        <v>133.97404146021677</v>
      </c>
      <c r="P21" s="28">
        <f t="shared" si="31"/>
        <v>175.3030302688887</v>
      </c>
      <c r="Q21" s="28">
        <f t="shared" si="31"/>
        <v>224.07373514744313</v>
      </c>
      <c r="R21" s="28">
        <f t="shared" si="31"/>
        <v>280.83734288767698</v>
      </c>
      <c r="S21" s="28">
        <f t="shared" si="31"/>
        <v>346.13685801498929</v>
      </c>
      <c r="T21" s="28">
        <f t="shared" si="31"/>
        <v>420.50784294422994</v>
      </c>
      <c r="U21" s="28">
        <f t="shared" si="31"/>
        <v>504.47904302454867</v>
      </c>
      <c r="V21" s="28">
        <f t="shared" si="36"/>
        <v>598.57292088611359</v>
      </c>
      <c r="W21" s="28">
        <f t="shared" si="36"/>
        <v>703.30611811309586</v>
      </c>
      <c r="X21" s="28">
        <f t="shared" si="36"/>
        <v>819.18985783071582</v>
      </c>
      <c r="Y21" s="28">
        <f t="shared" si="36"/>
        <v>946.73029863689032</v>
      </c>
      <c r="Z21" s="28">
        <f t="shared" si="36"/>
        <v>1086.4288480137998</v>
      </c>
      <c r="AA21" s="28">
        <f t="shared" si="36"/>
        <v>1238.7824416545618</v>
      </c>
      <c r="AB21" s="28">
        <f t="shared" si="36"/>
        <v>1404.2837938597045</v>
      </c>
      <c r="AC21" s="28">
        <f t="shared" si="36"/>
        <v>1583.421623179263</v>
      </c>
      <c r="AE21" s="27">
        <f t="shared" si="34"/>
        <v>70</v>
      </c>
      <c r="AF21" s="28">
        <f t="shared" si="32"/>
        <v>14.619022000815432</v>
      </c>
      <c r="AG21" s="28">
        <f t="shared" si="32"/>
        <v>29.238044001630865</v>
      </c>
      <c r="AH21" s="28">
        <f t="shared" si="32"/>
        <v>43.857066002446295</v>
      </c>
      <c r="AI21" s="28">
        <f t="shared" si="32"/>
        <v>58.476088003261729</v>
      </c>
      <c r="AJ21" s="28">
        <f t="shared" si="32"/>
        <v>73.095110004077156</v>
      </c>
      <c r="AK21" s="28">
        <f t="shared" si="32"/>
        <v>87.714132004892591</v>
      </c>
      <c r="AL21" s="28">
        <f t="shared" si="32"/>
        <v>102.33315400570802</v>
      </c>
      <c r="AM21" s="28">
        <f t="shared" si="32"/>
        <v>116.95217600652346</v>
      </c>
      <c r="AN21" s="28">
        <f t="shared" si="32"/>
        <v>131.57119800733889</v>
      </c>
      <c r="AO21" s="28">
        <f t="shared" si="32"/>
        <v>146.19022000815431</v>
      </c>
      <c r="AP21" s="28">
        <f t="shared" si="32"/>
        <v>160.80924200896976</v>
      </c>
      <c r="AQ21" s="28">
        <f t="shared" si="32"/>
        <v>175.42826400978518</v>
      </c>
      <c r="AR21" s="28">
        <f t="shared" si="32"/>
        <v>190.04728601060063</v>
      </c>
      <c r="AS21" s="28">
        <f t="shared" si="32"/>
        <v>204.66630801141605</v>
      </c>
      <c r="AT21" s="28">
        <f t="shared" si="32"/>
        <v>219.2853300122315</v>
      </c>
      <c r="AU21" s="28">
        <f t="shared" si="32"/>
        <v>233.90435201304692</v>
      </c>
      <c r="AV21" s="28">
        <f t="shared" si="37"/>
        <v>248.52337401386234</v>
      </c>
      <c r="AW21" s="28">
        <f t="shared" si="37"/>
        <v>263.14239601467779</v>
      </c>
      <c r="AX21" s="28">
        <f t="shared" si="37"/>
        <v>277.76141801549323</v>
      </c>
      <c r="AY21" s="28">
        <f t="shared" si="37"/>
        <v>292.38044001630863</v>
      </c>
      <c r="AZ21" s="28">
        <f t="shared" si="37"/>
        <v>306.99946201712407</v>
      </c>
      <c r="BA21" s="28">
        <f t="shared" si="37"/>
        <v>321.61848401793952</v>
      </c>
      <c r="BB21" s="28">
        <f t="shared" si="37"/>
        <v>336.23750601875497</v>
      </c>
      <c r="BC21" s="28">
        <f t="shared" si="37"/>
        <v>350.85652801957036</v>
      </c>
      <c r="BE21" s="27">
        <f t="shared" si="35"/>
        <v>70</v>
      </c>
      <c r="BF21" s="32">
        <f t="shared" si="5"/>
        <v>-71.259950744218273</v>
      </c>
      <c r="BG21" s="32">
        <f t="shared" si="6"/>
        <v>-19.451352726025235</v>
      </c>
      <c r="BH21" s="32">
        <f t="shared" si="7"/>
        <v>-8.7737191731667981</v>
      </c>
      <c r="BI21" s="32">
        <f t="shared" si="8"/>
        <v>-4.7882384919528249</v>
      </c>
      <c r="BJ21" s="32">
        <f t="shared" si="9"/>
        <v>-2.8554340917135042</v>
      </c>
      <c r="BK21" s="32">
        <f t="shared" si="10"/>
        <v>-1.7662041863700448</v>
      </c>
      <c r="BL21" s="32">
        <f t="shared" si="11"/>
        <v>-1.0891716812174519</v>
      </c>
      <c r="BM21" s="32">
        <f t="shared" si="12"/>
        <v>-0.63821461047363426</v>
      </c>
      <c r="BN21" s="32">
        <f t="shared" si="13"/>
        <v>-0.32197137545892257</v>
      </c>
      <c r="BO21" s="32">
        <f t="shared" si="14"/>
        <v>-9.1183175597230201E-2</v>
      </c>
      <c r="BP21" s="32">
        <f t="shared" si="15"/>
        <v>8.2678481014775582E-2</v>
      </c>
      <c r="BQ21" s="32">
        <f t="shared" si="16"/>
        <v>0.21709581939913067</v>
      </c>
      <c r="BR21" s="32">
        <f t="shared" si="17"/>
        <v>0.32328342072866184</v>
      </c>
      <c r="BS21" s="32">
        <f t="shared" si="18"/>
        <v>0.40871275834325316</v>
      </c>
      <c r="BT21" s="32">
        <f t="shared" si="19"/>
        <v>0.47852261570941895</v>
      </c>
      <c r="BU21" s="32">
        <f t="shared" si="20"/>
        <v>0.53634475951528315</v>
      </c>
      <c r="BV21" s="32">
        <f t="shared" si="21"/>
        <v>0.58480685419922762</v>
      </c>
      <c r="BW21" s="32">
        <f t="shared" si="22"/>
        <v>0.62584941430530405</v>
      </c>
      <c r="BX21" s="32">
        <f t="shared" si="23"/>
        <v>0.66093157116101398</v>
      </c>
      <c r="BY21" s="32">
        <f t="shared" si="24"/>
        <v>0.69116818122618418</v>
      </c>
      <c r="BZ21" s="32">
        <f t="shared" si="25"/>
        <v>0.71742331531569881</v>
      </c>
      <c r="CA21" s="32">
        <f t="shared" si="26"/>
        <v>0.74037532886858293</v>
      </c>
      <c r="CB21" s="32">
        <f t="shared" si="27"/>
        <v>0.76056299482414524</v>
      </c>
      <c r="CC21" s="32">
        <f t="shared" si="28"/>
        <v>0.77841875917097481</v>
      </c>
    </row>
    <row r="22" spans="1:81" ht="9" customHeight="1" x14ac:dyDescent="0.25">
      <c r="A22" s="31">
        <f t="shared" si="29"/>
        <v>8.330701202094188</v>
      </c>
      <c r="B22" s="31">
        <f t="shared" si="30"/>
        <v>1.7468899999999996</v>
      </c>
      <c r="C22" s="31"/>
      <c r="E22" s="27">
        <f t="shared" si="33"/>
        <v>69</v>
      </c>
      <c r="F22" s="28">
        <f t="shared" si="31"/>
        <v>0.22227738204919972</v>
      </c>
      <c r="G22" s="28">
        <f t="shared" si="31"/>
        <v>1.4920781062608517</v>
      </c>
      <c r="H22" s="28">
        <f t="shared" si="31"/>
        <v>4.5445917575019648</v>
      </c>
      <c r="I22" s="28">
        <f t="shared" si="31"/>
        <v>10.015850711658061</v>
      </c>
      <c r="J22" s="28">
        <f t="shared" si="31"/>
        <v>18.487959806352539</v>
      </c>
      <c r="K22" s="28">
        <f t="shared" si="31"/>
        <v>30.506414106322776</v>
      </c>
      <c r="L22" s="28">
        <f t="shared" si="31"/>
        <v>46.589347518778617</v>
      </c>
      <c r="M22" s="28">
        <f t="shared" si="31"/>
        <v>67.233253445167463</v>
      </c>
      <c r="N22" s="28">
        <f t="shared" si="31"/>
        <v>92.91685034234979</v>
      </c>
      <c r="O22" s="28">
        <f t="shared" si="31"/>
        <v>124.1038552918684</v>
      </c>
      <c r="P22" s="28">
        <f t="shared" si="31"/>
        <v>161.2450629013243</v>
      </c>
      <c r="Q22" s="28">
        <f t="shared" si="31"/>
        <v>204.77995632725373</v>
      </c>
      <c r="R22" s="28">
        <f t="shared" si="31"/>
        <v>255.13798900751001</v>
      </c>
      <c r="S22" s="28">
        <f t="shared" si="31"/>
        <v>312.73962639330165</v>
      </c>
      <c r="T22" s="28">
        <f t="shared" si="31"/>
        <v>377.99720769781248</v>
      </c>
      <c r="U22" s="28">
        <f t="shared" si="31"/>
        <v>451.31566942792546</v>
      </c>
      <c r="V22" s="28">
        <f t="shared" si="36"/>
        <v>533.09316062126663</v>
      </c>
      <c r="W22" s="28">
        <f t="shared" si="36"/>
        <v>623.72157176050098</v>
      </c>
      <c r="X22" s="28">
        <f t="shared" si="36"/>
        <v>723.5869938448069</v>
      </c>
      <c r="Y22" s="28">
        <f t="shared" si="36"/>
        <v>833.07012020941875</v>
      </c>
      <c r="Z22" s="28">
        <f t="shared" si="36"/>
        <v>952.54660086994795</v>
      </c>
      <c r="AA22" s="28">
        <f t="shared" si="36"/>
        <v>1082.3873570927099</v>
      </c>
      <c r="AB22" s="28">
        <f t="shared" si="36"/>
        <v>1222.9588623354739</v>
      </c>
      <c r="AC22" s="28">
        <f t="shared" si="36"/>
        <v>1374.6233945175647</v>
      </c>
      <c r="AE22" s="27">
        <f t="shared" si="34"/>
        <v>69</v>
      </c>
      <c r="AF22" s="28">
        <f t="shared" si="32"/>
        <v>13.952140548126675</v>
      </c>
      <c r="AG22" s="28">
        <f t="shared" si="32"/>
        <v>27.904281096253349</v>
      </c>
      <c r="AH22" s="28">
        <f t="shared" si="32"/>
        <v>41.856421644380028</v>
      </c>
      <c r="AI22" s="28">
        <f t="shared" si="32"/>
        <v>55.808562192506699</v>
      </c>
      <c r="AJ22" s="28">
        <f t="shared" si="32"/>
        <v>69.760702740633377</v>
      </c>
      <c r="AK22" s="28">
        <f t="shared" si="32"/>
        <v>83.712843288760055</v>
      </c>
      <c r="AL22" s="28">
        <f t="shared" si="32"/>
        <v>97.664983836886734</v>
      </c>
      <c r="AM22" s="28">
        <f t="shared" si="32"/>
        <v>111.6171243850134</v>
      </c>
      <c r="AN22" s="28">
        <f t="shared" si="32"/>
        <v>125.56926493314008</v>
      </c>
      <c r="AO22" s="28">
        <f t="shared" si="32"/>
        <v>139.52140548126675</v>
      </c>
      <c r="AP22" s="28">
        <f t="shared" si="32"/>
        <v>153.47354602939342</v>
      </c>
      <c r="AQ22" s="28">
        <f t="shared" si="32"/>
        <v>167.42568657752011</v>
      </c>
      <c r="AR22" s="28">
        <f t="shared" si="32"/>
        <v>181.37782712564677</v>
      </c>
      <c r="AS22" s="28">
        <f t="shared" si="32"/>
        <v>195.32996767377347</v>
      </c>
      <c r="AT22" s="28">
        <f t="shared" si="32"/>
        <v>209.28210822190013</v>
      </c>
      <c r="AU22" s="28">
        <f t="shared" si="32"/>
        <v>223.2342487700268</v>
      </c>
      <c r="AV22" s="28">
        <f t="shared" si="37"/>
        <v>237.18638931815349</v>
      </c>
      <c r="AW22" s="28">
        <f t="shared" si="37"/>
        <v>251.13852986628015</v>
      </c>
      <c r="AX22" s="28">
        <f t="shared" si="37"/>
        <v>265.09067041440682</v>
      </c>
      <c r="AY22" s="28">
        <f t="shared" si="37"/>
        <v>279.04281096253351</v>
      </c>
      <c r="AZ22" s="28">
        <f t="shared" si="37"/>
        <v>292.9949515106602</v>
      </c>
      <c r="BA22" s="28">
        <f t="shared" si="37"/>
        <v>306.94709205878684</v>
      </c>
      <c r="BB22" s="28">
        <f t="shared" si="37"/>
        <v>320.89923260691353</v>
      </c>
      <c r="BC22" s="28">
        <f t="shared" si="37"/>
        <v>334.85137315504022</v>
      </c>
      <c r="BE22" s="27">
        <f t="shared" si="35"/>
        <v>69</v>
      </c>
      <c r="BF22" s="32">
        <f t="shared" si="5"/>
        <v>-61.76905198135929</v>
      </c>
      <c r="BG22" s="32">
        <f t="shared" si="6"/>
        <v>-17.701622240260257</v>
      </c>
      <c r="BH22" s="32">
        <f t="shared" si="7"/>
        <v>-8.2101609732680014</v>
      </c>
      <c r="BI22" s="32">
        <f t="shared" si="8"/>
        <v>-4.5720241644124853</v>
      </c>
      <c r="BJ22" s="32">
        <f t="shared" si="9"/>
        <v>-2.7733045436773027</v>
      </c>
      <c r="BK22" s="32">
        <f t="shared" si="10"/>
        <v>-1.7441063048904748</v>
      </c>
      <c r="BL22" s="32">
        <f t="shared" si="11"/>
        <v>-1.0962943041329614</v>
      </c>
      <c r="BM22" s="32">
        <f t="shared" si="12"/>
        <v>-0.66014760056262189</v>
      </c>
      <c r="BN22" s="32">
        <f t="shared" si="13"/>
        <v>-0.35141542648597418</v>
      </c>
      <c r="BO22" s="32">
        <f t="shared" si="14"/>
        <v>-0.12423103338038324</v>
      </c>
      <c r="BP22" s="32">
        <f t="shared" si="15"/>
        <v>4.8196929146827584E-2</v>
      </c>
      <c r="BQ22" s="32">
        <f t="shared" si="16"/>
        <v>0.18241174780816288</v>
      </c>
      <c r="BR22" s="32">
        <f t="shared" si="17"/>
        <v>0.28909909562582664</v>
      </c>
      <c r="BS22" s="32">
        <f t="shared" si="18"/>
        <v>0.37542303184782116</v>
      </c>
      <c r="BT22" s="32">
        <f t="shared" si="19"/>
        <v>0.44633953912905777</v>
      </c>
      <c r="BU22" s="32">
        <f t="shared" si="20"/>
        <v>0.50537004608549929</v>
      </c>
      <c r="BV22" s="32">
        <f t="shared" si="21"/>
        <v>0.55507515976806654</v>
      </c>
      <c r="BW22" s="32">
        <f t="shared" si="22"/>
        <v>0.59735474731550042</v>
      </c>
      <c r="BX22" s="32">
        <f t="shared" si="23"/>
        <v>0.6336436770292988</v>
      </c>
      <c r="BY22" s="32">
        <f t="shared" si="24"/>
        <v>0.66504282869683629</v>
      </c>
      <c r="BZ22" s="32">
        <f t="shared" si="25"/>
        <v>0.69240880053209797</v>
      </c>
      <c r="CA22" s="32">
        <f t="shared" si="26"/>
        <v>0.7164165951797089</v>
      </c>
      <c r="CB22" s="32">
        <f t="shared" si="27"/>
        <v>0.73760422979878892</v>
      </c>
      <c r="CC22" s="32">
        <f t="shared" si="28"/>
        <v>0.75640500918976505</v>
      </c>
    </row>
    <row r="23" spans="1:81" ht="9" customHeight="1" x14ac:dyDescent="0.25">
      <c r="A23" s="31">
        <f t="shared" si="29"/>
        <v>7.3840935212666823</v>
      </c>
      <c r="B23" s="31">
        <f t="shared" si="30"/>
        <v>1.6727799999999995</v>
      </c>
      <c r="C23" s="31"/>
      <c r="E23" s="27">
        <f t="shared" si="33"/>
        <v>68</v>
      </c>
      <c r="F23" s="28">
        <f t="shared" si="31"/>
        <v>0.24599724123425604</v>
      </c>
      <c r="G23" s="28">
        <f t="shared" si="31"/>
        <v>1.5686179791657</v>
      </c>
      <c r="H23" s="28">
        <f t="shared" si="31"/>
        <v>4.6362877646221703</v>
      </c>
      <c r="I23" s="28">
        <f t="shared" si="31"/>
        <v>10.002398206648023</v>
      </c>
      <c r="J23" s="28">
        <f t="shared" si="31"/>
        <v>18.160311134584159</v>
      </c>
      <c r="K23" s="28">
        <f t="shared" si="31"/>
        <v>29.563601232612349</v>
      </c>
      <c r="L23" s="28">
        <f t="shared" si="31"/>
        <v>44.636627687497686</v>
      </c>
      <c r="M23" s="28">
        <f t="shared" si="31"/>
        <v>63.780965928726665</v>
      </c>
      <c r="N23" s="28">
        <f t="shared" si="31"/>
        <v>87.379696327228444</v>
      </c>
      <c r="O23" s="28">
        <f t="shared" si="31"/>
        <v>115.80044723275903</v>
      </c>
      <c r="P23" s="28">
        <f t="shared" si="31"/>
        <v>149.39765397882957</v>
      </c>
      <c r="Q23" s="28">
        <f t="shared" si="31"/>
        <v>188.51429467129819</v>
      </c>
      <c r="R23" s="28">
        <f t="shared" si="31"/>
        <v>233.48326073274816</v>
      </c>
      <c r="S23" s="28">
        <f t="shared" si="31"/>
        <v>284.62846318369247</v>
      </c>
      <c r="T23" s="28">
        <f t="shared" si="31"/>
        <v>342.26574205694652</v>
      </c>
      <c r="U23" s="28">
        <f t="shared" si="31"/>
        <v>406.70362554628326</v>
      </c>
      <c r="V23" s="28">
        <f t="shared" si="36"/>
        <v>478.2439720786968</v>
      </c>
      <c r="W23" s="28">
        <f t="shared" si="36"/>
        <v>557.1825195486897</v>
      </c>
      <c r="X23" s="28">
        <f t="shared" si="36"/>
        <v>643.80935980254094</v>
      </c>
      <c r="Y23" s="28">
        <f t="shared" si="36"/>
        <v>738.40935212666818</v>
      </c>
      <c r="Z23" s="28">
        <f t="shared" si="36"/>
        <v>841.262486372642</v>
      </c>
      <c r="AA23" s="28">
        <f t="shared" si="36"/>
        <v>952.64420405920509</v>
      </c>
      <c r="AB23" s="28">
        <f t="shared" si="36"/>
        <v>1072.8256840793185</v>
      </c>
      <c r="AC23" s="28">
        <f t="shared" si="36"/>
        <v>1202.0740983413953</v>
      </c>
      <c r="AE23" s="27">
        <f t="shared" si="34"/>
        <v>68</v>
      </c>
      <c r="AF23" s="28">
        <f t="shared" si="32"/>
        <v>13.347335812770075</v>
      </c>
      <c r="AG23" s="28">
        <f t="shared" si="32"/>
        <v>26.694671625540149</v>
      </c>
      <c r="AH23" s="28">
        <f t="shared" si="32"/>
        <v>40.042007438310222</v>
      </c>
      <c r="AI23" s="28">
        <f t="shared" si="32"/>
        <v>53.389343251080298</v>
      </c>
      <c r="AJ23" s="28">
        <f t="shared" si="32"/>
        <v>66.736679063850374</v>
      </c>
      <c r="AK23" s="28">
        <f t="shared" si="32"/>
        <v>80.084014876620444</v>
      </c>
      <c r="AL23" s="28">
        <f t="shared" si="32"/>
        <v>93.431350689390513</v>
      </c>
      <c r="AM23" s="28">
        <f t="shared" si="32"/>
        <v>106.7786865021606</v>
      </c>
      <c r="AN23" s="28">
        <f t="shared" si="32"/>
        <v>120.12602231493067</v>
      </c>
      <c r="AO23" s="28">
        <f t="shared" si="32"/>
        <v>133.47335812770075</v>
      </c>
      <c r="AP23" s="28">
        <f t="shared" si="32"/>
        <v>146.82069394047082</v>
      </c>
      <c r="AQ23" s="28">
        <f t="shared" si="32"/>
        <v>160.16802975324089</v>
      </c>
      <c r="AR23" s="28">
        <f t="shared" si="32"/>
        <v>173.51536556601096</v>
      </c>
      <c r="AS23" s="28">
        <f t="shared" si="32"/>
        <v>186.86270137878103</v>
      </c>
      <c r="AT23" s="28">
        <f t="shared" si="32"/>
        <v>200.21003719155112</v>
      </c>
      <c r="AU23" s="28">
        <f t="shared" si="32"/>
        <v>213.55737300432119</v>
      </c>
      <c r="AV23" s="28">
        <f t="shared" si="37"/>
        <v>226.90470881709126</v>
      </c>
      <c r="AW23" s="28">
        <f t="shared" si="37"/>
        <v>240.25204462986133</v>
      </c>
      <c r="AX23" s="28">
        <f t="shared" si="37"/>
        <v>253.5993804426314</v>
      </c>
      <c r="AY23" s="28">
        <f t="shared" si="37"/>
        <v>266.9467162554015</v>
      </c>
      <c r="AZ23" s="28">
        <f t="shared" si="37"/>
        <v>280.29405206817154</v>
      </c>
      <c r="BA23" s="28">
        <f t="shared" si="37"/>
        <v>293.64138788094164</v>
      </c>
      <c r="BB23" s="28">
        <f t="shared" si="37"/>
        <v>306.98872369371173</v>
      </c>
      <c r="BC23" s="28">
        <f t="shared" si="37"/>
        <v>320.33605950648177</v>
      </c>
      <c r="BE23" s="27">
        <f t="shared" si="35"/>
        <v>68</v>
      </c>
      <c r="BF23" s="32">
        <f t="shared" si="5"/>
        <v>-53.258071130398548</v>
      </c>
      <c r="BG23" s="32">
        <f t="shared" si="6"/>
        <v>-16.01795592049648</v>
      </c>
      <c r="BH23" s="32">
        <f t="shared" si="7"/>
        <v>-7.6366527427085638</v>
      </c>
      <c r="BI23" s="32">
        <f t="shared" si="8"/>
        <v>-4.3376542453184328</v>
      </c>
      <c r="BJ23" s="32">
        <f t="shared" si="9"/>
        <v>-2.6748642999160008</v>
      </c>
      <c r="BK23" s="32">
        <f t="shared" si="10"/>
        <v>-1.7088721108941816</v>
      </c>
      <c r="BL23" s="32">
        <f t="shared" si="11"/>
        <v>-1.0931543337795606</v>
      </c>
      <c r="BM23" s="32">
        <f t="shared" si="12"/>
        <v>-0.67414658820756346</v>
      </c>
      <c r="BN23" s="32">
        <f t="shared" si="13"/>
        <v>-0.37475898136645408</v>
      </c>
      <c r="BO23" s="32">
        <f t="shared" si="14"/>
        <v>-0.15261522141982017</v>
      </c>
      <c r="BP23" s="32">
        <f t="shared" si="15"/>
        <v>1.7248999363296009E-2</v>
      </c>
      <c r="BQ23" s="32">
        <f t="shared" si="16"/>
        <v>0.15036666035052193</v>
      </c>
      <c r="BR23" s="32">
        <f t="shared" si="17"/>
        <v>0.25684023333637707</v>
      </c>
      <c r="BS23" s="32">
        <f t="shared" si="18"/>
        <v>0.34348554150684407</v>
      </c>
      <c r="BT23" s="32">
        <f t="shared" si="19"/>
        <v>0.4150450582978884</v>
      </c>
      <c r="BU23" s="32">
        <f t="shared" si="20"/>
        <v>0.47490664063426657</v>
      </c>
      <c r="BV23" s="32">
        <f t="shared" si="21"/>
        <v>0.52554611858285327</v>
      </c>
      <c r="BW23" s="32">
        <f t="shared" si="22"/>
        <v>0.56880907745551279</v>
      </c>
      <c r="BX23" s="32">
        <f t="shared" si="23"/>
        <v>0.60609553654142057</v>
      </c>
      <c r="BY23" s="32">
        <f t="shared" si="24"/>
        <v>0.63848410710593362</v>
      </c>
      <c r="BZ23" s="32">
        <f t="shared" si="25"/>
        <v>0.66681736484323206</v>
      </c>
      <c r="CA23" s="32">
        <f t="shared" si="26"/>
        <v>0.6917617441750662</v>
      </c>
      <c r="CB23" s="32">
        <f t="shared" si="27"/>
        <v>0.7138503223315682</v>
      </c>
      <c r="CC23" s="32">
        <f t="shared" si="28"/>
        <v>0.73351388242332405</v>
      </c>
    </row>
    <row r="24" spans="1:81" ht="9" customHeight="1" x14ac:dyDescent="0.25">
      <c r="A24" s="31">
        <f t="shared" si="29"/>
        <v>6.5901204517035197</v>
      </c>
      <c r="B24" s="31">
        <f t="shared" si="30"/>
        <v>1.5986700000000003</v>
      </c>
      <c r="C24" s="31"/>
      <c r="E24" s="27">
        <f t="shared" si="33"/>
        <v>67</v>
      </c>
      <c r="F24" s="28">
        <f t="shared" si="31"/>
        <v>0.27412316260521363</v>
      </c>
      <c r="G24" s="28">
        <f t="shared" si="31"/>
        <v>1.6604406329423311</v>
      </c>
      <c r="H24" s="28">
        <f t="shared" si="31"/>
        <v>4.7624060878131775</v>
      </c>
      <c r="I24" s="28">
        <f t="shared" si="31"/>
        <v>10.057753125723973</v>
      </c>
      <c r="J24" s="28">
        <f t="shared" si="31"/>
        <v>17.961314396849769</v>
      </c>
      <c r="K24" s="28">
        <f t="shared" si="31"/>
        <v>28.847225107224574</v>
      </c>
      <c r="L24" s="28">
        <f t="shared" si="31"/>
        <v>43.060260947846118</v>
      </c>
      <c r="M24" s="28">
        <f t="shared" si="31"/>
        <v>60.922622544327794</v>
      </c>
      <c r="N24" s="28">
        <f t="shared" si="31"/>
        <v>82.738399519722535</v>
      </c>
      <c r="O24" s="28">
        <f t="shared" si="31"/>
        <v>108.79670277455863</v>
      </c>
      <c r="P24" s="28">
        <f t="shared" si="31"/>
        <v>139.37396741897359</v>
      </c>
      <c r="Q24" s="28">
        <f t="shared" si="31"/>
        <v>174.7357073384315</v>
      </c>
      <c r="R24" s="28">
        <f t="shared" si="31"/>
        <v>215.13789007247257</v>
      </c>
      <c r="S24" s="28">
        <f t="shared" si="31"/>
        <v>260.82803898580033</v>
      </c>
      <c r="T24" s="28">
        <f t="shared" si="31"/>
        <v>312.04613362744317</v>
      </c>
      <c r="U24" s="28">
        <f t="shared" si="31"/>
        <v>369.02535698413982</v>
      </c>
      <c r="V24" s="28">
        <f t="shared" si="36"/>
        <v>431.99272411222336</v>
      </c>
      <c r="W24" s="28">
        <f t="shared" si="36"/>
        <v>501.1696171950943</v>
      </c>
      <c r="X24" s="28">
        <f t="shared" si="36"/>
        <v>576.7722456231445</v>
      </c>
      <c r="Y24" s="28">
        <f t="shared" si="36"/>
        <v>659.01204517035194</v>
      </c>
      <c r="Z24" s="28">
        <f t="shared" si="36"/>
        <v>748.09602709926639</v>
      </c>
      <c r="AA24" s="28">
        <f t="shared" si="36"/>
        <v>844.22708565541302</v>
      </c>
      <c r="AB24" s="28">
        <f t="shared" si="36"/>
        <v>947.60427064843896</v>
      </c>
      <c r="AC24" s="28">
        <f t="shared" si="36"/>
        <v>1058.423030484666</v>
      </c>
      <c r="AE24" s="27">
        <f t="shared" si="34"/>
        <v>67</v>
      </c>
      <c r="AF24" s="28">
        <f t="shared" si="32"/>
        <v>12.796523326237262</v>
      </c>
      <c r="AG24" s="28">
        <f t="shared" si="32"/>
        <v>25.593046652474523</v>
      </c>
      <c r="AH24" s="28">
        <f t="shared" si="32"/>
        <v>38.389569978711783</v>
      </c>
      <c r="AI24" s="28">
        <f t="shared" si="32"/>
        <v>51.186093304949047</v>
      </c>
      <c r="AJ24" s="28">
        <f t="shared" si="32"/>
        <v>63.98261663118631</v>
      </c>
      <c r="AK24" s="28">
        <f t="shared" si="32"/>
        <v>76.779139957423567</v>
      </c>
      <c r="AL24" s="28">
        <f t="shared" si="32"/>
        <v>89.57566328366083</v>
      </c>
      <c r="AM24" s="28">
        <f t="shared" si="32"/>
        <v>102.37218660989809</v>
      </c>
      <c r="AN24" s="28">
        <f t="shared" si="32"/>
        <v>115.16870993613536</v>
      </c>
      <c r="AO24" s="28">
        <f t="shared" si="32"/>
        <v>127.96523326237262</v>
      </c>
      <c r="AP24" s="28">
        <f t="shared" si="32"/>
        <v>140.7617565886099</v>
      </c>
      <c r="AQ24" s="28">
        <f t="shared" si="32"/>
        <v>153.55827991484713</v>
      </c>
      <c r="AR24" s="28">
        <f t="shared" si="32"/>
        <v>166.3548032410844</v>
      </c>
      <c r="AS24" s="28">
        <f t="shared" si="32"/>
        <v>179.15132656732166</v>
      </c>
      <c r="AT24" s="28">
        <f t="shared" si="32"/>
        <v>191.94784989355892</v>
      </c>
      <c r="AU24" s="28">
        <f t="shared" si="32"/>
        <v>204.74437321979619</v>
      </c>
      <c r="AV24" s="28">
        <f t="shared" si="37"/>
        <v>217.54089654603345</v>
      </c>
      <c r="AW24" s="28">
        <f t="shared" si="37"/>
        <v>230.33741987227071</v>
      </c>
      <c r="AX24" s="28">
        <f t="shared" si="37"/>
        <v>243.13394319850798</v>
      </c>
      <c r="AY24" s="28">
        <f t="shared" si="37"/>
        <v>255.93046652474524</v>
      </c>
      <c r="AZ24" s="28">
        <f t="shared" si="37"/>
        <v>268.72698985098253</v>
      </c>
      <c r="BA24" s="28">
        <f t="shared" si="37"/>
        <v>281.5235131772198</v>
      </c>
      <c r="BB24" s="28">
        <f t="shared" si="37"/>
        <v>294.320036503457</v>
      </c>
      <c r="BC24" s="28">
        <f t="shared" si="37"/>
        <v>307.11655982969427</v>
      </c>
      <c r="BE24" s="27">
        <f t="shared" si="35"/>
        <v>67</v>
      </c>
      <c r="BF24" s="32">
        <f t="shared" si="5"/>
        <v>-45.681656539424004</v>
      </c>
      <c r="BG24" s="32">
        <f t="shared" si="6"/>
        <v>-14.413406625157791</v>
      </c>
      <c r="BH24" s="32">
        <f t="shared" si="7"/>
        <v>-7.0609610501190323</v>
      </c>
      <c r="BI24" s="32">
        <f t="shared" si="8"/>
        <v>-4.0892175086336282</v>
      </c>
      <c r="BJ24" s="32">
        <f t="shared" si="9"/>
        <v>-2.5622457921235546</v>
      </c>
      <c r="BK24" s="32">
        <f t="shared" si="10"/>
        <v>-1.6615780087005596</v>
      </c>
      <c r="BL24" s="32">
        <f t="shared" si="11"/>
        <v>-1.0802396760241051</v>
      </c>
      <c r="BM24" s="32">
        <f t="shared" si="12"/>
        <v>-0.68036408044337326</v>
      </c>
      <c r="BN24" s="32">
        <f t="shared" si="13"/>
        <v>-0.39196202252718626</v>
      </c>
      <c r="BO24" s="32">
        <f t="shared" si="14"/>
        <v>-0.17618668579997102</v>
      </c>
      <c r="BP24" s="32">
        <f t="shared" si="15"/>
        <v>-9.9573054806171828E-3</v>
      </c>
      <c r="BQ24" s="32">
        <f t="shared" si="16"/>
        <v>0.12119690786822129</v>
      </c>
      <c r="BR24" s="32">
        <f t="shared" si="17"/>
        <v>0.22675265066025713</v>
      </c>
      <c r="BS24" s="32">
        <f t="shared" si="18"/>
        <v>0.31314391173613515</v>
      </c>
      <c r="BT24" s="32">
        <f t="shared" si="19"/>
        <v>0.3848734875762681</v>
      </c>
      <c r="BU24" s="32">
        <f t="shared" si="20"/>
        <v>0.44517532645162972</v>
      </c>
      <c r="BV24" s="32">
        <f t="shared" si="21"/>
        <v>0.49642462846313928</v>
      </c>
      <c r="BW24" s="32">
        <f t="shared" si="22"/>
        <v>0.54040027174551286</v>
      </c>
      <c r="BX24" s="32">
        <f t="shared" si="23"/>
        <v>0.57845762336253514</v>
      </c>
      <c r="BY24" s="32">
        <f t="shared" si="24"/>
        <v>0.61164523713889285</v>
      </c>
      <c r="BZ24" s="32">
        <f t="shared" si="25"/>
        <v>0.64078543379922992</v>
      </c>
      <c r="CA24" s="32">
        <f t="shared" si="26"/>
        <v>0.66653105786263667</v>
      </c>
      <c r="CB24" s="32">
        <f t="shared" si="27"/>
        <v>0.68940617342083543</v>
      </c>
      <c r="CC24" s="32">
        <f t="shared" si="28"/>
        <v>0.70983571692590475</v>
      </c>
    </row>
    <row r="25" spans="1:81" ht="9" customHeight="1" x14ac:dyDescent="0.25">
      <c r="A25" s="31">
        <f t="shared" si="29"/>
        <v>5.9197104608959954</v>
      </c>
      <c r="B25" s="31">
        <f t="shared" si="30"/>
        <v>1.5245600000000001</v>
      </c>
      <c r="C25" s="31"/>
      <c r="E25" s="27">
        <f t="shared" si="33"/>
        <v>66</v>
      </c>
      <c r="F25" s="28">
        <f t="shared" si="31"/>
        <v>0.30744835917899338</v>
      </c>
      <c r="G25" s="28">
        <f t="shared" si="31"/>
        <v>1.7690514565514532</v>
      </c>
      <c r="H25" s="28">
        <f t="shared" si="31"/>
        <v>4.9237207565029149</v>
      </c>
      <c r="I25" s="28">
        <f t="shared" si="31"/>
        <v>10.179085243075987</v>
      </c>
      <c r="J25" s="28">
        <f t="shared" si="31"/>
        <v>17.87985093508475</v>
      </c>
      <c r="K25" s="28">
        <f t="shared" si="31"/>
        <v>28.330986703601319</v>
      </c>
      <c r="L25" s="28">
        <f t="shared" si="31"/>
        <v>41.809299147463612</v>
      </c>
      <c r="M25" s="28">
        <f t="shared" si="31"/>
        <v>58.570244524028496</v>
      </c>
      <c r="N25" s="28">
        <f t="shared" si="31"/>
        <v>78.852351506301588</v>
      </c>
      <c r="O25" s="28">
        <f t="shared" si="31"/>
        <v>102.88028995861271</v>
      </c>
      <c r="P25" s="28">
        <f t="shared" si="31"/>
        <v>130.86710549652958</v>
      </c>
      <c r="Q25" s="28">
        <f t="shared" si="31"/>
        <v>163.01590754097018</v>
      </c>
      <c r="R25" s="28">
        <f t="shared" si="31"/>
        <v>199.52118205443702</v>
      </c>
      <c r="S25" s="28">
        <f t="shared" si="31"/>
        <v>240.56983667671989</v>
      </c>
      <c r="T25" s="28">
        <f t="shared" si="31"/>
        <v>286.34204914068687</v>
      </c>
      <c r="U25" s="28">
        <f t="shared" si="31"/>
        <v>337.0119673511885</v>
      </c>
      <c r="V25" s="28">
        <f t="shared" si="36"/>
        <v>392.7482951807645</v>
      </c>
      <c r="W25" s="28">
        <f t="shared" si="36"/>
        <v>453.71478858183809</v>
      </c>
      <c r="X25" s="28">
        <f t="shared" si="36"/>
        <v>520.07068018763107</v>
      </c>
      <c r="Y25" s="28">
        <f t="shared" si="36"/>
        <v>591.97104608959955</v>
      </c>
      <c r="Z25" s="28">
        <f t="shared" si="36"/>
        <v>669.56712527894263</v>
      </c>
      <c r="AA25" s="28">
        <f t="shared" si="36"/>
        <v>753.00659991008513</v>
      </c>
      <c r="AB25" s="28">
        <f t="shared" si="36"/>
        <v>842.43384281796705</v>
      </c>
      <c r="AC25" s="28">
        <f t="shared" si="36"/>
        <v>937.99013742179829</v>
      </c>
      <c r="AE25" s="27">
        <f t="shared" si="34"/>
        <v>66</v>
      </c>
      <c r="AF25" s="28">
        <f t="shared" si="32"/>
        <v>12.29296667787119</v>
      </c>
      <c r="AG25" s="28">
        <f t="shared" si="32"/>
        <v>24.58593335574238</v>
      </c>
      <c r="AH25" s="28">
        <f t="shared" si="32"/>
        <v>36.878900033613576</v>
      </c>
      <c r="AI25" s="28">
        <f t="shared" si="32"/>
        <v>49.171866711484761</v>
      </c>
      <c r="AJ25" s="28">
        <f t="shared" si="32"/>
        <v>61.464833389355952</v>
      </c>
      <c r="AK25" s="28">
        <f t="shared" si="32"/>
        <v>73.757800067227151</v>
      </c>
      <c r="AL25" s="28">
        <f t="shared" si="32"/>
        <v>86.050766745098329</v>
      </c>
      <c r="AM25" s="28">
        <f t="shared" si="32"/>
        <v>98.343733422969521</v>
      </c>
      <c r="AN25" s="28">
        <f t="shared" si="32"/>
        <v>110.63670010084071</v>
      </c>
      <c r="AO25" s="28">
        <f t="shared" si="32"/>
        <v>122.9296667787119</v>
      </c>
      <c r="AP25" s="28">
        <f t="shared" si="32"/>
        <v>135.22263345658311</v>
      </c>
      <c r="AQ25" s="28">
        <f t="shared" si="32"/>
        <v>147.5156001344543</v>
      </c>
      <c r="AR25" s="28">
        <f t="shared" si="32"/>
        <v>159.80856681232549</v>
      </c>
      <c r="AS25" s="28">
        <f t="shared" si="32"/>
        <v>172.10153349019666</v>
      </c>
      <c r="AT25" s="28">
        <f t="shared" si="32"/>
        <v>184.39450016806785</v>
      </c>
      <c r="AU25" s="28">
        <f t="shared" si="32"/>
        <v>196.68746684593904</v>
      </c>
      <c r="AV25" s="28">
        <f t="shared" si="37"/>
        <v>208.98043352381023</v>
      </c>
      <c r="AW25" s="28">
        <f t="shared" si="37"/>
        <v>221.27340020168143</v>
      </c>
      <c r="AX25" s="28">
        <f t="shared" si="37"/>
        <v>233.56636687955262</v>
      </c>
      <c r="AY25" s="28">
        <f t="shared" si="37"/>
        <v>245.85933355742381</v>
      </c>
      <c r="AZ25" s="28">
        <f t="shared" si="37"/>
        <v>258.152300235295</v>
      </c>
      <c r="BA25" s="28">
        <f t="shared" si="37"/>
        <v>270.44526691316622</v>
      </c>
      <c r="BB25" s="28">
        <f t="shared" si="37"/>
        <v>282.73823359103739</v>
      </c>
      <c r="BC25" s="28">
        <f t="shared" si="37"/>
        <v>295.03120026890861</v>
      </c>
      <c r="BE25" s="27">
        <f t="shared" si="35"/>
        <v>66</v>
      </c>
      <c r="BF25" s="32">
        <f t="shared" si="5"/>
        <v>-38.983842199380049</v>
      </c>
      <c r="BG25" s="32">
        <f t="shared" si="6"/>
        <v>-12.89780566568121</v>
      </c>
      <c r="BH25" s="32">
        <f t="shared" si="7"/>
        <v>-6.4900470309788458</v>
      </c>
      <c r="BI25" s="32">
        <f t="shared" si="8"/>
        <v>-3.8306763856734993</v>
      </c>
      <c r="BJ25" s="32">
        <f t="shared" si="9"/>
        <v>-2.4376591624008754</v>
      </c>
      <c r="BK25" s="32">
        <f t="shared" si="10"/>
        <v>-1.6034320950018788</v>
      </c>
      <c r="BL25" s="32">
        <f t="shared" si="11"/>
        <v>-1.0581729065008414</v>
      </c>
      <c r="BM25" s="32">
        <f t="shared" si="12"/>
        <v>-0.67907329433504271</v>
      </c>
      <c r="BN25" s="32">
        <f t="shared" si="13"/>
        <v>-0.40308688310961832</v>
      </c>
      <c r="BO25" s="32">
        <f t="shared" si="14"/>
        <v>-0.19488064067631206</v>
      </c>
      <c r="BP25" s="32">
        <f t="shared" si="15"/>
        <v>-3.3282068427570123E-2</v>
      </c>
      <c r="BQ25" s="32">
        <f t="shared" si="16"/>
        <v>9.50846309438865E-2</v>
      </c>
      <c r="BR25" s="32">
        <f t="shared" si="17"/>
        <v>0.1990395948600405</v>
      </c>
      <c r="BS25" s="32">
        <f t="shared" si="18"/>
        <v>0.28460884428554362</v>
      </c>
      <c r="BT25" s="32">
        <f t="shared" si="19"/>
        <v>0.35603415313455999</v>
      </c>
      <c r="BU25" s="32">
        <f t="shared" si="20"/>
        <v>0.41637839038226843</v>
      </c>
      <c r="BV25" s="32">
        <f t="shared" si="21"/>
        <v>0.46790237898390907</v>
      </c>
      <c r="BW25" s="32">
        <f t="shared" si="22"/>
        <v>0.51230727811780463</v>
      </c>
      <c r="BX25" s="32">
        <f t="shared" si="23"/>
        <v>0.55089495374881248</v>
      </c>
      <c r="BY25" s="32">
        <f t="shared" si="24"/>
        <v>0.58467675880179604</v>
      </c>
      <c r="BZ25" s="32">
        <f t="shared" si="25"/>
        <v>0.61444896189049247</v>
      </c>
      <c r="CA25" s="32">
        <f t="shared" si="26"/>
        <v>0.64084608694603806</v>
      </c>
      <c r="CB25" s="32">
        <f t="shared" si="27"/>
        <v>0.66437930289544245</v>
      </c>
      <c r="CC25" s="32">
        <f t="shared" si="28"/>
        <v>0.68546449637536211</v>
      </c>
    </row>
    <row r="26" spans="1:81" ht="9" customHeight="1" x14ac:dyDescent="0.25">
      <c r="A26" s="31">
        <f t="shared" si="29"/>
        <v>5.3500592489804761</v>
      </c>
      <c r="B26" s="31">
        <f t="shared" si="30"/>
        <v>1.45045</v>
      </c>
      <c r="C26" s="31"/>
      <c r="E26" s="27">
        <f t="shared" si="33"/>
        <v>65</v>
      </c>
      <c r="F26" s="28">
        <f t="shared" si="31"/>
        <v>0.34693621710099681</v>
      </c>
      <c r="G26" s="28">
        <f t="shared" si="31"/>
        <v>1.896306752961963</v>
      </c>
      <c r="H26" s="28">
        <f t="shared" si="31"/>
        <v>5.1216679344459193</v>
      </c>
      <c r="I26" s="28">
        <f t="shared" si="31"/>
        <v>10.364957949265683</v>
      </c>
      <c r="J26" s="28">
        <f t="shared" si="31"/>
        <v>17.907736106531782</v>
      </c>
      <c r="K26" s="28">
        <f t="shared" si="31"/>
        <v>27.994348850847128</v>
      </c>
      <c r="L26" s="28">
        <f t="shared" si="31"/>
        <v>40.843234784184219</v>
      </c>
      <c r="M26" s="28">
        <f t="shared" si="31"/>
        <v>56.653467653500897</v>
      </c>
      <c r="N26" s="28">
        <f t="shared" si="31"/>
        <v>75.608948094039036</v>
      </c>
      <c r="O26" s="28">
        <f t="shared" si="31"/>
        <v>97.881279714280382</v>
      </c>
      <c r="P26" s="28">
        <f t="shared" si="31"/>
        <v>123.63184319981416</v>
      </c>
      <c r="Q26" s="28">
        <f t="shared" si="31"/>
        <v>153.0133498722634</v>
      </c>
      <c r="R26" s="28">
        <f t="shared" si="31"/>
        <v>186.17104067234149</v>
      </c>
      <c r="S26" s="28">
        <f t="shared" si="31"/>
        <v>223.24363417934129</v>
      </c>
      <c r="T26" s="28">
        <f t="shared" si="31"/>
        <v>264.36409136450379</v>
      </c>
      <c r="U26" s="28">
        <f t="shared" si="31"/>
        <v>309.66024299149814</v>
      </c>
      <c r="V26" s="28">
        <f t="shared" ref="V26:AC28" si="38">V$3*$A26*V$4^$B26</f>
        <v>359.25531178888752</v>
      </c>
      <c r="W26" s="28">
        <f t="shared" si="38"/>
        <v>413.26835247453545</v>
      </c>
      <c r="X26" s="28">
        <f t="shared" si="38"/>
        <v>471.81462659520389</v>
      </c>
      <c r="Y26" s="28">
        <f t="shared" si="38"/>
        <v>535.00592489804762</v>
      </c>
      <c r="Z26" s="28">
        <f t="shared" si="38"/>
        <v>602.95084693422609</v>
      </c>
      <c r="AA26" s="28">
        <f t="shared" si="38"/>
        <v>675.75504540851364</v>
      </c>
      <c r="AB26" s="28">
        <f t="shared" si="38"/>
        <v>753.52144117553166</v>
      </c>
      <c r="AC26" s="28">
        <f t="shared" si="38"/>
        <v>836.35041357367356</v>
      </c>
      <c r="AE26" s="27">
        <f t="shared" si="34"/>
        <v>65</v>
      </c>
      <c r="AF26" s="28">
        <f t="shared" si="32"/>
        <v>11.831007915762493</v>
      </c>
      <c r="AG26" s="28">
        <f t="shared" si="32"/>
        <v>23.662015831524986</v>
      </c>
      <c r="AH26" s="28">
        <f t="shared" si="32"/>
        <v>35.493023747287481</v>
      </c>
      <c r="AI26" s="28">
        <f t="shared" si="32"/>
        <v>47.324031663049972</v>
      </c>
      <c r="AJ26" s="28">
        <f t="shared" si="32"/>
        <v>59.155039578812463</v>
      </c>
      <c r="AK26" s="28">
        <f t="shared" si="32"/>
        <v>70.986047494574962</v>
      </c>
      <c r="AL26" s="28">
        <f t="shared" si="32"/>
        <v>82.817055410337446</v>
      </c>
      <c r="AM26" s="28">
        <f t="shared" si="32"/>
        <v>94.648063326099944</v>
      </c>
      <c r="AN26" s="28">
        <f t="shared" si="32"/>
        <v>106.47907124186243</v>
      </c>
      <c r="AO26" s="28">
        <f t="shared" si="32"/>
        <v>118.31007915762493</v>
      </c>
      <c r="AP26" s="28">
        <f t="shared" si="32"/>
        <v>130.14108707338741</v>
      </c>
      <c r="AQ26" s="28">
        <f t="shared" si="32"/>
        <v>141.97209498914992</v>
      </c>
      <c r="AR26" s="28">
        <f t="shared" si="32"/>
        <v>153.80310290491241</v>
      </c>
      <c r="AS26" s="28">
        <f t="shared" si="32"/>
        <v>165.63411082067489</v>
      </c>
      <c r="AT26" s="28">
        <f t="shared" si="32"/>
        <v>177.46511873643738</v>
      </c>
      <c r="AU26" s="28">
        <f t="shared" si="32"/>
        <v>189.29612665219989</v>
      </c>
      <c r="AV26" s="28">
        <f t="shared" si="37"/>
        <v>201.12713456796237</v>
      </c>
      <c r="AW26" s="28">
        <f t="shared" si="37"/>
        <v>212.95814248372486</v>
      </c>
      <c r="AX26" s="28">
        <f t="shared" si="37"/>
        <v>224.78915039948737</v>
      </c>
      <c r="AY26" s="28">
        <f t="shared" si="37"/>
        <v>236.62015831524985</v>
      </c>
      <c r="AZ26" s="28">
        <f t="shared" si="37"/>
        <v>248.45116623101234</v>
      </c>
      <c r="BA26" s="28">
        <f t="shared" si="37"/>
        <v>260.28217414677482</v>
      </c>
      <c r="BB26" s="28">
        <f t="shared" si="37"/>
        <v>272.11318206253731</v>
      </c>
      <c r="BC26" s="28">
        <f t="shared" si="37"/>
        <v>283.94418997829985</v>
      </c>
      <c r="BE26" s="27">
        <f t="shared" si="35"/>
        <v>65</v>
      </c>
      <c r="BF26" s="32">
        <f t="shared" si="5"/>
        <v>-33.101391934870733</v>
      </c>
      <c r="BG26" s="32">
        <f t="shared" si="6"/>
        <v>-11.47794735454365</v>
      </c>
      <c r="BH26" s="32">
        <f t="shared" si="7"/>
        <v>-5.929973633897303</v>
      </c>
      <c r="BI26" s="32">
        <f t="shared" si="8"/>
        <v>-3.565771698707441</v>
      </c>
      <c r="BJ26" s="32">
        <f t="shared" si="9"/>
        <v>-2.3033231686520037</v>
      </c>
      <c r="BK26" s="32">
        <f t="shared" si="10"/>
        <v>-1.5357277596555661</v>
      </c>
      <c r="BL26" s="32">
        <f t="shared" si="11"/>
        <v>-1.0276811042989868</v>
      </c>
      <c r="BM26" s="32">
        <f t="shared" si="12"/>
        <v>-0.67064907491591419</v>
      </c>
      <c r="BN26" s="32">
        <f t="shared" si="13"/>
        <v>-0.40828663704497664</v>
      </c>
      <c r="BO26" s="32">
        <f t="shared" si="14"/>
        <v>-0.2087099750123525</v>
      </c>
      <c r="BP26" s="32">
        <f t="shared" si="15"/>
        <v>-5.2650221052297948E-2</v>
      </c>
      <c r="BQ26" s="32">
        <f t="shared" si="16"/>
        <v>7.2158768449490165E-2</v>
      </c>
      <c r="BR26" s="32">
        <f t="shared" si="17"/>
        <v>0.17386129255406707</v>
      </c>
      <c r="BS26" s="32">
        <f t="shared" si="18"/>
        <v>0.25805673505738652</v>
      </c>
      <c r="BT26" s="32">
        <f t="shared" si="19"/>
        <v>0.32870944075476038</v>
      </c>
      <c r="BU26" s="32">
        <f t="shared" si="20"/>
        <v>0.38869735157639496</v>
      </c>
      <c r="BV26" s="32">
        <f t="shared" si="21"/>
        <v>0.44015543272982266</v>
      </c>
      <c r="BW26" s="32">
        <f t="shared" si="22"/>
        <v>0.48469767595657642</v>
      </c>
      <c r="BX26" s="32">
        <f t="shared" si="23"/>
        <v>0.52356468466937434</v>
      </c>
      <c r="BY26" s="32">
        <f t="shared" si="24"/>
        <v>0.55772422826842349</v>
      </c>
      <c r="BZ26" s="32">
        <f t="shared" si="25"/>
        <v>0.58794126006408109</v>
      </c>
      <c r="CA26" s="32">
        <f t="shared" si="26"/>
        <v>0.61482762738467356</v>
      </c>
      <c r="CB26" s="32">
        <f t="shared" si="27"/>
        <v>0.63887798383277994</v>
      </c>
      <c r="CC26" s="32">
        <f t="shared" si="28"/>
        <v>0.66049614447486926</v>
      </c>
    </row>
    <row r="27" spans="1:81" ht="9" customHeight="1" x14ac:dyDescent="0.25">
      <c r="A27" s="31">
        <f t="shared" si="29"/>
        <v>4.8631413786237614</v>
      </c>
      <c r="B27" s="31">
        <f t="shared" si="30"/>
        <v>1.3763399999999999</v>
      </c>
      <c r="C27" s="31"/>
      <c r="E27" s="27">
        <f t="shared" si="33"/>
        <v>64</v>
      </c>
      <c r="F27" s="28">
        <f t="shared" si="31"/>
        <v>0.39375608238122467</v>
      </c>
      <c r="G27" s="28">
        <f t="shared" si="31"/>
        <v>2.0444518905881863</v>
      </c>
      <c r="H27" s="28">
        <f t="shared" si="31"/>
        <v>5.3583317416609901</v>
      </c>
      <c r="I27" s="28">
        <f t="shared" si="31"/>
        <v>10.615159282499276</v>
      </c>
      <c r="J27" s="28">
        <f t="shared" si="31"/>
        <v>18.039215864333887</v>
      </c>
      <c r="K27" s="28">
        <f t="shared" si="31"/>
        <v>27.821415210625961</v>
      </c>
      <c r="L27" s="28">
        <f t="shared" si="31"/>
        <v>40.129851426296653</v>
      </c>
      <c r="M27" s="28">
        <f t="shared" si="31"/>
        <v>55.115802485531802</v>
      </c>
      <c r="N27" s="28">
        <f t="shared" si="31"/>
        <v>72.917525184776039</v>
      </c>
      <c r="O27" s="28">
        <f t="shared" si="31"/>
        <v>93.662829931498607</v>
      </c>
      <c r="P27" s="28">
        <f t="shared" si="31"/>
        <v>117.47091968582487</v>
      </c>
      <c r="Q27" s="28">
        <f t="shared" si="31"/>
        <v>144.45375569115353</v>
      </c>
      <c r="R27" s="28">
        <f t="shared" si="31"/>
        <v>174.71710350001979</v>
      </c>
      <c r="S27" s="28">
        <f t="shared" si="31"/>
        <v>208.36135437288993</v>
      </c>
      <c r="T27" s="28">
        <f t="shared" si="31"/>
        <v>245.48218373157954</v>
      </c>
      <c r="U27" s="28">
        <f t="shared" si="31"/>
        <v>286.17108823155917</v>
      </c>
      <c r="V27" s="28">
        <f t="shared" si="38"/>
        <v>330.51583036358841</v>
      </c>
      <c r="W27" s="28">
        <f t="shared" si="38"/>
        <v>378.60081124205982</v>
      </c>
      <c r="X27" s="28">
        <f t="shared" si="38"/>
        <v>430.5073866858574</v>
      </c>
      <c r="Y27" s="28">
        <f t="shared" si="38"/>
        <v>486.31413786237613</v>
      </c>
      <c r="Z27" s="28">
        <f t="shared" si="38"/>
        <v>546.09710505367968</v>
      </c>
      <c r="AA27" s="28">
        <f t="shared" si="38"/>
        <v>609.92999114689792</v>
      </c>
      <c r="AB27" s="28">
        <f t="shared" si="38"/>
        <v>677.88434001294638</v>
      </c>
      <c r="AC27" s="28">
        <f t="shared" si="38"/>
        <v>750.02969386365669</v>
      </c>
      <c r="AE27" s="27">
        <f t="shared" si="34"/>
        <v>64</v>
      </c>
      <c r="AF27" s="28">
        <f t="shared" si="32"/>
        <v>11.405860163524295</v>
      </c>
      <c r="AG27" s="28">
        <f t="shared" si="32"/>
        <v>22.81172032704859</v>
      </c>
      <c r="AH27" s="28">
        <f t="shared" si="32"/>
        <v>34.217580490572885</v>
      </c>
      <c r="AI27" s="28">
        <f t="shared" si="32"/>
        <v>45.62344065409718</v>
      </c>
      <c r="AJ27" s="28">
        <f t="shared" si="32"/>
        <v>57.029300817621476</v>
      </c>
      <c r="AK27" s="28">
        <f t="shared" si="32"/>
        <v>68.435160981145771</v>
      </c>
      <c r="AL27" s="28">
        <f t="shared" si="32"/>
        <v>79.841021144670066</v>
      </c>
      <c r="AM27" s="28">
        <f t="shared" si="32"/>
        <v>91.246881308194361</v>
      </c>
      <c r="AN27" s="28">
        <f t="shared" si="32"/>
        <v>102.65274147171866</v>
      </c>
      <c r="AO27" s="28">
        <f t="shared" si="32"/>
        <v>114.05860163524295</v>
      </c>
      <c r="AP27" s="28">
        <f t="shared" si="32"/>
        <v>125.46446179876725</v>
      </c>
      <c r="AQ27" s="28">
        <f t="shared" si="32"/>
        <v>136.87032196229154</v>
      </c>
      <c r="AR27" s="28">
        <f t="shared" si="32"/>
        <v>148.27618212581584</v>
      </c>
      <c r="AS27" s="28">
        <f t="shared" si="32"/>
        <v>159.68204228934013</v>
      </c>
      <c r="AT27" s="28">
        <f t="shared" si="32"/>
        <v>171.08790245286443</v>
      </c>
      <c r="AU27" s="28">
        <f t="shared" si="32"/>
        <v>182.49376261638872</v>
      </c>
      <c r="AV27" s="28">
        <f t="shared" ref="AV27:BC27" si="39">AV$92/COS(RADIANS($AE27))</f>
        <v>193.89962277991302</v>
      </c>
      <c r="AW27" s="28">
        <f t="shared" si="39"/>
        <v>205.30548294343731</v>
      </c>
      <c r="AX27" s="28">
        <f t="shared" si="39"/>
        <v>216.71134310696161</v>
      </c>
      <c r="AY27" s="28">
        <f t="shared" si="39"/>
        <v>228.1172032704859</v>
      </c>
      <c r="AZ27" s="28">
        <f t="shared" si="39"/>
        <v>239.5230634340102</v>
      </c>
      <c r="BA27" s="28">
        <f t="shared" si="39"/>
        <v>250.92892359753449</v>
      </c>
      <c r="BB27" s="28">
        <f t="shared" si="39"/>
        <v>262.33478376105882</v>
      </c>
      <c r="BC27" s="28">
        <f t="shared" si="39"/>
        <v>273.74064392458308</v>
      </c>
      <c r="BE27" s="27">
        <f t="shared" si="35"/>
        <v>64</v>
      </c>
      <c r="BF27" s="32">
        <f t="shared" si="5"/>
        <v>-27.966816447755669</v>
      </c>
      <c r="BG27" s="32">
        <f t="shared" si="6"/>
        <v>-10.157866043248241</v>
      </c>
      <c r="BH27" s="32">
        <f t="shared" si="7"/>
        <v>-5.3858645078899174</v>
      </c>
      <c r="BI27" s="32">
        <f t="shared" si="8"/>
        <v>-3.2979515841382092</v>
      </c>
      <c r="BJ27" s="32">
        <f t="shared" si="9"/>
        <v>-2.1614068619455113</v>
      </c>
      <c r="BK27" s="32">
        <f t="shared" si="10"/>
        <v>-1.4598015759819443</v>
      </c>
      <c r="BL27" s="32">
        <f t="shared" si="11"/>
        <v>-0.98956682636385529</v>
      </c>
      <c r="BM27" s="32">
        <f t="shared" si="12"/>
        <v>-0.65554844878013274</v>
      </c>
      <c r="BN27" s="32">
        <f t="shared" si="13"/>
        <v>-0.40779245060213359</v>
      </c>
      <c r="BO27" s="32">
        <f t="shared" si="14"/>
        <v>-0.21775737204033904</v>
      </c>
      <c r="BP27" s="32">
        <f t="shared" si="15"/>
        <v>-6.804698672932033E-2</v>
      </c>
      <c r="BQ27" s="32">
        <f t="shared" si="16"/>
        <v>5.2497310939257268E-2</v>
      </c>
      <c r="BR27" s="32">
        <f t="shared" si="17"/>
        <v>0.15133562109562421</v>
      </c>
      <c r="BS27" s="32">
        <f t="shared" si="18"/>
        <v>0.23362927463233801</v>
      </c>
      <c r="BT27" s="32">
        <f t="shared" si="19"/>
        <v>0.3030536886540855</v>
      </c>
      <c r="BU27" s="32">
        <f t="shared" si="20"/>
        <v>0.36229140496288903</v>
      </c>
      <c r="BV27" s="32">
        <f t="shared" si="21"/>
        <v>0.41334240309575759</v>
      </c>
      <c r="BW27" s="32">
        <f t="shared" si="22"/>
        <v>0.45772571836309539</v>
      </c>
      <c r="BX27" s="32">
        <f t="shared" si="23"/>
        <v>0.49661411207074929</v>
      </c>
      <c r="BY27" s="32">
        <f t="shared" si="24"/>
        <v>0.53092623571835851</v>
      </c>
      <c r="BZ27" s="32">
        <f t="shared" si="25"/>
        <v>0.56139107639022223</v>
      </c>
      <c r="CA27" s="32">
        <f t="shared" si="26"/>
        <v>0.5885938923487043</v>
      </c>
      <c r="CB27" s="32">
        <f t="shared" si="27"/>
        <v>0.61300952348884663</v>
      </c>
      <c r="CC27" s="32">
        <f t="shared" si="28"/>
        <v>0.63502692471487043</v>
      </c>
    </row>
    <row r="28" spans="1:81" ht="9" customHeight="1" x14ac:dyDescent="0.25">
      <c r="A28" s="31">
        <f t="shared" si="29"/>
        <v>4.4446045141038963</v>
      </c>
      <c r="B28" s="31">
        <f t="shared" si="30"/>
        <v>1.3022299999999998</v>
      </c>
      <c r="C28" s="31"/>
      <c r="E28" s="27">
        <f t="shared" si="33"/>
        <v>63</v>
      </c>
      <c r="F28" s="28">
        <f t="shared" si="31"/>
        <v>0.44932733109986545</v>
      </c>
      <c r="G28" s="28">
        <f t="shared" si="31"/>
        <v>2.2161702624009783</v>
      </c>
      <c r="H28" s="28">
        <f t="shared" si="31"/>
        <v>5.6364505652054078</v>
      </c>
      <c r="I28" s="28">
        <f t="shared" si="31"/>
        <v>10.930585103577497</v>
      </c>
      <c r="J28" s="28">
        <f t="shared" si="31"/>
        <v>18.270589041597486</v>
      </c>
      <c r="K28" s="28">
        <f t="shared" si="31"/>
        <v>27.800076388687668</v>
      </c>
      <c r="L28" s="28">
        <f t="shared" si="31"/>
        <v>39.643582771358972</v>
      </c>
      <c r="M28" s="28">
        <f t="shared" si="31"/>
        <v>53.911783193548153</v>
      </c>
      <c r="N28" s="28">
        <f t="shared" si="31"/>
        <v>70.704746351036974</v>
      </c>
      <c r="O28" s="28">
        <f t="shared" si="31"/>
        <v>90.11411794476011</v>
      </c>
      <c r="P28" s="28">
        <f t="shared" si="31"/>
        <v>112.22466499462563</v>
      </c>
      <c r="Q28" s="28">
        <f t="shared" si="31"/>
        <v>137.11541302034024</v>
      </c>
      <c r="R28" s="28">
        <f t="shared" si="31"/>
        <v>164.86051040570544</v>
      </c>
      <c r="S28" s="28">
        <f t="shared" si="31"/>
        <v>195.52990248303161</v>
      </c>
      <c r="T28" s="28">
        <f t="shared" si="31"/>
        <v>229.18986850425932</v>
      </c>
      <c r="U28" s="28">
        <f t="shared" si="31"/>
        <v>265.90345709461354</v>
      </c>
      <c r="V28" s="28">
        <f t="shared" si="38"/>
        <v>305.73084480172076</v>
      </c>
      <c r="W28" s="28">
        <f t="shared" si="38"/>
        <v>348.72963523099429</v>
      </c>
      <c r="X28" s="28">
        <f t="shared" si="38"/>
        <v>394.95511149270561</v>
      </c>
      <c r="Y28" s="28">
        <f t="shared" si="38"/>
        <v>444.46045141038962</v>
      </c>
      <c r="Z28" s="28">
        <f t="shared" si="38"/>
        <v>497.29691263479151</v>
      </c>
      <c r="AA28" s="28">
        <f t="shared" si="38"/>
        <v>553.51399315107449</v>
      </c>
      <c r="AB28" s="28">
        <f t="shared" si="38"/>
        <v>613.15957145471054</v>
      </c>
      <c r="AC28" s="28">
        <f t="shared" si="38"/>
        <v>676.28002976958692</v>
      </c>
      <c r="AE28" s="27">
        <f t="shared" si="34"/>
        <v>63</v>
      </c>
      <c r="AF28" s="28">
        <f t="shared" si="32"/>
        <v>11.013446322926333</v>
      </c>
      <c r="AG28" s="28">
        <f t="shared" si="32"/>
        <v>22.026892645852666</v>
      </c>
      <c r="AH28" s="28">
        <f t="shared" si="32"/>
        <v>33.040338968778997</v>
      </c>
      <c r="AI28" s="28">
        <f t="shared" si="32"/>
        <v>44.053785291705331</v>
      </c>
      <c r="AJ28" s="28">
        <f t="shared" si="32"/>
        <v>55.067231614631666</v>
      </c>
      <c r="AK28" s="28">
        <f t="shared" si="32"/>
        <v>66.080677937557994</v>
      </c>
      <c r="AL28" s="28">
        <f t="shared" si="32"/>
        <v>77.094124260484335</v>
      </c>
      <c r="AM28" s="28">
        <f t="shared" si="32"/>
        <v>88.107570583410663</v>
      </c>
      <c r="AN28" s="28">
        <f t="shared" si="32"/>
        <v>99.12101690633699</v>
      </c>
      <c r="AO28" s="28">
        <f t="shared" ref="AO28:BC40" si="40">AO$92/COS(RADIANS($AE28))</f>
        <v>110.13446322926333</v>
      </c>
      <c r="AP28" s="28">
        <f t="shared" si="40"/>
        <v>121.14790955218966</v>
      </c>
      <c r="AQ28" s="28">
        <f t="shared" si="40"/>
        <v>132.16135587511599</v>
      </c>
      <c r="AR28" s="28">
        <f t="shared" si="40"/>
        <v>143.17480219804233</v>
      </c>
      <c r="AS28" s="28">
        <f t="shared" si="40"/>
        <v>154.18824852096867</v>
      </c>
      <c r="AT28" s="28">
        <f t="shared" si="40"/>
        <v>165.20169484389498</v>
      </c>
      <c r="AU28" s="28">
        <f t="shared" si="40"/>
        <v>176.21514116682133</v>
      </c>
      <c r="AV28" s="28">
        <f t="shared" si="40"/>
        <v>187.22858748974767</v>
      </c>
      <c r="AW28" s="28">
        <f t="shared" si="40"/>
        <v>198.24203381267398</v>
      </c>
      <c r="AX28" s="28">
        <f t="shared" si="40"/>
        <v>209.25548013560032</v>
      </c>
      <c r="AY28" s="28">
        <f t="shared" si="40"/>
        <v>220.26892645852666</v>
      </c>
      <c r="AZ28" s="28">
        <f t="shared" si="40"/>
        <v>231.28237278145298</v>
      </c>
      <c r="BA28" s="28">
        <f t="shared" si="40"/>
        <v>242.29581910437932</v>
      </c>
      <c r="BB28" s="28">
        <f t="shared" si="40"/>
        <v>253.30926542730566</v>
      </c>
      <c r="BC28" s="28">
        <f t="shared" si="40"/>
        <v>264.32271175023197</v>
      </c>
      <c r="BE28" s="27">
        <f t="shared" si="35"/>
        <v>63</v>
      </c>
      <c r="BF28" s="32">
        <f t="shared" si="5"/>
        <v>-23.510964636777313</v>
      </c>
      <c r="BG28" s="32">
        <f t="shared" si="6"/>
        <v>-8.9391698460879692</v>
      </c>
      <c r="BH28" s="32">
        <f t="shared" si="7"/>
        <v>-4.8619052161552876</v>
      </c>
      <c r="BI28" s="32">
        <f t="shared" si="8"/>
        <v>-3.0303227022391384</v>
      </c>
      <c r="BJ28" s="32">
        <f t="shared" si="9"/>
        <v>-2.0139822798957154</v>
      </c>
      <c r="BK28" s="32">
        <f t="shared" si="10"/>
        <v>-1.3769962720119489</v>
      </c>
      <c r="BL28" s="32">
        <f t="shared" si="11"/>
        <v>-0.9446810522933361</v>
      </c>
      <c r="BM28" s="32">
        <f t="shared" si="12"/>
        <v>-0.63429152894269059</v>
      </c>
      <c r="BN28" s="32">
        <f t="shared" si="13"/>
        <v>-0.40190046668462809</v>
      </c>
      <c r="BO28" s="32">
        <f t="shared" si="14"/>
        <v>-0.22216657879041415</v>
      </c>
      <c r="BP28" s="32">
        <f t="shared" si="15"/>
        <v>-7.9512329646886107E-2</v>
      </c>
      <c r="BQ28" s="32">
        <f t="shared" si="16"/>
        <v>3.6130563560271306E-2</v>
      </c>
      <c r="BR28" s="32">
        <f t="shared" si="17"/>
        <v>0.13153973716505379</v>
      </c>
      <c r="BS28" s="32">
        <f t="shared" si="18"/>
        <v>0.21143392103747727</v>
      </c>
      <c r="BT28" s="32">
        <f t="shared" si="19"/>
        <v>0.27919285471894745</v>
      </c>
      <c r="BU28" s="32">
        <f t="shared" si="20"/>
        <v>0.33729653953268984</v>
      </c>
      <c r="BV28" s="32">
        <f t="shared" si="21"/>
        <v>0.38760321153996341</v>
      </c>
      <c r="BW28" s="32">
        <f t="shared" si="22"/>
        <v>0.43153086579131467</v>
      </c>
      <c r="BX28" s="32">
        <f t="shared" si="23"/>
        <v>0.47017908099800593</v>
      </c>
      <c r="BY28" s="32">
        <f t="shared" si="24"/>
        <v>0.50441276437632288</v>
      </c>
      <c r="BZ28" s="32">
        <f t="shared" si="25"/>
        <v>0.53492095586102339</v>
      </c>
      <c r="CA28" s="32">
        <f t="shared" si="26"/>
        <v>0.56225890925534772</v>
      </c>
      <c r="CB28" s="32">
        <f t="shared" si="27"/>
        <v>0.58687872257080842</v>
      </c>
      <c r="CC28" s="32">
        <f t="shared" si="28"/>
        <v>0.60915197830063317</v>
      </c>
    </row>
    <row r="29" spans="1:81" ht="9" customHeight="1" x14ac:dyDescent="0.25">
      <c r="A29" s="31">
        <f t="shared" si="29"/>
        <v>4.0829411009204275</v>
      </c>
      <c r="B29" s="31">
        <f t="shared" si="30"/>
        <v>1.2281199999999997</v>
      </c>
      <c r="C29" s="31"/>
      <c r="E29" s="27">
        <f t="shared" si="33"/>
        <v>62</v>
      </c>
      <c r="F29" s="28">
        <f t="shared" si="31"/>
        <v>0.515373591679678</v>
      </c>
      <c r="G29" s="28">
        <f t="shared" si="31"/>
        <v>2.4146440269174416</v>
      </c>
      <c r="H29" s="28">
        <f t="shared" si="31"/>
        <v>5.9594416395873315</v>
      </c>
      <c r="I29" s="28">
        <f t="shared" si="31"/>
        <v>11.313163636742823</v>
      </c>
      <c r="J29" s="28">
        <f t="shared" si="31"/>
        <v>18.599925603160209</v>
      </c>
      <c r="K29" s="28">
        <f t="shared" si="31"/>
        <v>27.921357227276122</v>
      </c>
      <c r="L29" s="28">
        <f t="shared" si="31"/>
        <v>39.364252233698984</v>
      </c>
      <c r="M29" s="28">
        <f t="shared" si="31"/>
        <v>53.004778362759524</v>
      </c>
      <c r="N29" s="28">
        <f t="shared" ref="N29:AC44" si="41">N$3*$A29*N$4^$B29</f>
        <v>68.911068065980928</v>
      </c>
      <c r="O29" s="28">
        <f t="shared" si="41"/>
        <v>87.144937155984564</v>
      </c>
      <c r="P29" s="28">
        <f t="shared" si="41"/>
        <v>107.76308872106138</v>
      </c>
      <c r="Q29" s="28">
        <f t="shared" si="41"/>
        <v>130.8179921142997</v>
      </c>
      <c r="R29" s="28">
        <f t="shared" si="41"/>
        <v>156.3585459917974</v>
      </c>
      <c r="S29" s="28">
        <f t="shared" si="41"/>
        <v>184.4305918360869</v>
      </c>
      <c r="T29" s="28">
        <f t="shared" si="41"/>
        <v>215.07732045687257</v>
      </c>
      <c r="U29" s="28">
        <f t="shared" si="41"/>
        <v>248.33959973499915</v>
      </c>
      <c r="V29" s="28">
        <f t="shared" si="41"/>
        <v>284.25624303888088</v>
      </c>
      <c r="W29" s="28">
        <f t="shared" si="41"/>
        <v>322.86423204517354</v>
      </c>
      <c r="X29" s="28">
        <f t="shared" si="41"/>
        <v>364.19890390358614</v>
      </c>
      <c r="Y29" s="28">
        <f t="shared" si="41"/>
        <v>408.29411009204273</v>
      </c>
      <c r="Z29" s="28">
        <f t="shared" si="41"/>
        <v>455.18235249145124</v>
      </c>
      <c r="AA29" s="28">
        <f t="shared" si="41"/>
        <v>504.8949009095021</v>
      </c>
      <c r="AB29" s="28">
        <f t="shared" si="41"/>
        <v>557.46189533554298</v>
      </c>
      <c r="AC29" s="28">
        <f t="shared" si="41"/>
        <v>612.91243550650552</v>
      </c>
      <c r="AE29" s="27">
        <f t="shared" si="34"/>
        <v>62</v>
      </c>
      <c r="AF29" s="28">
        <f t="shared" ref="AF29:AU44" si="42">AF$92/COS(RADIANS($AE29))</f>
        <v>10.650272340947561</v>
      </c>
      <c r="AG29" s="28">
        <f t="shared" si="42"/>
        <v>21.300544681895122</v>
      </c>
      <c r="AH29" s="28">
        <f t="shared" si="42"/>
        <v>31.950817022842685</v>
      </c>
      <c r="AI29" s="28">
        <f t="shared" si="42"/>
        <v>42.601089363790244</v>
      </c>
      <c r="AJ29" s="28">
        <f t="shared" si="42"/>
        <v>53.25136170473781</v>
      </c>
      <c r="AK29" s="28">
        <f t="shared" si="42"/>
        <v>63.90163404568537</v>
      </c>
      <c r="AL29" s="28">
        <f t="shared" si="42"/>
        <v>74.551906386632936</v>
      </c>
      <c r="AM29" s="28">
        <f t="shared" si="42"/>
        <v>85.202178727580488</v>
      </c>
      <c r="AN29" s="28">
        <f t="shared" si="42"/>
        <v>95.852451068528055</v>
      </c>
      <c r="AO29" s="28">
        <f t="shared" si="42"/>
        <v>106.50272340947562</v>
      </c>
      <c r="AP29" s="28">
        <f t="shared" si="42"/>
        <v>117.15299575042317</v>
      </c>
      <c r="AQ29" s="28">
        <f t="shared" si="42"/>
        <v>127.80326809137074</v>
      </c>
      <c r="AR29" s="28">
        <f t="shared" si="42"/>
        <v>138.45354043231831</v>
      </c>
      <c r="AS29" s="28">
        <f t="shared" si="42"/>
        <v>149.10381277326587</v>
      </c>
      <c r="AT29" s="28">
        <f t="shared" si="42"/>
        <v>159.75408511421341</v>
      </c>
      <c r="AU29" s="28">
        <f t="shared" si="42"/>
        <v>170.40435745516098</v>
      </c>
      <c r="AV29" s="28">
        <f t="shared" si="40"/>
        <v>181.05462979610854</v>
      </c>
      <c r="AW29" s="28">
        <f t="shared" si="40"/>
        <v>191.70490213705611</v>
      </c>
      <c r="AX29" s="28">
        <f t="shared" si="40"/>
        <v>202.35517447800368</v>
      </c>
      <c r="AY29" s="28">
        <f t="shared" si="40"/>
        <v>213.00544681895124</v>
      </c>
      <c r="AZ29" s="28">
        <f t="shared" si="40"/>
        <v>223.65571915989878</v>
      </c>
      <c r="BA29" s="28">
        <f t="shared" si="40"/>
        <v>234.30599150084635</v>
      </c>
      <c r="BB29" s="28">
        <f t="shared" si="40"/>
        <v>244.95626384179391</v>
      </c>
      <c r="BC29" s="28">
        <f t="shared" si="40"/>
        <v>255.60653618274148</v>
      </c>
      <c r="BE29" s="27">
        <f t="shared" si="35"/>
        <v>62</v>
      </c>
      <c r="BF29" s="32">
        <f t="shared" si="5"/>
        <v>-19.665149539844997</v>
      </c>
      <c r="BG29" s="32">
        <f t="shared" si="6"/>
        <v>-7.8214015997577953</v>
      </c>
      <c r="BH29" s="32">
        <f t="shared" si="7"/>
        <v>-4.3613776180976505</v>
      </c>
      <c r="BI29" s="32">
        <f t="shared" si="8"/>
        <v>-2.7656212472195389</v>
      </c>
      <c r="BJ29" s="32">
        <f t="shared" si="9"/>
        <v>-1.8629878872037087</v>
      </c>
      <c r="BK29" s="32">
        <f t="shared" si="10"/>
        <v>-1.2886292211920287</v>
      </c>
      <c r="BL29" s="32">
        <f t="shared" si="11"/>
        <v>-0.89389870647181946</v>
      </c>
      <c r="BM29" s="32">
        <f t="shared" si="12"/>
        <v>-0.60744335434185015</v>
      </c>
      <c r="BN29" s="32">
        <f t="shared" si="13"/>
        <v>-0.39095872054618724</v>
      </c>
      <c r="BO29" s="32">
        <f t="shared" si="14"/>
        <v>-0.22213322867904192</v>
      </c>
      <c r="BP29" s="32">
        <f t="shared" si="15"/>
        <v>-8.7134724336521516E-2</v>
      </c>
      <c r="BQ29" s="32">
        <f t="shared" si="16"/>
        <v>2.3045178833618715E-2</v>
      </c>
      <c r="BR29" s="32">
        <f t="shared" si="17"/>
        <v>0.11451248440503145</v>
      </c>
      <c r="BS29" s="32">
        <f t="shared" si="18"/>
        <v>0.19154511575941688</v>
      </c>
      <c r="BT29" s="32">
        <f t="shared" si="19"/>
        <v>0.25722486789932186</v>
      </c>
      <c r="BU29" s="32">
        <f t="shared" si="20"/>
        <v>0.31382527137436855</v>
      </c>
      <c r="BV29" s="32">
        <f t="shared" si="21"/>
        <v>0.36305838752908692</v>
      </c>
      <c r="BW29" s="32">
        <f t="shared" si="22"/>
        <v>0.40623679209459868</v>
      </c>
      <c r="BX29" s="32">
        <f t="shared" si="23"/>
        <v>0.44438280206473968</v>
      </c>
      <c r="BY29" s="32">
        <f t="shared" si="24"/>
        <v>0.47830389527065942</v>
      </c>
      <c r="BZ29" s="32">
        <f t="shared" si="25"/>
        <v>0.50864589117808723</v>
      </c>
      <c r="CA29" s="32">
        <f t="shared" si="26"/>
        <v>0.53593115898224608</v>
      </c>
      <c r="CB29" s="32">
        <f t="shared" si="27"/>
        <v>0.56058653355248289</v>
      </c>
      <c r="CC29" s="32">
        <f t="shared" si="28"/>
        <v>0.58296402328415731</v>
      </c>
    </row>
    <row r="30" spans="1:81" ht="9" customHeight="1" x14ac:dyDescent="0.25">
      <c r="A30" s="31">
        <f t="shared" si="29"/>
        <v>3.7688629475844051</v>
      </c>
      <c r="B30" s="31">
        <f t="shared" si="30"/>
        <v>1.1540099999999995</v>
      </c>
      <c r="C30" s="31"/>
      <c r="E30" s="27">
        <f t="shared" si="33"/>
        <v>61</v>
      </c>
      <c r="F30" s="28">
        <f t="shared" ref="F30:U45" si="43">F$3*$A30*F$4^$B30</f>
        <v>0.59398943972554064</v>
      </c>
      <c r="G30" s="28">
        <f t="shared" si="43"/>
        <v>2.6436280111164798</v>
      </c>
      <c r="H30" s="28">
        <f t="shared" si="43"/>
        <v>6.331442655788905</v>
      </c>
      <c r="I30" s="28">
        <f t="shared" si="43"/>
        <v>11.765813655523752</v>
      </c>
      <c r="J30" s="28">
        <f t="shared" si="43"/>
        <v>19.026859137676496</v>
      </c>
      <c r="K30" s="28">
        <f t="shared" si="43"/>
        <v>28.178917058450114</v>
      </c>
      <c r="L30" s="28">
        <f t="shared" si="43"/>
        <v>39.276099637141918</v>
      </c>
      <c r="M30" s="28">
        <f t="shared" si="43"/>
        <v>52.365298897723704</v>
      </c>
      <c r="N30" s="28">
        <f t="shared" si="43"/>
        <v>67.488011440179818</v>
      </c>
      <c r="O30" s="28">
        <f t="shared" si="43"/>
        <v>84.681535421186538</v>
      </c>
      <c r="P30" s="28">
        <f t="shared" si="43"/>
        <v>103.97980093957771</v>
      </c>
      <c r="Q30" s="28">
        <f t="shared" si="43"/>
        <v>125.41397115253049</v>
      </c>
      <c r="R30" s="28">
        <f t="shared" si="43"/>
        <v>149.012892261654</v>
      </c>
      <c r="S30" s="28">
        <f t="shared" si="43"/>
        <v>174.80343963038572</v>
      </c>
      <c r="T30" s="28">
        <f t="shared" si="43"/>
        <v>202.81079004642783</v>
      </c>
      <c r="U30" s="28">
        <f t="shared" si="43"/>
        <v>233.0586399658458</v>
      </c>
      <c r="V30" s="28">
        <f t="shared" si="41"/>
        <v>265.56938329343978</v>
      </c>
      <c r="W30" s="28">
        <f t="shared" si="41"/>
        <v>300.36425822695861</v>
      </c>
      <c r="X30" s="28">
        <f t="shared" si="41"/>
        <v>337.46347002681102</v>
      </c>
      <c r="Y30" s="28">
        <f t="shared" si="41"/>
        <v>376.8862947584405</v>
      </c>
      <c r="Z30" s="28">
        <f t="shared" si="41"/>
        <v>418.65116778931019</v>
      </c>
      <c r="AA30" s="28">
        <f t="shared" si="41"/>
        <v>462.7757599212477</v>
      </c>
      <c r="AB30" s="28">
        <f t="shared" si="41"/>
        <v>509.27704338476752</v>
      </c>
      <c r="AC30" s="28">
        <f t="shared" si="41"/>
        <v>558.17134943910617</v>
      </c>
      <c r="AE30" s="27">
        <f t="shared" si="34"/>
        <v>61</v>
      </c>
      <c r="AF30" s="28">
        <f t="shared" si="42"/>
        <v>10.313326698136569</v>
      </c>
      <c r="AG30" s="28">
        <f t="shared" si="42"/>
        <v>20.626653396273138</v>
      </c>
      <c r="AH30" s="28">
        <f t="shared" si="42"/>
        <v>30.939980094409709</v>
      </c>
      <c r="AI30" s="28">
        <f t="shared" si="42"/>
        <v>41.253306792546276</v>
      </c>
      <c r="AJ30" s="28">
        <f t="shared" si="42"/>
        <v>51.566633490682847</v>
      </c>
      <c r="AK30" s="28">
        <f t="shared" si="42"/>
        <v>61.879960188819418</v>
      </c>
      <c r="AL30" s="28">
        <f t="shared" si="42"/>
        <v>72.193286886955988</v>
      </c>
      <c r="AM30" s="28">
        <f t="shared" si="42"/>
        <v>82.506613585092552</v>
      </c>
      <c r="AN30" s="28">
        <f t="shared" si="42"/>
        <v>92.81994028322913</v>
      </c>
      <c r="AO30" s="28">
        <f t="shared" si="42"/>
        <v>103.13326698136569</v>
      </c>
      <c r="AP30" s="28">
        <f t="shared" si="42"/>
        <v>113.44659367950226</v>
      </c>
      <c r="AQ30" s="28">
        <f t="shared" si="42"/>
        <v>123.75992037763884</v>
      </c>
      <c r="AR30" s="28">
        <f t="shared" si="42"/>
        <v>134.07324707577541</v>
      </c>
      <c r="AS30" s="28">
        <f t="shared" si="42"/>
        <v>144.38657377391198</v>
      </c>
      <c r="AT30" s="28">
        <f t="shared" si="42"/>
        <v>154.69990047204854</v>
      </c>
      <c r="AU30" s="28">
        <f t="shared" si="42"/>
        <v>165.0132271701851</v>
      </c>
      <c r="AV30" s="28">
        <f t="shared" si="40"/>
        <v>175.32655386832167</v>
      </c>
      <c r="AW30" s="28">
        <f t="shared" si="40"/>
        <v>185.63988056645826</v>
      </c>
      <c r="AX30" s="28">
        <f t="shared" si="40"/>
        <v>195.95320726459482</v>
      </c>
      <c r="AY30" s="28">
        <f t="shared" si="40"/>
        <v>206.26653396273139</v>
      </c>
      <c r="AZ30" s="28">
        <f t="shared" si="40"/>
        <v>216.57986066086795</v>
      </c>
      <c r="BA30" s="28">
        <f t="shared" si="40"/>
        <v>226.89318735900451</v>
      </c>
      <c r="BB30" s="28">
        <f t="shared" si="40"/>
        <v>237.20651405714111</v>
      </c>
      <c r="BC30" s="28">
        <f t="shared" si="40"/>
        <v>247.51984075527767</v>
      </c>
      <c r="BE30" s="27">
        <f t="shared" si="35"/>
        <v>61</v>
      </c>
      <c r="BF30" s="32">
        <f t="shared" si="5"/>
        <v>-16.362811539043449</v>
      </c>
      <c r="BG30" s="32">
        <f t="shared" si="6"/>
        <v>-6.8024038592184199</v>
      </c>
      <c r="BH30" s="32">
        <f t="shared" si="7"/>
        <v>-3.8867188374707866</v>
      </c>
      <c r="BI30" s="32">
        <f t="shared" si="8"/>
        <v>-2.5062009309639959</v>
      </c>
      <c r="BJ30" s="32">
        <f t="shared" si="9"/>
        <v>-1.710202094709995</v>
      </c>
      <c r="BK30" s="32">
        <f t="shared" si="10"/>
        <v>-1.1959665824085757</v>
      </c>
      <c r="BL30" s="32">
        <f t="shared" si="11"/>
        <v>-0.83809715205746993</v>
      </c>
      <c r="BM30" s="32">
        <f t="shared" si="12"/>
        <v>-0.57559710957133636</v>
      </c>
      <c r="BN30" s="32">
        <f t="shared" si="13"/>
        <v>-0.37535450078423316</v>
      </c>
      <c r="BO30" s="32">
        <f t="shared" si="14"/>
        <v>-0.21789557154820674</v>
      </c>
      <c r="BP30" s="32">
        <f t="shared" si="15"/>
        <v>-9.1044536096252598E-2</v>
      </c>
      <c r="BQ30" s="32">
        <f t="shared" si="16"/>
        <v>1.3188728175108777E-2</v>
      </c>
      <c r="BR30" s="32">
        <f t="shared" si="17"/>
        <v>0.10025740027678839</v>
      </c>
      <c r="BS30" s="32">
        <f t="shared" si="18"/>
        <v>0.17400610606283773</v>
      </c>
      <c r="BT30" s="32">
        <f t="shared" si="19"/>
        <v>0.23722056190090107</v>
      </c>
      <c r="BU30" s="32">
        <f t="shared" si="20"/>
        <v>0.29196691787797524</v>
      </c>
      <c r="BV30" s="32">
        <f t="shared" si="21"/>
        <v>0.33980886014034484</v>
      </c>
      <c r="BW30" s="32">
        <f t="shared" si="22"/>
        <v>0.38195082976155348</v>
      </c>
      <c r="BX30" s="32">
        <f t="shared" si="23"/>
        <v>0.4193350549941699</v>
      </c>
      <c r="BY30" s="32">
        <f t="shared" si="24"/>
        <v>0.45270884924341764</v>
      </c>
      <c r="BZ30" s="32">
        <f t="shared" si="25"/>
        <v>0.48267226434714344</v>
      </c>
      <c r="CA30" s="32">
        <f t="shared" si="26"/>
        <v>0.50971246333728504</v>
      </c>
      <c r="CB30" s="32">
        <f t="shared" si="27"/>
        <v>0.53422892875631256</v>
      </c>
      <c r="CC30" s="32">
        <f t="shared" si="28"/>
        <v>0.55655222898128909</v>
      </c>
    </row>
    <row r="31" spans="1:81" ht="9" customHeight="1" x14ac:dyDescent="0.25">
      <c r="A31" s="31">
        <f t="shared" si="29"/>
        <v>3.5085940812443375</v>
      </c>
      <c r="B31" s="31">
        <f t="shared" si="30"/>
        <v>1.0724645121179242</v>
      </c>
      <c r="C31" s="31"/>
      <c r="E31" s="27">
        <f t="shared" si="33"/>
        <v>60</v>
      </c>
      <c r="F31" s="28">
        <f t="shared" si="43"/>
        <v>0.70598363038910728</v>
      </c>
      <c r="G31" s="28">
        <f t="shared" si="43"/>
        <v>2.9693993853518559</v>
      </c>
      <c r="H31" s="28">
        <f t="shared" si="43"/>
        <v>6.8803653426580249</v>
      </c>
      <c r="I31" s="28">
        <f t="shared" si="43"/>
        <v>12.489429400605575</v>
      </c>
      <c r="J31" s="28">
        <f t="shared" si="43"/>
        <v>19.832851506558896</v>
      </c>
      <c r="K31" s="28">
        <f t="shared" si="43"/>
        <v>28.939130795744532</v>
      </c>
      <c r="L31" s="28">
        <f t="shared" si="43"/>
        <v>39.831836297665753</v>
      </c>
      <c r="M31" s="28">
        <f t="shared" si="43"/>
        <v>52.531110339078744</v>
      </c>
      <c r="N31" s="28">
        <f t="shared" si="43"/>
        <v>67.054567855005715</v>
      </c>
      <c r="O31" s="28">
        <f t="shared" si="43"/>
        <v>83.417879024889132</v>
      </c>
      <c r="P31" s="28">
        <f t="shared" si="43"/>
        <v>101.63516916790154</v>
      </c>
      <c r="Q31" s="28">
        <f t="shared" si="43"/>
        <v>121.71930551723825</v>
      </c>
      <c r="R31" s="28">
        <f t="shared" si="43"/>
        <v>143.68211009845402</v>
      </c>
      <c r="S31" s="28">
        <f t="shared" si="43"/>
        <v>167.53452223040284</v>
      </c>
      <c r="T31" s="28">
        <f t="shared" si="43"/>
        <v>193.28672546784341</v>
      </c>
      <c r="U31" s="28">
        <f t="shared" si="43"/>
        <v>220.94824871043869</v>
      </c>
      <c r="V31" s="28">
        <f t="shared" si="41"/>
        <v>250.52804807997435</v>
      </c>
      <c r="W31" s="28">
        <f t="shared" si="41"/>
        <v>282.03457417836518</v>
      </c>
      <c r="X31" s="28">
        <f t="shared" si="41"/>
        <v>315.47582802983413</v>
      </c>
      <c r="Y31" s="28">
        <f t="shared" si="41"/>
        <v>350.85940812443374</v>
      </c>
      <c r="Z31" s="28">
        <f t="shared" si="41"/>
        <v>388.19255036528085</v>
      </c>
      <c r="AA31" s="28">
        <f t="shared" si="41"/>
        <v>427.48216228606071</v>
      </c>
      <c r="AB31" s="28">
        <f t="shared" si="41"/>
        <v>468.73485259044492</v>
      </c>
      <c r="AC31" s="28">
        <f t="shared" si="41"/>
        <v>511.95695683359645</v>
      </c>
      <c r="AE31" s="27">
        <f t="shared" si="34"/>
        <v>60</v>
      </c>
      <c r="AF31" s="28">
        <f t="shared" si="42"/>
        <v>9.9999999999999982</v>
      </c>
      <c r="AG31" s="28">
        <f t="shared" si="42"/>
        <v>19.999999999999996</v>
      </c>
      <c r="AH31" s="28">
        <f t="shared" si="42"/>
        <v>29.999999999999993</v>
      </c>
      <c r="AI31" s="28">
        <f t="shared" si="42"/>
        <v>39.999999999999993</v>
      </c>
      <c r="AJ31" s="28">
        <f t="shared" si="42"/>
        <v>49.999999999999986</v>
      </c>
      <c r="AK31" s="28">
        <f t="shared" si="42"/>
        <v>59.999999999999986</v>
      </c>
      <c r="AL31" s="28">
        <f t="shared" si="42"/>
        <v>69.999999999999986</v>
      </c>
      <c r="AM31" s="28">
        <f t="shared" si="42"/>
        <v>79.999999999999986</v>
      </c>
      <c r="AN31" s="28">
        <f t="shared" si="42"/>
        <v>89.999999999999986</v>
      </c>
      <c r="AO31" s="28">
        <f t="shared" si="42"/>
        <v>99.999999999999972</v>
      </c>
      <c r="AP31" s="28">
        <f t="shared" si="42"/>
        <v>109.99999999999997</v>
      </c>
      <c r="AQ31" s="28">
        <f t="shared" si="42"/>
        <v>119.99999999999997</v>
      </c>
      <c r="AR31" s="28">
        <f t="shared" si="42"/>
        <v>129.99999999999997</v>
      </c>
      <c r="AS31" s="28">
        <f t="shared" si="42"/>
        <v>139.99999999999997</v>
      </c>
      <c r="AT31" s="28">
        <f t="shared" si="42"/>
        <v>149.99999999999997</v>
      </c>
      <c r="AU31" s="28">
        <f t="shared" si="42"/>
        <v>159.99999999999997</v>
      </c>
      <c r="AV31" s="28">
        <f t="shared" si="40"/>
        <v>169.99999999999997</v>
      </c>
      <c r="AW31" s="28">
        <f t="shared" si="40"/>
        <v>179.99999999999997</v>
      </c>
      <c r="AX31" s="28">
        <f t="shared" si="40"/>
        <v>189.99999999999997</v>
      </c>
      <c r="AY31" s="28">
        <f t="shared" si="40"/>
        <v>199.99999999999994</v>
      </c>
      <c r="AZ31" s="28">
        <f t="shared" si="40"/>
        <v>209.99999999999994</v>
      </c>
      <c r="BA31" s="28">
        <f t="shared" si="40"/>
        <v>219.99999999999994</v>
      </c>
      <c r="BB31" s="28">
        <f t="shared" si="40"/>
        <v>229.99999999999994</v>
      </c>
      <c r="BC31" s="28">
        <f t="shared" si="40"/>
        <v>239.99999999999994</v>
      </c>
      <c r="BE31" s="27">
        <f t="shared" si="35"/>
        <v>60</v>
      </c>
      <c r="BF31" s="32">
        <f t="shared" si="5"/>
        <v>-13.164634376137638</v>
      </c>
      <c r="BG31" s="32">
        <f t="shared" si="6"/>
        <v>-5.7353688084737433</v>
      </c>
      <c r="BH31" s="32">
        <f t="shared" si="7"/>
        <v>-3.3602335785864512</v>
      </c>
      <c r="BI31" s="32">
        <f t="shared" si="8"/>
        <v>-2.2027083637672442</v>
      </c>
      <c r="BJ31" s="32">
        <f t="shared" si="9"/>
        <v>-1.5210696496902905</v>
      </c>
      <c r="BK31" s="32">
        <f t="shared" si="10"/>
        <v>-1.0733172818315235</v>
      </c>
      <c r="BL31" s="32">
        <f t="shared" si="11"/>
        <v>-0.75738822274940321</v>
      </c>
      <c r="BM31" s="32">
        <f t="shared" si="12"/>
        <v>-0.52290708274800524</v>
      </c>
      <c r="BN31" s="32">
        <f t="shared" si="13"/>
        <v>-0.34219044099441415</v>
      </c>
      <c r="BO31" s="32">
        <f t="shared" si="14"/>
        <v>-0.19878377595962712</v>
      </c>
      <c r="BP31" s="32">
        <f t="shared" si="15"/>
        <v>-8.2302522843049675E-2</v>
      </c>
      <c r="BQ31" s="32">
        <f t="shared" si="16"/>
        <v>1.4125166997397874E-2</v>
      </c>
      <c r="BR31" s="32">
        <f t="shared" si="17"/>
        <v>9.5224868907331436E-2</v>
      </c>
      <c r="BS31" s="32">
        <f t="shared" si="18"/>
        <v>0.16435133406436589</v>
      </c>
      <c r="BT31" s="32">
        <f t="shared" si="19"/>
        <v>0.22395084485532835</v>
      </c>
      <c r="BU31" s="32">
        <f t="shared" si="20"/>
        <v>0.27584852591573955</v>
      </c>
      <c r="BV31" s="32">
        <f t="shared" si="21"/>
        <v>0.32143326344947998</v>
      </c>
      <c r="BW31" s="32">
        <f t="shared" si="22"/>
        <v>0.36178037559975246</v>
      </c>
      <c r="BX31" s="32">
        <f t="shared" si="23"/>
        <v>0.3977351571226182</v>
      </c>
      <c r="BY31" s="32">
        <f t="shared" si="24"/>
        <v>0.42997110703364944</v>
      </c>
      <c r="BZ31" s="32">
        <f t="shared" si="25"/>
        <v>0.45903134977115234</v>
      </c>
      <c r="CA31" s="32">
        <f t="shared" si="26"/>
        <v>0.48535864321566413</v>
      </c>
      <c r="CB31" s="32">
        <f t="shared" si="27"/>
        <v>0.5093174771858463</v>
      </c>
      <c r="CC31" s="32">
        <f t="shared" si="28"/>
        <v>0.53121058949100641</v>
      </c>
    </row>
    <row r="32" spans="1:81" ht="9" customHeight="1" x14ac:dyDescent="0.25">
      <c r="A32" s="31">
        <f t="shared" si="29"/>
        <v>3.1016878868553732</v>
      </c>
      <c r="B32" s="31">
        <f t="shared" si="30"/>
        <v>0.94299174546550957</v>
      </c>
      <c r="C32" s="31"/>
      <c r="E32" s="27">
        <f t="shared" si="33"/>
        <v>59</v>
      </c>
      <c r="F32" s="28">
        <f t="shared" si="43"/>
        <v>0.91982996175055776</v>
      </c>
      <c r="G32" s="28">
        <f t="shared" si="43"/>
        <v>3.5367661759234674</v>
      </c>
      <c r="H32" s="28">
        <f t="shared" si="43"/>
        <v>7.7758918442565772</v>
      </c>
      <c r="I32" s="28">
        <f t="shared" si="43"/>
        <v>13.598942743015856</v>
      </c>
      <c r="J32" s="28">
        <f t="shared" si="43"/>
        <v>20.979759266900381</v>
      </c>
      <c r="K32" s="28">
        <f t="shared" si="43"/>
        <v>29.898472985231752</v>
      </c>
      <c r="L32" s="28">
        <f t="shared" si="43"/>
        <v>40.339087289613431</v>
      </c>
      <c r="M32" s="28">
        <f t="shared" si="43"/>
        <v>52.288230131452565</v>
      </c>
      <c r="N32" s="28">
        <f t="shared" si="43"/>
        <v>65.734425369776005</v>
      </c>
      <c r="O32" s="28">
        <f t="shared" si="43"/>
        <v>80.667629931272103</v>
      </c>
      <c r="P32" s="28">
        <f t="shared" si="43"/>
        <v>97.078921493233764</v>
      </c>
      <c r="Q32" s="28">
        <f t="shared" si="43"/>
        <v>114.96027783731307</v>
      </c>
      <c r="R32" s="28">
        <f t="shared" si="43"/>
        <v>134.30441523212303</v>
      </c>
      <c r="S32" s="28">
        <f t="shared" si="43"/>
        <v>155.10466654294382</v>
      </c>
      <c r="T32" s="28">
        <f t="shared" si="43"/>
        <v>177.35488705704591</v>
      </c>
      <c r="U32" s="28">
        <f t="shared" si="43"/>
        <v>201.04938023096696</v>
      </c>
      <c r="V32" s="28">
        <f t="shared" si="41"/>
        <v>226.18283812341895</v>
      </c>
      <c r="W32" s="28">
        <f t="shared" si="41"/>
        <v>252.75029289015029</v>
      </c>
      <c r="X32" s="28">
        <f t="shared" si="41"/>
        <v>280.74707676856639</v>
      </c>
      <c r="Y32" s="28">
        <f t="shared" si="41"/>
        <v>310.16878868553732</v>
      </c>
      <c r="Z32" s="28">
        <f t="shared" si="41"/>
        <v>341.01126610737856</v>
      </c>
      <c r="AA32" s="28">
        <f t="shared" si="41"/>
        <v>373.27056109258183</v>
      </c>
      <c r="AB32" s="28">
        <f t="shared" si="41"/>
        <v>406.94291975293049</v>
      </c>
      <c r="AC32" s="28">
        <f t="shared" si="41"/>
        <v>442.02476450754352</v>
      </c>
      <c r="AE32" s="27">
        <f t="shared" si="34"/>
        <v>59</v>
      </c>
      <c r="AF32" s="28">
        <f t="shared" si="42"/>
        <v>9.7080201320517823</v>
      </c>
      <c r="AG32" s="28">
        <f t="shared" si="42"/>
        <v>19.416040264103565</v>
      </c>
      <c r="AH32" s="28">
        <f t="shared" si="42"/>
        <v>29.12406039615535</v>
      </c>
      <c r="AI32" s="28">
        <f t="shared" si="42"/>
        <v>38.832080528207129</v>
      </c>
      <c r="AJ32" s="28">
        <f t="shared" si="42"/>
        <v>48.540100660258915</v>
      </c>
      <c r="AK32" s="28">
        <f t="shared" si="42"/>
        <v>58.248120792310701</v>
      </c>
      <c r="AL32" s="28">
        <f t="shared" si="42"/>
        <v>67.956140924362487</v>
      </c>
      <c r="AM32" s="28">
        <f t="shared" si="42"/>
        <v>77.664161056414258</v>
      </c>
      <c r="AN32" s="28">
        <f t="shared" si="42"/>
        <v>87.372181188466044</v>
      </c>
      <c r="AO32" s="28">
        <f t="shared" si="42"/>
        <v>97.08020132051783</v>
      </c>
      <c r="AP32" s="28">
        <f t="shared" si="42"/>
        <v>106.78822145256962</v>
      </c>
      <c r="AQ32" s="28">
        <f t="shared" si="42"/>
        <v>116.4962415846214</v>
      </c>
      <c r="AR32" s="28">
        <f t="shared" si="42"/>
        <v>126.20426171667317</v>
      </c>
      <c r="AS32" s="28">
        <f t="shared" si="42"/>
        <v>135.91228184872497</v>
      </c>
      <c r="AT32" s="28">
        <f t="shared" si="42"/>
        <v>145.62030198077673</v>
      </c>
      <c r="AU32" s="28">
        <f t="shared" si="42"/>
        <v>155.32832211282852</v>
      </c>
      <c r="AV32" s="28">
        <f t="shared" si="40"/>
        <v>165.0363422448803</v>
      </c>
      <c r="AW32" s="28">
        <f t="shared" si="40"/>
        <v>174.74436237693209</v>
      </c>
      <c r="AX32" s="28">
        <f t="shared" si="40"/>
        <v>184.45238250898387</v>
      </c>
      <c r="AY32" s="28">
        <f t="shared" si="40"/>
        <v>194.16040264103566</v>
      </c>
      <c r="AZ32" s="28">
        <f t="shared" si="40"/>
        <v>203.86842277308745</v>
      </c>
      <c r="BA32" s="28">
        <f t="shared" si="40"/>
        <v>213.57644290513923</v>
      </c>
      <c r="BB32" s="28">
        <f t="shared" si="40"/>
        <v>223.28446303719102</v>
      </c>
      <c r="BC32" s="28">
        <f t="shared" si="40"/>
        <v>232.9924831692428</v>
      </c>
      <c r="BE32" s="27">
        <f t="shared" si="35"/>
        <v>59</v>
      </c>
      <c r="BF32" s="32">
        <f t="shared" si="5"/>
        <v>-9.554146457217092</v>
      </c>
      <c r="BG32" s="32">
        <f t="shared" si="6"/>
        <v>-4.4897720964077976</v>
      </c>
      <c r="BH32" s="32">
        <f t="shared" si="7"/>
        <v>-2.7454302322462136</v>
      </c>
      <c r="BI32" s="32">
        <f t="shared" si="8"/>
        <v>-1.8555220256479503</v>
      </c>
      <c r="BJ32" s="32">
        <f t="shared" si="9"/>
        <v>-1.3136633763400847</v>
      </c>
      <c r="BK32" s="32">
        <f t="shared" si="10"/>
        <v>-0.9481971812099621</v>
      </c>
      <c r="BL32" s="32">
        <f t="shared" si="11"/>
        <v>-0.68462266973154684</v>
      </c>
      <c r="BM32" s="32">
        <f t="shared" si="12"/>
        <v>-0.48530866049905735</v>
      </c>
      <c r="BN32" s="32">
        <f t="shared" si="13"/>
        <v>-0.32916931572720265</v>
      </c>
      <c r="BO32" s="32">
        <f t="shared" si="14"/>
        <v>-0.20345919922562558</v>
      </c>
      <c r="BP32" s="32">
        <f t="shared" si="15"/>
        <v>-0.10001450170635212</v>
      </c>
      <c r="BQ32" s="32">
        <f t="shared" si="16"/>
        <v>-1.3360821461148177E-2</v>
      </c>
      <c r="BR32" s="32">
        <f t="shared" si="17"/>
        <v>6.0311892959364601E-2</v>
      </c>
      <c r="BS32" s="32">
        <f t="shared" si="18"/>
        <v>0.12373828023352895</v>
      </c>
      <c r="BT32" s="32">
        <f t="shared" si="19"/>
        <v>0.17893267900794751</v>
      </c>
      <c r="BU32" s="32">
        <f t="shared" si="20"/>
        <v>0.22741208187567535</v>
      </c>
      <c r="BV32" s="32">
        <f t="shared" si="21"/>
        <v>0.27034100547086354</v>
      </c>
      <c r="BW32" s="32">
        <f t="shared" si="22"/>
        <v>0.30862844755286178</v>
      </c>
      <c r="BX32" s="32">
        <f t="shared" si="23"/>
        <v>0.34299446807406286</v>
      </c>
      <c r="BY32" s="32">
        <f t="shared" si="24"/>
        <v>0.37401695552970687</v>
      </c>
      <c r="BZ32" s="32">
        <f t="shared" si="25"/>
        <v>0.4021651392922227</v>
      </c>
      <c r="CA32" s="32">
        <f t="shared" si="26"/>
        <v>0.4278240365916075</v>
      </c>
      <c r="CB32" s="32">
        <f t="shared" si="27"/>
        <v>0.45131257432183625</v>
      </c>
      <c r="CC32" s="32">
        <f t="shared" si="28"/>
        <v>0.47289721780901128</v>
      </c>
    </row>
    <row r="33" spans="1:81" ht="9" customHeight="1" x14ac:dyDescent="0.25">
      <c r="A33" s="31">
        <f t="shared" si="29"/>
        <v>2.775367461900371</v>
      </c>
      <c r="B33" s="31">
        <f t="shared" si="30"/>
        <v>0.8291495168077988</v>
      </c>
      <c r="C33" s="31"/>
      <c r="E33" s="27">
        <f t="shared" si="33"/>
        <v>58</v>
      </c>
      <c r="F33" s="28">
        <f t="shared" si="43"/>
        <v>1.157556250643742</v>
      </c>
      <c r="G33" s="28">
        <f t="shared" si="43"/>
        <v>4.1131161676312757</v>
      </c>
      <c r="H33" s="28">
        <f t="shared" si="43"/>
        <v>8.6351168137202308</v>
      </c>
      <c r="I33" s="28">
        <f t="shared" si="43"/>
        <v>14.615034560110121</v>
      </c>
      <c r="J33" s="28">
        <f t="shared" si="43"/>
        <v>21.981774590698095</v>
      </c>
      <c r="K33" s="28">
        <f t="shared" si="43"/>
        <v>30.682948285360158</v>
      </c>
      <c r="L33" s="28">
        <f t="shared" si="43"/>
        <v>40.67736158814742</v>
      </c>
      <c r="M33" s="28">
        <f t="shared" si="43"/>
        <v>51.931243001148729</v>
      </c>
      <c r="N33" s="28">
        <f t="shared" si="43"/>
        <v>64.41608547759688</v>
      </c>
      <c r="O33" s="28">
        <f t="shared" si="43"/>
        <v>78.107299245238181</v>
      </c>
      <c r="P33" s="28">
        <f t="shared" si="43"/>
        <v>92.983316265067714</v>
      </c>
      <c r="Q33" s="28">
        <f t="shared" si="43"/>
        <v>109.02496582168271</v>
      </c>
      <c r="R33" s="28">
        <f t="shared" si="43"/>
        <v>126.21502250479126</v>
      </c>
      <c r="S33" s="28">
        <f t="shared" si="43"/>
        <v>144.53786890420875</v>
      </c>
      <c r="T33" s="28">
        <f t="shared" si="43"/>
        <v>163.97923751695433</v>
      </c>
      <c r="U33" s="28">
        <f t="shared" si="43"/>
        <v>184.52600905953912</v>
      </c>
      <c r="V33" s="28">
        <f t="shared" si="41"/>
        <v>206.16605200132108</v>
      </c>
      <c r="W33" s="28">
        <f t="shared" si="41"/>
        <v>228.88809289922369</v>
      </c>
      <c r="X33" s="28">
        <f t="shared" si="41"/>
        <v>252.68161019523424</v>
      </c>
      <c r="Y33" s="28">
        <f t="shared" si="41"/>
        <v>277.53674619003709</v>
      </c>
      <c r="Z33" s="28">
        <f t="shared" si="41"/>
        <v>303.44423330810019</v>
      </c>
      <c r="AA33" s="28">
        <f t="shared" si="41"/>
        <v>330.39533174921968</v>
      </c>
      <c r="AB33" s="28">
        <f t="shared" si="41"/>
        <v>358.38177631993045</v>
      </c>
      <c r="AC33" s="28">
        <f t="shared" si="41"/>
        <v>387.39573074503073</v>
      </c>
      <c r="AE33" s="27">
        <f t="shared" si="34"/>
        <v>58</v>
      </c>
      <c r="AF33" s="28">
        <f t="shared" si="42"/>
        <v>9.4353995739992929</v>
      </c>
      <c r="AG33" s="28">
        <f t="shared" si="42"/>
        <v>18.870799147998586</v>
      </c>
      <c r="AH33" s="28">
        <f t="shared" si="42"/>
        <v>28.306198721997877</v>
      </c>
      <c r="AI33" s="28">
        <f t="shared" si="42"/>
        <v>37.741598295997171</v>
      </c>
      <c r="AJ33" s="28">
        <f t="shared" si="42"/>
        <v>47.176997869996462</v>
      </c>
      <c r="AK33" s="28">
        <f t="shared" si="42"/>
        <v>56.612397443995754</v>
      </c>
      <c r="AL33" s="28">
        <f t="shared" si="42"/>
        <v>66.047797017995052</v>
      </c>
      <c r="AM33" s="28">
        <f t="shared" si="42"/>
        <v>75.483196591994343</v>
      </c>
      <c r="AN33" s="28">
        <f t="shared" si="42"/>
        <v>84.918596165993634</v>
      </c>
      <c r="AO33" s="28">
        <f t="shared" si="42"/>
        <v>94.353995739992925</v>
      </c>
      <c r="AP33" s="28">
        <f t="shared" si="42"/>
        <v>103.78939531399222</v>
      </c>
      <c r="AQ33" s="28">
        <f t="shared" si="42"/>
        <v>113.22479488799151</v>
      </c>
      <c r="AR33" s="28">
        <f t="shared" si="42"/>
        <v>122.6601944619908</v>
      </c>
      <c r="AS33" s="28">
        <f t="shared" si="42"/>
        <v>132.0955940359901</v>
      </c>
      <c r="AT33" s="28">
        <f t="shared" si="42"/>
        <v>141.53099360998939</v>
      </c>
      <c r="AU33" s="28">
        <f t="shared" si="42"/>
        <v>150.96639318398869</v>
      </c>
      <c r="AV33" s="28">
        <f t="shared" si="40"/>
        <v>160.40179275798798</v>
      </c>
      <c r="AW33" s="28">
        <f t="shared" si="40"/>
        <v>169.83719233198727</v>
      </c>
      <c r="AX33" s="28">
        <f t="shared" si="40"/>
        <v>179.27259190598656</v>
      </c>
      <c r="AY33" s="28">
        <f t="shared" si="40"/>
        <v>188.70799147998585</v>
      </c>
      <c r="AZ33" s="28">
        <f t="shared" si="40"/>
        <v>198.14339105398514</v>
      </c>
      <c r="BA33" s="28">
        <f t="shared" si="40"/>
        <v>207.57879062798443</v>
      </c>
      <c r="BB33" s="28">
        <f t="shared" si="40"/>
        <v>217.01419020198372</v>
      </c>
      <c r="BC33" s="28">
        <f t="shared" si="40"/>
        <v>226.44958977598301</v>
      </c>
      <c r="BE33" s="27">
        <f t="shared" si="35"/>
        <v>58</v>
      </c>
      <c r="BF33" s="32">
        <f t="shared" si="5"/>
        <v>-7.1511369911847167</v>
      </c>
      <c r="BG33" s="32">
        <f t="shared" si="6"/>
        <v>-3.5879567653607483</v>
      </c>
      <c r="BH33" s="32">
        <f t="shared" si="7"/>
        <v>-2.2780330981767967</v>
      </c>
      <c r="BI33" s="32">
        <f t="shared" si="8"/>
        <v>-1.5823817344235411</v>
      </c>
      <c r="BJ33" s="32">
        <f t="shared" si="9"/>
        <v>-1.146186954803917</v>
      </c>
      <c r="BK33" s="32">
        <f t="shared" si="10"/>
        <v>-0.84507684585862908</v>
      </c>
      <c r="BL33" s="32">
        <f t="shared" si="11"/>
        <v>-0.62369913975050129</v>
      </c>
      <c r="BM33" s="32">
        <f t="shared" si="12"/>
        <v>-0.45352185370037529</v>
      </c>
      <c r="BN33" s="32">
        <f t="shared" si="13"/>
        <v>-0.31828246836773827</v>
      </c>
      <c r="BO33" s="32">
        <f t="shared" si="14"/>
        <v>-0.20800484271955191</v>
      </c>
      <c r="BP33" s="32">
        <f t="shared" si="15"/>
        <v>-0.11621524680964908</v>
      </c>
      <c r="BQ33" s="32">
        <f t="shared" si="16"/>
        <v>-3.8521718715123311E-2</v>
      </c>
      <c r="BR33" s="32">
        <f t="shared" si="17"/>
        <v>2.8164856862942133E-2</v>
      </c>
      <c r="BS33" s="32">
        <f t="shared" si="18"/>
        <v>8.6083148745362076E-2</v>
      </c>
      <c r="BT33" s="32">
        <f t="shared" si="19"/>
        <v>0.13689686723079159</v>
      </c>
      <c r="BU33" s="32">
        <f t="shared" si="20"/>
        <v>0.18186929878661223</v>
      </c>
      <c r="BV33" s="32">
        <f t="shared" si="21"/>
        <v>0.22197766702657648</v>
      </c>
      <c r="BW33" s="32">
        <f t="shared" si="22"/>
        <v>0.2579902686035998</v>
      </c>
      <c r="BX33" s="32">
        <f t="shared" si="23"/>
        <v>0.29051982941112442</v>
      </c>
      <c r="BY33" s="32">
        <f t="shared" si="24"/>
        <v>0.32006123848273316</v>
      </c>
      <c r="BZ33" s="32">
        <f t="shared" si="25"/>
        <v>0.34701876224880668</v>
      </c>
      <c r="CA33" s="32">
        <f t="shared" si="26"/>
        <v>0.37172601825517565</v>
      </c>
      <c r="CB33" s="32">
        <f t="shared" si="27"/>
        <v>0.39446086675943781</v>
      </c>
      <c r="CC33" s="32">
        <f t="shared" si="28"/>
        <v>0.41545667181081147</v>
      </c>
    </row>
    <row r="34" spans="1:81" ht="9" customHeight="1" x14ac:dyDescent="0.25">
      <c r="A34" s="31">
        <f t="shared" si="29"/>
        <v>2.5106375113332491</v>
      </c>
      <c r="B34" s="31">
        <f t="shared" si="30"/>
        <v>0.72905083690125627</v>
      </c>
      <c r="C34" s="31"/>
      <c r="E34" s="27">
        <f t="shared" si="33"/>
        <v>57</v>
      </c>
      <c r="F34" s="28">
        <f t="shared" si="43"/>
        <v>1.4133086287154175</v>
      </c>
      <c r="G34" s="28">
        <f t="shared" si="43"/>
        <v>4.6852543915982308</v>
      </c>
      <c r="H34" s="28">
        <f t="shared" si="43"/>
        <v>9.4450424736808074</v>
      </c>
      <c r="I34" s="28">
        <f t="shared" si="43"/>
        <v>15.532070114043474</v>
      </c>
      <c r="J34" s="28">
        <f t="shared" si="43"/>
        <v>22.845027303447772</v>
      </c>
      <c r="K34" s="28">
        <f t="shared" si="43"/>
        <v>31.311226599434736</v>
      </c>
      <c r="L34" s="28">
        <f t="shared" si="43"/>
        <v>40.874691120311368</v>
      </c>
      <c r="M34" s="28">
        <f t="shared" si="43"/>
        <v>51.490310208165468</v>
      </c>
      <c r="N34" s="28">
        <f t="shared" si="43"/>
        <v>63.120556626557956</v>
      </c>
      <c r="O34" s="28">
        <f t="shared" si="43"/>
        <v>75.733468490138648</v>
      </c>
      <c r="P34" s="28">
        <f t="shared" si="43"/>
        <v>89.301325319317414</v>
      </c>
      <c r="Q34" s="28">
        <f t="shared" si="43"/>
        <v>103.79973556424702</v>
      </c>
      <c r="R34" s="28">
        <f t="shared" si="43"/>
        <v>119.20698284962799</v>
      </c>
      <c r="S34" s="28">
        <f t="shared" si="43"/>
        <v>135.50354266974617</v>
      </c>
      <c r="T34" s="28">
        <f t="shared" si="43"/>
        <v>152.6717157239614</v>
      </c>
      <c r="U34" s="28">
        <f t="shared" si="43"/>
        <v>170.69534362557079</v>
      </c>
      <c r="V34" s="28">
        <f t="shared" si="41"/>
        <v>189.55958435249343</v>
      </c>
      <c r="W34" s="28">
        <f t="shared" si="41"/>
        <v>209.25073202411934</v>
      </c>
      <c r="X34" s="28">
        <f t="shared" si="41"/>
        <v>229.75607022156655</v>
      </c>
      <c r="Y34" s="28">
        <f t="shared" si="41"/>
        <v>251.0637511333249</v>
      </c>
      <c r="Z34" s="28">
        <f t="shared" si="41"/>
        <v>273.162694889102</v>
      </c>
      <c r="AA34" s="28">
        <f t="shared" si="41"/>
        <v>296.04250489021996</v>
      </c>
      <c r="AB34" s="28">
        <f t="shared" si="41"/>
        <v>319.69339596969763</v>
      </c>
      <c r="AC34" s="28">
        <f t="shared" si="41"/>
        <v>344.10613295494841</v>
      </c>
      <c r="AE34" s="27">
        <f t="shared" si="34"/>
        <v>57</v>
      </c>
      <c r="AF34" s="28">
        <f t="shared" si="42"/>
        <v>9.1803922938833153</v>
      </c>
      <c r="AG34" s="28">
        <f t="shared" si="42"/>
        <v>18.360784587766631</v>
      </c>
      <c r="AH34" s="28">
        <f t="shared" si="42"/>
        <v>27.541176881649946</v>
      </c>
      <c r="AI34" s="28">
        <f t="shared" si="42"/>
        <v>36.721569175533261</v>
      </c>
      <c r="AJ34" s="28">
        <f t="shared" si="42"/>
        <v>45.901961469416577</v>
      </c>
      <c r="AK34" s="28">
        <f t="shared" si="42"/>
        <v>55.082353763299892</v>
      </c>
      <c r="AL34" s="28">
        <f t="shared" si="42"/>
        <v>64.262746057183207</v>
      </c>
      <c r="AM34" s="28">
        <f t="shared" si="42"/>
        <v>73.443138351066523</v>
      </c>
      <c r="AN34" s="28">
        <f t="shared" si="42"/>
        <v>82.623530644949838</v>
      </c>
      <c r="AO34" s="28">
        <f t="shared" si="42"/>
        <v>91.803922938833153</v>
      </c>
      <c r="AP34" s="28">
        <f t="shared" si="42"/>
        <v>100.98431523271647</v>
      </c>
      <c r="AQ34" s="28">
        <f t="shared" si="42"/>
        <v>110.16470752659978</v>
      </c>
      <c r="AR34" s="28">
        <f t="shared" si="42"/>
        <v>119.3450998204831</v>
      </c>
      <c r="AS34" s="28">
        <f t="shared" si="42"/>
        <v>128.52549211436641</v>
      </c>
      <c r="AT34" s="28">
        <f t="shared" si="42"/>
        <v>137.70588440824974</v>
      </c>
      <c r="AU34" s="28">
        <f t="shared" si="42"/>
        <v>146.88627670213305</v>
      </c>
      <c r="AV34" s="28">
        <f t="shared" si="40"/>
        <v>156.06666899601638</v>
      </c>
      <c r="AW34" s="28">
        <f t="shared" si="40"/>
        <v>165.24706128989968</v>
      </c>
      <c r="AX34" s="28">
        <f t="shared" si="40"/>
        <v>174.42745358378301</v>
      </c>
      <c r="AY34" s="28">
        <f t="shared" si="40"/>
        <v>183.60784587766631</v>
      </c>
      <c r="AZ34" s="28">
        <f t="shared" si="40"/>
        <v>192.78823817154964</v>
      </c>
      <c r="BA34" s="28">
        <f t="shared" si="40"/>
        <v>201.96863046543294</v>
      </c>
      <c r="BB34" s="28">
        <f t="shared" si="40"/>
        <v>211.14902275931627</v>
      </c>
      <c r="BC34" s="28">
        <f t="shared" si="40"/>
        <v>220.32941505319957</v>
      </c>
      <c r="BE34" s="27">
        <f t="shared" si="35"/>
        <v>57</v>
      </c>
      <c r="BF34" s="32">
        <f t="shared" si="5"/>
        <v>-5.4956741276160921</v>
      </c>
      <c r="BG34" s="32">
        <f t="shared" si="6"/>
        <v>-2.9188447527399703</v>
      </c>
      <c r="BH34" s="32">
        <f t="shared" si="7"/>
        <v>-1.9159399715136414</v>
      </c>
      <c r="BI34" s="32">
        <f t="shared" si="8"/>
        <v>-1.364241785280836</v>
      </c>
      <c r="BJ34" s="32">
        <f t="shared" si="9"/>
        <v>-1.0092758419460961</v>
      </c>
      <c r="BK34" s="32">
        <f t="shared" si="10"/>
        <v>-0.75918862802692944</v>
      </c>
      <c r="BL34" s="32">
        <f t="shared" si="11"/>
        <v>-0.57218915411570892</v>
      </c>
      <c r="BM34" s="32">
        <f t="shared" si="12"/>
        <v>-0.42634872569518367</v>
      </c>
      <c r="BN34" s="32">
        <f t="shared" si="13"/>
        <v>-0.30897975335955785</v>
      </c>
      <c r="BO34" s="32">
        <f t="shared" si="14"/>
        <v>-0.21219752335504163</v>
      </c>
      <c r="BP34" s="32">
        <f t="shared" si="15"/>
        <v>-0.13082661283719854</v>
      </c>
      <c r="BQ34" s="32">
        <f t="shared" si="16"/>
        <v>-6.1319731960330082E-2</v>
      </c>
      <c r="BR34" s="32">
        <f t="shared" si="17"/>
        <v>-1.1586315461849595E-3</v>
      </c>
      <c r="BS34" s="32">
        <f t="shared" si="18"/>
        <v>5.1497181681713619E-2</v>
      </c>
      <c r="BT34" s="32">
        <f t="shared" si="19"/>
        <v>9.8026220801570571E-2</v>
      </c>
      <c r="BU34" s="32">
        <f t="shared" si="20"/>
        <v>0.13948281433888543</v>
      </c>
      <c r="BV34" s="32">
        <f t="shared" si="21"/>
        <v>0.17668806075347621</v>
      </c>
      <c r="BW34" s="32">
        <f t="shared" si="22"/>
        <v>0.21029159758995525</v>
      </c>
      <c r="BX34" s="32">
        <f t="shared" si="23"/>
        <v>0.24081460213184827</v>
      </c>
      <c r="BY34" s="32">
        <f t="shared" si="24"/>
        <v>0.26868038476744022</v>
      </c>
      <c r="BZ34" s="32">
        <f t="shared" si="25"/>
        <v>0.29423657849832902</v>
      </c>
      <c r="CA34" s="32">
        <f t="shared" si="26"/>
        <v>0.31777151209983173</v>
      </c>
      <c r="CB34" s="32">
        <f t="shared" si="27"/>
        <v>0.33952647936671743</v>
      </c>
      <c r="CC34" s="32">
        <f t="shared" si="28"/>
        <v>0.35970506203664243</v>
      </c>
    </row>
    <row r="35" spans="1:81" ht="9" customHeight="1" x14ac:dyDescent="0.25">
      <c r="A35" s="31">
        <f t="shared" si="29"/>
        <v>2.2936283756842109</v>
      </c>
      <c r="B35" s="31">
        <f t="shared" si="30"/>
        <v>0.6410365223786656</v>
      </c>
      <c r="C35" s="31"/>
      <c r="E35" s="27">
        <f t="shared" si="33"/>
        <v>56</v>
      </c>
      <c r="F35" s="28">
        <f t="shared" si="43"/>
        <v>1.6806810883778489</v>
      </c>
      <c r="G35" s="28">
        <f t="shared" si="43"/>
        <v>5.24187343233202</v>
      </c>
      <c r="H35" s="28">
        <f t="shared" si="43"/>
        <v>10.196678302612096</v>
      </c>
      <c r="I35" s="28">
        <f t="shared" si="43"/>
        <v>16.348870270866556</v>
      </c>
      <c r="J35" s="28">
        <f t="shared" si="43"/>
        <v>23.578741349783396</v>
      </c>
      <c r="K35" s="28">
        <f t="shared" si="43"/>
        <v>31.802402884230105</v>
      </c>
      <c r="L35" s="28">
        <f t="shared" si="43"/>
        <v>40.95642697516341</v>
      </c>
      <c r="M35" s="28">
        <f t="shared" si="43"/>
        <v>50.990464112505961</v>
      </c>
      <c r="N35" s="28">
        <f t="shared" si="43"/>
        <v>61.863163169945388</v>
      </c>
      <c r="O35" s="28">
        <f t="shared" si="43"/>
        <v>73.53969691451131</v>
      </c>
      <c r="P35" s="28">
        <f t="shared" si="43"/>
        <v>85.990157369242013</v>
      </c>
      <c r="Q35" s="28">
        <f t="shared" si="43"/>
        <v>99.188461104220309</v>
      </c>
      <c r="R35" s="28">
        <f t="shared" si="43"/>
        <v>113.1115720261849</v>
      </c>
      <c r="S35" s="28">
        <f t="shared" si="43"/>
        <v>127.73893151351356</v>
      </c>
      <c r="T35" s="28">
        <f t="shared" si="43"/>
        <v>143.05202931526469</v>
      </c>
      <c r="U35" s="28">
        <f t="shared" si="43"/>
        <v>159.03407313971834</v>
      </c>
      <c r="V35" s="28">
        <f t="shared" si="41"/>
        <v>175.66972934001305</v>
      </c>
      <c r="W35" s="28">
        <f t="shared" si="41"/>
        <v>192.94491602421917</v>
      </c>
      <c r="X35" s="28">
        <f t="shared" si="41"/>
        <v>210.84663560777253</v>
      </c>
      <c r="Y35" s="28">
        <f t="shared" si="41"/>
        <v>229.36283756842107</v>
      </c>
      <c r="Z35" s="28">
        <f t="shared" si="41"/>
        <v>248.48230469067832</v>
      </c>
      <c r="AA35" s="28">
        <f t="shared" si="41"/>
        <v>268.19455783305756</v>
      </c>
      <c r="AB35" s="28">
        <f t="shared" si="41"/>
        <v>288.48977548332192</v>
      </c>
      <c r="AC35" s="28">
        <f t="shared" si="41"/>
        <v>309.35872525223505</v>
      </c>
      <c r="AE35" s="27">
        <f t="shared" si="34"/>
        <v>56</v>
      </c>
      <c r="AF35" s="28">
        <f t="shared" si="42"/>
        <v>8.9414582498570034</v>
      </c>
      <c r="AG35" s="28">
        <f t="shared" si="42"/>
        <v>17.882916499714007</v>
      </c>
      <c r="AH35" s="28">
        <f t="shared" si="42"/>
        <v>26.82437474957101</v>
      </c>
      <c r="AI35" s="28">
        <f t="shared" si="42"/>
        <v>35.765832999428014</v>
      </c>
      <c r="AJ35" s="28">
        <f t="shared" si="42"/>
        <v>44.707291249285021</v>
      </c>
      <c r="AK35" s="28">
        <f t="shared" si="42"/>
        <v>53.648749499142021</v>
      </c>
      <c r="AL35" s="28">
        <f t="shared" si="42"/>
        <v>62.590207748999028</v>
      </c>
      <c r="AM35" s="28">
        <f t="shared" si="42"/>
        <v>71.531665998856027</v>
      </c>
      <c r="AN35" s="28">
        <f t="shared" si="42"/>
        <v>80.473124248713034</v>
      </c>
      <c r="AO35" s="28">
        <f t="shared" si="42"/>
        <v>89.414582498570041</v>
      </c>
      <c r="AP35" s="28">
        <f t="shared" si="42"/>
        <v>98.356040748427034</v>
      </c>
      <c r="AQ35" s="28">
        <f t="shared" si="42"/>
        <v>107.29749899828404</v>
      </c>
      <c r="AR35" s="28">
        <f t="shared" si="42"/>
        <v>116.23895724814105</v>
      </c>
      <c r="AS35" s="28">
        <f t="shared" si="42"/>
        <v>125.18041549799806</v>
      </c>
      <c r="AT35" s="28">
        <f t="shared" si="42"/>
        <v>134.12187374785506</v>
      </c>
      <c r="AU35" s="28">
        <f t="shared" si="42"/>
        <v>143.06333199771205</v>
      </c>
      <c r="AV35" s="28">
        <f t="shared" si="40"/>
        <v>152.00479024756905</v>
      </c>
      <c r="AW35" s="28">
        <f t="shared" si="40"/>
        <v>160.94624849742607</v>
      </c>
      <c r="AX35" s="28">
        <f t="shared" si="40"/>
        <v>169.88770674728306</v>
      </c>
      <c r="AY35" s="28">
        <f t="shared" si="40"/>
        <v>178.82916499714008</v>
      </c>
      <c r="AZ35" s="28">
        <f t="shared" si="40"/>
        <v>187.77062324699708</v>
      </c>
      <c r="BA35" s="28">
        <f t="shared" si="40"/>
        <v>196.71208149685407</v>
      </c>
      <c r="BB35" s="28">
        <f t="shared" si="40"/>
        <v>205.65353974671109</v>
      </c>
      <c r="BC35" s="28">
        <f t="shared" si="40"/>
        <v>214.59499799656808</v>
      </c>
      <c r="BE35" s="27">
        <f t="shared" si="35"/>
        <v>56</v>
      </c>
      <c r="BF35" s="32">
        <f t="shared" si="5"/>
        <v>-4.3201397407803723</v>
      </c>
      <c r="BG35" s="32">
        <f t="shared" si="6"/>
        <v>-2.41155060887424</v>
      </c>
      <c r="BH35" s="32">
        <f t="shared" si="7"/>
        <v>-1.6306973656999042</v>
      </c>
      <c r="BI35" s="32">
        <f t="shared" si="8"/>
        <v>-1.1876638817767242</v>
      </c>
      <c r="BJ35" s="32">
        <f t="shared" si="9"/>
        <v>-0.89608472250770588</v>
      </c>
      <c r="BK35" s="32">
        <f t="shared" si="10"/>
        <v>-0.68694012507290414</v>
      </c>
      <c r="BL35" s="32">
        <f t="shared" si="11"/>
        <v>-0.52821455316291788</v>
      </c>
      <c r="BM35" s="32">
        <f t="shared" si="12"/>
        <v>-0.40284398747631944</v>
      </c>
      <c r="BN35" s="32">
        <f t="shared" si="13"/>
        <v>-0.30082459617598106</v>
      </c>
      <c r="BO35" s="32">
        <f t="shared" si="14"/>
        <v>-0.2158682487162413</v>
      </c>
      <c r="BP35" s="32">
        <f t="shared" si="15"/>
        <v>-0.14380580007646548</v>
      </c>
      <c r="BQ35" s="32">
        <f t="shared" si="16"/>
        <v>-8.1753843176811877E-2</v>
      </c>
      <c r="BR35" s="32">
        <f t="shared" si="17"/>
        <v>-2.7648676133969461E-2</v>
      </c>
      <c r="BS35" s="32">
        <f t="shared" si="18"/>
        <v>2.0029257996766955E-2</v>
      </c>
      <c r="BT35" s="32">
        <f t="shared" si="19"/>
        <v>6.2425927196942711E-2</v>
      </c>
      <c r="BU35" s="32">
        <f t="shared" si="20"/>
        <v>0.10042339246367223</v>
      </c>
      <c r="BV35" s="32">
        <f t="shared" si="21"/>
        <v>0.13471267463866773</v>
      </c>
      <c r="BW35" s="32">
        <f t="shared" si="22"/>
        <v>0.16584353807371896</v>
      </c>
      <c r="BX35" s="32">
        <f t="shared" si="23"/>
        <v>0.19425934277976015</v>
      </c>
      <c r="BY35" s="32">
        <f t="shared" si="24"/>
        <v>0.22032197154086186</v>
      </c>
      <c r="BZ35" s="32">
        <f t="shared" si="25"/>
        <v>0.24432999975293135</v>
      </c>
      <c r="CA35" s="32">
        <f t="shared" si="26"/>
        <v>0.26653216572984684</v>
      </c>
      <c r="CB35" s="32">
        <f t="shared" si="27"/>
        <v>0.28713750980543756</v>
      </c>
      <c r="CC35" s="32">
        <f t="shared" si="28"/>
        <v>0.30632311139245078</v>
      </c>
    </row>
    <row r="36" spans="1:81" ht="9" customHeight="1" x14ac:dyDescent="0.25">
      <c r="A36" s="31">
        <f t="shared" si="29"/>
        <v>2.0684742313185267</v>
      </c>
      <c r="B36" s="31">
        <f t="shared" si="30"/>
        <v>0.55973283532790641</v>
      </c>
      <c r="C36" s="31"/>
      <c r="E36" s="27">
        <f t="shared" si="33"/>
        <v>55</v>
      </c>
      <c r="F36" s="28">
        <f t="shared" si="43"/>
        <v>1.9337080754884814</v>
      </c>
      <c r="G36" s="28">
        <f t="shared" si="43"/>
        <v>5.7005568296686819</v>
      </c>
      <c r="H36" s="28">
        <f t="shared" si="43"/>
        <v>10.729329884551367</v>
      </c>
      <c r="I36" s="28">
        <f t="shared" si="43"/>
        <v>16.805198561356384</v>
      </c>
      <c r="J36" s="28">
        <f t="shared" si="43"/>
        <v>23.801119102740493</v>
      </c>
      <c r="K36" s="28">
        <f t="shared" si="43"/>
        <v>31.629983618751197</v>
      </c>
      <c r="L36" s="28">
        <f t="shared" si="43"/>
        <v>40.227039598039468</v>
      </c>
      <c r="M36" s="28">
        <f t="shared" si="43"/>
        <v>49.541598676252249</v>
      </c>
      <c r="N36" s="28">
        <f t="shared" si="43"/>
        <v>59.532522633979553</v>
      </c>
      <c r="O36" s="28">
        <f t="shared" si="43"/>
        <v>70.165519694905598</v>
      </c>
      <c r="P36" s="28">
        <f t="shared" si="43"/>
        <v>81.411409978519572</v>
      </c>
      <c r="Q36" s="28">
        <f t="shared" si="43"/>
        <v>93.244953271776694</v>
      </c>
      <c r="R36" s="28">
        <f t="shared" si="43"/>
        <v>105.64402375712521</v>
      </c>
      <c r="S36" s="28">
        <f t="shared" si="43"/>
        <v>118.58900949153242</v>
      </c>
      <c r="T36" s="28">
        <f t="shared" si="43"/>
        <v>132.0623633483508</v>
      </c>
      <c r="U36" s="28">
        <f t="shared" si="43"/>
        <v>146.04825943816405</v>
      </c>
      <c r="V36" s="28">
        <f t="shared" si="41"/>
        <v>160.53232504872477</v>
      </c>
      <c r="W36" s="28">
        <f t="shared" si="41"/>
        <v>175.50142795096323</v>
      </c>
      <c r="X36" s="28">
        <f t="shared" si="41"/>
        <v>190.94350513796223</v>
      </c>
      <c r="Y36" s="28">
        <f t="shared" si="41"/>
        <v>206.84742313185268</v>
      </c>
      <c r="Z36" s="28">
        <f t="shared" si="41"/>
        <v>223.20286272644634</v>
      </c>
      <c r="AA36" s="28">
        <f t="shared" si="41"/>
        <v>240.00022291305325</v>
      </c>
      <c r="AB36" s="28">
        <f t="shared" si="41"/>
        <v>257.23054005698816</v>
      </c>
      <c r="AC36" s="28">
        <f t="shared" si="41"/>
        <v>274.88541933677726</v>
      </c>
      <c r="AE36" s="27">
        <f t="shared" si="34"/>
        <v>55</v>
      </c>
      <c r="AF36" s="28">
        <f t="shared" si="42"/>
        <v>8.7172339781054884</v>
      </c>
      <c r="AG36" s="28">
        <f t="shared" si="42"/>
        <v>17.434467956210977</v>
      </c>
      <c r="AH36" s="28">
        <f t="shared" si="42"/>
        <v>26.151701934316467</v>
      </c>
      <c r="AI36" s="28">
        <f t="shared" si="42"/>
        <v>34.868935912421954</v>
      </c>
      <c r="AJ36" s="28">
        <f t="shared" si="42"/>
        <v>43.586169890527444</v>
      </c>
      <c r="AK36" s="28">
        <f t="shared" si="42"/>
        <v>52.303403868632934</v>
      </c>
      <c r="AL36" s="28">
        <f t="shared" si="42"/>
        <v>61.020637846738424</v>
      </c>
      <c r="AM36" s="28">
        <f t="shared" si="42"/>
        <v>69.737871824843907</v>
      </c>
      <c r="AN36" s="28">
        <f t="shared" si="42"/>
        <v>78.455105802949404</v>
      </c>
      <c r="AO36" s="28">
        <f t="shared" si="42"/>
        <v>87.172339781054887</v>
      </c>
      <c r="AP36" s="28">
        <f t="shared" si="42"/>
        <v>95.889573759160385</v>
      </c>
      <c r="AQ36" s="28">
        <f t="shared" si="42"/>
        <v>104.60680773726587</v>
      </c>
      <c r="AR36" s="28">
        <f t="shared" si="42"/>
        <v>113.32404171537137</v>
      </c>
      <c r="AS36" s="28">
        <f t="shared" si="42"/>
        <v>122.04127569347685</v>
      </c>
      <c r="AT36" s="28">
        <f t="shared" si="42"/>
        <v>130.75850967158235</v>
      </c>
      <c r="AU36" s="28">
        <f t="shared" si="42"/>
        <v>139.47574364968781</v>
      </c>
      <c r="AV36" s="28">
        <f t="shared" si="40"/>
        <v>148.19297762779331</v>
      </c>
      <c r="AW36" s="28">
        <f t="shared" si="40"/>
        <v>156.91021160589881</v>
      </c>
      <c r="AX36" s="28">
        <f t="shared" si="40"/>
        <v>165.62744558400431</v>
      </c>
      <c r="AY36" s="28">
        <f t="shared" si="40"/>
        <v>174.34467956210977</v>
      </c>
      <c r="AZ36" s="28">
        <f t="shared" si="40"/>
        <v>183.06191354021527</v>
      </c>
      <c r="BA36" s="28">
        <f t="shared" si="40"/>
        <v>191.77914751832077</v>
      </c>
      <c r="BB36" s="28">
        <f t="shared" si="40"/>
        <v>200.49638149642624</v>
      </c>
      <c r="BC36" s="28">
        <f t="shared" si="40"/>
        <v>209.21361547453174</v>
      </c>
      <c r="BE36" s="27">
        <f t="shared" si="35"/>
        <v>55</v>
      </c>
      <c r="BF36" s="32">
        <f t="shared" si="5"/>
        <v>-3.5080403234616448</v>
      </c>
      <c r="BG36" s="32">
        <f t="shared" si="6"/>
        <v>-2.0583798174720194</v>
      </c>
      <c r="BH36" s="32">
        <f t="shared" si="7"/>
        <v>-1.4374031011919033</v>
      </c>
      <c r="BI36" s="32">
        <f t="shared" si="8"/>
        <v>-1.0748898494185721</v>
      </c>
      <c r="BJ36" s="32">
        <f t="shared" si="9"/>
        <v>-0.83126556790805994</v>
      </c>
      <c r="BK36" s="32">
        <f t="shared" si="10"/>
        <v>-0.65360199041095668</v>
      </c>
      <c r="BL36" s="32">
        <f t="shared" si="11"/>
        <v>-0.51690600293918643</v>
      </c>
      <c r="BM36" s="32">
        <f t="shared" si="12"/>
        <v>-0.4076629274838629</v>
      </c>
      <c r="BN36" s="32">
        <f t="shared" si="13"/>
        <v>-0.31785286985586853</v>
      </c>
      <c r="BO36" s="32">
        <f t="shared" si="14"/>
        <v>-0.24238144547490723</v>
      </c>
      <c r="BP36" s="32">
        <f t="shared" si="15"/>
        <v>-0.17783949184101935</v>
      </c>
      <c r="BQ36" s="32">
        <f t="shared" si="16"/>
        <v>-0.12184953787657879</v>
      </c>
      <c r="BR36" s="32">
        <f t="shared" si="17"/>
        <v>-7.269713595822945E-2</v>
      </c>
      <c r="BS36" s="32">
        <f t="shared" si="18"/>
        <v>-2.9111181691680515E-2</v>
      </c>
      <c r="BT36" s="32">
        <f t="shared" si="19"/>
        <v>9.8730148674469973E-3</v>
      </c>
      <c r="BU36" s="32">
        <f t="shared" si="20"/>
        <v>4.500235616473746E-2</v>
      </c>
      <c r="BV36" s="32">
        <f t="shared" si="21"/>
        <v>7.686518847332599E-2</v>
      </c>
      <c r="BW36" s="32">
        <f t="shared" si="22"/>
        <v>0.10593199475424774</v>
      </c>
      <c r="BX36" s="32">
        <f t="shared" si="23"/>
        <v>0.13258403073551173</v>
      </c>
      <c r="BY36" s="32">
        <f t="shared" si="24"/>
        <v>0.15713390613053166</v>
      </c>
      <c r="BZ36" s="32">
        <f t="shared" si="25"/>
        <v>0.17984065569726648</v>
      </c>
      <c r="CA36" s="32">
        <f t="shared" si="26"/>
        <v>0.20092096086178179</v>
      </c>
      <c r="CB36" s="32">
        <f t="shared" si="27"/>
        <v>0.22055763109618612</v>
      </c>
      <c r="CC36" s="32">
        <f t="shared" si="28"/>
        <v>0.23890610138832929</v>
      </c>
    </row>
    <row r="37" spans="1:81" ht="9" customHeight="1" x14ac:dyDescent="0.25">
      <c r="A37" s="31">
        <f t="shared" si="29"/>
        <v>1.9754626199414489</v>
      </c>
      <c r="B37" s="31">
        <f t="shared" si="30"/>
        <v>0.51688798984929807</v>
      </c>
      <c r="C37" s="31"/>
      <c r="E37" s="27">
        <f t="shared" si="33"/>
        <v>54</v>
      </c>
      <c r="F37" s="28">
        <f t="shared" si="43"/>
        <v>2.0996748266740464</v>
      </c>
      <c r="G37" s="28">
        <f t="shared" si="43"/>
        <v>6.0087042222845293</v>
      </c>
      <c r="H37" s="28">
        <f t="shared" si="43"/>
        <v>11.1145412607849</v>
      </c>
      <c r="I37" s="28">
        <f t="shared" si="43"/>
        <v>17.195294229483466</v>
      </c>
      <c r="J37" s="28">
        <f t="shared" si="43"/>
        <v>24.121885201677163</v>
      </c>
      <c r="K37" s="28">
        <f t="shared" si="43"/>
        <v>31.806825587475313</v>
      </c>
      <c r="L37" s="28">
        <f t="shared" si="43"/>
        <v>40.185660287650634</v>
      </c>
      <c r="M37" s="28">
        <f t="shared" si="43"/>
        <v>49.208303937132328</v>
      </c>
      <c r="N37" s="28">
        <f t="shared" si="43"/>
        <v>58.834361334593119</v>
      </c>
      <c r="O37" s="28">
        <f t="shared" si="43"/>
        <v>69.030342993811075</v>
      </c>
      <c r="P37" s="28">
        <f t="shared" si="43"/>
        <v>79.767888882979932</v>
      </c>
      <c r="Q37" s="28">
        <f t="shared" si="43"/>
        <v>91.022573960972494</v>
      </c>
      <c r="R37" s="28">
        <f t="shared" si="43"/>
        <v>102.77307097451349</v>
      </c>
      <c r="S37" s="28">
        <f t="shared" si="43"/>
        <v>115.00054369284628</v>
      </c>
      <c r="T37" s="28">
        <f t="shared" si="43"/>
        <v>127.68819483664647</v>
      </c>
      <c r="U37" s="28">
        <f t="shared" si="43"/>
        <v>140.82092135517539</v>
      </c>
      <c r="V37" s="28">
        <f t="shared" si="41"/>
        <v>154.38504631029394</v>
      </c>
      <c r="W37" s="28">
        <f t="shared" si="41"/>
        <v>168.36810675421006</v>
      </c>
      <c r="X37" s="28">
        <f t="shared" si="41"/>
        <v>182.75868339173093</v>
      </c>
      <c r="Y37" s="28">
        <f t="shared" si="41"/>
        <v>197.54626199414488</v>
      </c>
      <c r="Z37" s="28">
        <f t="shared" si="41"/>
        <v>212.72111932992919</v>
      </c>
      <c r="AA37" s="28">
        <f t="shared" si="41"/>
        <v>228.27422829710929</v>
      </c>
      <c r="AB37" s="28">
        <f t="shared" si="41"/>
        <v>244.19717828702977</v>
      </c>
      <c r="AC37" s="28">
        <f t="shared" si="41"/>
        <v>260.48210776944575</v>
      </c>
      <c r="AE37" s="27">
        <f t="shared" si="34"/>
        <v>54</v>
      </c>
      <c r="AF37" s="28">
        <f t="shared" si="42"/>
        <v>8.5065080835203997</v>
      </c>
      <c r="AG37" s="28">
        <f t="shared" si="42"/>
        <v>17.013016167040799</v>
      </c>
      <c r="AH37" s="28">
        <f t="shared" si="42"/>
        <v>25.519524250561197</v>
      </c>
      <c r="AI37" s="28">
        <f t="shared" si="42"/>
        <v>34.026032334081599</v>
      </c>
      <c r="AJ37" s="28">
        <f t="shared" si="42"/>
        <v>42.532540417601993</v>
      </c>
      <c r="AK37" s="28">
        <f t="shared" si="42"/>
        <v>51.039048501122394</v>
      </c>
      <c r="AL37" s="28">
        <f t="shared" si="42"/>
        <v>59.545556584642796</v>
      </c>
      <c r="AM37" s="28">
        <f t="shared" si="42"/>
        <v>68.052064668163197</v>
      </c>
      <c r="AN37" s="28">
        <f t="shared" si="42"/>
        <v>76.558572751683599</v>
      </c>
      <c r="AO37" s="28">
        <f t="shared" si="42"/>
        <v>85.065080835203986</v>
      </c>
      <c r="AP37" s="28">
        <f t="shared" si="42"/>
        <v>93.571588918724387</v>
      </c>
      <c r="AQ37" s="28">
        <f t="shared" si="42"/>
        <v>102.07809700224479</v>
      </c>
      <c r="AR37" s="28">
        <f t="shared" si="42"/>
        <v>110.58460508576519</v>
      </c>
      <c r="AS37" s="28">
        <f t="shared" si="42"/>
        <v>119.09111316928559</v>
      </c>
      <c r="AT37" s="28">
        <f t="shared" si="42"/>
        <v>127.59762125280599</v>
      </c>
      <c r="AU37" s="28">
        <f t="shared" si="42"/>
        <v>136.10412933632639</v>
      </c>
      <c r="AV37" s="28">
        <f t="shared" si="40"/>
        <v>144.6106374198468</v>
      </c>
      <c r="AW37" s="28">
        <f t="shared" si="40"/>
        <v>153.1171455033672</v>
      </c>
      <c r="AX37" s="28">
        <f t="shared" si="40"/>
        <v>161.6236535868876</v>
      </c>
      <c r="AY37" s="28">
        <f t="shared" si="40"/>
        <v>170.13016167040797</v>
      </c>
      <c r="AZ37" s="28">
        <f t="shared" si="40"/>
        <v>178.63666975392837</v>
      </c>
      <c r="BA37" s="28">
        <f t="shared" si="40"/>
        <v>187.14317783744877</v>
      </c>
      <c r="BB37" s="28">
        <f t="shared" si="40"/>
        <v>195.64968592096918</v>
      </c>
      <c r="BC37" s="28">
        <f t="shared" si="40"/>
        <v>204.15619400448958</v>
      </c>
      <c r="BE37" s="27">
        <f t="shared" si="35"/>
        <v>54</v>
      </c>
      <c r="BF37" s="32">
        <f t="shared" si="5"/>
        <v>-3.0513454633329991</v>
      </c>
      <c r="BG37" s="32">
        <f t="shared" si="6"/>
        <v>-1.8313951790045666</v>
      </c>
      <c r="BH37" s="32">
        <f t="shared" si="7"/>
        <v>-1.2960483614920719</v>
      </c>
      <c r="BI37" s="32">
        <f t="shared" si="8"/>
        <v>-0.97879907607162342</v>
      </c>
      <c r="BJ37" s="32">
        <f t="shared" si="9"/>
        <v>-0.76323450932619319</v>
      </c>
      <c r="BK37" s="32">
        <f t="shared" si="10"/>
        <v>-0.60465709980250981</v>
      </c>
      <c r="BL37" s="32">
        <f t="shared" si="11"/>
        <v>-0.48176130884532481</v>
      </c>
      <c r="BM37" s="32">
        <f t="shared" si="12"/>
        <v>-0.38293863481060697</v>
      </c>
      <c r="BN37" s="32">
        <f t="shared" si="13"/>
        <v>-0.3012561199788038</v>
      </c>
      <c r="BO37" s="32">
        <f t="shared" si="14"/>
        <v>-0.23228535664136143</v>
      </c>
      <c r="BP37" s="32">
        <f t="shared" si="15"/>
        <v>-0.17304833096428793</v>
      </c>
      <c r="BQ37" s="32">
        <f t="shared" si="16"/>
        <v>-0.12145913436827815</v>
      </c>
      <c r="BR37" s="32">
        <f t="shared" si="17"/>
        <v>-7.6007596515130615E-2</v>
      </c>
      <c r="BS37" s="32">
        <f t="shared" si="18"/>
        <v>-3.5570001193774972E-2</v>
      </c>
      <c r="BT37" s="32">
        <f t="shared" si="19"/>
        <v>7.0933404576948623E-4</v>
      </c>
      <c r="BU37" s="32">
        <f t="shared" si="20"/>
        <v>3.3494966326433867E-2</v>
      </c>
      <c r="BV37" s="32">
        <f t="shared" si="21"/>
        <v>6.3311888839297642E-2</v>
      </c>
      <c r="BW37" s="32">
        <f t="shared" si="22"/>
        <v>9.058105804507724E-2</v>
      </c>
      <c r="BX37" s="32">
        <f t="shared" si="23"/>
        <v>0.11564446302965432</v>
      </c>
      <c r="BY37" s="32">
        <f t="shared" si="24"/>
        <v>0.13878318955257934</v>
      </c>
      <c r="BZ37" s="32">
        <f t="shared" si="25"/>
        <v>0.1602306798843797</v>
      </c>
      <c r="CA37" s="32">
        <f t="shared" si="26"/>
        <v>0.18018262843988933</v>
      </c>
      <c r="CB37" s="32">
        <f t="shared" si="27"/>
        <v>0.19880447721225425</v>
      </c>
      <c r="CC37" s="32">
        <f t="shared" si="28"/>
        <v>0.21623716978983665</v>
      </c>
    </row>
    <row r="38" spans="1:81" ht="9" customHeight="1" x14ac:dyDescent="0.25">
      <c r="A38" s="31">
        <f t="shared" si="29"/>
        <v>1.8921361136189958</v>
      </c>
      <c r="B38" s="31">
        <f t="shared" si="30"/>
        <v>0.47732271038544838</v>
      </c>
      <c r="C38" s="31"/>
      <c r="E38" s="27">
        <f t="shared" si="33"/>
        <v>53</v>
      </c>
      <c r="F38" s="28">
        <f t="shared" si="43"/>
        <v>2.2641813839857354</v>
      </c>
      <c r="G38" s="28">
        <f t="shared" si="43"/>
        <v>6.3041953807469691</v>
      </c>
      <c r="H38" s="28">
        <f t="shared" si="43"/>
        <v>11.475543947910875</v>
      </c>
      <c r="I38" s="28">
        <f t="shared" si="43"/>
        <v>17.552869076535874</v>
      </c>
      <c r="J38" s="28">
        <f t="shared" si="43"/>
        <v>24.407060439766802</v>
      </c>
      <c r="K38" s="28">
        <f t="shared" si="43"/>
        <v>31.951535181615263</v>
      </c>
      <c r="L38" s="28">
        <f t="shared" si="43"/>
        <v>40.123031830833902</v>
      </c>
      <c r="M38" s="28">
        <f t="shared" si="43"/>
        <v>48.872725892816952</v>
      </c>
      <c r="N38" s="28">
        <f t="shared" si="43"/>
        <v>58.161466140410404</v>
      </c>
      <c r="O38" s="28">
        <f t="shared" si="43"/>
        <v>67.956957322531963</v>
      </c>
      <c r="P38" s="28">
        <f t="shared" si="43"/>
        <v>78.231972333587848</v>
      </c>
      <c r="Q38" s="28">
        <f t="shared" si="43"/>
        <v>88.963155480560317</v>
      </c>
      <c r="R38" s="28">
        <f t="shared" si="43"/>
        <v>100.13018712111888</v>
      </c>
      <c r="S38" s="28">
        <f t="shared" si="43"/>
        <v>111.71518047032059</v>
      </c>
      <c r="T38" s="28">
        <f t="shared" si="43"/>
        <v>123.70223370656664</v>
      </c>
      <c r="U38" s="28">
        <f t="shared" si="43"/>
        <v>136.07708949344072</v>
      </c>
      <c r="V38" s="28">
        <f t="shared" si="41"/>
        <v>148.82687092582978</v>
      </c>
      <c r="W38" s="28">
        <f t="shared" si="41"/>
        <v>161.93987318030017</v>
      </c>
      <c r="X38" s="28">
        <f t="shared" si="41"/>
        <v>175.4053966256746</v>
      </c>
      <c r="Y38" s="28">
        <f t="shared" si="41"/>
        <v>189.21361136189958</v>
      </c>
      <c r="Z38" s="28">
        <f t="shared" si="41"/>
        <v>203.35544597034024</v>
      </c>
      <c r="AA38" s="28">
        <f t="shared" si="41"/>
        <v>217.82249518541062</v>
      </c>
      <c r="AB38" s="28">
        <f t="shared" si="41"/>
        <v>232.6069425444237</v>
      </c>
      <c r="AC38" s="28">
        <f t="shared" si="41"/>
        <v>247.70149503214719</v>
      </c>
      <c r="AE38" s="27">
        <f t="shared" si="34"/>
        <v>53</v>
      </c>
      <c r="AF38" s="28">
        <f t="shared" si="42"/>
        <v>8.3082007056124141</v>
      </c>
      <c r="AG38" s="28">
        <f t="shared" si="42"/>
        <v>16.616401411224828</v>
      </c>
      <c r="AH38" s="28">
        <f t="shared" si="42"/>
        <v>24.924602116837242</v>
      </c>
      <c r="AI38" s="28">
        <f t="shared" si="42"/>
        <v>33.232802822449656</v>
      </c>
      <c r="AJ38" s="28">
        <f t="shared" si="42"/>
        <v>41.54100352806207</v>
      </c>
      <c r="AK38" s="28">
        <f t="shared" si="42"/>
        <v>49.849204233674484</v>
      </c>
      <c r="AL38" s="28">
        <f t="shared" si="42"/>
        <v>58.157404939286906</v>
      </c>
      <c r="AM38" s="28">
        <f t="shared" si="42"/>
        <v>66.465605644899313</v>
      </c>
      <c r="AN38" s="28">
        <f t="shared" si="42"/>
        <v>74.773806350511734</v>
      </c>
      <c r="AO38" s="28">
        <f t="shared" si="42"/>
        <v>83.082007056124141</v>
      </c>
      <c r="AP38" s="28">
        <f t="shared" si="42"/>
        <v>91.390207761736562</v>
      </c>
      <c r="AQ38" s="28">
        <f t="shared" si="42"/>
        <v>99.698408467348969</v>
      </c>
      <c r="AR38" s="28">
        <f t="shared" si="42"/>
        <v>108.00660917296139</v>
      </c>
      <c r="AS38" s="28">
        <f t="shared" si="42"/>
        <v>116.31480987857381</v>
      </c>
      <c r="AT38" s="28">
        <f t="shared" si="42"/>
        <v>124.62301058418622</v>
      </c>
      <c r="AU38" s="28">
        <f t="shared" si="42"/>
        <v>132.93121128979863</v>
      </c>
      <c r="AV38" s="28">
        <f t="shared" si="40"/>
        <v>141.23941199541105</v>
      </c>
      <c r="AW38" s="28">
        <f t="shared" si="40"/>
        <v>149.54761270102347</v>
      </c>
      <c r="AX38" s="28">
        <f t="shared" si="40"/>
        <v>157.85581340663589</v>
      </c>
      <c r="AY38" s="28">
        <f t="shared" si="40"/>
        <v>166.16401411224828</v>
      </c>
      <c r="AZ38" s="28">
        <f t="shared" si="40"/>
        <v>174.4722148178607</v>
      </c>
      <c r="BA38" s="28">
        <f t="shared" si="40"/>
        <v>182.78041552347312</v>
      </c>
      <c r="BB38" s="28">
        <f t="shared" si="40"/>
        <v>191.08861622908555</v>
      </c>
      <c r="BC38" s="28">
        <f t="shared" si="40"/>
        <v>199.39681693469794</v>
      </c>
      <c r="BE38" s="27">
        <f t="shared" si="35"/>
        <v>53</v>
      </c>
      <c r="BF38" s="32">
        <f t="shared" ref="BF38:BF69" si="44">(F38-AF38)/F38</f>
        <v>-2.6694059779729895</v>
      </c>
      <c r="BG38" s="32">
        <f t="shared" ref="BG38:BG69" si="45">(G38-AG38)/G38</f>
        <v>-1.6357687869210664</v>
      </c>
      <c r="BH38" s="32">
        <f t="shared" ref="BH38:BH69" si="46">(H38-AH38)/H38</f>
        <v>-1.1719756579708598</v>
      </c>
      <c r="BI38" s="32">
        <f t="shared" ref="BI38:BI69" si="47">(I38-AI38)/I38</f>
        <v>-0.89329748188427083</v>
      </c>
      <c r="BJ38" s="32">
        <f t="shared" ref="BJ38:BJ69" si="48">(J38-AJ38)/J38</f>
        <v>-0.70200764776976865</v>
      </c>
      <c r="BK38" s="32">
        <f t="shared" ref="BK38:BK69" si="49">(K38-AK38)/K38</f>
        <v>-0.56015052016522326</v>
      </c>
      <c r="BL38" s="32">
        <f t="shared" ref="BL38:BL69" si="50">(L38-AL38)/L38</f>
        <v>-0.44947682878226264</v>
      </c>
      <c r="BM38" s="32">
        <f t="shared" ref="BM38:BM69" si="51">(M38-AM38)/M38</f>
        <v>-0.35997336818628461</v>
      </c>
      <c r="BN38" s="32">
        <f t="shared" ref="BN38:BN69" si="52">(N38-AN38)/N38</f>
        <v>-0.28562450901764885</v>
      </c>
      <c r="BO38" s="32">
        <f t="shared" ref="BO38:BO69" si="53">(O38-AO38)/O38</f>
        <v>-0.22256808323255053</v>
      </c>
      <c r="BP38" s="32">
        <f t="shared" ref="BP38:BP69" si="54">(P38-AP38)/P38</f>
        <v>-0.16819511301646428</v>
      </c>
      <c r="BQ38" s="32">
        <f t="shared" ref="BQ38:BQ69" si="55">(Q38-AQ38)/Q38</f>
        <v>-0.12067077577002598</v>
      </c>
      <c r="BR38" s="32">
        <f t="shared" ref="BR38:BR69" si="56">(R38-AR38)/R38</f>
        <v>-7.8661812968701242E-2</v>
      </c>
      <c r="BS38" s="32">
        <f t="shared" ref="BS38:BS69" si="57">(S38-AS38)/S38</f>
        <v>-4.1172823504279317E-2</v>
      </c>
      <c r="BT38" s="32">
        <f t="shared" ref="BT38:BT69" si="58">(T38-AT38)/T38</f>
        <v>-7.4434943495340841E-3</v>
      </c>
      <c r="BU38" s="32">
        <f t="shared" ref="BU38:BU69" si="59">(U38-AU38)/U38</f>
        <v>2.311835309935651E-2</v>
      </c>
      <c r="BV38" s="32">
        <f t="shared" ref="BV38:BV69" si="60">(V38-AV38)/V38</f>
        <v>5.0981780932557966E-2</v>
      </c>
      <c r="BW38" s="32">
        <f t="shared" ref="BW38:BW69" si="61">(W38-AW38)/W38</f>
        <v>7.6523837124902766E-2</v>
      </c>
      <c r="BX38" s="32">
        <f t="shared" ref="BX38:BX69" si="62">(X38-AX38)/X38</f>
        <v>0.10005155802868795</v>
      </c>
      <c r="BY38" s="32">
        <f t="shared" ref="BY38:BY69" si="63">(Y38-AY38)/Y38</f>
        <v>0.12181786016210783</v>
      </c>
      <c r="BZ38" s="32">
        <f t="shared" ref="BZ38:BZ69" si="64">(Z38-AZ38)/Z38</f>
        <v>0.14203323158944173</v>
      </c>
      <c r="CA38" s="32">
        <f t="shared" ref="CA38:CA69" si="65">(AA38-BA38)/AA38</f>
        <v>0.16087447548569148</v>
      </c>
      <c r="CB38" s="32">
        <f t="shared" ref="CB38:CB69" si="66">(AB38-BB38)/AB38</f>
        <v>0.17849134622200244</v>
      </c>
      <c r="CC38" s="32">
        <f t="shared" ref="CC38:CC69" si="67">(AC38-BC38)/AC38</f>
        <v>0.19501165340637197</v>
      </c>
    </row>
    <row r="39" spans="1:81" ht="9" customHeight="1" x14ac:dyDescent="0.25">
      <c r="A39" s="31">
        <f t="shared" si="29"/>
        <v>1.8172752941206249</v>
      </c>
      <c r="B39" s="31">
        <f t="shared" si="30"/>
        <v>0.44078596199563058</v>
      </c>
      <c r="C39" s="31"/>
      <c r="E39" s="27">
        <f t="shared" si="33"/>
        <v>52</v>
      </c>
      <c r="F39" s="28">
        <f t="shared" si="43"/>
        <v>2.4261350301091666</v>
      </c>
      <c r="G39" s="28">
        <f t="shared" si="43"/>
        <v>6.5861976615582414</v>
      </c>
      <c r="H39" s="28">
        <f t="shared" si="43"/>
        <v>11.812574878597644</v>
      </c>
      <c r="I39" s="28">
        <f t="shared" si="43"/>
        <v>17.879466352358545</v>
      </c>
      <c r="J39" s="28">
        <f t="shared" si="43"/>
        <v>24.659322395471754</v>
      </c>
      <c r="K39" s="28">
        <f t="shared" si="43"/>
        <v>32.067445577792398</v>
      </c>
      <c r="L39" s="28">
        <f t="shared" si="43"/>
        <v>40.042424101241977</v>
      </c>
      <c r="M39" s="28">
        <f t="shared" si="43"/>
        <v>48.537158079991308</v>
      </c>
      <c r="N39" s="28">
        <f t="shared" si="43"/>
        <v>57.514080432776872</v>
      </c>
      <c r="O39" s="28">
        <f t="shared" si="43"/>
        <v>66.942346357926709</v>
      </c>
      <c r="P39" s="28">
        <f t="shared" si="43"/>
        <v>76.796058400264869</v>
      </c>
      <c r="Q39" s="28">
        <f t="shared" si="43"/>
        <v>87.053083383862244</v>
      </c>
      <c r="R39" s="28">
        <f t="shared" si="43"/>
        <v>97.694229710551582</v>
      </c>
      <c r="S39" s="28">
        <f t="shared" si="43"/>
        <v>108.70265533689464</v>
      </c>
      <c r="T39" s="28">
        <f t="shared" si="43"/>
        <v>120.06342954410206</v>
      </c>
      <c r="U39" s="28">
        <f t="shared" si="43"/>
        <v>131.76320076081555</v>
      </c>
      <c r="V39" s="28">
        <f t="shared" si="41"/>
        <v>143.78993963050166</v>
      </c>
      <c r="W39" s="28">
        <f t="shared" si="41"/>
        <v>156.13273678175409</v>
      </c>
      <c r="X39" s="28">
        <f t="shared" si="41"/>
        <v>168.78164121553468</v>
      </c>
      <c r="Y39" s="28">
        <f t="shared" si="41"/>
        <v>181.72752941206249</v>
      </c>
      <c r="Z39" s="28">
        <f t="shared" si="41"/>
        <v>194.96199805301046</v>
      </c>
      <c r="AA39" s="28">
        <f t="shared" si="41"/>
        <v>208.47727516219732</v>
      </c>
      <c r="AB39" s="28">
        <f t="shared" si="41"/>
        <v>222.26614579878049</v>
      </c>
      <c r="AC39" s="28">
        <f t="shared" si="41"/>
        <v>236.32188938322597</v>
      </c>
      <c r="AE39" s="27">
        <f t="shared" si="34"/>
        <v>52</v>
      </c>
      <c r="AF39" s="28">
        <f t="shared" si="42"/>
        <v>8.1213462274137207</v>
      </c>
      <c r="AG39" s="28">
        <f t="shared" si="42"/>
        <v>16.242692454827441</v>
      </c>
      <c r="AH39" s="28">
        <f t="shared" si="42"/>
        <v>24.364038682241159</v>
      </c>
      <c r="AI39" s="28">
        <f t="shared" si="42"/>
        <v>32.485384909654883</v>
      </c>
      <c r="AJ39" s="28">
        <f t="shared" si="42"/>
        <v>40.6067311370686</v>
      </c>
      <c r="AK39" s="28">
        <f t="shared" si="42"/>
        <v>48.728077364482317</v>
      </c>
      <c r="AL39" s="28">
        <f t="shared" si="42"/>
        <v>56.849423591896041</v>
      </c>
      <c r="AM39" s="28">
        <f t="shared" si="42"/>
        <v>64.970769819309766</v>
      </c>
      <c r="AN39" s="28">
        <f t="shared" si="42"/>
        <v>73.092116046723476</v>
      </c>
      <c r="AO39" s="28">
        <f t="shared" si="42"/>
        <v>81.2134622741372</v>
      </c>
      <c r="AP39" s="28">
        <f t="shared" si="42"/>
        <v>89.334808501550924</v>
      </c>
      <c r="AQ39" s="28">
        <f t="shared" si="42"/>
        <v>97.456154728964634</v>
      </c>
      <c r="AR39" s="28">
        <f t="shared" si="42"/>
        <v>105.57750095637836</v>
      </c>
      <c r="AS39" s="28">
        <f t="shared" si="42"/>
        <v>113.69884718379208</v>
      </c>
      <c r="AT39" s="28">
        <f t="shared" si="42"/>
        <v>121.82019341120579</v>
      </c>
      <c r="AU39" s="28">
        <f t="shared" si="42"/>
        <v>129.94153963861953</v>
      </c>
      <c r="AV39" s="28">
        <f t="shared" si="40"/>
        <v>138.06288586603324</v>
      </c>
      <c r="AW39" s="28">
        <f t="shared" si="40"/>
        <v>146.18423209344695</v>
      </c>
      <c r="AX39" s="28">
        <f t="shared" si="40"/>
        <v>154.30557832086069</v>
      </c>
      <c r="AY39" s="28">
        <f t="shared" si="40"/>
        <v>162.4269245482744</v>
      </c>
      <c r="AZ39" s="28">
        <f t="shared" si="40"/>
        <v>170.54827077568811</v>
      </c>
      <c r="BA39" s="28">
        <f t="shared" si="40"/>
        <v>178.66961700310185</v>
      </c>
      <c r="BB39" s="28">
        <f t="shared" si="40"/>
        <v>186.79096323051556</v>
      </c>
      <c r="BC39" s="28">
        <f t="shared" si="40"/>
        <v>194.91230945792927</v>
      </c>
      <c r="BE39" s="27">
        <f t="shared" si="35"/>
        <v>52</v>
      </c>
      <c r="BF39" s="32">
        <f t="shared" si="44"/>
        <v>-2.34744197112899</v>
      </c>
      <c r="BG39" s="32">
        <f t="shared" si="45"/>
        <v>-1.4661714223415139</v>
      </c>
      <c r="BH39" s="32">
        <f t="shared" si="46"/>
        <v>-1.0625510468834878</v>
      </c>
      <c r="BI39" s="32">
        <f t="shared" si="47"/>
        <v>-0.8169102069072447</v>
      </c>
      <c r="BJ39" s="32">
        <f t="shared" si="48"/>
        <v>-0.64670912224762933</v>
      </c>
      <c r="BK39" s="32">
        <f t="shared" si="49"/>
        <v>-0.51954970177692827</v>
      </c>
      <c r="BL39" s="32">
        <f t="shared" si="50"/>
        <v>-0.41972982075610077</v>
      </c>
      <c r="BM39" s="32">
        <f t="shared" si="51"/>
        <v>-0.33857795531075729</v>
      </c>
      <c r="BN39" s="32">
        <f t="shared" si="52"/>
        <v>-0.27085603206599806</v>
      </c>
      <c r="BO39" s="32">
        <f t="shared" si="53"/>
        <v>-0.21318517638903514</v>
      </c>
      <c r="BP39" s="32">
        <f t="shared" si="54"/>
        <v>-0.16327335494138862</v>
      </c>
      <c r="BQ39" s="32">
        <f t="shared" si="55"/>
        <v>-0.11950261772153259</v>
      </c>
      <c r="BR39" s="32">
        <f t="shared" si="56"/>
        <v>-8.0693314939718847E-2</v>
      </c>
      <c r="BS39" s="32">
        <f t="shared" si="57"/>
        <v>-4.5962003700950022E-2</v>
      </c>
      <c r="BT39" s="32">
        <f t="shared" si="58"/>
        <v>-1.4631964735427026E-2</v>
      </c>
      <c r="BU39" s="32">
        <f t="shared" si="59"/>
        <v>1.3825264654148829E-2</v>
      </c>
      <c r="BV39" s="32">
        <f t="shared" si="60"/>
        <v>3.9829307802654937E-2</v>
      </c>
      <c r="BW39" s="32">
        <f t="shared" si="61"/>
        <v>6.371824957000137E-2</v>
      </c>
      <c r="BX39" s="32">
        <f t="shared" si="62"/>
        <v>8.5767994613750731E-2</v>
      </c>
      <c r="BY39" s="32">
        <f t="shared" si="63"/>
        <v>0.10620627995235918</v>
      </c>
      <c r="BZ39" s="32">
        <f t="shared" si="64"/>
        <v>0.12522300510422663</v>
      </c>
      <c r="CA39" s="32">
        <f t="shared" si="65"/>
        <v>0.14297797271143736</v>
      </c>
      <c r="CB39" s="32">
        <f t="shared" si="66"/>
        <v>0.15960677430552525</v>
      </c>
      <c r="CC39" s="32">
        <f t="shared" si="67"/>
        <v>0.17522532522641524</v>
      </c>
    </row>
    <row r="40" spans="1:81" ht="9" customHeight="1" x14ac:dyDescent="0.25">
      <c r="A40" s="31">
        <f t="shared" si="29"/>
        <v>1.7498420932235093</v>
      </c>
      <c r="B40" s="31">
        <f t="shared" si="30"/>
        <v>0.40704592525153122</v>
      </c>
      <c r="C40" s="31"/>
      <c r="E40" s="27">
        <f t="shared" si="33"/>
        <v>51</v>
      </c>
      <c r="F40" s="28">
        <f t="shared" si="43"/>
        <v>2.5845795601620254</v>
      </c>
      <c r="G40" s="28">
        <f t="shared" si="43"/>
        <v>6.8541394207841941</v>
      </c>
      <c r="H40" s="28">
        <f t="shared" si="43"/>
        <v>12.126107743773781</v>
      </c>
      <c r="I40" s="28">
        <f t="shared" si="43"/>
        <v>18.176738655552469</v>
      </c>
      <c r="J40" s="28">
        <f t="shared" si="43"/>
        <v>24.881284774785986</v>
      </c>
      <c r="K40" s="28">
        <f t="shared" si="43"/>
        <v>32.157660916449402</v>
      </c>
      <c r="L40" s="28">
        <f t="shared" si="43"/>
        <v>39.946769081784055</v>
      </c>
      <c r="M40" s="28">
        <f t="shared" si="43"/>
        <v>48.203546480304084</v>
      </c>
      <c r="N40" s="28">
        <f t="shared" si="43"/>
        <v>56.892227765042165</v>
      </c>
      <c r="O40" s="28">
        <f t="shared" si="43"/>
        <v>65.983573283357231</v>
      </c>
      <c r="P40" s="28">
        <f t="shared" si="43"/>
        <v>75.453126434888375</v>
      </c>
      <c r="Q40" s="28">
        <f t="shared" si="43"/>
        <v>85.280056673445742</v>
      </c>
      <c r="R40" s="28">
        <f t="shared" si="43"/>
        <v>95.446357743404945</v>
      </c>
      <c r="S40" s="28">
        <f t="shared" si="43"/>
        <v>105.93627254378463</v>
      </c>
      <c r="T40" s="28">
        <f t="shared" si="43"/>
        <v>116.7358686236994</v>
      </c>
      <c r="U40" s="28">
        <f t="shared" si="43"/>
        <v>127.83271726080788</v>
      </c>
      <c r="V40" s="28">
        <f t="shared" si="41"/>
        <v>139.21564584314066</v>
      </c>
      <c r="W40" s="28">
        <f t="shared" si="41"/>
        <v>150.87454341554997</v>
      </c>
      <c r="X40" s="28">
        <f t="shared" si="41"/>
        <v>162.80020561318318</v>
      </c>
      <c r="Y40" s="28">
        <f t="shared" si="41"/>
        <v>174.98420932235092</v>
      </c>
      <c r="Z40" s="28">
        <f t="shared" si="41"/>
        <v>187.41881014914398</v>
      </c>
      <c r="AA40" s="28">
        <f t="shared" si="41"/>
        <v>200.09685764378702</v>
      </c>
      <c r="AB40" s="28">
        <f t="shared" si="41"/>
        <v>213.01172452925798</v>
      </c>
      <c r="AC40" s="28">
        <f t="shared" si="41"/>
        <v>226.15724710580449</v>
      </c>
      <c r="AE40" s="27">
        <f t="shared" si="34"/>
        <v>51</v>
      </c>
      <c r="AF40" s="28">
        <f t="shared" si="42"/>
        <v>7.9450786453287465</v>
      </c>
      <c r="AG40" s="28">
        <f t="shared" si="42"/>
        <v>15.890157290657493</v>
      </c>
      <c r="AH40" s="28">
        <f t="shared" si="42"/>
        <v>23.83523593598624</v>
      </c>
      <c r="AI40" s="28">
        <f t="shared" si="42"/>
        <v>31.780314581314986</v>
      </c>
      <c r="AJ40" s="28">
        <f t="shared" si="42"/>
        <v>39.725393226643732</v>
      </c>
      <c r="AK40" s="28">
        <f t="shared" si="42"/>
        <v>47.670471871972481</v>
      </c>
      <c r="AL40" s="28">
        <f t="shared" si="42"/>
        <v>55.615550517301223</v>
      </c>
      <c r="AM40" s="28">
        <f t="shared" si="42"/>
        <v>63.560629162629972</v>
      </c>
      <c r="AN40" s="28">
        <f t="shared" si="42"/>
        <v>71.505707807958714</v>
      </c>
      <c r="AO40" s="28">
        <f t="shared" si="42"/>
        <v>79.450786453287463</v>
      </c>
      <c r="AP40" s="28">
        <f t="shared" si="42"/>
        <v>87.395865098616213</v>
      </c>
      <c r="AQ40" s="28">
        <f t="shared" si="42"/>
        <v>95.340943743944962</v>
      </c>
      <c r="AR40" s="28">
        <f t="shared" si="42"/>
        <v>103.28602238927371</v>
      </c>
      <c r="AS40" s="28">
        <f t="shared" si="42"/>
        <v>111.23110103460245</v>
      </c>
      <c r="AT40" s="28">
        <f t="shared" si="42"/>
        <v>119.1761796799312</v>
      </c>
      <c r="AU40" s="28">
        <f t="shared" si="42"/>
        <v>127.12125832525994</v>
      </c>
      <c r="AV40" s="28">
        <f t="shared" si="40"/>
        <v>135.06633697058868</v>
      </c>
      <c r="AW40" s="28">
        <f t="shared" si="40"/>
        <v>143.01141561591743</v>
      </c>
      <c r="AX40" s="28">
        <f t="shared" si="40"/>
        <v>150.95649426124618</v>
      </c>
      <c r="AY40" s="28">
        <f t="shared" si="40"/>
        <v>158.90157290657493</v>
      </c>
      <c r="AZ40" s="28">
        <f t="shared" si="40"/>
        <v>166.84665155190368</v>
      </c>
      <c r="BA40" s="28">
        <f t="shared" si="40"/>
        <v>174.79173019723243</v>
      </c>
      <c r="BB40" s="28">
        <f t="shared" si="40"/>
        <v>182.73680884256117</v>
      </c>
      <c r="BC40" s="28">
        <f t="shared" si="40"/>
        <v>190.68188748788992</v>
      </c>
      <c r="BE40" s="27">
        <f t="shared" si="35"/>
        <v>51</v>
      </c>
      <c r="BF40" s="32">
        <f t="shared" si="44"/>
        <v>-2.074031369663341</v>
      </c>
      <c r="BG40" s="32">
        <f t="shared" si="45"/>
        <v>-1.3183300360761367</v>
      </c>
      <c r="BH40" s="32">
        <f t="shared" si="46"/>
        <v>-0.96561307549197528</v>
      </c>
      <c r="BI40" s="32">
        <f t="shared" si="47"/>
        <v>-0.7484057609865572</v>
      </c>
      <c r="BJ40" s="32">
        <f t="shared" si="48"/>
        <v>-0.59659734560412891</v>
      </c>
      <c r="BK40" s="32">
        <f t="shared" si="49"/>
        <v>-0.48239861088863933</v>
      </c>
      <c r="BL40" s="32">
        <f t="shared" si="50"/>
        <v>-0.39224152029512238</v>
      </c>
      <c r="BM40" s="32">
        <f t="shared" si="51"/>
        <v>-0.31858823268534353</v>
      </c>
      <c r="BN40" s="32">
        <f t="shared" si="52"/>
        <v>-0.25686250331536337</v>
      </c>
      <c r="BO40" s="32">
        <f t="shared" si="53"/>
        <v>-0.20409948264088651</v>
      </c>
      <c r="BP40" s="32">
        <f t="shared" si="54"/>
        <v>-0.15828023606197048</v>
      </c>
      <c r="BQ40" s="32">
        <f t="shared" si="55"/>
        <v>-0.11797467617809347</v>
      </c>
      <c r="BR40" s="32">
        <f t="shared" si="56"/>
        <v>-8.213686547311401E-2</v>
      </c>
      <c r="BS40" s="32">
        <f t="shared" si="57"/>
        <v>-4.9981261032470345E-2</v>
      </c>
      <c r="BT40" s="32">
        <f t="shared" si="58"/>
        <v>-2.090455217408959E-2</v>
      </c>
      <c r="BU40" s="32">
        <f t="shared" si="59"/>
        <v>5.565546526687685E-3</v>
      </c>
      <c r="BV40" s="32">
        <f t="shared" si="60"/>
        <v>2.9804903374346024E-2</v>
      </c>
      <c r="BW40" s="32">
        <f t="shared" si="61"/>
        <v>5.2116994833086724E-2</v>
      </c>
      <c r="BX40" s="32">
        <f t="shared" si="62"/>
        <v>7.2749977847558239E-2</v>
      </c>
      <c r="BY40" s="32">
        <f t="shared" si="63"/>
        <v>9.1909072698948616E-2</v>
      </c>
      <c r="BZ40" s="32">
        <f t="shared" si="64"/>
        <v>0.10976570911355914</v>
      </c>
      <c r="CA40" s="32">
        <f t="shared" si="65"/>
        <v>0.12646439201760404</v>
      </c>
      <c r="CB40" s="32">
        <f t="shared" si="66"/>
        <v>0.14212793100287033</v>
      </c>
      <c r="CC40" s="32">
        <f t="shared" si="67"/>
        <v>0.15686147612735096</v>
      </c>
    </row>
    <row r="41" spans="1:81" ht="9" customHeight="1" x14ac:dyDescent="0.25">
      <c r="A41" s="31">
        <f t="shared" si="29"/>
        <v>1.6889489938033106</v>
      </c>
      <c r="B41" s="31">
        <f t="shared" si="30"/>
        <v>0.37588852538257</v>
      </c>
      <c r="C41" s="31"/>
      <c r="E41" s="27">
        <f t="shared" si="33"/>
        <v>50</v>
      </c>
      <c r="F41" s="28">
        <f t="shared" si="43"/>
        <v>2.7386989284806522</v>
      </c>
      <c r="G41" s="28">
        <f t="shared" si="43"/>
        <v>7.1076823210607909</v>
      </c>
      <c r="H41" s="28">
        <f t="shared" si="43"/>
        <v>12.416807592549501</v>
      </c>
      <c r="I41" s="28">
        <f t="shared" si="43"/>
        <v>18.446404404571268</v>
      </c>
      <c r="J41" s="28">
        <f t="shared" si="43"/>
        <v>25.075471068179208</v>
      </c>
      <c r="K41" s="28">
        <f t="shared" si="43"/>
        <v>32.225055076988163</v>
      </c>
      <c r="L41" s="28">
        <f t="shared" si="43"/>
        <v>39.838684377440735</v>
      </c>
      <c r="M41" s="28">
        <f t="shared" si="43"/>
        <v>47.873528962983016</v>
      </c>
      <c r="N41" s="28">
        <f t="shared" si="43"/>
        <v>56.295750214474204</v>
      </c>
      <c r="O41" s="28">
        <f t="shared" si="43"/>
        <v>65.07779316306393</v>
      </c>
      <c r="P41" s="28">
        <f t="shared" si="43"/>
        <v>74.196691105852352</v>
      </c>
      <c r="Q41" s="28">
        <f t="shared" si="43"/>
        <v>83.632944053834549</v>
      </c>
      <c r="R41" s="28">
        <f t="shared" si="43"/>
        <v>93.369744038515861</v>
      </c>
      <c r="S41" s="28">
        <f t="shared" si="43"/>
        <v>103.39242101392476</v>
      </c>
      <c r="T41" s="28">
        <f t="shared" si="43"/>
        <v>113.68803496733928</v>
      </c>
      <c r="U41" s="28">
        <f t="shared" si="43"/>
        <v>124.24506831269605</v>
      </c>
      <c r="V41" s="28">
        <f t="shared" si="41"/>
        <v>135.05318908336181</v>
      </c>
      <c r="W41" s="28">
        <f t="shared" si="41"/>
        <v>146.1030653604023</v>
      </c>
      <c r="X41" s="28">
        <f t="shared" si="41"/>
        <v>157.38621758075922</v>
      </c>
      <c r="Y41" s="28">
        <f t="shared" si="41"/>
        <v>168.89489938033105</v>
      </c>
      <c r="Z41" s="28">
        <f t="shared" si="41"/>
        <v>180.62200029026815</v>
      </c>
      <c r="AA41" s="28">
        <f t="shared" si="41"/>
        <v>192.56096541683104</v>
      </c>
      <c r="AB41" s="28">
        <f t="shared" si="41"/>
        <v>204.70572849480439</v>
      </c>
      <c r="AC41" s="28">
        <f t="shared" si="41"/>
        <v>217.05065559706537</v>
      </c>
      <c r="AE41" s="27">
        <f t="shared" si="34"/>
        <v>50</v>
      </c>
      <c r="AF41" s="28">
        <f t="shared" si="42"/>
        <v>7.778619134302061</v>
      </c>
      <c r="AG41" s="28">
        <f t="shared" si="42"/>
        <v>15.557238268604122</v>
      </c>
      <c r="AH41" s="28">
        <f t="shared" si="42"/>
        <v>23.335857402906182</v>
      </c>
      <c r="AI41" s="28">
        <f t="shared" si="42"/>
        <v>31.114476537208244</v>
      </c>
      <c r="AJ41" s="28">
        <f t="shared" si="42"/>
        <v>38.893095671510309</v>
      </c>
      <c r="AK41" s="28">
        <f t="shared" si="42"/>
        <v>46.671714805812364</v>
      </c>
      <c r="AL41" s="28">
        <f t="shared" si="42"/>
        <v>54.450333940114426</v>
      </c>
      <c r="AM41" s="28">
        <f t="shared" si="42"/>
        <v>62.228953074416488</v>
      </c>
      <c r="AN41" s="28">
        <f t="shared" si="42"/>
        <v>70.007572208718557</v>
      </c>
      <c r="AO41" s="28">
        <f t="shared" si="42"/>
        <v>77.786191343020619</v>
      </c>
      <c r="AP41" s="28">
        <f t="shared" si="42"/>
        <v>85.564810477322666</v>
      </c>
      <c r="AQ41" s="28">
        <f t="shared" si="42"/>
        <v>93.343429611624728</v>
      </c>
      <c r="AR41" s="28">
        <f t="shared" si="42"/>
        <v>101.12204874592679</v>
      </c>
      <c r="AS41" s="28">
        <f t="shared" si="42"/>
        <v>108.90066788022885</v>
      </c>
      <c r="AT41" s="28">
        <f t="shared" si="42"/>
        <v>116.67928701453091</v>
      </c>
      <c r="AU41" s="28">
        <f t="shared" si="42"/>
        <v>124.45790614883298</v>
      </c>
      <c r="AV41" s="28">
        <f t="shared" ref="AV41:BC43" si="68">AV$92/COS(RADIANS($AE41))</f>
        <v>132.23652528313505</v>
      </c>
      <c r="AW41" s="28">
        <f t="shared" si="68"/>
        <v>140.01514441743711</v>
      </c>
      <c r="AX41" s="28">
        <f t="shared" si="68"/>
        <v>147.79376355173918</v>
      </c>
      <c r="AY41" s="28">
        <f t="shared" si="68"/>
        <v>155.57238268604124</v>
      </c>
      <c r="AZ41" s="28">
        <f t="shared" si="68"/>
        <v>163.35100182034327</v>
      </c>
      <c r="BA41" s="28">
        <f t="shared" si="68"/>
        <v>171.12962095464533</v>
      </c>
      <c r="BB41" s="28">
        <f t="shared" si="68"/>
        <v>178.90824008894739</v>
      </c>
      <c r="BC41" s="28">
        <f t="shared" si="68"/>
        <v>186.68685922324946</v>
      </c>
      <c r="BE41" s="27">
        <f t="shared" si="35"/>
        <v>50</v>
      </c>
      <c r="BF41" s="32">
        <f t="shared" si="44"/>
        <v>-1.8402607725185056</v>
      </c>
      <c r="BG41" s="32">
        <f t="shared" si="45"/>
        <v>-1.188792009247013</v>
      </c>
      <c r="BH41" s="32">
        <f t="shared" si="46"/>
        <v>-0.87937658121629225</v>
      </c>
      <c r="BI41" s="32">
        <f t="shared" si="47"/>
        <v>-0.68675021184603635</v>
      </c>
      <c r="BJ41" s="32">
        <f t="shared" si="48"/>
        <v>-0.55104147657930447</v>
      </c>
      <c r="BK41" s="32">
        <f t="shared" si="49"/>
        <v>-0.44830519899221299</v>
      </c>
      <c r="BL41" s="32">
        <f t="shared" si="50"/>
        <v>-0.36677038388716876</v>
      </c>
      <c r="BM41" s="32">
        <f t="shared" si="51"/>
        <v>-0.29986141448927728</v>
      </c>
      <c r="BN41" s="32">
        <f t="shared" si="52"/>
        <v>-0.24356762174774085</v>
      </c>
      <c r="BO41" s="32">
        <f t="shared" si="53"/>
        <v>-0.19528010343118962</v>
      </c>
      <c r="BP41" s="32">
        <f t="shared" si="54"/>
        <v>-0.15321598850347709</v>
      </c>
      <c r="BQ41" s="32">
        <f t="shared" si="55"/>
        <v>-0.11610837891273487</v>
      </c>
      <c r="BR41" s="32">
        <f t="shared" si="56"/>
        <v>-8.3028017129542872E-2</v>
      </c>
      <c r="BS41" s="32">
        <f t="shared" si="57"/>
        <v>-5.327515123726765E-2</v>
      </c>
      <c r="BT41" s="32">
        <f t="shared" si="58"/>
        <v>-2.6311054176026305E-2</v>
      </c>
      <c r="BU41" s="32">
        <f t="shared" si="59"/>
        <v>-1.7130485662518505E-3</v>
      </c>
      <c r="BV41" s="32">
        <f t="shared" si="60"/>
        <v>2.0855959191664646E-2</v>
      </c>
      <c r="BW41" s="32">
        <f t="shared" si="61"/>
        <v>4.1668673603443555E-2</v>
      </c>
      <c r="BX41" s="32">
        <f t="shared" si="62"/>
        <v>6.0948500932731887E-2</v>
      </c>
      <c r="BY41" s="32">
        <f t="shared" si="63"/>
        <v>7.8880515297795384E-2</v>
      </c>
      <c r="BZ41" s="32">
        <f t="shared" si="64"/>
        <v>9.5619572600068425E-2</v>
      </c>
      <c r="CA41" s="32">
        <f t="shared" si="65"/>
        <v>0.11129641158473581</v>
      </c>
      <c r="CB41" s="32">
        <f t="shared" si="66"/>
        <v>0.1260223081959905</v>
      </c>
      <c r="CC41" s="32">
        <f t="shared" si="67"/>
        <v>0.13989267293522265</v>
      </c>
    </row>
    <row r="42" spans="1:81" ht="9" customHeight="1" x14ac:dyDescent="0.25">
      <c r="A42" s="31">
        <f t="shared" si="29"/>
        <v>1.6338340449497235</v>
      </c>
      <c r="B42" s="31">
        <f t="shared" si="30"/>
        <v>0.34711607400804334</v>
      </c>
      <c r="C42" s="31"/>
      <c r="E42" s="27">
        <f t="shared" si="33"/>
        <v>49</v>
      </c>
      <c r="F42" s="28">
        <f t="shared" si="43"/>
        <v>2.8878160212858859</v>
      </c>
      <c r="G42" s="28">
        <f t="shared" si="43"/>
        <v>7.3466925815612099</v>
      </c>
      <c r="H42" s="28">
        <f t="shared" si="43"/>
        <v>12.68548958165413</v>
      </c>
      <c r="I42" s="28">
        <f t="shared" si="43"/>
        <v>18.690211388166279</v>
      </c>
      <c r="J42" s="28">
        <f t="shared" si="43"/>
        <v>25.244295172153453</v>
      </c>
      <c r="K42" s="28">
        <f t="shared" si="43"/>
        <v>32.272274797309265</v>
      </c>
      <c r="L42" s="28">
        <f t="shared" si="43"/>
        <v>39.720497124780117</v>
      </c>
      <c r="M42" s="28">
        <f t="shared" si="43"/>
        <v>47.548471350370214</v>
      </c>
      <c r="N42" s="28">
        <f t="shared" si="43"/>
        <v>55.724341419298717</v>
      </c>
      <c r="O42" s="28">
        <f t="shared" si="43"/>
        <v>64.222261633349731</v>
      </c>
      <c r="P42" s="28">
        <f t="shared" si="43"/>
        <v>73.02075970458381</v>
      </c>
      <c r="Q42" s="28">
        <f t="shared" si="43"/>
        <v>82.101657479524405</v>
      </c>
      <c r="R42" s="28">
        <f t="shared" si="43"/>
        <v>91.449327669078826</v>
      </c>
      <c r="S42" s="28">
        <f t="shared" si="43"/>
        <v>101.05016365710392</v>
      </c>
      <c r="T42" s="28">
        <f t="shared" si="43"/>
        <v>110.89219016797324</v>
      </c>
      <c r="U42" s="28">
        <f t="shared" si="43"/>
        <v>120.96477031760274</v>
      </c>
      <c r="V42" s="28">
        <f t="shared" si="41"/>
        <v>131.25838056179404</v>
      </c>
      <c r="W42" s="28">
        <f t="shared" si="41"/>
        <v>141.76443468003654</v>
      </c>
      <c r="X42" s="28">
        <f t="shared" si="41"/>
        <v>152.47514394392203</v>
      </c>
      <c r="Y42" s="28">
        <f t="shared" si="41"/>
        <v>163.38340449497235</v>
      </c>
      <c r="Z42" s="28">
        <f t="shared" si="41"/>
        <v>174.48270552573373</v>
      </c>
      <c r="AA42" s="28">
        <f t="shared" si="41"/>
        <v>185.76705360293496</v>
      </c>
      <c r="AB42" s="28">
        <f t="shared" si="41"/>
        <v>197.23090968256611</v>
      </c>
      <c r="AC42" s="28">
        <f t="shared" si="41"/>
        <v>208.86913622361561</v>
      </c>
      <c r="AE42" s="27">
        <f t="shared" si="34"/>
        <v>49</v>
      </c>
      <c r="AF42" s="28">
        <f t="shared" si="42"/>
        <v>7.6212654335290715</v>
      </c>
      <c r="AG42" s="28">
        <f t="shared" si="42"/>
        <v>15.242530867058143</v>
      </c>
      <c r="AH42" s="28">
        <f t="shared" si="42"/>
        <v>22.863796300587214</v>
      </c>
      <c r="AI42" s="28">
        <f t="shared" si="42"/>
        <v>30.485061734116286</v>
      </c>
      <c r="AJ42" s="28">
        <f t="shared" si="42"/>
        <v>38.106327167645354</v>
      </c>
      <c r="AK42" s="28">
        <f t="shared" si="42"/>
        <v>45.727592601174429</v>
      </c>
      <c r="AL42" s="28">
        <f t="shared" si="42"/>
        <v>53.348858034703497</v>
      </c>
      <c r="AM42" s="28">
        <f t="shared" si="42"/>
        <v>60.970123468232572</v>
      </c>
      <c r="AN42" s="28">
        <f t="shared" si="42"/>
        <v>68.591388901761647</v>
      </c>
      <c r="AO42" s="28">
        <f t="shared" si="42"/>
        <v>76.212654335290708</v>
      </c>
      <c r="AP42" s="28">
        <f t="shared" si="42"/>
        <v>83.833919768819783</v>
      </c>
      <c r="AQ42" s="28">
        <f t="shared" si="42"/>
        <v>91.455185202348858</v>
      </c>
      <c r="AR42" s="28">
        <f t="shared" si="42"/>
        <v>99.076450635877933</v>
      </c>
      <c r="AS42" s="28">
        <f t="shared" si="42"/>
        <v>106.69771606940699</v>
      </c>
      <c r="AT42" s="28">
        <f t="shared" si="42"/>
        <v>114.31898150293607</v>
      </c>
      <c r="AU42" s="28">
        <f t="shared" si="42"/>
        <v>121.94024693646514</v>
      </c>
      <c r="AV42" s="28">
        <f t="shared" si="68"/>
        <v>129.5615123699942</v>
      </c>
      <c r="AW42" s="28">
        <f t="shared" si="68"/>
        <v>137.18277780352329</v>
      </c>
      <c r="AX42" s="28">
        <f t="shared" si="68"/>
        <v>144.80404323705235</v>
      </c>
      <c r="AY42" s="28">
        <f t="shared" si="68"/>
        <v>152.42530867058142</v>
      </c>
      <c r="AZ42" s="28">
        <f t="shared" si="68"/>
        <v>160.0465741041105</v>
      </c>
      <c r="BA42" s="28">
        <f t="shared" si="68"/>
        <v>167.66783953763957</v>
      </c>
      <c r="BB42" s="28">
        <f t="shared" si="68"/>
        <v>175.28910497116863</v>
      </c>
      <c r="BC42" s="28">
        <f t="shared" si="68"/>
        <v>182.91037040469772</v>
      </c>
      <c r="BE42" s="27">
        <f t="shared" si="35"/>
        <v>49</v>
      </c>
      <c r="BF42" s="32">
        <f t="shared" si="44"/>
        <v>-1.6391104479486462</v>
      </c>
      <c r="BG42" s="32">
        <f t="shared" si="45"/>
        <v>-1.0747473366878006</v>
      </c>
      <c r="BH42" s="32">
        <f t="shared" si="46"/>
        <v>-0.80235821041176403</v>
      </c>
      <c r="BI42" s="32">
        <f t="shared" si="47"/>
        <v>-0.63107099759277863</v>
      </c>
      <c r="BJ42" s="32">
        <f t="shared" si="48"/>
        <v>-0.5095025195902394</v>
      </c>
      <c r="BK42" s="32">
        <f t="shared" si="49"/>
        <v>-0.4169311859288895</v>
      </c>
      <c r="BL42" s="32">
        <f t="shared" si="50"/>
        <v>-0.34310650410820664</v>
      </c>
      <c r="BM42" s="32">
        <f t="shared" si="51"/>
        <v>-0.28227305182878099</v>
      </c>
      <c r="BN42" s="32">
        <f t="shared" si="52"/>
        <v>-0.23090533068205546</v>
      </c>
      <c r="BO42" s="32">
        <f t="shared" si="53"/>
        <v>-0.18670150189345763</v>
      </c>
      <c r="BP42" s="32">
        <f t="shared" si="54"/>
        <v>-0.14808336845552139</v>
      </c>
      <c r="BQ42" s="32">
        <f t="shared" si="55"/>
        <v>-0.11392617408676747</v>
      </c>
      <c r="BR42" s="32">
        <f t="shared" si="56"/>
        <v>-8.3402723247991861E-2</v>
      </c>
      <c r="BS42" s="32">
        <f t="shared" si="57"/>
        <v>-5.5888602332867597E-2</v>
      </c>
      <c r="BT42" s="32">
        <f t="shared" si="58"/>
        <v>-3.090200788506493E-2</v>
      </c>
      <c r="BU42" s="32">
        <f t="shared" si="59"/>
        <v>-8.0641381478360145E-3</v>
      </c>
      <c r="BV42" s="32">
        <f t="shared" si="60"/>
        <v>1.2927694098747335E-2</v>
      </c>
      <c r="BW42" s="32">
        <f t="shared" si="61"/>
        <v>3.2318803279920566E-2</v>
      </c>
      <c r="BX42" s="32">
        <f t="shared" si="62"/>
        <v>5.0310499852297179E-2</v>
      </c>
      <c r="BY42" s="32">
        <f t="shared" si="63"/>
        <v>6.706982179899515E-2</v>
      </c>
      <c r="BZ42" s="32">
        <f t="shared" si="64"/>
        <v>8.2736746763100277E-2</v>
      </c>
      <c r="CA42" s="32">
        <f t="shared" si="65"/>
        <v>9.7429623360347287E-2</v>
      </c>
      <c r="CB42" s="32">
        <f t="shared" si="66"/>
        <v>0.11124932064001421</v>
      </c>
      <c r="CC42" s="32">
        <f t="shared" si="67"/>
        <v>0.12428243965698409</v>
      </c>
    </row>
    <row r="43" spans="1:81" ht="9" customHeight="1" x14ac:dyDescent="0.25">
      <c r="A43" s="31">
        <f t="shared" si="29"/>
        <v>1.5838404932194285</v>
      </c>
      <c r="B43" s="31">
        <f t="shared" si="30"/>
        <v>0.32054601483811224</v>
      </c>
      <c r="C43" s="31"/>
      <c r="E43" s="27">
        <f t="shared" si="33"/>
        <v>48</v>
      </c>
      <c r="F43" s="28">
        <f t="shared" si="43"/>
        <v>3.0313875749404242</v>
      </c>
      <c r="G43" s="28">
        <f t="shared" si="43"/>
        <v>7.5712123550270203</v>
      </c>
      <c r="H43" s="28">
        <f t="shared" si="43"/>
        <v>12.933082195177867</v>
      </c>
      <c r="I43" s="28">
        <f t="shared" si="43"/>
        <v>18.909906802676115</v>
      </c>
      <c r="J43" s="28">
        <f t="shared" si="43"/>
        <v>25.390047883014535</v>
      </c>
      <c r="K43" s="28">
        <f t="shared" si="43"/>
        <v>32.30174607634428</v>
      </c>
      <c r="L43" s="28">
        <f t="shared" si="43"/>
        <v>39.594267702266556</v>
      </c>
      <c r="M43" s="28">
        <f t="shared" si="43"/>
        <v>47.229500180175613</v>
      </c>
      <c r="N43" s="28">
        <f t="shared" si="43"/>
        <v>55.177574932995519</v>
      </c>
      <c r="O43" s="28">
        <f t="shared" si="43"/>
        <v>63.414340619373036</v>
      </c>
      <c r="P43" s="28">
        <f t="shared" si="43"/>
        <v>71.919792622631903</v>
      </c>
      <c r="Q43" s="28">
        <f t="shared" si="43"/>
        <v>80.677040772976625</v>
      </c>
      <c r="R43" s="28">
        <f t="shared" si="43"/>
        <v>89.671600400913277</v>
      </c>
      <c r="S43" s="28">
        <f t="shared" si="43"/>
        <v>98.890887887055925</v>
      </c>
      <c r="T43" s="28">
        <f t="shared" si="43"/>
        <v>108.32385107238633</v>
      </c>
      <c r="U43" s="28">
        <f t="shared" si="43"/>
        <v>117.96069174457973</v>
      </c>
      <c r="V43" s="28">
        <f t="shared" si="41"/>
        <v>127.79265285594026</v>
      </c>
      <c r="W43" s="28">
        <f t="shared" si="41"/>
        <v>137.81185240271861</v>
      </c>
      <c r="X43" s="28">
        <f t="shared" si="41"/>
        <v>148.01115167684227</v>
      </c>
      <c r="Y43" s="28">
        <f t="shared" si="41"/>
        <v>158.38404932194285</v>
      </c>
      <c r="Z43" s="28">
        <f t="shared" si="41"/>
        <v>168.92459508789591</v>
      </c>
      <c r="AA43" s="28">
        <f t="shared" si="41"/>
        <v>179.62731884792171</v>
      </c>
      <c r="AB43" s="28">
        <f t="shared" si="41"/>
        <v>190.48717159951511</v>
      </c>
      <c r="AC43" s="28">
        <f t="shared" si="41"/>
        <v>201.49947598811536</v>
      </c>
      <c r="AE43" s="27">
        <f t="shared" si="34"/>
        <v>48</v>
      </c>
      <c r="AF43" s="28">
        <f t="shared" si="42"/>
        <v>7.4723827493230432</v>
      </c>
      <c r="AG43" s="28">
        <f t="shared" si="42"/>
        <v>14.944765498646086</v>
      </c>
      <c r="AH43" s="28">
        <f t="shared" si="42"/>
        <v>22.417148247969131</v>
      </c>
      <c r="AI43" s="28">
        <f t="shared" si="42"/>
        <v>29.889530997292173</v>
      </c>
      <c r="AJ43" s="28">
        <f t="shared" si="42"/>
        <v>37.361913746615215</v>
      </c>
      <c r="AK43" s="28">
        <f t="shared" si="42"/>
        <v>44.834296495938261</v>
      </c>
      <c r="AL43" s="28">
        <f t="shared" si="42"/>
        <v>52.3066792452613</v>
      </c>
      <c r="AM43" s="28">
        <f t="shared" si="42"/>
        <v>59.779061994584346</v>
      </c>
      <c r="AN43" s="28">
        <f t="shared" si="42"/>
        <v>67.251444743907385</v>
      </c>
      <c r="AO43" s="28">
        <f t="shared" si="42"/>
        <v>74.723827493230431</v>
      </c>
      <c r="AP43" s="28">
        <f t="shared" si="42"/>
        <v>82.196210242553477</v>
      </c>
      <c r="AQ43" s="28">
        <f t="shared" si="42"/>
        <v>89.668592991876523</v>
      </c>
      <c r="AR43" s="28">
        <f t="shared" si="42"/>
        <v>97.140975741199554</v>
      </c>
      <c r="AS43" s="28">
        <f t="shared" si="42"/>
        <v>104.6133584905226</v>
      </c>
      <c r="AT43" s="28">
        <f t="shared" si="42"/>
        <v>112.08574123984565</v>
      </c>
      <c r="AU43" s="28">
        <f t="shared" si="42"/>
        <v>119.55812398916869</v>
      </c>
      <c r="AV43" s="28">
        <f t="shared" si="68"/>
        <v>127.03050673849174</v>
      </c>
      <c r="AW43" s="28">
        <f t="shared" si="68"/>
        <v>134.50288948781477</v>
      </c>
      <c r="AX43" s="28">
        <f t="shared" si="68"/>
        <v>141.97527223713783</v>
      </c>
      <c r="AY43" s="28">
        <f t="shared" si="68"/>
        <v>149.44765498646086</v>
      </c>
      <c r="AZ43" s="28">
        <f t="shared" si="68"/>
        <v>156.92003773578389</v>
      </c>
      <c r="BA43" s="28">
        <f t="shared" si="68"/>
        <v>164.39242048510695</v>
      </c>
      <c r="BB43" s="28">
        <f t="shared" si="68"/>
        <v>171.86480323442998</v>
      </c>
      <c r="BC43" s="28">
        <f t="shared" si="68"/>
        <v>179.33718598375305</v>
      </c>
      <c r="BE43" s="27">
        <f t="shared" si="35"/>
        <v>48</v>
      </c>
      <c r="BF43" s="32">
        <f t="shared" si="44"/>
        <v>-1.4650040829800188</v>
      </c>
      <c r="BG43" s="32">
        <f t="shared" si="45"/>
        <v>-0.97389332089243075</v>
      </c>
      <c r="BH43" s="32">
        <f t="shared" si="46"/>
        <v>-0.73331831574745743</v>
      </c>
      <c r="BI43" s="32">
        <f t="shared" si="47"/>
        <v>-0.58062814952965447</v>
      </c>
      <c r="BJ43" s="32">
        <f t="shared" si="48"/>
        <v>-0.47151804985801676</v>
      </c>
      <c r="BK43" s="32">
        <f t="shared" si="49"/>
        <v>-0.38798368329605609</v>
      </c>
      <c r="BL43" s="32">
        <f t="shared" si="50"/>
        <v>-0.32106696955698533</v>
      </c>
      <c r="BM43" s="32">
        <f t="shared" si="51"/>
        <v>-0.26571447435466106</v>
      </c>
      <c r="BN43" s="32">
        <f t="shared" si="52"/>
        <v>-0.21881842080906383</v>
      </c>
      <c r="BO43" s="32">
        <f t="shared" si="53"/>
        <v>-0.17834273388947539</v>
      </c>
      <c r="BP43" s="32">
        <f t="shared" si="54"/>
        <v>-0.14288719760139804</v>
      </c>
      <c r="BQ43" s="32">
        <f t="shared" si="55"/>
        <v>-0.11145119023641339</v>
      </c>
      <c r="BR43" s="32">
        <f t="shared" si="56"/>
        <v>-8.3297000464934309E-2</v>
      </c>
      <c r="BS43" s="32">
        <f t="shared" si="57"/>
        <v>-5.7866510512094446E-2</v>
      </c>
      <c r="BT43" s="32">
        <f t="shared" si="58"/>
        <v>-3.4728179714968478E-2</v>
      </c>
      <c r="BU43" s="32">
        <f t="shared" si="59"/>
        <v>-1.3542072540977279E-2</v>
      </c>
      <c r="BV43" s="32">
        <f t="shared" si="60"/>
        <v>5.9639275061273292E-3</v>
      </c>
      <c r="BW43" s="32">
        <f t="shared" si="61"/>
        <v>2.4010728084796925E-2</v>
      </c>
      <c r="BX43" s="32">
        <f t="shared" si="62"/>
        <v>4.0779896455929103E-2</v>
      </c>
      <c r="BY43" s="32">
        <f t="shared" si="63"/>
        <v>5.6422312560763188E-2</v>
      </c>
      <c r="BZ43" s="32">
        <f t="shared" si="64"/>
        <v>7.1064591546694131E-2</v>
      </c>
      <c r="CA43" s="32">
        <f t="shared" si="65"/>
        <v>8.4813927305306597E-2</v>
      </c>
      <c r="CB43" s="32">
        <f t="shared" si="66"/>
        <v>9.7761797861313449E-2</v>
      </c>
      <c r="CC43" s="32">
        <f t="shared" si="67"/>
        <v>0.10998683691698272</v>
      </c>
    </row>
    <row r="44" spans="1:81" ht="9" customHeight="1" x14ac:dyDescent="0.25">
      <c r="A44" s="31">
        <f t="shared" si="29"/>
        <v>1.5384000981170238</v>
      </c>
      <c r="B44" s="31">
        <f t="shared" si="30"/>
        <v>0.29600976538532286</v>
      </c>
      <c r="C44" s="31"/>
      <c r="E44" s="27">
        <f t="shared" si="33"/>
        <v>47</v>
      </c>
      <c r="F44" s="28">
        <f t="shared" si="43"/>
        <v>3.1689962078006966</v>
      </c>
      <c r="G44" s="28">
        <f t="shared" si="43"/>
        <v>7.7814321241799949</v>
      </c>
      <c r="H44" s="28">
        <f t="shared" si="43"/>
        <v>13.160595011822405</v>
      </c>
      <c r="I44" s="28">
        <f t="shared" si="43"/>
        <v>19.107213115045962</v>
      </c>
      <c r="J44" s="28">
        <f t="shared" si="43"/>
        <v>25.514888265804224</v>
      </c>
      <c r="K44" s="28">
        <f t="shared" si="43"/>
        <v>32.315682974385709</v>
      </c>
      <c r="L44" s="28">
        <f t="shared" si="43"/>
        <v>39.46181280234542</v>
      </c>
      <c r="M44" s="28">
        <f t="shared" si="43"/>
        <v>46.917532299654546</v>
      </c>
      <c r="N44" s="28">
        <f t="shared" si="43"/>
        <v>54.654928471942696</v>
      </c>
      <c r="O44" s="28">
        <f t="shared" si="43"/>
        <v>62.65150166720516</v>
      </c>
      <c r="P44" s="28">
        <f t="shared" si="43"/>
        <v>70.888666862586177</v>
      </c>
      <c r="Q44" s="28">
        <f t="shared" si="43"/>
        <v>79.350771387075255</v>
      </c>
      <c r="R44" s="28">
        <f t="shared" si="43"/>
        <v>88.024422029838661</v>
      </c>
      <c r="S44" s="28">
        <f t="shared" si="43"/>
        <v>96.898007344621035</v>
      </c>
      <c r="T44" s="28">
        <f t="shared" si="43"/>
        <v>105.96134839529842</v>
      </c>
      <c r="U44" s="28">
        <f t="shared" si="43"/>
        <v>115.20543701664954</v>
      </c>
      <c r="V44" s="28">
        <f t="shared" si="41"/>
        <v>124.62223548526102</v>
      </c>
      <c r="W44" s="28">
        <f t="shared" si="41"/>
        <v>134.20452038075845</v>
      </c>
      <c r="X44" s="28">
        <f t="shared" si="41"/>
        <v>143.9457589465276</v>
      </c>
      <c r="Y44" s="28">
        <f t="shared" si="41"/>
        <v>153.84000981170237</v>
      </c>
      <c r="Z44" s="28">
        <f t="shared" si="41"/>
        <v>163.88184228356732</v>
      </c>
      <c r="AA44" s="28">
        <f t="shared" si="41"/>
        <v>174.06627000909114</v>
      </c>
      <c r="AB44" s="28">
        <f t="shared" si="41"/>
        <v>184.38869590439907</v>
      </c>
      <c r="AC44" s="28">
        <f t="shared" si="41"/>
        <v>194.84486602726898</v>
      </c>
      <c r="AE44" s="27">
        <f t="shared" si="34"/>
        <v>47</v>
      </c>
      <c r="AF44" s="28">
        <f t="shared" si="42"/>
        <v>7.3313959281981251</v>
      </c>
      <c r="AG44" s="28">
        <f t="shared" si="42"/>
        <v>14.66279185639625</v>
      </c>
      <c r="AH44" s="28">
        <f t="shared" si="42"/>
        <v>21.994187784594374</v>
      </c>
      <c r="AI44" s="28">
        <f t="shared" si="42"/>
        <v>29.325583712792501</v>
      </c>
      <c r="AJ44" s="28">
        <f t="shared" si="42"/>
        <v>36.656979640990627</v>
      </c>
      <c r="AK44" s="28">
        <f t="shared" si="42"/>
        <v>43.988375569188747</v>
      </c>
      <c r="AL44" s="28">
        <f t="shared" si="42"/>
        <v>51.319771497386874</v>
      </c>
      <c r="AM44" s="28">
        <f t="shared" si="42"/>
        <v>58.651167425585001</v>
      </c>
      <c r="AN44" s="28">
        <f t="shared" si="42"/>
        <v>65.982563353783121</v>
      </c>
      <c r="AO44" s="28">
        <f t="shared" si="42"/>
        <v>73.313959281981255</v>
      </c>
      <c r="AP44" s="28">
        <f t="shared" si="42"/>
        <v>80.645355210179375</v>
      </c>
      <c r="AQ44" s="28">
        <f t="shared" si="42"/>
        <v>87.976751138377494</v>
      </c>
      <c r="AR44" s="28">
        <f t="shared" si="42"/>
        <v>95.308147066575629</v>
      </c>
      <c r="AS44" s="28">
        <f t="shared" si="42"/>
        <v>102.63954299477375</v>
      </c>
      <c r="AT44" s="28">
        <f t="shared" si="42"/>
        <v>109.97093892297187</v>
      </c>
      <c r="AU44" s="28">
        <f t="shared" ref="AU44:BC56" si="69">AU$92/COS(RADIANS($AE44))</f>
        <v>117.30233485117</v>
      </c>
      <c r="AV44" s="28">
        <f t="shared" si="69"/>
        <v>124.63373077936812</v>
      </c>
      <c r="AW44" s="28">
        <f t="shared" si="69"/>
        <v>131.96512670756624</v>
      </c>
      <c r="AX44" s="28">
        <f t="shared" si="69"/>
        <v>139.29652263576438</v>
      </c>
      <c r="AY44" s="28">
        <f t="shared" si="69"/>
        <v>146.62791856396251</v>
      </c>
      <c r="AZ44" s="28">
        <f t="shared" si="69"/>
        <v>153.95931449216062</v>
      </c>
      <c r="BA44" s="28">
        <f t="shared" si="69"/>
        <v>161.29071042035875</v>
      </c>
      <c r="BB44" s="28">
        <f t="shared" si="69"/>
        <v>168.62210634855688</v>
      </c>
      <c r="BC44" s="28">
        <f t="shared" si="69"/>
        <v>175.95350227675499</v>
      </c>
      <c r="BE44" s="27">
        <f t="shared" si="35"/>
        <v>47</v>
      </c>
      <c r="BF44" s="32">
        <f t="shared" si="44"/>
        <v>-1.3134757656545637</v>
      </c>
      <c r="BG44" s="32">
        <f t="shared" si="45"/>
        <v>-0.88433075331122435</v>
      </c>
      <c r="BH44" s="32">
        <f t="shared" si="46"/>
        <v>-0.67121530332303281</v>
      </c>
      <c r="BI44" s="32">
        <f t="shared" si="47"/>
        <v>-0.53479126109186947</v>
      </c>
      <c r="BJ44" s="32">
        <f t="shared" si="48"/>
        <v>-0.43668979691827026</v>
      </c>
      <c r="BK44" s="32">
        <f t="shared" si="49"/>
        <v>-0.36120829023032353</v>
      </c>
      <c r="BL44" s="32">
        <f t="shared" si="50"/>
        <v>-0.30049199093906487</v>
      </c>
      <c r="BM44" s="32">
        <f t="shared" si="51"/>
        <v>-0.2500906281896853</v>
      </c>
      <c r="BN44" s="32">
        <f t="shared" si="52"/>
        <v>-0.20725733613676772</v>
      </c>
      <c r="BO44" s="32">
        <f t="shared" si="53"/>
        <v>-0.17018678453093397</v>
      </c>
      <c r="BP44" s="32">
        <f t="shared" si="54"/>
        <v>-0.13763396575796816</v>
      </c>
      <c r="BQ44" s="32">
        <f t="shared" si="55"/>
        <v>-0.10870694261085972</v>
      </c>
      <c r="BR44" s="32">
        <f t="shared" si="56"/>
        <v>-8.2746638589321478E-2</v>
      </c>
      <c r="BS44" s="32">
        <f t="shared" si="57"/>
        <v>-5.9253392381256584E-2</v>
      </c>
      <c r="BT44" s="32">
        <f t="shared" si="58"/>
        <v>-3.7840123671466615E-2</v>
      </c>
      <c r="BU44" s="32">
        <f t="shared" si="59"/>
        <v>-1.820137910867364E-2</v>
      </c>
      <c r="BV44" s="32">
        <f t="shared" si="60"/>
        <v>-9.2241116220919038E-5</v>
      </c>
      <c r="BW44" s="32">
        <f t="shared" si="61"/>
        <v>1.668642506853505E-2</v>
      </c>
      <c r="BX44" s="32">
        <f t="shared" si="62"/>
        <v>3.2298529284841997E-2</v>
      </c>
      <c r="BY44" s="32">
        <f t="shared" si="63"/>
        <v>4.6880465339071052E-2</v>
      </c>
      <c r="BZ44" s="32">
        <f t="shared" si="64"/>
        <v>6.0546840657536682E-2</v>
      </c>
      <c r="CA44" s="32">
        <f t="shared" si="65"/>
        <v>7.3394802956742569E-2</v>
      </c>
      <c r="CB44" s="32">
        <f t="shared" si="66"/>
        <v>8.5507354333786117E-2</v>
      </c>
      <c r="CC44" s="32">
        <f t="shared" si="67"/>
        <v>9.6955922604961525E-2</v>
      </c>
    </row>
    <row r="45" spans="1:81" ht="9" customHeight="1" x14ac:dyDescent="0.25">
      <c r="A45" s="31">
        <f t="shared" si="29"/>
        <v>1.4970194028320778</v>
      </c>
      <c r="B45" s="31">
        <f t="shared" si="30"/>
        <v>0.27335164733751616</v>
      </c>
      <c r="C45" s="31"/>
      <c r="E45" s="27">
        <f t="shared" si="33"/>
        <v>46</v>
      </c>
      <c r="F45" s="28">
        <f t="shared" si="43"/>
        <v>3.3003404406116426</v>
      </c>
      <c r="G45" s="28">
        <f t="shared" si="43"/>
        <v>7.9776647531606546</v>
      </c>
      <c r="H45" s="28">
        <f t="shared" si="43"/>
        <v>13.36909091663367</v>
      </c>
      <c r="I45" s="28">
        <f t="shared" si="43"/>
        <v>19.283809067293387</v>
      </c>
      <c r="J45" s="28">
        <f t="shared" si="43"/>
        <v>25.620839006992171</v>
      </c>
      <c r="K45" s="28">
        <f t="shared" si="43"/>
        <v>32.316098083403418</v>
      </c>
      <c r="L45" s="28">
        <f t="shared" si="43"/>
        <v>39.324727553378104</v>
      </c>
      <c r="M45" s="28">
        <f t="shared" si="43"/>
        <v>46.613301467261856</v>
      </c>
      <c r="N45" s="28">
        <f t="shared" si="43"/>
        <v>54.155804576358463</v>
      </c>
      <c r="O45" s="28">
        <f t="shared" si="43"/>
        <v>61.931327379852135</v>
      </c>
      <c r="P45" s="28">
        <f t="shared" si="43"/>
        <v>69.92264242367358</v>
      </c>
      <c r="Q45" s="28">
        <f t="shared" si="43"/>
        <v>78.11527364488235</v>
      </c>
      <c r="R45" s="28">
        <f t="shared" si="43"/>
        <v>86.496860340205785</v>
      </c>
      <c r="S45" s="28">
        <f t="shared" si="43"/>
        <v>95.056706596029045</v>
      </c>
      <c r="T45" s="28">
        <f t="shared" si="43"/>
        <v>103.78545250363112</v>
      </c>
      <c r="U45" s="28">
        <f t="shared" ref="U45:AC57" si="70">U$3*$A45*U$4^$B45</f>
        <v>112.67482819890847</v>
      </c>
      <c r="V45" s="28">
        <f t="shared" si="70"/>
        <v>121.717465920289</v>
      </c>
      <c r="W45" s="28">
        <f t="shared" si="70"/>
        <v>130.90675374925965</v>
      </c>
      <c r="X45" s="28">
        <f t="shared" si="70"/>
        <v>140.23671996030419</v>
      </c>
      <c r="Y45" s="28">
        <f t="shared" si="70"/>
        <v>149.70194028320779</v>
      </c>
      <c r="Z45" s="28">
        <f t="shared" si="70"/>
        <v>159.29746260829015</v>
      </c>
      <c r="AA45" s="28">
        <f t="shared" si="70"/>
        <v>169.01874517157921</v>
      </c>
      <c r="AB45" s="28">
        <f t="shared" si="70"/>
        <v>178.86160529819097</v>
      </c>
      <c r="AC45" s="28">
        <f t="shared" si="70"/>
        <v>188.82217651606442</v>
      </c>
      <c r="AE45" s="27">
        <f t="shared" si="34"/>
        <v>46</v>
      </c>
      <c r="AF45" s="28">
        <f t="shared" ref="AF45:AU60" si="71">AF$92/COS(RADIANS($AE45))</f>
        <v>7.1977826981286324</v>
      </c>
      <c r="AG45" s="28">
        <f t="shared" si="71"/>
        <v>14.395565396257265</v>
      </c>
      <c r="AH45" s="28">
        <f t="shared" si="71"/>
        <v>21.593348094385895</v>
      </c>
      <c r="AI45" s="28">
        <f t="shared" si="71"/>
        <v>28.791130792514529</v>
      </c>
      <c r="AJ45" s="28">
        <f t="shared" si="71"/>
        <v>35.988913490643156</v>
      </c>
      <c r="AK45" s="28">
        <f t="shared" si="71"/>
        <v>43.186696188771791</v>
      </c>
      <c r="AL45" s="28">
        <f t="shared" si="71"/>
        <v>50.384478886900425</v>
      </c>
      <c r="AM45" s="28">
        <f t="shared" si="71"/>
        <v>57.582261585029059</v>
      </c>
      <c r="AN45" s="28">
        <f t="shared" si="71"/>
        <v>64.780044283157693</v>
      </c>
      <c r="AO45" s="28">
        <f t="shared" si="71"/>
        <v>71.977826981286313</v>
      </c>
      <c r="AP45" s="28">
        <f t="shared" si="71"/>
        <v>79.175609679414947</v>
      </c>
      <c r="AQ45" s="28">
        <f t="shared" si="71"/>
        <v>86.373392377543581</v>
      </c>
      <c r="AR45" s="28">
        <f t="shared" si="71"/>
        <v>93.571175075672215</v>
      </c>
      <c r="AS45" s="28">
        <f t="shared" si="71"/>
        <v>100.76895777380085</v>
      </c>
      <c r="AT45" s="28">
        <f t="shared" si="71"/>
        <v>107.96674047192948</v>
      </c>
      <c r="AU45" s="28">
        <f t="shared" si="71"/>
        <v>115.16452317005812</v>
      </c>
      <c r="AV45" s="28">
        <f t="shared" si="69"/>
        <v>122.36230586818674</v>
      </c>
      <c r="AW45" s="28">
        <f t="shared" si="69"/>
        <v>129.56008856631539</v>
      </c>
      <c r="AX45" s="28">
        <f t="shared" si="69"/>
        <v>136.75787126444402</v>
      </c>
      <c r="AY45" s="28">
        <f t="shared" si="69"/>
        <v>143.95565396257263</v>
      </c>
      <c r="AZ45" s="28">
        <f t="shared" si="69"/>
        <v>151.15343666070126</v>
      </c>
      <c r="BA45" s="28">
        <f t="shared" si="69"/>
        <v>158.35121935882989</v>
      </c>
      <c r="BB45" s="28">
        <f t="shared" si="69"/>
        <v>165.54900205695853</v>
      </c>
      <c r="BC45" s="28">
        <f t="shared" si="69"/>
        <v>172.74678475508716</v>
      </c>
      <c r="BE45" s="27">
        <f t="shared" si="35"/>
        <v>46</v>
      </c>
      <c r="BF45" s="32">
        <f t="shared" si="44"/>
        <v>-1.1809212799861</v>
      </c>
      <c r="BG45" s="32">
        <f t="shared" si="45"/>
        <v>-0.8044836229241038</v>
      </c>
      <c r="BH45" s="32">
        <f t="shared" si="46"/>
        <v>-0.61516951519266716</v>
      </c>
      <c r="BI45" s="32">
        <f t="shared" si="47"/>
        <v>-0.49302094270089969</v>
      </c>
      <c r="BJ45" s="32">
        <f t="shared" si="48"/>
        <v>-0.40467349569705502</v>
      </c>
      <c r="BK45" s="32">
        <f t="shared" si="49"/>
        <v>-0.33638337392444007</v>
      </c>
      <c r="BL45" s="32">
        <f t="shared" si="50"/>
        <v>-0.28124165179555727</v>
      </c>
      <c r="BM45" s="32">
        <f t="shared" si="51"/>
        <v>-0.23531824119926553</v>
      </c>
      <c r="BN45" s="32">
        <f t="shared" si="52"/>
        <v>-0.19617914995278654</v>
      </c>
      <c r="BO45" s="32">
        <f t="shared" si="53"/>
        <v>-0.16221999473407966</v>
      </c>
      <c r="BP45" s="32">
        <f t="shared" si="54"/>
        <v>-0.13233148712653067</v>
      </c>
      <c r="BQ45" s="32">
        <f t="shared" si="55"/>
        <v>-0.105717081274057</v>
      </c>
      <c r="BR45" s="32">
        <f t="shared" si="56"/>
        <v>-8.1786953973150417E-2</v>
      </c>
      <c r="BS45" s="32">
        <f t="shared" si="57"/>
        <v>-6.0093089507589056E-2</v>
      </c>
      <c r="BT45" s="32">
        <f t="shared" si="58"/>
        <v>-4.0287803997887603E-2</v>
      </c>
      <c r="BU45" s="32">
        <f t="shared" si="59"/>
        <v>-2.2096283712583153E-2</v>
      </c>
      <c r="BV45" s="32">
        <f t="shared" si="60"/>
        <v>-5.2978423681613023E-3</v>
      </c>
      <c r="BW45" s="32">
        <f t="shared" si="61"/>
        <v>1.0287209363725285E-2</v>
      </c>
      <c r="BX45" s="32">
        <f t="shared" si="62"/>
        <v>2.4806974213636045E-2</v>
      </c>
      <c r="BY45" s="32">
        <f t="shared" si="63"/>
        <v>3.8384848651689327E-2</v>
      </c>
      <c r="BZ45" s="32">
        <f t="shared" si="64"/>
        <v>5.1124643256967084E-2</v>
      </c>
      <c r="CA45" s="32">
        <f t="shared" si="65"/>
        <v>6.311445397325717E-2</v>
      </c>
      <c r="CB45" s="32">
        <f t="shared" si="66"/>
        <v>7.4429630769768579E-2</v>
      </c>
      <c r="CC45" s="32">
        <f t="shared" si="67"/>
        <v>8.5135083482154483E-2</v>
      </c>
    </row>
    <row r="46" spans="1:81" ht="9" customHeight="1" x14ac:dyDescent="0.25">
      <c r="A46" s="31">
        <f t="shared" si="29"/>
        <v>1.4592683869865479</v>
      </c>
      <c r="B46" s="31">
        <f t="shared" si="30"/>
        <v>0.25242789880552619</v>
      </c>
      <c r="C46" s="31"/>
      <c r="E46" s="27">
        <f t="shared" si="33"/>
        <v>45</v>
      </c>
      <c r="F46" s="28">
        <f t="shared" ref="F46:U61" si="72">F$3*$A46*F$4^$B46</f>
        <v>3.4252234640314154</v>
      </c>
      <c r="G46" s="28">
        <f t="shared" si="72"/>
        <v>8.1603216122900371</v>
      </c>
      <c r="H46" s="28">
        <f t="shared" si="72"/>
        <v>13.559662527594755</v>
      </c>
      <c r="I46" s="28">
        <f t="shared" si="72"/>
        <v>19.441315147839099</v>
      </c>
      <c r="J46" s="28">
        <f t="shared" si="72"/>
        <v>25.709784967819743</v>
      </c>
      <c r="K46" s="28">
        <f t="shared" si="72"/>
        <v>32.304814077460719</v>
      </c>
      <c r="L46" s="28">
        <f t="shared" si="72"/>
        <v>39.184406481030763</v>
      </c>
      <c r="M46" s="28">
        <f t="shared" si="72"/>
        <v>46.317382161550555</v>
      </c>
      <c r="N46" s="28">
        <f t="shared" si="72"/>
        <v>53.679548150079761</v>
      </c>
      <c r="O46" s="28">
        <f t="shared" si="72"/>
        <v>61.251511360750371</v>
      </c>
      <c r="P46" s="28">
        <f t="shared" si="72"/>
        <v>69.017331390200155</v>
      </c>
      <c r="Q46" s="28">
        <f t="shared" si="72"/>
        <v>76.9636420121453</v>
      </c>
      <c r="R46" s="28">
        <f t="shared" si="72"/>
        <v>85.079052089404712</v>
      </c>
      <c r="S46" s="28">
        <f t="shared" si="72"/>
        <v>93.353722006670353</v>
      </c>
      <c r="T46" s="28">
        <f t="shared" si="72"/>
        <v>101.77905514239082</v>
      </c>
      <c r="U46" s="28">
        <f t="shared" si="72"/>
        <v>110.3474674416546</v>
      </c>
      <c r="V46" s="28">
        <f t="shared" si="70"/>
        <v>119.05221161117069</v>
      </c>
      <c r="W46" s="28">
        <f t="shared" si="70"/>
        <v>127.88724049889959</v>
      </c>
      <c r="X46" s="28">
        <f t="shared" si="70"/>
        <v>136.84709920902284</v>
      </c>
      <c r="Y46" s="28">
        <f t="shared" si="70"/>
        <v>145.92683869865479</v>
      </c>
      <c r="Z46" s="28">
        <f t="shared" si="70"/>
        <v>155.12194570847441</v>
      </c>
      <c r="AA46" s="28">
        <f t="shared" si="70"/>
        <v>164.42828530175814</v>
      </c>
      <c r="AB46" s="28">
        <f t="shared" si="70"/>
        <v>173.84205326824025</v>
      </c>
      <c r="AC46" s="28">
        <f t="shared" si="70"/>
        <v>183.35973634054918</v>
      </c>
      <c r="AE46" s="27">
        <f t="shared" si="34"/>
        <v>45</v>
      </c>
      <c r="AF46" s="28">
        <f t="shared" si="71"/>
        <v>7.0710678118654746</v>
      </c>
      <c r="AG46" s="28">
        <f t="shared" si="71"/>
        <v>14.142135623730949</v>
      </c>
      <c r="AH46" s="28">
        <f t="shared" si="71"/>
        <v>21.213203435596423</v>
      </c>
      <c r="AI46" s="28">
        <f t="shared" si="71"/>
        <v>28.284271247461898</v>
      </c>
      <c r="AJ46" s="28">
        <f t="shared" si="71"/>
        <v>35.35533905932737</v>
      </c>
      <c r="AK46" s="28">
        <f t="shared" si="71"/>
        <v>42.426406871192846</v>
      </c>
      <c r="AL46" s="28">
        <f t="shared" si="71"/>
        <v>49.497474683058321</v>
      </c>
      <c r="AM46" s="28">
        <f t="shared" si="71"/>
        <v>56.568542494923797</v>
      </c>
      <c r="AN46" s="28">
        <f t="shared" si="71"/>
        <v>63.639610306789272</v>
      </c>
      <c r="AO46" s="28">
        <f t="shared" si="71"/>
        <v>70.710678118654741</v>
      </c>
      <c r="AP46" s="28">
        <f t="shared" si="71"/>
        <v>77.781745930520216</v>
      </c>
      <c r="AQ46" s="28">
        <f t="shared" si="71"/>
        <v>84.852813742385692</v>
      </c>
      <c r="AR46" s="28">
        <f t="shared" si="71"/>
        <v>91.923881554251167</v>
      </c>
      <c r="AS46" s="28">
        <f t="shared" si="71"/>
        <v>98.994949366116643</v>
      </c>
      <c r="AT46" s="28">
        <f t="shared" si="71"/>
        <v>106.06601717798212</v>
      </c>
      <c r="AU46" s="28">
        <f t="shared" si="71"/>
        <v>113.13708498984759</v>
      </c>
      <c r="AV46" s="28">
        <f t="shared" si="69"/>
        <v>120.20815280171307</v>
      </c>
      <c r="AW46" s="28">
        <f t="shared" si="69"/>
        <v>127.27922061357854</v>
      </c>
      <c r="AX46" s="28">
        <f t="shared" si="69"/>
        <v>134.35028842544403</v>
      </c>
      <c r="AY46" s="28">
        <f t="shared" si="69"/>
        <v>141.42135623730948</v>
      </c>
      <c r="AZ46" s="28">
        <f t="shared" si="69"/>
        <v>148.49242404917496</v>
      </c>
      <c r="BA46" s="28">
        <f t="shared" si="69"/>
        <v>155.56349186104043</v>
      </c>
      <c r="BB46" s="28">
        <f t="shared" si="69"/>
        <v>162.63455967290591</v>
      </c>
      <c r="BC46" s="28">
        <f t="shared" si="69"/>
        <v>169.70562748477138</v>
      </c>
      <c r="BE46" s="27">
        <f t="shared" si="35"/>
        <v>45</v>
      </c>
      <c r="BF46" s="32">
        <f t="shared" si="44"/>
        <v>-1.0644106541133458</v>
      </c>
      <c r="BG46" s="32">
        <f t="shared" si="45"/>
        <v>-0.73303655121041622</v>
      </c>
      <c r="BH46" s="32">
        <f t="shared" si="46"/>
        <v>-0.56443446821970955</v>
      </c>
      <c r="BI46" s="32">
        <f t="shared" si="47"/>
        <v>-0.45485380142123227</v>
      </c>
      <c r="BJ46" s="32">
        <f t="shared" si="48"/>
        <v>-0.37517054707305841</v>
      </c>
      <c r="BK46" s="32">
        <f t="shared" si="49"/>
        <v>-0.31331530865531365</v>
      </c>
      <c r="BL46" s="32">
        <f t="shared" si="50"/>
        <v>-0.26319317116670204</v>
      </c>
      <c r="BM46" s="32">
        <f t="shared" si="51"/>
        <v>-0.22132426002873359</v>
      </c>
      <c r="BN46" s="32">
        <f t="shared" si="52"/>
        <v>-0.18554668397846252</v>
      </c>
      <c r="BO46" s="32">
        <f t="shared" si="53"/>
        <v>-0.15443156499752514</v>
      </c>
      <c r="BP46" s="32">
        <f t="shared" si="54"/>
        <v>-0.12698860364173004</v>
      </c>
      <c r="BQ46" s="32">
        <f t="shared" si="55"/>
        <v>-0.1025051767819854</v>
      </c>
      <c r="BR46" s="32">
        <f t="shared" si="56"/>
        <v>-8.0452582589350147E-2</v>
      </c>
      <c r="BS46" s="32">
        <f t="shared" si="57"/>
        <v>-6.04285210936015E-2</v>
      </c>
      <c r="BT46" s="32">
        <f t="shared" si="58"/>
        <v>-4.2120277394929247E-2</v>
      </c>
      <c r="BU46" s="32">
        <f t="shared" si="59"/>
        <v>-2.5280304232337569E-2</v>
      </c>
      <c r="BV46" s="32">
        <f t="shared" si="60"/>
        <v>-9.7095314307786996E-3</v>
      </c>
      <c r="BW46" s="32">
        <f t="shared" si="61"/>
        <v>4.7543436151183012E-3</v>
      </c>
      <c r="BX46" s="32">
        <f t="shared" si="62"/>
        <v>1.8245259110426106E-2</v>
      </c>
      <c r="BY46" s="32">
        <f t="shared" si="63"/>
        <v>3.0874940494320751E-2</v>
      </c>
      <c r="BZ46" s="32">
        <f t="shared" si="64"/>
        <v>4.2737483913195151E-2</v>
      </c>
      <c r="CA46" s="32">
        <f t="shared" si="65"/>
        <v>5.3912825426897029E-2</v>
      </c>
      <c r="CB46" s="32">
        <f t="shared" si="66"/>
        <v>6.4469404178291959E-2</v>
      </c>
      <c r="CC46" s="32">
        <f t="shared" si="67"/>
        <v>7.446623303612511E-2</v>
      </c>
    </row>
    <row r="47" spans="1:81" ht="9" customHeight="1" x14ac:dyDescent="0.25">
      <c r="A47" s="31">
        <f t="shared" si="29"/>
        <v>1.4247710483054821</v>
      </c>
      <c r="B47" s="31">
        <f t="shared" si="30"/>
        <v>0.23310576217854648</v>
      </c>
      <c r="C47" s="31"/>
      <c r="E47" s="27">
        <f t="shared" si="33"/>
        <v>44</v>
      </c>
      <c r="F47" s="28">
        <f t="shared" si="72"/>
        <v>3.5435412863123759</v>
      </c>
      <c r="G47" s="28">
        <f t="shared" si="72"/>
        <v>8.3298910167265312</v>
      </c>
      <c r="H47" s="28">
        <f t="shared" si="72"/>
        <v>13.733412524771238</v>
      </c>
      <c r="I47" s="28">
        <f t="shared" si="72"/>
        <v>19.58128288742186</v>
      </c>
      <c r="J47" s="28">
        <f t="shared" si="72"/>
        <v>25.783474260800968</v>
      </c>
      <c r="K47" s="28">
        <f t="shared" si="72"/>
        <v>32.283475872279418</v>
      </c>
      <c r="L47" s="28">
        <f t="shared" si="72"/>
        <v>39.042063178662559</v>
      </c>
      <c r="M47" s="28">
        <f t="shared" si="72"/>
        <v>46.030210809158774</v>
      </c>
      <c r="N47" s="28">
        <f t="shared" si="72"/>
        <v>53.22546129321919</v>
      </c>
      <c r="O47" s="28">
        <f t="shared" si="72"/>
        <v>60.609856996629524</v>
      </c>
      <c r="P47" s="28">
        <f t="shared" si="72"/>
        <v>68.168669545531941</v>
      </c>
      <c r="Q47" s="28">
        <f t="shared" si="72"/>
        <v>75.889573149875815</v>
      </c>
      <c r="R47" s="28">
        <f t="shared" si="72"/>
        <v>83.762081989603089</v>
      </c>
      <c r="S47" s="28">
        <f t="shared" si="72"/>
        <v>91.777153155410417</v>
      </c>
      <c r="T47" s="28">
        <f t="shared" si="72"/>
        <v>99.926897906668302</v>
      </c>
      <c r="U47" s="28">
        <f t="shared" si="72"/>
        <v>108.2043663490816</v>
      </c>
      <c r="V47" s="28">
        <f t="shared" si="70"/>
        <v>116.60338338479308</v>
      </c>
      <c r="W47" s="28">
        <f t="shared" si="70"/>
        <v>125.11842139389942</v>
      </c>
      <c r="X47" s="28">
        <f t="shared" si="70"/>
        <v>133.74449981794092</v>
      </c>
      <c r="Y47" s="28">
        <f t="shared" si="70"/>
        <v>142.4771048305482</v>
      </c>
      <c r="Z47" s="28">
        <f t="shared" si="70"/>
        <v>151.31212426446331</v>
      </c>
      <c r="AA47" s="28">
        <f t="shared" si="70"/>
        <v>160.24579430269662</v>
      </c>
      <c r="AB47" s="28">
        <f t="shared" si="70"/>
        <v>169.2746553647124</v>
      </c>
      <c r="AC47" s="28">
        <f t="shared" si="70"/>
        <v>178.39551526778376</v>
      </c>
      <c r="AE47" s="27">
        <f t="shared" si="34"/>
        <v>44</v>
      </c>
      <c r="AF47" s="28">
        <f t="shared" si="71"/>
        <v>6.9508179550833935</v>
      </c>
      <c r="AG47" s="28">
        <f t="shared" si="71"/>
        <v>13.901635910166787</v>
      </c>
      <c r="AH47" s="28">
        <f t="shared" si="71"/>
        <v>20.85245386525018</v>
      </c>
      <c r="AI47" s="28">
        <f t="shared" si="71"/>
        <v>27.803271820333574</v>
      </c>
      <c r="AJ47" s="28">
        <f t="shared" si="71"/>
        <v>34.754089775416965</v>
      </c>
      <c r="AK47" s="28">
        <f t="shared" si="71"/>
        <v>41.704907730500359</v>
      </c>
      <c r="AL47" s="28">
        <f t="shared" si="71"/>
        <v>48.655725685583754</v>
      </c>
      <c r="AM47" s="28">
        <f t="shared" si="71"/>
        <v>55.606543640667148</v>
      </c>
      <c r="AN47" s="28">
        <f t="shared" si="71"/>
        <v>62.557361595750542</v>
      </c>
      <c r="AO47" s="28">
        <f t="shared" si="71"/>
        <v>69.50817955083393</v>
      </c>
      <c r="AP47" s="28">
        <f t="shared" si="71"/>
        <v>76.458997505917324</v>
      </c>
      <c r="AQ47" s="28">
        <f t="shared" si="71"/>
        <v>83.409815461000719</v>
      </c>
      <c r="AR47" s="28">
        <f t="shared" si="71"/>
        <v>90.360633416084113</v>
      </c>
      <c r="AS47" s="28">
        <f t="shared" si="71"/>
        <v>97.311451371167507</v>
      </c>
      <c r="AT47" s="28">
        <f t="shared" si="71"/>
        <v>104.2622693262509</v>
      </c>
      <c r="AU47" s="28">
        <f t="shared" si="71"/>
        <v>111.2130872813343</v>
      </c>
      <c r="AV47" s="28">
        <f t="shared" si="69"/>
        <v>118.16390523641769</v>
      </c>
      <c r="AW47" s="28">
        <f t="shared" si="69"/>
        <v>125.11472319150108</v>
      </c>
      <c r="AX47" s="28">
        <f t="shared" si="69"/>
        <v>132.06554114658448</v>
      </c>
      <c r="AY47" s="28">
        <f t="shared" si="69"/>
        <v>139.01635910166786</v>
      </c>
      <c r="AZ47" s="28">
        <f t="shared" si="69"/>
        <v>145.96717705675127</v>
      </c>
      <c r="BA47" s="28">
        <f t="shared" si="69"/>
        <v>152.91799501183465</v>
      </c>
      <c r="BB47" s="28">
        <f t="shared" si="69"/>
        <v>159.86881296691806</v>
      </c>
      <c r="BC47" s="28">
        <f t="shared" si="69"/>
        <v>166.81963092200144</v>
      </c>
      <c r="BE47" s="27">
        <f t="shared" si="35"/>
        <v>44</v>
      </c>
      <c r="BF47" s="32">
        <f t="shared" si="44"/>
        <v>-0.96154563852050856</v>
      </c>
      <c r="BG47" s="32">
        <f t="shared" si="45"/>
        <v>-0.66888568917073687</v>
      </c>
      <c r="BH47" s="32">
        <f t="shared" si="46"/>
        <v>-0.5183738075032831</v>
      </c>
      <c r="BI47" s="32">
        <f t="shared" si="47"/>
        <v>-0.41989020740786864</v>
      </c>
      <c r="BJ47" s="32">
        <f t="shared" si="48"/>
        <v>-0.34792113056129786</v>
      </c>
      <c r="BK47" s="32">
        <f t="shared" si="49"/>
        <v>-0.29183449438636078</v>
      </c>
      <c r="BL47" s="32">
        <f t="shared" si="50"/>
        <v>-0.24623858792829617</v>
      </c>
      <c r="BM47" s="32">
        <f t="shared" si="51"/>
        <v>-0.20804451387832751</v>
      </c>
      <c r="BN47" s="32">
        <f t="shared" si="52"/>
        <v>-0.17532774870887247</v>
      </c>
      <c r="BO47" s="32">
        <f t="shared" si="53"/>
        <v>-0.14681312570493665</v>
      </c>
      <c r="BP47" s="32">
        <f t="shared" si="54"/>
        <v>-0.12161492978600703</v>
      </c>
      <c r="BQ47" s="32">
        <f t="shared" si="55"/>
        <v>-9.9094539592060008E-2</v>
      </c>
      <c r="BR47" s="32">
        <f t="shared" si="56"/>
        <v>-7.8777309132550738E-2</v>
      </c>
      <c r="BS47" s="32">
        <f t="shared" si="57"/>
        <v>-6.0301480548057659E-2</v>
      </c>
      <c r="BT47" s="32">
        <f t="shared" si="58"/>
        <v>-4.3385429853249682E-2</v>
      </c>
      <c r="BU47" s="32">
        <f t="shared" si="59"/>
        <v>-2.7805910553980497E-2</v>
      </c>
      <c r="BV47" s="32">
        <f t="shared" si="60"/>
        <v>-1.338316098834685E-2</v>
      </c>
      <c r="BW47" s="32">
        <f t="shared" si="61"/>
        <v>2.9557617152929996E-5</v>
      </c>
      <c r="BX47" s="32">
        <f t="shared" si="62"/>
        <v>1.2553478263718621E-2</v>
      </c>
      <c r="BY47" s="32">
        <f t="shared" si="63"/>
        <v>2.4289837535625792E-2</v>
      </c>
      <c r="BZ47" s="32">
        <f t="shared" si="64"/>
        <v>3.5323984999180512E-2</v>
      </c>
      <c r="CA47" s="32">
        <f t="shared" si="65"/>
        <v>4.57284967929961E-2</v>
      </c>
      <c r="CB47" s="32">
        <f t="shared" si="66"/>
        <v>5.556556814443895E-2</v>
      </c>
      <c r="CC47" s="32">
        <f t="shared" si="67"/>
        <v>6.4888875308362653E-2</v>
      </c>
    </row>
    <row r="48" spans="1:81" ht="9" customHeight="1" x14ac:dyDescent="0.25">
      <c r="A48" s="31">
        <f t="shared" si="29"/>
        <v>1.3931975533334346</v>
      </c>
      <c r="B48" s="31">
        <f t="shared" si="30"/>
        <v>0.21526264179976401</v>
      </c>
      <c r="C48" s="31"/>
      <c r="E48" s="27">
        <f t="shared" si="33"/>
        <v>43</v>
      </c>
      <c r="F48" s="28">
        <f t="shared" si="72"/>
        <v>3.6552707697303788</v>
      </c>
      <c r="G48" s="28">
        <f t="shared" si="72"/>
        <v>8.4869190792101659</v>
      </c>
      <c r="H48" s="28">
        <f t="shared" si="72"/>
        <v>13.891437521835352</v>
      </c>
      <c r="I48" s="28">
        <f t="shared" si="72"/>
        <v>19.705187384072911</v>
      </c>
      <c r="J48" s="28">
        <f t="shared" si="72"/>
        <v>25.843521271336421</v>
      </c>
      <c r="K48" s="28">
        <f t="shared" si="72"/>
        <v>32.253563024119465</v>
      </c>
      <c r="L48" s="28">
        <f t="shared" si="72"/>
        <v>38.898748618211513</v>
      </c>
      <c r="M48" s="28">
        <f t="shared" si="72"/>
        <v>45.752104646856466</v>
      </c>
      <c r="N48" s="28">
        <f t="shared" si="72"/>
        <v>52.792815793859553</v>
      </c>
      <c r="O48" s="28">
        <f t="shared" si="72"/>
        <v>60.004275351633467</v>
      </c>
      <c r="P48" s="28">
        <f t="shared" si="72"/>
        <v>67.372890334095629</v>
      </c>
      <c r="Q48" s="28">
        <f t="shared" si="72"/>
        <v>74.887305659738658</v>
      </c>
      <c r="R48" s="28">
        <f t="shared" si="72"/>
        <v>82.537877129061073</v>
      </c>
      <c r="S48" s="28">
        <f t="shared" si="72"/>
        <v>90.316300105354614</v>
      </c>
      <c r="T48" s="28">
        <f t="shared" si="72"/>
        <v>98.21533990256863</v>
      </c>
      <c r="U48" s="28">
        <f t="shared" si="72"/>
        <v>106.22863101057429</v>
      </c>
      <c r="V48" s="28">
        <f t="shared" si="70"/>
        <v>114.35052432736308</v>
      </c>
      <c r="W48" s="28">
        <f t="shared" si="70"/>
        <v>122.57596873984346</v>
      </c>
      <c r="X48" s="28">
        <f t="shared" si="70"/>
        <v>130.90041783183523</v>
      </c>
      <c r="Y48" s="28">
        <f t="shared" si="70"/>
        <v>139.31975533334347</v>
      </c>
      <c r="Z48" s="28">
        <f t="shared" si="70"/>
        <v>147.83023478923363</v>
      </c>
      <c r="AA48" s="28">
        <f t="shared" si="70"/>
        <v>156.4284301816981</v>
      </c>
      <c r="AB48" s="28">
        <f t="shared" si="70"/>
        <v>165.11119510642951</v>
      </c>
      <c r="AC48" s="28">
        <f t="shared" si="70"/>
        <v>173.87562871058114</v>
      </c>
      <c r="AE48" s="27">
        <f t="shared" si="34"/>
        <v>43</v>
      </c>
      <c r="AF48" s="28">
        <f t="shared" si="71"/>
        <v>6.8366373054929763</v>
      </c>
      <c r="AG48" s="28">
        <f t="shared" si="71"/>
        <v>13.673274610985953</v>
      </c>
      <c r="AH48" s="28">
        <f t="shared" si="71"/>
        <v>20.509911916478931</v>
      </c>
      <c r="AI48" s="28">
        <f t="shared" si="71"/>
        <v>27.346549221971905</v>
      </c>
      <c r="AJ48" s="28">
        <f t="shared" si="71"/>
        <v>34.183186527464883</v>
      </c>
      <c r="AK48" s="28">
        <f t="shared" si="71"/>
        <v>41.019823832957861</v>
      </c>
      <c r="AL48" s="28">
        <f t="shared" si="71"/>
        <v>47.85646113845084</v>
      </c>
      <c r="AM48" s="28">
        <f t="shared" si="71"/>
        <v>54.693098443943811</v>
      </c>
      <c r="AN48" s="28">
        <f t="shared" si="71"/>
        <v>61.529735749436789</v>
      </c>
      <c r="AO48" s="28">
        <f t="shared" si="71"/>
        <v>68.366373054929767</v>
      </c>
      <c r="AP48" s="28">
        <f t="shared" si="71"/>
        <v>75.203010360422738</v>
      </c>
      <c r="AQ48" s="28">
        <f t="shared" si="71"/>
        <v>82.039647665915723</v>
      </c>
      <c r="AR48" s="28">
        <f t="shared" si="71"/>
        <v>88.876284971408694</v>
      </c>
      <c r="AS48" s="28">
        <f t="shared" si="71"/>
        <v>95.712922276901679</v>
      </c>
      <c r="AT48" s="28">
        <f t="shared" si="71"/>
        <v>102.54955958239465</v>
      </c>
      <c r="AU48" s="28">
        <f t="shared" si="71"/>
        <v>109.38619688788762</v>
      </c>
      <c r="AV48" s="28">
        <f t="shared" si="69"/>
        <v>116.22283419338061</v>
      </c>
      <c r="AW48" s="28">
        <f t="shared" si="69"/>
        <v>123.05947149887358</v>
      </c>
      <c r="AX48" s="28">
        <f t="shared" si="69"/>
        <v>129.89610880436655</v>
      </c>
      <c r="AY48" s="28">
        <f t="shared" si="69"/>
        <v>136.73274610985953</v>
      </c>
      <c r="AZ48" s="28">
        <f t="shared" si="69"/>
        <v>143.56938341535252</v>
      </c>
      <c r="BA48" s="28">
        <f t="shared" si="69"/>
        <v>150.40602072084548</v>
      </c>
      <c r="BB48" s="28">
        <f t="shared" si="69"/>
        <v>157.24265802633846</v>
      </c>
      <c r="BC48" s="28">
        <f t="shared" si="69"/>
        <v>164.07929533183145</v>
      </c>
      <c r="BE48" s="27">
        <f t="shared" si="35"/>
        <v>43</v>
      </c>
      <c r="BF48" s="32">
        <f t="shared" si="44"/>
        <v>-0.87035044355886737</v>
      </c>
      <c r="BG48" s="32">
        <f t="shared" si="45"/>
        <v>-0.61109991545464981</v>
      </c>
      <c r="BH48" s="32">
        <f t="shared" si="46"/>
        <v>-0.47644272842463459</v>
      </c>
      <c r="BI48" s="32">
        <f t="shared" si="47"/>
        <v>-0.38778427674711019</v>
      </c>
      <c r="BJ48" s="32">
        <f t="shared" si="48"/>
        <v>-0.322698488668344</v>
      </c>
      <c r="BK48" s="32">
        <f t="shared" si="49"/>
        <v>-0.27179201263075703</v>
      </c>
      <c r="BL48" s="32">
        <f t="shared" si="50"/>
        <v>-0.23028279413712369</v>
      </c>
      <c r="BM48" s="32">
        <f t="shared" si="51"/>
        <v>-0.19542256834083505</v>
      </c>
      <c r="BN48" s="32">
        <f t="shared" si="52"/>
        <v>-0.16549448678192016</v>
      </c>
      <c r="BO48" s="32">
        <f t="shared" si="53"/>
        <v>-0.13935836495471757</v>
      </c>
      <c r="BP48" s="32">
        <f t="shared" si="54"/>
        <v>-0.11622063395971736</v>
      </c>
      <c r="BQ48" s="32">
        <f t="shared" si="55"/>
        <v>-9.550806966770535E-2</v>
      </c>
      <c r="BR48" s="32">
        <f t="shared" si="56"/>
        <v>-7.6793928591554567E-2</v>
      </c>
      <c r="BS48" s="32">
        <f t="shared" si="57"/>
        <v>-5.9752471760378435E-2</v>
      </c>
      <c r="BT48" s="32">
        <f t="shared" si="58"/>
        <v>-4.4129763070877154E-2</v>
      </c>
      <c r="BU48" s="32">
        <f t="shared" si="59"/>
        <v>-2.9724245217836034E-2</v>
      </c>
      <c r="BV48" s="32">
        <f t="shared" si="60"/>
        <v>-1.6373426156381023E-2</v>
      </c>
      <c r="BW48" s="32">
        <f t="shared" si="61"/>
        <v>-3.9445150954206046E-3</v>
      </c>
      <c r="BX48" s="32">
        <f t="shared" si="62"/>
        <v>7.6723133822146532E-3</v>
      </c>
      <c r="BY48" s="32">
        <f t="shared" si="63"/>
        <v>1.8568861374283378E-2</v>
      </c>
      <c r="BZ48" s="32">
        <f t="shared" si="64"/>
        <v>2.882259762325308E-2</v>
      </c>
      <c r="CA48" s="32">
        <f t="shared" si="65"/>
        <v>3.8499455973938689E-2</v>
      </c>
      <c r="CB48" s="32">
        <f t="shared" si="66"/>
        <v>4.7655987681628986E-2</v>
      </c>
      <c r="CC48" s="32">
        <f t="shared" si="67"/>
        <v>5.6341037852152658E-2</v>
      </c>
    </row>
    <row r="49" spans="1:81" ht="9" customHeight="1" x14ac:dyDescent="0.25">
      <c r="A49" s="31">
        <f t="shared" si="29"/>
        <v>1.3642576699960893</v>
      </c>
      <c r="B49" s="31">
        <f t="shared" si="30"/>
        <v>0.19878532611785504</v>
      </c>
      <c r="C49" s="31"/>
      <c r="E49" s="27">
        <f t="shared" si="33"/>
        <v>42</v>
      </c>
      <c r="F49" s="28">
        <f t="shared" si="72"/>
        <v>3.7604579480370086</v>
      </c>
      <c r="G49" s="28">
        <f t="shared" si="72"/>
        <v>8.6319929702360145</v>
      </c>
      <c r="H49" s="28">
        <f t="shared" si="72"/>
        <v>14.034815098659426</v>
      </c>
      <c r="I49" s="28">
        <f t="shared" si="72"/>
        <v>19.814422516571284</v>
      </c>
      <c r="J49" s="28">
        <f t="shared" si="72"/>
        <v>25.891411137602947</v>
      </c>
      <c r="K49" s="28">
        <f t="shared" si="72"/>
        <v>32.216402083004532</v>
      </c>
      <c r="L49" s="28">
        <f t="shared" si="72"/>
        <v>38.755368080227086</v>
      </c>
      <c r="M49" s="28">
        <f t="shared" si="72"/>
        <v>45.483278429323434</v>
      </c>
      <c r="N49" s="28">
        <f t="shared" si="72"/>
        <v>52.38086360103609</v>
      </c>
      <c r="O49" s="28">
        <f t="shared" si="72"/>
        <v>59.432782394480732</v>
      </c>
      <c r="P49" s="28">
        <f t="shared" si="72"/>
        <v>66.626500997419896</v>
      </c>
      <c r="Q49" s="28">
        <f t="shared" si="72"/>
        <v>73.951566577671286</v>
      </c>
      <c r="R49" s="28">
        <f t="shared" si="72"/>
        <v>81.399114668129101</v>
      </c>
      <c r="S49" s="28">
        <f t="shared" si="72"/>
        <v>88.961522625737672</v>
      </c>
      <c r="T49" s="28">
        <f t="shared" si="72"/>
        <v>96.63215836499829</v>
      </c>
      <c r="U49" s="28">
        <f t="shared" si="72"/>
        <v>104.40519348717984</v>
      </c>
      <c r="V49" s="28">
        <f t="shared" si="70"/>
        <v>112.27546126237493</v>
      </c>
      <c r="W49" s="28">
        <f t="shared" si="70"/>
        <v>120.23834666601229</v>
      </c>
      <c r="X49" s="28">
        <f t="shared" si="70"/>
        <v>128.28969983883238</v>
      </c>
      <c r="Y49" s="28">
        <f t="shared" si="70"/>
        <v>136.42576699960892</v>
      </c>
      <c r="Z49" s="28">
        <f t="shared" si="70"/>
        <v>144.64313458694781</v>
      </c>
      <c r="AA49" s="28">
        <f t="shared" si="70"/>
        <v>152.9386835827718</v>
      </c>
      <c r="AB49" s="28">
        <f t="shared" si="70"/>
        <v>161.30955177976955</v>
      </c>
      <c r="AC49" s="28">
        <f t="shared" si="70"/>
        <v>169.75310232351436</v>
      </c>
      <c r="AE49" s="27">
        <f t="shared" si="34"/>
        <v>42</v>
      </c>
      <c r="AF49" s="28">
        <f t="shared" si="71"/>
        <v>6.7281636480318801</v>
      </c>
      <c r="AG49" s="28">
        <f t="shared" si="71"/>
        <v>13.45632729606376</v>
      </c>
      <c r="AH49" s="28">
        <f t="shared" si="71"/>
        <v>20.184490944095643</v>
      </c>
      <c r="AI49" s="28">
        <f t="shared" si="71"/>
        <v>26.91265459212752</v>
      </c>
      <c r="AJ49" s="28">
        <f t="shared" si="71"/>
        <v>33.640818240159405</v>
      </c>
      <c r="AK49" s="28">
        <f t="shared" si="71"/>
        <v>40.368981888191286</v>
      </c>
      <c r="AL49" s="28">
        <f t="shared" si="71"/>
        <v>47.097145536223167</v>
      </c>
      <c r="AM49" s="28">
        <f t="shared" si="71"/>
        <v>53.82530918425504</v>
      </c>
      <c r="AN49" s="28">
        <f t="shared" si="71"/>
        <v>60.553472832286921</v>
      </c>
      <c r="AO49" s="28">
        <f t="shared" si="71"/>
        <v>67.281636480318809</v>
      </c>
      <c r="AP49" s="28">
        <f t="shared" si="71"/>
        <v>74.00980012835069</v>
      </c>
      <c r="AQ49" s="28">
        <f t="shared" si="71"/>
        <v>80.737963776382571</v>
      </c>
      <c r="AR49" s="28">
        <f t="shared" si="71"/>
        <v>87.466127424414452</v>
      </c>
      <c r="AS49" s="28">
        <f t="shared" si="71"/>
        <v>94.194291072446333</v>
      </c>
      <c r="AT49" s="28">
        <f t="shared" si="71"/>
        <v>100.9224547204782</v>
      </c>
      <c r="AU49" s="28">
        <f t="shared" si="71"/>
        <v>107.65061836851008</v>
      </c>
      <c r="AV49" s="28">
        <f t="shared" si="69"/>
        <v>114.37878201654196</v>
      </c>
      <c r="AW49" s="28">
        <f t="shared" si="69"/>
        <v>121.10694566457384</v>
      </c>
      <c r="AX49" s="28">
        <f t="shared" si="69"/>
        <v>127.83510931260572</v>
      </c>
      <c r="AY49" s="28">
        <f t="shared" si="69"/>
        <v>134.56327296063762</v>
      </c>
      <c r="AZ49" s="28">
        <f t="shared" si="69"/>
        <v>141.2914366086695</v>
      </c>
      <c r="BA49" s="28">
        <f t="shared" si="69"/>
        <v>148.01960025670138</v>
      </c>
      <c r="BB49" s="28">
        <f t="shared" si="69"/>
        <v>154.74776390473326</v>
      </c>
      <c r="BC49" s="28">
        <f t="shared" si="69"/>
        <v>161.47592755276514</v>
      </c>
      <c r="BE49" s="27">
        <f t="shared" si="35"/>
        <v>42</v>
      </c>
      <c r="BF49" s="32">
        <f t="shared" si="44"/>
        <v>-0.78918731202513226</v>
      </c>
      <c r="BG49" s="32">
        <f t="shared" si="45"/>
        <v>-0.55888997389855843</v>
      </c>
      <c r="BH49" s="32">
        <f t="shared" si="46"/>
        <v>-0.43817291515465856</v>
      </c>
      <c r="BI49" s="32">
        <f t="shared" si="47"/>
        <v>-0.35823562708526135</v>
      </c>
      <c r="BJ49" s="32">
        <f t="shared" si="48"/>
        <v>-0.29930416157587247</v>
      </c>
      <c r="BK49" s="32">
        <f t="shared" si="49"/>
        <v>-0.25305680579047568</v>
      </c>
      <c r="BL49" s="32">
        <f t="shared" si="50"/>
        <v>-0.21524185859176601</v>
      </c>
      <c r="BM49" s="32">
        <f t="shared" si="51"/>
        <v>-0.18340873927754145</v>
      </c>
      <c r="BN49" s="32">
        <f t="shared" si="52"/>
        <v>-0.15602280431071736</v>
      </c>
      <c r="BO49" s="32">
        <f t="shared" si="53"/>
        <v>-0.13206270629804751</v>
      </c>
      <c r="BP49" s="32">
        <f t="shared" si="54"/>
        <v>-0.11081625209789588</v>
      </c>
      <c r="BQ49" s="32">
        <f t="shared" si="55"/>
        <v>-9.1768133019650588E-2</v>
      </c>
      <c r="BR49" s="32">
        <f t="shared" si="56"/>
        <v>-7.4534136900887213E-2</v>
      </c>
      <c r="BS49" s="32">
        <f t="shared" si="57"/>
        <v>-5.8820580991211097E-2</v>
      </c>
      <c r="BT49" s="32">
        <f t="shared" si="58"/>
        <v>-4.4398225477636895E-2</v>
      </c>
      <c r="BU49" s="32">
        <f t="shared" si="59"/>
        <v>-3.1084898872667195E-2</v>
      </c>
      <c r="BV49" s="32">
        <f t="shared" si="60"/>
        <v>-1.8733574821410075E-2</v>
      </c>
      <c r="BW49" s="32">
        <f t="shared" si="61"/>
        <v>-7.2239765652655843E-3</v>
      </c>
      <c r="BX49" s="32">
        <f t="shared" si="62"/>
        <v>3.5434686245095701E-3</v>
      </c>
      <c r="BY49" s="32">
        <f t="shared" si="63"/>
        <v>1.3652069399592563E-2</v>
      </c>
      <c r="BZ49" s="32">
        <f t="shared" si="64"/>
        <v>2.3172188488929202E-2</v>
      </c>
      <c r="CA49" s="32">
        <f t="shared" si="65"/>
        <v>3.2163761390087871E-2</v>
      </c>
      <c r="CB49" s="32">
        <f t="shared" si="66"/>
        <v>4.0678235123948976E-2</v>
      </c>
      <c r="CC49" s="32">
        <f t="shared" si="67"/>
        <v>4.87600795358345E-2</v>
      </c>
    </row>
    <row r="50" spans="1:81" ht="9" customHeight="1" x14ac:dyDescent="0.25">
      <c r="A50" s="31">
        <f t="shared" si="29"/>
        <v>1.3376952517561693</v>
      </c>
      <c r="B50" s="31">
        <f t="shared" si="30"/>
        <v>0.18356926937902746</v>
      </c>
      <c r="C50" s="31"/>
      <c r="E50" s="27">
        <f t="shared" si="33"/>
        <v>41</v>
      </c>
      <c r="F50" s="28">
        <f t="shared" si="72"/>
        <v>3.8592069132496434</v>
      </c>
      <c r="G50" s="28">
        <f t="shared" si="72"/>
        <v>8.7657265011088619</v>
      </c>
      <c r="H50" s="28">
        <f t="shared" si="72"/>
        <v>14.164593612332517</v>
      </c>
      <c r="I50" s="28">
        <f t="shared" si="72"/>
        <v>19.910298364266982</v>
      </c>
      <c r="J50" s="28">
        <f t="shared" si="72"/>
        <v>25.928505283796593</v>
      </c>
      <c r="K50" s="28">
        <f t="shared" si="72"/>
        <v>32.17317868569765</v>
      </c>
      <c r="L50" s="28">
        <f t="shared" si="72"/>
        <v>38.612696716808777</v>
      </c>
      <c r="M50" s="28">
        <f t="shared" si="72"/>
        <v>45.223859186570039</v>
      </c>
      <c r="N50" s="28">
        <f t="shared" si="72"/>
        <v>51.988845561428057</v>
      </c>
      <c r="O50" s="28">
        <f t="shared" si="72"/>
        <v>58.89349573872267</v>
      </c>
      <c r="P50" s="28">
        <f t="shared" si="72"/>
        <v>65.926260716378053</v>
      </c>
      <c r="Q50" s="28">
        <f t="shared" si="72"/>
        <v>73.077523794300717</v>
      </c>
      <c r="R50" s="28">
        <f t="shared" si="72"/>
        <v>80.33914097327812</v>
      </c>
      <c r="S50" s="28">
        <f t="shared" si="72"/>
        <v>87.70411809943684</v>
      </c>
      <c r="T50" s="28">
        <f t="shared" si="72"/>
        <v>95.166377075889514</v>
      </c>
      <c r="U50" s="28">
        <f t="shared" si="72"/>
        <v>102.72058219866919</v>
      </c>
      <c r="V50" s="28">
        <f t="shared" si="70"/>
        <v>110.36200832175334</v>
      </c>
      <c r="W50" s="28">
        <f t="shared" si="70"/>
        <v>118.08643888340437</v>
      </c>
      <c r="X50" s="28">
        <f t="shared" si="70"/>
        <v>125.89008573145161</v>
      </c>
      <c r="Y50" s="28">
        <f t="shared" si="70"/>
        <v>133.76952517561693</v>
      </c>
      <c r="Z50" s="28">
        <f t="shared" si="70"/>
        <v>141.72164632895976</v>
      </c>
      <c r="AA50" s="28">
        <f t="shared" si="70"/>
        <v>149.74360889967255</v>
      </c>
      <c r="AB50" s="28">
        <f t="shared" si="70"/>
        <v>157.83280835040338</v>
      </c>
      <c r="AC50" s="28">
        <f t="shared" si="70"/>
        <v>165.98684687256562</v>
      </c>
      <c r="AE50" s="27">
        <f t="shared" si="34"/>
        <v>41</v>
      </c>
      <c r="AF50" s="28">
        <f t="shared" si="71"/>
        <v>6.6250649667440564</v>
      </c>
      <c r="AG50" s="28">
        <f t="shared" si="71"/>
        <v>13.250129933488113</v>
      </c>
      <c r="AH50" s="28">
        <f t="shared" si="71"/>
        <v>19.87519490023217</v>
      </c>
      <c r="AI50" s="28">
        <f t="shared" si="71"/>
        <v>26.500259866976226</v>
      </c>
      <c r="AJ50" s="28">
        <f t="shared" si="71"/>
        <v>33.125324833720285</v>
      </c>
      <c r="AK50" s="28">
        <f t="shared" si="71"/>
        <v>39.75038980046434</v>
      </c>
      <c r="AL50" s="28">
        <f t="shared" si="71"/>
        <v>46.375454767208396</v>
      </c>
      <c r="AM50" s="28">
        <f t="shared" si="71"/>
        <v>53.000519733952451</v>
      </c>
      <c r="AN50" s="28">
        <f t="shared" si="71"/>
        <v>59.625584700696507</v>
      </c>
      <c r="AO50" s="28">
        <f t="shared" si="71"/>
        <v>66.25064966744057</v>
      </c>
      <c r="AP50" s="28">
        <f t="shared" si="71"/>
        <v>72.875714634184618</v>
      </c>
      <c r="AQ50" s="28">
        <f t="shared" si="71"/>
        <v>79.500779600928681</v>
      </c>
      <c r="AR50" s="28">
        <f t="shared" si="71"/>
        <v>86.125844567672729</v>
      </c>
      <c r="AS50" s="28">
        <f t="shared" si="71"/>
        <v>92.750909534416792</v>
      </c>
      <c r="AT50" s="28">
        <f t="shared" si="71"/>
        <v>99.375974501160854</v>
      </c>
      <c r="AU50" s="28">
        <f t="shared" si="71"/>
        <v>106.0010394679049</v>
      </c>
      <c r="AV50" s="28">
        <f t="shared" si="69"/>
        <v>112.62610443464897</v>
      </c>
      <c r="AW50" s="28">
        <f t="shared" si="69"/>
        <v>119.25116940139301</v>
      </c>
      <c r="AX50" s="28">
        <f t="shared" si="69"/>
        <v>125.87623436813708</v>
      </c>
      <c r="AY50" s="28">
        <f t="shared" si="69"/>
        <v>132.50129933488114</v>
      </c>
      <c r="AZ50" s="28">
        <f t="shared" si="69"/>
        <v>139.12636430162519</v>
      </c>
      <c r="BA50" s="28">
        <f t="shared" si="69"/>
        <v>145.75142926836924</v>
      </c>
      <c r="BB50" s="28">
        <f t="shared" si="69"/>
        <v>152.37649423511331</v>
      </c>
      <c r="BC50" s="28">
        <f t="shared" si="69"/>
        <v>159.00155920185736</v>
      </c>
      <c r="BE50" s="27">
        <f t="shared" si="35"/>
        <v>41</v>
      </c>
      <c r="BF50" s="32">
        <f t="shared" si="44"/>
        <v>-0.71669079053484164</v>
      </c>
      <c r="BG50" s="32">
        <f t="shared" si="45"/>
        <v>-0.51158377252723719</v>
      </c>
      <c r="BH50" s="32">
        <f t="shared" si="46"/>
        <v>-0.40316026313156433</v>
      </c>
      <c r="BI50" s="32">
        <f t="shared" si="47"/>
        <v>-0.33098255898245349</v>
      </c>
      <c r="BJ50" s="32">
        <f t="shared" si="48"/>
        <v>-0.27756399650315261</v>
      </c>
      <c r="BK50" s="32">
        <f t="shared" si="49"/>
        <v>-0.23551328853107958</v>
      </c>
      <c r="BL50" s="32">
        <f t="shared" si="50"/>
        <v>-0.20104159280386016</v>
      </c>
      <c r="BM50" s="32">
        <f t="shared" si="51"/>
        <v>-0.17195924202974297</v>
      </c>
      <c r="BN50" s="32">
        <f t="shared" si="52"/>
        <v>-0.14689187760949926</v>
      </c>
      <c r="BO50" s="32">
        <f t="shared" si="53"/>
        <v>-0.12492302989378411</v>
      </c>
      <c r="BP50" s="32">
        <f t="shared" si="54"/>
        <v>-0.10541252973081353</v>
      </c>
      <c r="BQ50" s="32">
        <f t="shared" si="55"/>
        <v>-8.789646218320428E-2</v>
      </c>
      <c r="BR50" s="32">
        <f t="shared" si="56"/>
        <v>-7.2028447457750944E-2</v>
      </c>
      <c r="BS50" s="32">
        <f t="shared" si="57"/>
        <v>-5.754338045173682E-2</v>
      </c>
      <c r="BT50" s="32">
        <f t="shared" si="58"/>
        <v>-4.4234083030337885E-2</v>
      </c>
      <c r="BU50" s="32">
        <f t="shared" si="59"/>
        <v>-3.1935734776999847E-2</v>
      </c>
      <c r="BV50" s="32">
        <f t="shared" si="60"/>
        <v>-2.0515176801556588E-2</v>
      </c>
      <c r="BW50" s="32">
        <f t="shared" si="61"/>
        <v>-9.8633723652101195E-3</v>
      </c>
      <c r="BX50" s="32">
        <f t="shared" si="62"/>
        <v>1.1002743571147532E-4</v>
      </c>
      <c r="BY50" s="32">
        <f t="shared" si="63"/>
        <v>9.4806783463634737E-3</v>
      </c>
      <c r="BZ50" s="32">
        <f t="shared" si="64"/>
        <v>1.8312530898141634E-2</v>
      </c>
      <c r="CA50" s="32">
        <f t="shared" si="65"/>
        <v>2.6660100291679596E-2</v>
      </c>
      <c r="CB50" s="32">
        <f t="shared" si="66"/>
        <v>3.4570214978222713E-2</v>
      </c>
      <c r="CC50" s="32">
        <f t="shared" si="67"/>
        <v>4.2083380715528196E-2</v>
      </c>
    </row>
    <row r="51" spans="1:81" ht="9" customHeight="1" x14ac:dyDescent="0.25">
      <c r="A51" s="31">
        <f t="shared" si="29"/>
        <v>1.3132835879528901</v>
      </c>
      <c r="B51" s="31">
        <f t="shared" si="30"/>
        <v>0.16951792830206899</v>
      </c>
      <c r="C51" s="31"/>
      <c r="E51" s="27">
        <f t="shared" si="33"/>
        <v>40</v>
      </c>
      <c r="F51" s="28">
        <f t="shared" si="72"/>
        <v>3.9516694705943389</v>
      </c>
      <c r="G51" s="28">
        <f t="shared" si="72"/>
        <v>8.8887478916422644</v>
      </c>
      <c r="H51" s="28">
        <f t="shared" si="72"/>
        <v>14.281784416667026</v>
      </c>
      <c r="I51" s="28">
        <f t="shared" si="72"/>
        <v>19.994040409784464</v>
      </c>
      <c r="J51" s="28">
        <f t="shared" si="72"/>
        <v>25.956047674117787</v>
      </c>
      <c r="K51" s="28">
        <f t="shared" si="72"/>
        <v>32.124949231506768</v>
      </c>
      <c r="L51" s="28">
        <f t="shared" si="72"/>
        <v>38.471393786641322</v>
      </c>
      <c r="M51" s="28">
        <f t="shared" si="72"/>
        <v>44.973899224206157</v>
      </c>
      <c r="N51" s="28">
        <f t="shared" si="72"/>
        <v>51.615998666375219</v>
      </c>
      <c r="O51" s="28">
        <f t="shared" si="72"/>
        <v>58.384631041517835</v>
      </c>
      <c r="P51" s="28">
        <f t="shared" si="72"/>
        <v>65.269160599653517</v>
      </c>
      <c r="Q51" s="28">
        <f t="shared" si="72"/>
        <v>72.26074368707846</v>
      </c>
      <c r="R51" s="28">
        <f t="shared" si="72"/>
        <v>79.351900627486799</v>
      </c>
      <c r="S51" s="28">
        <f t="shared" si="72"/>
        <v>86.536215377880652</v>
      </c>
      <c r="T51" s="28">
        <f t="shared" si="72"/>
        <v>93.808118302649433</v>
      </c>
      <c r="U51" s="28">
        <f t="shared" si="72"/>
        <v>101.16272499075414</v>
      </c>
      <c r="V51" s="28">
        <f t="shared" si="70"/>
        <v>108.59571402086235</v>
      </c>
      <c r="W51" s="28">
        <f t="shared" si="70"/>
        <v>116.10323250333687</v>
      </c>
      <c r="X51" s="28">
        <f t="shared" si="70"/>
        <v>123.68182188069463</v>
      </c>
      <c r="Y51" s="28">
        <f t="shared" si="70"/>
        <v>131.32835879528901</v>
      </c>
      <c r="Z51" s="28">
        <f t="shared" si="70"/>
        <v>139.0400073584286</v>
      </c>
      <c r="AA51" s="28">
        <f t="shared" si="70"/>
        <v>146.8141801804525</v>
      </c>
      <c r="AB51" s="28">
        <f t="shared" si="70"/>
        <v>154.64850622588747</v>
      </c>
      <c r="AC51" s="28">
        <f t="shared" si="70"/>
        <v>162.54080405171547</v>
      </c>
      <c r="AE51" s="27">
        <f t="shared" si="34"/>
        <v>40</v>
      </c>
      <c r="AF51" s="28">
        <f t="shared" si="71"/>
        <v>6.527036446661393</v>
      </c>
      <c r="AG51" s="28">
        <f t="shared" si="71"/>
        <v>13.054072893322786</v>
      </c>
      <c r="AH51" s="28">
        <f t="shared" si="71"/>
        <v>19.581109339984181</v>
      </c>
      <c r="AI51" s="28">
        <f t="shared" si="71"/>
        <v>26.108145786645572</v>
      </c>
      <c r="AJ51" s="28">
        <f t="shared" si="71"/>
        <v>32.635182233306963</v>
      </c>
      <c r="AK51" s="28">
        <f t="shared" si="71"/>
        <v>39.162218679968362</v>
      </c>
      <c r="AL51" s="28">
        <f t="shared" si="71"/>
        <v>45.689255126629753</v>
      </c>
      <c r="AM51" s="28">
        <f t="shared" si="71"/>
        <v>52.216291573291144</v>
      </c>
      <c r="AN51" s="28">
        <f t="shared" si="71"/>
        <v>58.743328019952536</v>
      </c>
      <c r="AO51" s="28">
        <f t="shared" si="71"/>
        <v>65.270364466613927</v>
      </c>
      <c r="AP51" s="28">
        <f t="shared" si="71"/>
        <v>71.797400913275325</v>
      </c>
      <c r="AQ51" s="28">
        <f t="shared" si="71"/>
        <v>78.324437359936724</v>
      </c>
      <c r="AR51" s="28">
        <f t="shared" si="71"/>
        <v>84.851473806598108</v>
      </c>
      <c r="AS51" s="28">
        <f t="shared" si="71"/>
        <v>91.378510253259506</v>
      </c>
      <c r="AT51" s="28">
        <f t="shared" si="71"/>
        <v>97.905546699920905</v>
      </c>
      <c r="AU51" s="28">
        <f t="shared" si="71"/>
        <v>104.43258314658229</v>
      </c>
      <c r="AV51" s="28">
        <f t="shared" si="69"/>
        <v>110.95961959324369</v>
      </c>
      <c r="AW51" s="28">
        <f t="shared" si="69"/>
        <v>117.48665603990507</v>
      </c>
      <c r="AX51" s="28">
        <f t="shared" si="69"/>
        <v>124.01369248656647</v>
      </c>
      <c r="AY51" s="28">
        <f t="shared" si="69"/>
        <v>130.54072893322785</v>
      </c>
      <c r="AZ51" s="28">
        <f t="shared" si="69"/>
        <v>137.06776537988927</v>
      </c>
      <c r="BA51" s="28">
        <f t="shared" si="69"/>
        <v>143.59480182655065</v>
      </c>
      <c r="BB51" s="28">
        <f t="shared" si="69"/>
        <v>150.12183827321203</v>
      </c>
      <c r="BC51" s="28">
        <f t="shared" si="69"/>
        <v>156.64887471987345</v>
      </c>
      <c r="BE51" s="27">
        <f t="shared" si="35"/>
        <v>40</v>
      </c>
      <c r="BF51" s="32">
        <f t="shared" si="44"/>
        <v>-0.65171619115191681</v>
      </c>
      <c r="BG51" s="32">
        <f t="shared" si="45"/>
        <v>-0.46860649581444547</v>
      </c>
      <c r="BH51" s="32">
        <f t="shared" si="46"/>
        <v>-0.37105481841140064</v>
      </c>
      <c r="BI51" s="32">
        <f t="shared" si="47"/>
        <v>-0.30579638990171565</v>
      </c>
      <c r="BJ51" s="32">
        <f t="shared" si="48"/>
        <v>-0.25732479162647365</v>
      </c>
      <c r="BK51" s="32">
        <f t="shared" si="49"/>
        <v>-0.21905931734702144</v>
      </c>
      <c r="BL51" s="32">
        <f t="shared" si="50"/>
        <v>-0.1876163203240829</v>
      </c>
      <c r="BM51" s="32">
        <f t="shared" si="51"/>
        <v>-0.16103545554233237</v>
      </c>
      <c r="BN51" s="32">
        <f t="shared" si="52"/>
        <v>-0.13808372477001693</v>
      </c>
      <c r="BO51" s="32">
        <f t="shared" si="53"/>
        <v>-0.11793743151685904</v>
      </c>
      <c r="BP51" s="32">
        <f t="shared" si="54"/>
        <v>-0.10002028911731498</v>
      </c>
      <c r="BQ51" s="32">
        <f t="shared" si="55"/>
        <v>-8.3914077872167855E-2</v>
      </c>
      <c r="BR51" s="32">
        <f t="shared" si="56"/>
        <v>-6.9306130484873413E-2</v>
      </c>
      <c r="BS51" s="32">
        <f t="shared" si="57"/>
        <v>-5.5956859844561495E-2</v>
      </c>
      <c r="BT51" s="32">
        <f t="shared" si="58"/>
        <v>-4.3678825152979828E-2</v>
      </c>
      <c r="BU51" s="32">
        <f t="shared" si="59"/>
        <v>-3.2322756787413524E-2</v>
      </c>
      <c r="BV51" s="32">
        <f t="shared" si="60"/>
        <v>-2.1767945389881693E-2</v>
      </c>
      <c r="BW51" s="32">
        <f t="shared" si="61"/>
        <v>-1.1915460980196581E-2</v>
      </c>
      <c r="BX51" s="32">
        <f t="shared" si="62"/>
        <v>-2.6832609742114678E-3</v>
      </c>
      <c r="BY51" s="32">
        <f t="shared" si="63"/>
        <v>5.997408855835073E-3</v>
      </c>
      <c r="BZ51" s="32">
        <f t="shared" si="64"/>
        <v>1.4184708531085766E-2</v>
      </c>
      <c r="CA51" s="32">
        <f t="shared" si="65"/>
        <v>2.1928252093529641E-2</v>
      </c>
      <c r="CB51" s="32">
        <f t="shared" si="66"/>
        <v>2.9270686559775477E-2</v>
      </c>
      <c r="CC51" s="32">
        <f t="shared" si="67"/>
        <v>3.6248924485247358E-2</v>
      </c>
    </row>
    <row r="52" spans="1:81" ht="9" customHeight="1" x14ac:dyDescent="0.25">
      <c r="A52" s="31">
        <f t="shared" si="29"/>
        <v>1.29082147038399</v>
      </c>
      <c r="B52" s="31">
        <f t="shared" si="30"/>
        <v>0.15654214952771658</v>
      </c>
      <c r="C52" s="31"/>
      <c r="E52" s="27">
        <f t="shared" si="33"/>
        <v>39</v>
      </c>
      <c r="F52" s="28">
        <f t="shared" si="72"/>
        <v>4.0380356859113453</v>
      </c>
      <c r="G52" s="28">
        <f t="shared" si="72"/>
        <v>9.0016895501936336</v>
      </c>
      <c r="H52" s="28">
        <f t="shared" si="72"/>
        <v>14.387356142390823</v>
      </c>
      <c r="I52" s="28">
        <f t="shared" si="72"/>
        <v>20.06679015759552</v>
      </c>
      <c r="J52" s="28">
        <f t="shared" si="72"/>
        <v>25.975171517793324</v>
      </c>
      <c r="K52" s="28">
        <f t="shared" si="72"/>
        <v>32.07265203072231</v>
      </c>
      <c r="L52" s="28">
        <f t="shared" si="72"/>
        <v>38.332015619054822</v>
      </c>
      <c r="M52" s="28">
        <f t="shared" si="72"/>
        <v>44.733387547264456</v>
      </c>
      <c r="N52" s="28">
        <f t="shared" si="72"/>
        <v>51.261562023881417</v>
      </c>
      <c r="O52" s="28">
        <f t="shared" si="72"/>
        <v>57.904498177666923</v>
      </c>
      <c r="P52" s="28">
        <f t="shared" si="72"/>
        <v>64.652405367370861</v>
      </c>
      <c r="Q52" s="28">
        <f t="shared" si="72"/>
        <v>71.497153340979224</v>
      </c>
      <c r="R52" s="28">
        <f t="shared" si="72"/>
        <v>78.431873986197232</v>
      </c>
      <c r="S52" s="28">
        <f t="shared" si="72"/>
        <v>85.450682280939247</v>
      </c>
      <c r="T52" s="28">
        <f t="shared" si="72"/>
        <v>92.548474692797413</v>
      </c>
      <c r="U52" s="28">
        <f t="shared" si="72"/>
        <v>99.720779742958726</v>
      </c>
      <c r="V52" s="28">
        <f t="shared" si="70"/>
        <v>106.96364478663578</v>
      </c>
      <c r="W52" s="28">
        <f t="shared" si="70"/>
        <v>114.27354859862598</v>
      </c>
      <c r="X52" s="28">
        <f t="shared" si="70"/>
        <v>121.6473327631883</v>
      </c>
      <c r="Y52" s="28">
        <f t="shared" si="70"/>
        <v>129.082147038399</v>
      </c>
      <c r="Z52" s="28">
        <f t="shared" si="70"/>
        <v>136.57540528707884</v>
      </c>
      <c r="AA52" s="28">
        <f t="shared" si="70"/>
        <v>144.1247495213747</v>
      </c>
      <c r="AB52" s="28">
        <f t="shared" si="70"/>
        <v>151.72802026388686</v>
      </c>
      <c r="AC52" s="28">
        <f t="shared" si="70"/>
        <v>159.383231887618</v>
      </c>
      <c r="AE52" s="27">
        <f t="shared" si="34"/>
        <v>39</v>
      </c>
      <c r="AF52" s="28">
        <f t="shared" si="71"/>
        <v>6.4337978294658367</v>
      </c>
      <c r="AG52" s="28">
        <f t="shared" si="71"/>
        <v>12.867595658931673</v>
      </c>
      <c r="AH52" s="28">
        <f t="shared" si="71"/>
        <v>19.301393488397508</v>
      </c>
      <c r="AI52" s="28">
        <f t="shared" si="71"/>
        <v>25.735191317863347</v>
      </c>
      <c r="AJ52" s="28">
        <f t="shared" si="71"/>
        <v>32.168989147329185</v>
      </c>
      <c r="AK52" s="28">
        <f t="shared" si="71"/>
        <v>38.602786976795016</v>
      </c>
      <c r="AL52" s="28">
        <f t="shared" si="71"/>
        <v>45.036584806260855</v>
      </c>
      <c r="AM52" s="28">
        <f t="shared" si="71"/>
        <v>51.470382635726693</v>
      </c>
      <c r="AN52" s="28">
        <f t="shared" si="71"/>
        <v>57.904180465192532</v>
      </c>
      <c r="AO52" s="28">
        <f t="shared" si="71"/>
        <v>64.33797829465837</v>
      </c>
      <c r="AP52" s="28">
        <f t="shared" si="71"/>
        <v>70.771776124124202</v>
      </c>
      <c r="AQ52" s="28">
        <f t="shared" si="71"/>
        <v>77.205573953590033</v>
      </c>
      <c r="AR52" s="28">
        <f t="shared" si="71"/>
        <v>83.639371783055878</v>
      </c>
      <c r="AS52" s="28">
        <f t="shared" si="71"/>
        <v>90.07316961252171</v>
      </c>
      <c r="AT52" s="28">
        <f t="shared" si="71"/>
        <v>96.506967441987541</v>
      </c>
      <c r="AU52" s="28">
        <f t="shared" si="71"/>
        <v>102.94076527145339</v>
      </c>
      <c r="AV52" s="28">
        <f t="shared" si="69"/>
        <v>109.37456310091922</v>
      </c>
      <c r="AW52" s="28">
        <f t="shared" si="69"/>
        <v>115.80836093038506</v>
      </c>
      <c r="AX52" s="28">
        <f t="shared" si="69"/>
        <v>122.24215875985089</v>
      </c>
      <c r="AY52" s="28">
        <f t="shared" si="69"/>
        <v>128.67595658931674</v>
      </c>
      <c r="AZ52" s="28">
        <f t="shared" si="69"/>
        <v>135.10975441878256</v>
      </c>
      <c r="BA52" s="28">
        <f t="shared" si="69"/>
        <v>141.5435522482484</v>
      </c>
      <c r="BB52" s="28">
        <f t="shared" si="69"/>
        <v>147.97735007771425</v>
      </c>
      <c r="BC52" s="28">
        <f t="shared" si="69"/>
        <v>154.41114790718007</v>
      </c>
      <c r="BE52" s="27">
        <f t="shared" si="35"/>
        <v>39</v>
      </c>
      <c r="BF52" s="32">
        <f t="shared" si="44"/>
        <v>-0.59329890320515855</v>
      </c>
      <c r="BG52" s="32">
        <f t="shared" si="45"/>
        <v>-0.42946450076751214</v>
      </c>
      <c r="BH52" s="32">
        <f t="shared" si="46"/>
        <v>-0.34155249215858319</v>
      </c>
      <c r="BI52" s="32">
        <f t="shared" si="47"/>
        <v>-0.28247672476518471</v>
      </c>
      <c r="BJ52" s="32">
        <f t="shared" si="48"/>
        <v>-0.23845146220855623</v>
      </c>
      <c r="BK52" s="32">
        <f t="shared" si="49"/>
        <v>-0.20360445839706387</v>
      </c>
      <c r="BL52" s="32">
        <f t="shared" si="50"/>
        <v>-0.17490781736698438</v>
      </c>
      <c r="BM52" s="32">
        <f t="shared" si="51"/>
        <v>-0.15060328443366947</v>
      </c>
      <c r="BN52" s="32">
        <f t="shared" si="52"/>
        <v>-0.12958283319998115</v>
      </c>
      <c r="BO52" s="32">
        <f t="shared" si="53"/>
        <v>-0.11110501462687339</v>
      </c>
      <c r="BP52" s="32">
        <f t="shared" si="54"/>
        <v>-9.4650318452678933E-2</v>
      </c>
      <c r="BQ52" s="32">
        <f t="shared" si="55"/>
        <v>-7.9841229277851214E-2</v>
      </c>
      <c r="BR52" s="32">
        <f t="shared" si="56"/>
        <v>-6.6395172424097426E-2</v>
      </c>
      <c r="BS52" s="32">
        <f t="shared" si="57"/>
        <v>-5.4095382367866256E-2</v>
      </c>
      <c r="BT52" s="32">
        <f t="shared" si="58"/>
        <v>-4.2772101456343053E-2</v>
      </c>
      <c r="BU52" s="32">
        <f t="shared" si="59"/>
        <v>-3.2290015549362207E-2</v>
      </c>
      <c r="BV52" s="32">
        <f t="shared" si="60"/>
        <v>-2.2539605106880758E-2</v>
      </c>
      <c r="BW52" s="32">
        <f t="shared" si="61"/>
        <v>-1.3431037633651811E-2</v>
      </c>
      <c r="BX52" s="32">
        <f t="shared" si="62"/>
        <v>-4.8897578200135672E-3</v>
      </c>
      <c r="BY52" s="32">
        <f t="shared" si="63"/>
        <v>3.146759318788116E-3</v>
      </c>
      <c r="BZ52" s="32">
        <f t="shared" si="64"/>
        <v>1.0731440739388691E-2</v>
      </c>
      <c r="CA52" s="32">
        <f t="shared" si="65"/>
        <v>1.7909465804438283E-2</v>
      </c>
      <c r="CB52" s="32">
        <f t="shared" si="66"/>
        <v>2.4719693696981022E-2</v>
      </c>
      <c r="CC52" s="32">
        <f t="shared" si="67"/>
        <v>3.1195778386171599E-2</v>
      </c>
    </row>
    <row r="53" spans="1:81" ht="9" customHeight="1" x14ac:dyDescent="0.25">
      <c r="A53" s="31">
        <f t="shared" si="29"/>
        <v>1.270129854373043</v>
      </c>
      <c r="B53" s="31">
        <f t="shared" si="30"/>
        <v>0.14455960395581877</v>
      </c>
      <c r="C53" s="31"/>
      <c r="E53" s="27">
        <f t="shared" si="33"/>
        <v>38</v>
      </c>
      <c r="F53" s="28">
        <f t="shared" si="72"/>
        <v>4.1185253897811576</v>
      </c>
      <c r="G53" s="28">
        <f t="shared" si="72"/>
        <v>9.1051796750908007</v>
      </c>
      <c r="H53" s="28">
        <f t="shared" si="72"/>
        <v>14.482230718131014</v>
      </c>
      <c r="I53" s="28">
        <f t="shared" si="72"/>
        <v>20.129606854285253</v>
      </c>
      <c r="J53" s="28">
        <f t="shared" si="72"/>
        <v>25.986906209451469</v>
      </c>
      <c r="K53" s="28">
        <f t="shared" si="72"/>
        <v>32.01711785288007</v>
      </c>
      <c r="L53" s="28">
        <f t="shared" si="72"/>
        <v>38.195027375737951</v>
      </c>
      <c r="M53" s="28">
        <f t="shared" si="72"/>
        <v>44.502259874849415</v>
      </c>
      <c r="N53" s="28">
        <f t="shared" si="72"/>
        <v>50.924781741923901</v>
      </c>
      <c r="O53" s="28">
        <f t="shared" si="72"/>
        <v>57.451497281982583</v>
      </c>
      <c r="P53" s="28">
        <f t="shared" si="72"/>
        <v>64.073396588320023</v>
      </c>
      <c r="Q53" s="28">
        <f t="shared" si="72"/>
        <v>70.783006814125955</v>
      </c>
      <c r="R53" s="28">
        <f t="shared" si="72"/>
        <v>77.574022142362196</v>
      </c>
      <c r="S53" s="28">
        <f t="shared" si="72"/>
        <v>84.441044800645301</v>
      </c>
      <c r="T53" s="28">
        <f t="shared" si="72"/>
        <v>91.379398148060289</v>
      </c>
      <c r="U53" s="28">
        <f t="shared" si="72"/>
        <v>98.384988256590205</v>
      </c>
      <c r="V53" s="28">
        <f t="shared" si="70"/>
        <v>105.45419913038198</v>
      </c>
      <c r="W53" s="28">
        <f t="shared" si="70"/>
        <v>112.58381187244271</v>
      </c>
      <c r="X53" s="28">
        <f t="shared" si="70"/>
        <v>119.7709412881391</v>
      </c>
      <c r="Y53" s="28">
        <f t="shared" si="70"/>
        <v>127.01298543730431</v>
      </c>
      <c r="Z53" s="28">
        <f t="shared" si="70"/>
        <v>134.30758497039622</v>
      </c>
      <c r="AA53" s="28">
        <f t="shared" si="70"/>
        <v>141.65258997250066</v>
      </c>
      <c r="AB53" s="28">
        <f t="shared" si="70"/>
        <v>149.04603264860972</v>
      </c>
      <c r="AC53" s="28">
        <f t="shared" si="70"/>
        <v>156.48610461037833</v>
      </c>
      <c r="AE53" s="27">
        <f t="shared" si="34"/>
        <v>38</v>
      </c>
      <c r="AF53" s="28">
        <f t="shared" si="71"/>
        <v>6.3450910753628946</v>
      </c>
      <c r="AG53" s="28">
        <f t="shared" si="71"/>
        <v>12.690182150725789</v>
      </c>
      <c r="AH53" s="28">
        <f t="shared" si="71"/>
        <v>19.035273226088684</v>
      </c>
      <c r="AI53" s="28">
        <f t="shared" si="71"/>
        <v>25.380364301451579</v>
      </c>
      <c r="AJ53" s="28">
        <f t="shared" si="71"/>
        <v>31.725455376814473</v>
      </c>
      <c r="AK53" s="28">
        <f t="shared" si="71"/>
        <v>38.070546452177368</v>
      </c>
      <c r="AL53" s="28">
        <f t="shared" si="71"/>
        <v>44.415637527540262</v>
      </c>
      <c r="AM53" s="28">
        <f t="shared" si="71"/>
        <v>50.760728602903157</v>
      </c>
      <c r="AN53" s="28">
        <f t="shared" si="71"/>
        <v>57.105819678266052</v>
      </c>
      <c r="AO53" s="28">
        <f t="shared" si="71"/>
        <v>63.450910753628946</v>
      </c>
      <c r="AP53" s="28">
        <f t="shared" si="71"/>
        <v>69.796001828991834</v>
      </c>
      <c r="AQ53" s="28">
        <f t="shared" si="71"/>
        <v>76.141092904354736</v>
      </c>
      <c r="AR53" s="28">
        <f t="shared" si="71"/>
        <v>82.486183979717623</v>
      </c>
      <c r="AS53" s="28">
        <f t="shared" si="71"/>
        <v>88.831275055080525</v>
      </c>
      <c r="AT53" s="28">
        <f t="shared" si="71"/>
        <v>95.176366130443412</v>
      </c>
      <c r="AU53" s="28">
        <f t="shared" si="71"/>
        <v>101.52145720580631</v>
      </c>
      <c r="AV53" s="28">
        <f t="shared" si="69"/>
        <v>107.8665482811692</v>
      </c>
      <c r="AW53" s="28">
        <f t="shared" si="69"/>
        <v>114.2116393565321</v>
      </c>
      <c r="AX53" s="28">
        <f t="shared" si="69"/>
        <v>120.55673043189499</v>
      </c>
      <c r="AY53" s="28">
        <f t="shared" si="69"/>
        <v>126.90182150725789</v>
      </c>
      <c r="AZ53" s="28">
        <f t="shared" si="69"/>
        <v>133.24691258262078</v>
      </c>
      <c r="BA53" s="28">
        <f t="shared" si="69"/>
        <v>139.59200365798367</v>
      </c>
      <c r="BB53" s="28">
        <f t="shared" si="69"/>
        <v>145.93709473334658</v>
      </c>
      <c r="BC53" s="28">
        <f t="shared" si="69"/>
        <v>152.28218580870947</v>
      </c>
      <c r="BE53" s="27">
        <f t="shared" si="35"/>
        <v>38</v>
      </c>
      <c r="BF53" s="32">
        <f t="shared" si="44"/>
        <v>-0.54062206126160317</v>
      </c>
      <c r="BG53" s="32">
        <f t="shared" si="45"/>
        <v>-0.39373220557553001</v>
      </c>
      <c r="BH53" s="32">
        <f t="shared" si="46"/>
        <v>-0.31438820417751617</v>
      </c>
      <c r="BI53" s="32">
        <f t="shared" si="47"/>
        <v>-0.26084749121906114</v>
      </c>
      <c r="BJ53" s="32">
        <f t="shared" si="48"/>
        <v>-0.22082463842024747</v>
      </c>
      <c r="BK53" s="32">
        <f t="shared" si="49"/>
        <v>-0.1890685047640154</v>
      </c>
      <c r="BL53" s="32">
        <f t="shared" si="50"/>
        <v>-0.1628643983052552</v>
      </c>
      <c r="BM53" s="32">
        <f t="shared" si="51"/>
        <v>-0.14063260485319162</v>
      </c>
      <c r="BN53" s="32">
        <f t="shared" si="52"/>
        <v>-0.12137583559349066</v>
      </c>
      <c r="BO53" s="32">
        <f t="shared" si="53"/>
        <v>-0.10442571134743681</v>
      </c>
      <c r="BP53" s="32">
        <f t="shared" si="54"/>
        <v>-8.9313280478016496E-2</v>
      </c>
      <c r="BQ53" s="32">
        <f t="shared" si="55"/>
        <v>-7.5697350697448526E-2</v>
      </c>
      <c r="BR53" s="32">
        <f t="shared" si="56"/>
        <v>-6.3322252755448616E-2</v>
      </c>
      <c r="BS53" s="32">
        <f t="shared" si="57"/>
        <v>-5.1991661931706387E-2</v>
      </c>
      <c r="BT53" s="32">
        <f t="shared" si="58"/>
        <v>-4.155168516464694E-2</v>
      </c>
      <c r="BU53" s="32">
        <f t="shared" si="59"/>
        <v>-3.1879547935058233E-2</v>
      </c>
      <c r="BV53" s="32">
        <f t="shared" si="60"/>
        <v>-2.2875799832348352E-2</v>
      </c>
      <c r="BW53" s="32">
        <f t="shared" si="61"/>
        <v>-1.4458805906605119E-2</v>
      </c>
      <c r="BX53" s="32">
        <f t="shared" si="62"/>
        <v>-6.5607662034272455E-3</v>
      </c>
      <c r="BY53" s="32">
        <f t="shared" si="63"/>
        <v>8.7521704701043002E-4</v>
      </c>
      <c r="BZ53" s="32">
        <f t="shared" si="64"/>
        <v>7.8973379501182418E-3</v>
      </c>
      <c r="CA53" s="32">
        <f t="shared" si="65"/>
        <v>1.454676059870859E-2</v>
      </c>
      <c r="CB53" s="32">
        <f t="shared" si="66"/>
        <v>2.0858910901659217E-2</v>
      </c>
      <c r="CC53" s="32">
        <f t="shared" si="67"/>
        <v>2.686448622474084E-2</v>
      </c>
    </row>
    <row r="54" spans="1:81" ht="9" customHeight="1" x14ac:dyDescent="0.25">
      <c r="A54" s="31">
        <f t="shared" si="29"/>
        <v>1.2510490150564018</v>
      </c>
      <c r="B54" s="31">
        <f t="shared" si="30"/>
        <v>0.13349426438125644</v>
      </c>
      <c r="C54" s="31"/>
      <c r="E54" s="27">
        <f t="shared" si="33"/>
        <v>37</v>
      </c>
      <c r="F54" s="28">
        <f t="shared" si="72"/>
        <v>4.1933806558133071</v>
      </c>
      <c r="G54" s="28">
        <f t="shared" si="72"/>
        <v>9.1998354796407167</v>
      </c>
      <c r="H54" s="28">
        <f t="shared" si="72"/>
        <v>14.567280843219589</v>
      </c>
      <c r="I54" s="28">
        <f t="shared" si="72"/>
        <v>20.183470044657984</v>
      </c>
      <c r="J54" s="28">
        <f t="shared" si="72"/>
        <v>25.992184335023765</v>
      </c>
      <c r="K54" s="28">
        <f t="shared" si="72"/>
        <v>31.959079831580318</v>
      </c>
      <c r="L54" s="28">
        <f t="shared" si="72"/>
        <v>38.060813685752812</v>
      </c>
      <c r="M54" s="28">
        <f t="shared" si="72"/>
        <v>44.280407399145716</v>
      </c>
      <c r="N54" s="28">
        <f t="shared" si="72"/>
        <v>50.60491488437868</v>
      </c>
      <c r="O54" s="28">
        <f t="shared" si="72"/>
        <v>57.024114733589606</v>
      </c>
      <c r="P54" s="28">
        <f t="shared" si="72"/>
        <v>63.529717338890222</v>
      </c>
      <c r="Q54" s="28">
        <f t="shared" si="72"/>
        <v>70.114854973550621</v>
      </c>
      <c r="R54" s="28">
        <f t="shared" si="72"/>
        <v>76.773738328002665</v>
      </c>
      <c r="S54" s="28">
        <f t="shared" si="72"/>
        <v>83.501416367904568</v>
      </c>
      <c r="T54" s="28">
        <f t="shared" si="72"/>
        <v>90.293603184370951</v>
      </c>
      <c r="U54" s="28">
        <f t="shared" si="72"/>
        <v>97.146549879478101</v>
      </c>
      <c r="V54" s="28">
        <f t="shared" si="70"/>
        <v>104.05694766367347</v>
      </c>
      <c r="W54" s="28">
        <f t="shared" si="70"/>
        <v>111.02185315614058</v>
      </c>
      <c r="X54" s="28">
        <f t="shared" si="70"/>
        <v>118.03862983995894</v>
      </c>
      <c r="Y54" s="28">
        <f t="shared" si="70"/>
        <v>125.10490150564017</v>
      </c>
      <c r="Z54" s="28">
        <f t="shared" si="70"/>
        <v>132.21851474732927</v>
      </c>
      <c r="AA54" s="28">
        <f t="shared" si="70"/>
        <v>139.3775084013954</v>
      </c>
      <c r="AB54" s="28">
        <f t="shared" si="70"/>
        <v>146.58008838325267</v>
      </c>
      <c r="AC54" s="28">
        <f t="shared" si="70"/>
        <v>153.82460677432292</v>
      </c>
      <c r="AE54" s="27">
        <f t="shared" si="34"/>
        <v>37</v>
      </c>
      <c r="AF54" s="28">
        <f t="shared" si="71"/>
        <v>6.2606782907811285</v>
      </c>
      <c r="AG54" s="28">
        <f t="shared" si="71"/>
        <v>12.521356581562257</v>
      </c>
      <c r="AH54" s="28">
        <f t="shared" si="71"/>
        <v>18.782034872343385</v>
      </c>
      <c r="AI54" s="28">
        <f t="shared" si="71"/>
        <v>25.042713163124514</v>
      </c>
      <c r="AJ54" s="28">
        <f t="shared" si="71"/>
        <v>31.303391453905643</v>
      </c>
      <c r="AK54" s="28">
        <f t="shared" si="71"/>
        <v>37.564069744686769</v>
      </c>
      <c r="AL54" s="28">
        <f t="shared" si="71"/>
        <v>43.824748035467898</v>
      </c>
      <c r="AM54" s="28">
        <f t="shared" si="71"/>
        <v>50.085426326249028</v>
      </c>
      <c r="AN54" s="28">
        <f t="shared" si="71"/>
        <v>56.346104617030157</v>
      </c>
      <c r="AO54" s="28">
        <f t="shared" si="71"/>
        <v>62.606782907811287</v>
      </c>
      <c r="AP54" s="28">
        <f t="shared" si="71"/>
        <v>68.867461198592409</v>
      </c>
      <c r="AQ54" s="28">
        <f t="shared" si="71"/>
        <v>75.128139489373538</v>
      </c>
      <c r="AR54" s="28">
        <f t="shared" si="71"/>
        <v>81.388817780154668</v>
      </c>
      <c r="AS54" s="28">
        <f t="shared" si="71"/>
        <v>87.649496070935797</v>
      </c>
      <c r="AT54" s="28">
        <f t="shared" si="71"/>
        <v>93.910174361716926</v>
      </c>
      <c r="AU54" s="28">
        <f t="shared" si="71"/>
        <v>100.17085265249806</v>
      </c>
      <c r="AV54" s="28">
        <f t="shared" si="69"/>
        <v>106.43153094327918</v>
      </c>
      <c r="AW54" s="28">
        <f t="shared" si="69"/>
        <v>112.69220923406031</v>
      </c>
      <c r="AX54" s="28">
        <f t="shared" si="69"/>
        <v>118.95288752484144</v>
      </c>
      <c r="AY54" s="28">
        <f t="shared" si="69"/>
        <v>125.21356581562257</v>
      </c>
      <c r="AZ54" s="28">
        <f t="shared" si="69"/>
        <v>131.47424410640369</v>
      </c>
      <c r="BA54" s="28">
        <f t="shared" si="69"/>
        <v>137.73492239718482</v>
      </c>
      <c r="BB54" s="28">
        <f t="shared" si="69"/>
        <v>143.99560068796595</v>
      </c>
      <c r="BC54" s="28">
        <f t="shared" si="69"/>
        <v>150.25627897874708</v>
      </c>
      <c r="BE54" s="27">
        <f t="shared" si="35"/>
        <v>37</v>
      </c>
      <c r="BF54" s="32">
        <f t="shared" si="44"/>
        <v>-0.49299069286779751</v>
      </c>
      <c r="BG54" s="32">
        <f t="shared" si="45"/>
        <v>-0.3610413587582173</v>
      </c>
      <c r="BH54" s="32">
        <f t="shared" si="46"/>
        <v>-0.28933018279012407</v>
      </c>
      <c r="BI54" s="32">
        <f t="shared" si="47"/>
        <v>-0.24075360221582115</v>
      </c>
      <c r="BJ54" s="32">
        <f t="shared" si="48"/>
        <v>-0.20433862158037908</v>
      </c>
      <c r="BK54" s="32">
        <f t="shared" si="49"/>
        <v>-0.17538020314239111</v>
      </c>
      <c r="BL54" s="32">
        <f t="shared" si="50"/>
        <v>-0.15144012414723235</v>
      </c>
      <c r="BM54" s="32">
        <f t="shared" si="51"/>
        <v>-0.13109678225804458</v>
      </c>
      <c r="BN54" s="32">
        <f t="shared" si="52"/>
        <v>-0.11345122792457725</v>
      </c>
      <c r="BO54" s="32">
        <f t="shared" si="53"/>
        <v>-9.7900128749096635E-2</v>
      </c>
      <c r="BP54" s="32">
        <f t="shared" si="54"/>
        <v>-8.4019638104617281E-2</v>
      </c>
      <c r="BQ54" s="32">
        <f t="shared" si="55"/>
        <v>-7.1501032380571497E-2</v>
      </c>
      <c r="BR54" s="32">
        <f t="shared" si="56"/>
        <v>-6.0112735847704393E-2</v>
      </c>
      <c r="BS54" s="32">
        <f t="shared" si="57"/>
        <v>-4.9676758592392282E-2</v>
      </c>
      <c r="BT54" s="32">
        <f t="shared" si="58"/>
        <v>-4.0053459489940615E-2</v>
      </c>
      <c r="BU54" s="32">
        <f t="shared" si="59"/>
        <v>-3.1131345135488219E-2</v>
      </c>
      <c r="BV54" s="32">
        <f t="shared" si="60"/>
        <v>-2.2820035883434706E-2</v>
      </c>
      <c r="BW54" s="32">
        <f t="shared" si="61"/>
        <v>-1.5045290908363367E-2</v>
      </c>
      <c r="BX54" s="32">
        <f t="shared" si="62"/>
        <v>-7.7454108550911163E-3</v>
      </c>
      <c r="BY54" s="32">
        <f t="shared" si="63"/>
        <v>-8.6858555240141926E-4</v>
      </c>
      <c r="BZ54" s="32">
        <f t="shared" si="64"/>
        <v>5.6290954587402938E-3</v>
      </c>
      <c r="CA54" s="32">
        <f t="shared" si="65"/>
        <v>1.1785158330424999E-2</v>
      </c>
      <c r="CB54" s="32">
        <f t="shared" si="66"/>
        <v>1.7631915247105369E-2</v>
      </c>
      <c r="CC54" s="32">
        <f t="shared" si="67"/>
        <v>2.3197379602672784E-2</v>
      </c>
    </row>
    <row r="55" spans="1:81" ht="9" customHeight="1" x14ac:dyDescent="0.25">
      <c r="A55" s="31">
        <f t="shared" si="29"/>
        <v>1.2334361176488415</v>
      </c>
      <c r="B55" s="31">
        <f t="shared" si="30"/>
        <v>0.12327592311431119</v>
      </c>
      <c r="C55" s="31"/>
      <c r="E55" s="27">
        <f t="shared" si="33"/>
        <v>36</v>
      </c>
      <c r="F55" s="28">
        <f t="shared" si="72"/>
        <v>4.2628592353746324</v>
      </c>
      <c r="G55" s="28">
        <f t="shared" si="72"/>
        <v>9.2862578447103505</v>
      </c>
      <c r="H55" s="28">
        <f t="shared" si="72"/>
        <v>14.643328655243174</v>
      </c>
      <c r="I55" s="28">
        <f t="shared" si="72"/>
        <v>20.229282741227077</v>
      </c>
      <c r="J55" s="28">
        <f t="shared" si="72"/>
        <v>25.991848611855712</v>
      </c>
      <c r="K55" s="28">
        <f t="shared" si="72"/>
        <v>31.899182705589222</v>
      </c>
      <c r="L55" s="28">
        <f t="shared" si="72"/>
        <v>37.92968823295319</v>
      </c>
      <c r="M55" s="28">
        <f t="shared" si="72"/>
        <v>44.067684428729315</v>
      </c>
      <c r="N55" s="28">
        <f t="shared" si="72"/>
        <v>50.301232638900721</v>
      </c>
      <c r="O55" s="28">
        <f t="shared" si="72"/>
        <v>56.62091913977001</v>
      </c>
      <c r="P55" s="28">
        <f t="shared" si="72"/>
        <v>63.019118161455026</v>
      </c>
      <c r="Q55" s="28">
        <f t="shared" si="72"/>
        <v>69.4895184859637</v>
      </c>
      <c r="R55" s="28">
        <f t="shared" si="72"/>
        <v>76.02680491824097</v>
      </c>
      <c r="S55" s="28">
        <f t="shared" si="72"/>
        <v>82.62643579168639</v>
      </c>
      <c r="T55" s="28">
        <f t="shared" si="72"/>
        <v>89.284482682966257</v>
      </c>
      <c r="U55" s="28">
        <f t="shared" si="72"/>
        <v>95.997511911402327</v>
      </c>
      <c r="V55" s="28">
        <f t="shared" si="70"/>
        <v>102.76249497475672</v>
      </c>
      <c r="W55" s="28">
        <f t="shared" si="70"/>
        <v>109.57673955437122</v>
      </c>
      <c r="X55" s="28">
        <f t="shared" si="70"/>
        <v>116.43783547640405</v>
      </c>
      <c r="Y55" s="28">
        <f t="shared" si="70"/>
        <v>123.34361176488416</v>
      </c>
      <c r="Z55" s="28">
        <f t="shared" si="70"/>
        <v>130.29210206544192</v>
      </c>
      <c r="AA55" s="28">
        <f t="shared" si="70"/>
        <v>137.28151648481773</v>
      </c>
      <c r="AB55" s="28">
        <f t="shared" si="70"/>
        <v>144.31021841646802</v>
      </c>
      <c r="AC55" s="28">
        <f t="shared" si="70"/>
        <v>151.37670528985097</v>
      </c>
      <c r="AE55" s="27">
        <f t="shared" si="34"/>
        <v>36</v>
      </c>
      <c r="AF55" s="28">
        <f t="shared" si="71"/>
        <v>6.1803398874989481</v>
      </c>
      <c r="AG55" s="28">
        <f t="shared" si="71"/>
        <v>12.360679774997896</v>
      </c>
      <c r="AH55" s="28">
        <f t="shared" si="71"/>
        <v>18.541019662496844</v>
      </c>
      <c r="AI55" s="28">
        <f t="shared" si="71"/>
        <v>24.721359549995793</v>
      </c>
      <c r="AJ55" s="28">
        <f t="shared" si="71"/>
        <v>30.901699437494742</v>
      </c>
      <c r="AK55" s="28">
        <f t="shared" si="71"/>
        <v>37.082039324993687</v>
      </c>
      <c r="AL55" s="28">
        <f t="shared" si="71"/>
        <v>43.26237921249264</v>
      </c>
      <c r="AM55" s="28">
        <f t="shared" si="71"/>
        <v>49.442719099991585</v>
      </c>
      <c r="AN55" s="28">
        <f t="shared" si="71"/>
        <v>55.623058987490538</v>
      </c>
      <c r="AO55" s="28">
        <f t="shared" si="71"/>
        <v>61.803398874989483</v>
      </c>
      <c r="AP55" s="28">
        <f t="shared" si="71"/>
        <v>67.983738762488429</v>
      </c>
      <c r="AQ55" s="28">
        <f t="shared" si="71"/>
        <v>74.164078649987374</v>
      </c>
      <c r="AR55" s="28">
        <f t="shared" si="71"/>
        <v>80.344418537486334</v>
      </c>
      <c r="AS55" s="28">
        <f t="shared" si="71"/>
        <v>86.524758424985279</v>
      </c>
      <c r="AT55" s="28">
        <f t="shared" si="71"/>
        <v>92.705098312484225</v>
      </c>
      <c r="AU55" s="28">
        <f t="shared" si="71"/>
        <v>98.88543819998317</v>
      </c>
      <c r="AV55" s="28">
        <f t="shared" si="69"/>
        <v>105.06577808748212</v>
      </c>
      <c r="AW55" s="28">
        <f t="shared" si="69"/>
        <v>111.24611797498108</v>
      </c>
      <c r="AX55" s="28">
        <f t="shared" si="69"/>
        <v>117.42645786248002</v>
      </c>
      <c r="AY55" s="28">
        <f t="shared" si="69"/>
        <v>123.60679774997897</v>
      </c>
      <c r="AZ55" s="28">
        <f t="shared" si="69"/>
        <v>129.78713763747791</v>
      </c>
      <c r="BA55" s="28">
        <f t="shared" si="69"/>
        <v>135.96747752497686</v>
      </c>
      <c r="BB55" s="28">
        <f t="shared" si="69"/>
        <v>142.1478174124758</v>
      </c>
      <c r="BC55" s="28">
        <f t="shared" si="69"/>
        <v>148.32815729997475</v>
      </c>
      <c r="BE55" s="27">
        <f t="shared" si="35"/>
        <v>36</v>
      </c>
      <c r="BF55" s="32">
        <f t="shared" si="44"/>
        <v>-0.44981092413571144</v>
      </c>
      <c r="BG55" s="32">
        <f t="shared" si="45"/>
        <v>-0.33107221247779606</v>
      </c>
      <c r="BH55" s="32">
        <f t="shared" si="46"/>
        <v>-0.26617520503837538</v>
      </c>
      <c r="BI55" s="32">
        <f t="shared" si="47"/>
        <v>-0.22205813553705031</v>
      </c>
      <c r="BJ55" s="32">
        <f t="shared" si="48"/>
        <v>-0.18889963922764194</v>
      </c>
      <c r="BK55" s="32">
        <f t="shared" si="49"/>
        <v>-0.16247615706142682</v>
      </c>
      <c r="BL55" s="32">
        <f t="shared" si="50"/>
        <v>-0.14059411579624917</v>
      </c>
      <c r="BM55" s="32">
        <f t="shared" si="51"/>
        <v>-0.12197225111646871</v>
      </c>
      <c r="BN55" s="32">
        <f t="shared" si="52"/>
        <v>-0.10579912398556519</v>
      </c>
      <c r="BO55" s="32">
        <f t="shared" si="53"/>
        <v>-9.1529417288801082E-2</v>
      </c>
      <c r="BP55" s="32">
        <f t="shared" si="54"/>
        <v>-7.877959492092608E-2</v>
      </c>
      <c r="BQ55" s="32">
        <f t="shared" si="55"/>
        <v>-6.7270003676423468E-2</v>
      </c>
      <c r="BR55" s="32">
        <f t="shared" si="56"/>
        <v>-5.6790675655625865E-2</v>
      </c>
      <c r="BS55" s="32">
        <f t="shared" si="57"/>
        <v>-4.7180089470725134E-2</v>
      </c>
      <c r="BT55" s="32">
        <f t="shared" si="58"/>
        <v>-3.8311423516491465E-2</v>
      </c>
      <c r="BU55" s="32">
        <f t="shared" si="59"/>
        <v>-3.0083345193843748E-2</v>
      </c>
      <c r="BV55" s="32">
        <f t="shared" si="60"/>
        <v>-2.2413655033299746E-2</v>
      </c>
      <c r="BW55" s="32">
        <f t="shared" si="61"/>
        <v>-1.5234788216905522E-2</v>
      </c>
      <c r="BX55" s="32">
        <f t="shared" si="62"/>
        <v>-8.490559636659659E-3</v>
      </c>
      <c r="BY55" s="32">
        <f t="shared" si="63"/>
        <v>-2.1337625948272773E-3</v>
      </c>
      <c r="BZ55" s="32">
        <f t="shared" si="64"/>
        <v>3.8756334417751818E-3</v>
      </c>
      <c r="CA55" s="32">
        <f t="shared" si="65"/>
        <v>9.5718563830564495E-3</v>
      </c>
      <c r="CB55" s="32">
        <f t="shared" si="66"/>
        <v>1.4984392842866436E-2</v>
      </c>
      <c r="CC55" s="32">
        <f t="shared" si="67"/>
        <v>2.0138818479626508E-2</v>
      </c>
    </row>
    <row r="56" spans="1:81" ht="9" customHeight="1" x14ac:dyDescent="0.25">
      <c r="A56" s="31">
        <f t="shared" si="29"/>
        <v>1.2171631349507521</v>
      </c>
      <c r="B56" s="31">
        <f t="shared" si="30"/>
        <v>0.11383974652486513</v>
      </c>
      <c r="C56" s="31"/>
      <c r="E56" s="27">
        <f t="shared" si="33"/>
        <v>35</v>
      </c>
      <c r="F56" s="28">
        <f t="shared" si="72"/>
        <v>4.3272289057891422</v>
      </c>
      <c r="G56" s="28">
        <f t="shared" si="72"/>
        <v>9.3650272107733468</v>
      </c>
      <c r="H56" s="28">
        <f t="shared" si="72"/>
        <v>14.711145366661617</v>
      </c>
      <c r="I56" s="28">
        <f t="shared" si="72"/>
        <v>20.267875023017986</v>
      </c>
      <c r="J56" s="28">
        <f t="shared" si="72"/>
        <v>25.986658663713982</v>
      </c>
      <c r="K56" s="28">
        <f t="shared" si="72"/>
        <v>31.837991393548332</v>
      </c>
      <c r="L56" s="28">
        <f t="shared" si="72"/>
        <v>37.801902375684676</v>
      </c>
      <c r="M56" s="28">
        <f t="shared" si="72"/>
        <v>43.86391504299263</v>
      </c>
      <c r="N56" s="28">
        <f t="shared" si="72"/>
        <v>50.01302281686948</v>
      </c>
      <c r="O56" s="28">
        <f t="shared" si="72"/>
        <v>56.240557363899967</v>
      </c>
      <c r="P56" s="28">
        <f t="shared" si="72"/>
        <v>62.539504209330126</v>
      </c>
      <c r="Q56" s="28">
        <f t="shared" si="72"/>
        <v>68.904063600160441</v>
      </c>
      <c r="R56" s="28">
        <f t="shared" si="72"/>
        <v>75.329355321143183</v>
      </c>
      <c r="S56" s="28">
        <f t="shared" si="72"/>
        <v>81.811212689411434</v>
      </c>
      <c r="T56" s="28">
        <f t="shared" si="72"/>
        <v>88.346034267857917</v>
      </c>
      <c r="U56" s="28">
        <f t="shared" si="72"/>
        <v>94.930674316560683</v>
      </c>
      <c r="V56" s="28">
        <f t="shared" si="70"/>
        <v>101.56236005150906</v>
      </c>
      <c r="W56" s="28">
        <f t="shared" si="70"/>
        <v>108.23862794649068</v>
      </c>
      <c r="X56" s="28">
        <f t="shared" si="70"/>
        <v>114.95727387274673</v>
      </c>
      <c r="Y56" s="28">
        <f t="shared" si="70"/>
        <v>121.71631349507521</v>
      </c>
      <c r="Z56" s="28">
        <f t="shared" si="70"/>
        <v>128.51395040393237</v>
      </c>
      <c r="AA56" s="28">
        <f t="shared" si="70"/>
        <v>135.34855017378416</v>
      </c>
      <c r="AB56" s="28">
        <f t="shared" si="70"/>
        <v>142.2186190248521</v>
      </c>
      <c r="AC56" s="28">
        <f t="shared" si="70"/>
        <v>149.12278610569152</v>
      </c>
      <c r="AE56" s="27">
        <f t="shared" si="34"/>
        <v>35</v>
      </c>
      <c r="AF56" s="28">
        <f t="shared" si="71"/>
        <v>6.1038729438072803</v>
      </c>
      <c r="AG56" s="28">
        <f t="shared" si="71"/>
        <v>12.207745887614561</v>
      </c>
      <c r="AH56" s="28">
        <f t="shared" si="71"/>
        <v>18.311618831421839</v>
      </c>
      <c r="AI56" s="28">
        <f t="shared" si="71"/>
        <v>24.415491775229121</v>
      </c>
      <c r="AJ56" s="28">
        <f t="shared" si="71"/>
        <v>30.5193647190364</v>
      </c>
      <c r="AK56" s="28">
        <f t="shared" si="71"/>
        <v>36.623237662843678</v>
      </c>
      <c r="AL56" s="28">
        <f t="shared" si="71"/>
        <v>42.72711060665096</v>
      </c>
      <c r="AM56" s="28">
        <f t="shared" si="71"/>
        <v>48.830983550458242</v>
      </c>
      <c r="AN56" s="28">
        <f t="shared" si="71"/>
        <v>54.934856494265524</v>
      </c>
      <c r="AO56" s="28">
        <f t="shared" si="71"/>
        <v>61.038729438072799</v>
      </c>
      <c r="AP56" s="28">
        <f t="shared" si="71"/>
        <v>67.142602381880081</v>
      </c>
      <c r="AQ56" s="28">
        <f t="shared" si="71"/>
        <v>73.246475325687356</v>
      </c>
      <c r="AR56" s="28">
        <f t="shared" si="71"/>
        <v>79.350348269494646</v>
      </c>
      <c r="AS56" s="28">
        <f t="shared" si="71"/>
        <v>85.454221213301921</v>
      </c>
      <c r="AT56" s="28">
        <f t="shared" si="71"/>
        <v>91.55809415710921</v>
      </c>
      <c r="AU56" s="28">
        <f t="shared" si="71"/>
        <v>97.661967100916485</v>
      </c>
      <c r="AV56" s="28">
        <f t="shared" si="69"/>
        <v>103.76584004472376</v>
      </c>
      <c r="AW56" s="28">
        <f t="shared" si="69"/>
        <v>109.86971298853105</v>
      </c>
      <c r="AX56" s="28">
        <f t="shared" si="69"/>
        <v>115.97358593233832</v>
      </c>
      <c r="AY56" s="28">
        <f t="shared" si="69"/>
        <v>122.0774588761456</v>
      </c>
      <c r="AZ56" s="28">
        <f t="shared" si="69"/>
        <v>128.18133181995287</v>
      </c>
      <c r="BA56" s="28">
        <f t="shared" si="69"/>
        <v>134.28520476376016</v>
      </c>
      <c r="BB56" s="28">
        <f t="shared" si="69"/>
        <v>140.38907770756745</v>
      </c>
      <c r="BC56" s="28">
        <f t="shared" si="69"/>
        <v>146.49295065137471</v>
      </c>
      <c r="BE56" s="27">
        <f t="shared" si="35"/>
        <v>35</v>
      </c>
      <c r="BF56" s="32">
        <f t="shared" si="44"/>
        <v>-0.41057315818011653</v>
      </c>
      <c r="BG56" s="32">
        <f t="shared" si="45"/>
        <v>-0.30354622713439688</v>
      </c>
      <c r="BH56" s="32">
        <f t="shared" si="46"/>
        <v>-0.24474460519706451</v>
      </c>
      <c r="BI56" s="32">
        <f t="shared" si="47"/>
        <v>-0.20463994116308376</v>
      </c>
      <c r="BJ56" s="32">
        <f t="shared" si="48"/>
        <v>-0.17442435035526838</v>
      </c>
      <c r="BK56" s="32">
        <f t="shared" si="49"/>
        <v>-0.15029987947873591</v>
      </c>
      <c r="BL56" s="32">
        <f t="shared" si="50"/>
        <v>-0.13028995689207234</v>
      </c>
      <c r="BM56" s="32">
        <f t="shared" si="51"/>
        <v>-0.11323814809045672</v>
      </c>
      <c r="BN56" s="32">
        <f t="shared" si="52"/>
        <v>-9.8411041768423191E-2</v>
      </c>
      <c r="BO56" s="32">
        <f t="shared" si="53"/>
        <v>-8.5315158651907544E-2</v>
      </c>
      <c r="BP56" s="32">
        <f t="shared" si="54"/>
        <v>-7.3603048676922994E-2</v>
      </c>
      <c r="BQ56" s="32">
        <f t="shared" si="55"/>
        <v>-6.3021126746968872E-2</v>
      </c>
      <c r="BR56" s="32">
        <f t="shared" si="56"/>
        <v>-5.337883128309296E-2</v>
      </c>
      <c r="BS56" s="32">
        <f t="shared" si="57"/>
        <v>-4.4529452676869925E-2</v>
      </c>
      <c r="BT56" s="32">
        <f t="shared" si="58"/>
        <v>-3.6357714478870568E-2</v>
      </c>
      <c r="BU56" s="32">
        <f t="shared" si="59"/>
        <v>-2.8771446152883028E-2</v>
      </c>
      <c r="BV56" s="32">
        <f t="shared" si="60"/>
        <v>-2.1695832905981777E-2</v>
      </c>
      <c r="BW56" s="32">
        <f t="shared" si="61"/>
        <v>-1.506934329255096E-2</v>
      </c>
      <c r="BX56" s="32">
        <f t="shared" si="62"/>
        <v>-8.840780799278667E-3</v>
      </c>
      <c r="BY56" s="32">
        <f t="shared" si="63"/>
        <v>-2.9671074542115409E-3</v>
      </c>
      <c r="BZ56" s="32">
        <f t="shared" si="64"/>
        <v>2.5881904877567146E-3</v>
      </c>
      <c r="CA56" s="32">
        <f t="shared" si="65"/>
        <v>7.8563487282182903E-3</v>
      </c>
      <c r="CB56" s="32">
        <f t="shared" si="66"/>
        <v>1.2864288303663996E-2</v>
      </c>
      <c r="CC56" s="32">
        <f t="shared" si="67"/>
        <v>1.7635369637292692E-2</v>
      </c>
    </row>
    <row r="57" spans="1:81" ht="9" customHeight="1" x14ac:dyDescent="0.25">
      <c r="A57" s="31">
        <f t="shared" si="29"/>
        <v>1.2021150570763823</v>
      </c>
      <c r="B57" s="31">
        <f t="shared" si="30"/>
        <v>0.10512586368409087</v>
      </c>
      <c r="C57" s="31"/>
      <c r="E57" s="27">
        <f t="shared" si="33"/>
        <v>34</v>
      </c>
      <c r="F57" s="28">
        <f t="shared" si="72"/>
        <v>4.3867626719998905</v>
      </c>
      <c r="G57" s="28">
        <f t="shared" si="72"/>
        <v>9.4367005332692617</v>
      </c>
      <c r="H57" s="28">
        <f t="shared" si="72"/>
        <v>14.771451674745562</v>
      </c>
      <c r="I57" s="28">
        <f t="shared" si="72"/>
        <v>20.300007913126191</v>
      </c>
      <c r="J57" s="28">
        <f t="shared" si="72"/>
        <v>25.977297557711115</v>
      </c>
      <c r="K57" s="28">
        <f t="shared" si="72"/>
        <v>31.77599891281195</v>
      </c>
      <c r="L57" s="28">
        <f t="shared" si="72"/>
        <v>37.677652877464574</v>
      </c>
      <c r="M57" s="28">
        <f t="shared" si="72"/>
        <v>43.668898872032003</v>
      </c>
      <c r="N57" s="28">
        <f t="shared" si="72"/>
        <v>49.739591788736931</v>
      </c>
      <c r="O57" s="28">
        <f t="shared" si="72"/>
        <v>55.881750631380605</v>
      </c>
      <c r="P57" s="28">
        <f t="shared" si="72"/>
        <v>62.08892347443026</v>
      </c>
      <c r="Q57" s="28">
        <f t="shared" si="72"/>
        <v>68.355780402633883</v>
      </c>
      <c r="R57" s="28">
        <f t="shared" si="72"/>
        <v>74.677840136344614</v>
      </c>
      <c r="S57" s="28">
        <f t="shared" si="72"/>
        <v>81.051279402587411</v>
      </c>
      <c r="T57" s="28">
        <f t="shared" si="72"/>
        <v>87.472795818990491</v>
      </c>
      <c r="U57" s="28">
        <f t="shared" si="72"/>
        <v>93.939506667024034</v>
      </c>
      <c r="V57" s="28">
        <f t="shared" si="70"/>
        <v>100.44887248464119</v>
      </c>
      <c r="W57" s="28">
        <f t="shared" si="70"/>
        <v>106.99863827905321</v>
      </c>
      <c r="X57" s="28">
        <f t="shared" si="70"/>
        <v>113.58678753586125</v>
      </c>
      <c r="Y57" s="28">
        <f t="shared" si="70"/>
        <v>120.21150570763824</v>
      </c>
      <c r="Z57" s="28">
        <f t="shared" si="70"/>
        <v>126.87115084882802</v>
      </c>
      <c r="AA57" s="28">
        <f t="shared" si="70"/>
        <v>133.5642297225431</v>
      </c>
      <c r="AB57" s="28">
        <f t="shared" si="70"/>
        <v>140.28937815589799</v>
      </c>
      <c r="AC57" s="28">
        <f t="shared" si="70"/>
        <v>147.04534473561961</v>
      </c>
      <c r="AE57" s="27">
        <f t="shared" si="34"/>
        <v>34</v>
      </c>
      <c r="AF57" s="28">
        <f t="shared" si="71"/>
        <v>6.0310897425195273</v>
      </c>
      <c r="AG57" s="28">
        <f t="shared" si="71"/>
        <v>12.062179485039055</v>
      </c>
      <c r="AH57" s="28">
        <f t="shared" si="71"/>
        <v>18.093269227558583</v>
      </c>
      <c r="AI57" s="28">
        <f t="shared" si="71"/>
        <v>24.124358970078109</v>
      </c>
      <c r="AJ57" s="28">
        <f t="shared" si="71"/>
        <v>30.155448712597636</v>
      </c>
      <c r="AK57" s="28">
        <f t="shared" si="71"/>
        <v>36.186538455117166</v>
      </c>
      <c r="AL57" s="28">
        <f t="shared" si="71"/>
        <v>42.217628197636692</v>
      </c>
      <c r="AM57" s="28">
        <f t="shared" si="71"/>
        <v>48.248717940156219</v>
      </c>
      <c r="AN57" s="28">
        <f t="shared" si="71"/>
        <v>54.279807682675745</v>
      </c>
      <c r="AO57" s="28">
        <f t="shared" si="71"/>
        <v>60.310897425195272</v>
      </c>
      <c r="AP57" s="28">
        <f t="shared" si="71"/>
        <v>66.341987167714805</v>
      </c>
      <c r="AQ57" s="28">
        <f t="shared" si="71"/>
        <v>72.373076910234332</v>
      </c>
      <c r="AR57" s="28">
        <f t="shared" si="71"/>
        <v>78.404166652753858</v>
      </c>
      <c r="AS57" s="28">
        <f t="shared" si="71"/>
        <v>84.435256395273385</v>
      </c>
      <c r="AT57" s="28">
        <f t="shared" si="71"/>
        <v>90.466346137792911</v>
      </c>
      <c r="AU57" s="28">
        <f t="shared" si="71"/>
        <v>96.497435880312437</v>
      </c>
      <c r="AV57" s="28">
        <f t="shared" ref="AV57:BC59" si="73">AV$92/COS(RADIANS($AE57))</f>
        <v>102.52852562283196</v>
      </c>
      <c r="AW57" s="28">
        <f t="shared" si="73"/>
        <v>108.55961536535149</v>
      </c>
      <c r="AX57" s="28">
        <f t="shared" si="73"/>
        <v>114.59070510787102</v>
      </c>
      <c r="AY57" s="28">
        <f t="shared" si="73"/>
        <v>120.62179485039054</v>
      </c>
      <c r="AZ57" s="28">
        <f t="shared" si="73"/>
        <v>126.65288459291007</v>
      </c>
      <c r="BA57" s="28">
        <f t="shared" si="73"/>
        <v>132.68397433542961</v>
      </c>
      <c r="BB57" s="28">
        <f t="shared" si="73"/>
        <v>138.71506407794914</v>
      </c>
      <c r="BC57" s="28">
        <f t="shared" si="73"/>
        <v>144.74615382046866</v>
      </c>
      <c r="BE57" s="27">
        <f t="shared" si="35"/>
        <v>34</v>
      </c>
      <c r="BF57" s="32">
        <f t="shared" si="44"/>
        <v>-0.37483839301705402</v>
      </c>
      <c r="BG57" s="32">
        <f t="shared" si="45"/>
        <v>-0.27822001371280336</v>
      </c>
      <c r="BH57" s="32">
        <f t="shared" si="46"/>
        <v>-0.22488091393835466</v>
      </c>
      <c r="BI57" s="32">
        <f t="shared" si="47"/>
        <v>-0.18839160424558526</v>
      </c>
      <c r="BJ57" s="32">
        <f t="shared" si="48"/>
        <v>-0.16083856088587925</v>
      </c>
      <c r="BK57" s="32">
        <f t="shared" si="49"/>
        <v>-0.13880097221827714</v>
      </c>
      <c r="BL57" s="32">
        <f t="shared" si="50"/>
        <v>-0.12049517349015995</v>
      </c>
      <c r="BM57" s="32">
        <f t="shared" si="51"/>
        <v>-0.1048759915276313</v>
      </c>
      <c r="BN57" s="32">
        <f t="shared" si="52"/>
        <v>-9.1279717638673985E-2</v>
      </c>
      <c r="BO57" s="32">
        <f t="shared" si="53"/>
        <v>-7.9259270580679747E-2</v>
      </c>
      <c r="BP57" s="32">
        <f t="shared" si="54"/>
        <v>-6.8499556044582757E-2</v>
      </c>
      <c r="BQ57" s="32">
        <f t="shared" si="55"/>
        <v>-5.8770399283535273E-2</v>
      </c>
      <c r="BR57" s="32">
        <f t="shared" si="56"/>
        <v>-4.9898691628009417E-2</v>
      </c>
      <c r="BS57" s="32">
        <f t="shared" si="57"/>
        <v>-4.1751062014425723E-2</v>
      </c>
      <c r="BT57" s="32">
        <f t="shared" si="58"/>
        <v>-3.4222643631936084E-2</v>
      </c>
      <c r="BU57" s="32">
        <f t="shared" si="59"/>
        <v>-2.7229536369135776E-2</v>
      </c>
      <c r="BV57" s="32">
        <f t="shared" si="60"/>
        <v>-2.0703598624352514E-2</v>
      </c>
      <c r="BW57" s="32">
        <f t="shared" si="61"/>
        <v>-1.4588756561810072E-2</v>
      </c>
      <c r="BX57" s="32">
        <f t="shared" si="62"/>
        <v>-8.8383305293568172E-3</v>
      </c>
      <c r="BY57" s="32">
        <f t="shared" si="63"/>
        <v>-3.4130605081193572E-3</v>
      </c>
      <c r="BZ57" s="32">
        <f t="shared" si="64"/>
        <v>1.7203773628413459E-3</v>
      </c>
      <c r="CA57" s="32">
        <f t="shared" si="65"/>
        <v>6.5905024791598288E-3</v>
      </c>
      <c r="CB57" s="32">
        <f t="shared" si="66"/>
        <v>1.1221905026903628E-2</v>
      </c>
      <c r="CC57" s="32">
        <f t="shared" si="67"/>
        <v>1.5635931346788152E-2</v>
      </c>
    </row>
    <row r="58" spans="1:81" ht="9" customHeight="1" x14ac:dyDescent="0.25">
      <c r="A58" s="31">
        <f t="shared" si="29"/>
        <v>1.1881883478839002</v>
      </c>
      <c r="B58" s="31">
        <f t="shared" si="30"/>
        <v>9.7078986493633584E-2</v>
      </c>
      <c r="C58" s="31"/>
      <c r="E58" s="27">
        <f t="shared" si="33"/>
        <v>33</v>
      </c>
      <c r="F58" s="28">
        <f t="shared" si="72"/>
        <v>4.4417347512370142</v>
      </c>
      <c r="G58" s="28">
        <f t="shared" si="72"/>
        <v>9.5018091395180111</v>
      </c>
      <c r="H58" s="28">
        <f t="shared" si="72"/>
        <v>14.824918776904237</v>
      </c>
      <c r="I58" s="28">
        <f t="shared" si="72"/>
        <v>20.326377413393267</v>
      </c>
      <c r="J58" s="28">
        <f t="shared" si="72"/>
        <v>25.964378051611575</v>
      </c>
      <c r="K58" s="28">
        <f t="shared" si="72"/>
        <v>31.713633662561829</v>
      </c>
      <c r="L58" s="28">
        <f t="shared" si="72"/>
        <v>37.557088824763689</v>
      </c>
      <c r="M58" s="28">
        <f t="shared" si="72"/>
        <v>43.48241610467268</v>
      </c>
      <c r="N58" s="28">
        <f t="shared" si="72"/>
        <v>49.480265943525794</v>
      </c>
      <c r="O58" s="28">
        <f t="shared" si="72"/>
        <v>55.543290738825831</v>
      </c>
      <c r="P58" s="28">
        <f t="shared" si="72"/>
        <v>61.665556002301912</v>
      </c>
      <c r="Q58" s="28">
        <f t="shared" si="72"/>
        <v>67.842163267028567</v>
      </c>
      <c r="R58" s="28">
        <f t="shared" si="72"/>
        <v>74.06899705019498</v>
      </c>
      <c r="S58" s="28">
        <f t="shared" si="72"/>
        <v>80.34254853904649</v>
      </c>
      <c r="T58" s="28">
        <f t="shared" si="72"/>
        <v>86.65978885857092</v>
      </c>
      <c r="U58" s="28">
        <f t="shared" si="72"/>
        <v>93.018075569829861</v>
      </c>
      <c r="V58" s="28">
        <f t="shared" ref="V58:AC73" si="74">V$3*$A58*V$4^$B58</f>
        <v>99.415082134958496</v>
      </c>
      <c r="W58" s="28">
        <f t="shared" si="74"/>
        <v>105.84874367769008</v>
      </c>
      <c r="X58" s="28">
        <f t="shared" si="74"/>
        <v>112.31721457197244</v>
      </c>
      <c r="Y58" s="28">
        <f t="shared" si="74"/>
        <v>118.81883478839002</v>
      </c>
      <c r="Z58" s="28">
        <f t="shared" si="74"/>
        <v>125.35210283978289</v>
      </c>
      <c r="AA58" s="28">
        <f t="shared" si="74"/>
        <v>131.91565377760355</v>
      </c>
      <c r="AB58" s="28">
        <f t="shared" si="74"/>
        <v>138.50824110816691</v>
      </c>
      <c r="AC58" s="28">
        <f t="shared" si="74"/>
        <v>145.12872178956633</v>
      </c>
      <c r="AE58" s="27">
        <f t="shared" si="34"/>
        <v>33</v>
      </c>
      <c r="AF58" s="28">
        <f t="shared" si="71"/>
        <v>5.9618164641797371</v>
      </c>
      <c r="AG58" s="28">
        <f t="shared" si="71"/>
        <v>11.923632928359474</v>
      </c>
      <c r="AH58" s="28">
        <f t="shared" si="71"/>
        <v>17.885449392539211</v>
      </c>
      <c r="AI58" s="28">
        <f t="shared" si="71"/>
        <v>23.847265856718948</v>
      </c>
      <c r="AJ58" s="28">
        <f t="shared" si="71"/>
        <v>29.809082320898685</v>
      </c>
      <c r="AK58" s="28">
        <f t="shared" si="71"/>
        <v>35.770898785078423</v>
      </c>
      <c r="AL58" s="28">
        <f t="shared" si="71"/>
        <v>41.732715249258163</v>
      </c>
      <c r="AM58" s="28">
        <f t="shared" si="71"/>
        <v>47.694531713437897</v>
      </c>
      <c r="AN58" s="28">
        <f t="shared" si="71"/>
        <v>53.656348177617637</v>
      </c>
      <c r="AO58" s="28">
        <f t="shared" si="71"/>
        <v>59.618164641797371</v>
      </c>
      <c r="AP58" s="28">
        <f t="shared" si="71"/>
        <v>65.579981105977112</v>
      </c>
      <c r="AQ58" s="28">
        <f t="shared" si="71"/>
        <v>71.541797570156845</v>
      </c>
      <c r="AR58" s="28">
        <f t="shared" si="71"/>
        <v>77.503614034336579</v>
      </c>
      <c r="AS58" s="28">
        <f t="shared" si="71"/>
        <v>83.465430498516326</v>
      </c>
      <c r="AT58" s="28">
        <f t="shared" si="71"/>
        <v>89.42724696269606</v>
      </c>
      <c r="AU58" s="28">
        <f t="shared" si="71"/>
        <v>95.389063426875794</v>
      </c>
      <c r="AV58" s="28">
        <f t="shared" si="73"/>
        <v>101.35087989105553</v>
      </c>
      <c r="AW58" s="28">
        <f t="shared" si="73"/>
        <v>107.31269635523527</v>
      </c>
      <c r="AX58" s="28">
        <f t="shared" si="73"/>
        <v>113.27451281941501</v>
      </c>
      <c r="AY58" s="28">
        <f t="shared" si="73"/>
        <v>119.23632928359474</v>
      </c>
      <c r="AZ58" s="28">
        <f t="shared" si="73"/>
        <v>125.19814574777448</v>
      </c>
      <c r="BA58" s="28">
        <f t="shared" si="73"/>
        <v>131.15996221195422</v>
      </c>
      <c r="BB58" s="28">
        <f t="shared" si="73"/>
        <v>137.12177867613394</v>
      </c>
      <c r="BC58" s="28">
        <f t="shared" si="73"/>
        <v>143.08359514031369</v>
      </c>
      <c r="BE58" s="27">
        <f t="shared" si="35"/>
        <v>33</v>
      </c>
      <c r="BF58" s="32">
        <f t="shared" si="44"/>
        <v>-0.34222703472317501</v>
      </c>
      <c r="BG58" s="32">
        <f t="shared" si="45"/>
        <v>-0.25488028156333947</v>
      </c>
      <c r="BH58" s="32">
        <f t="shared" si="46"/>
        <v>-0.20644501745284294</v>
      </c>
      <c r="BI58" s="32">
        <f t="shared" si="47"/>
        <v>-0.17321770484325114</v>
      </c>
      <c r="BJ58" s="32">
        <f t="shared" si="48"/>
        <v>-0.14807611650256627</v>
      </c>
      <c r="BK58" s="32">
        <f t="shared" si="49"/>
        <v>-0.12793441349819917</v>
      </c>
      <c r="BL58" s="32">
        <f t="shared" si="50"/>
        <v>-0.11118077985163824</v>
      </c>
      <c r="BM58" s="32">
        <f t="shared" si="51"/>
        <v>-9.6869401153460211E-2</v>
      </c>
      <c r="BN58" s="32">
        <f t="shared" si="52"/>
        <v>-8.4398944800705131E-2</v>
      </c>
      <c r="BO58" s="32">
        <f t="shared" si="53"/>
        <v>-7.3363926565537904E-2</v>
      </c>
      <c r="BP58" s="32">
        <f t="shared" si="54"/>
        <v>-6.3478307136792506E-2</v>
      </c>
      <c r="BQ58" s="32">
        <f t="shared" si="55"/>
        <v>-5.4532964825523299E-2</v>
      </c>
      <c r="BR58" s="32">
        <f t="shared" si="56"/>
        <v>-4.6370507512259573E-2</v>
      </c>
      <c r="BS58" s="32">
        <f t="shared" si="57"/>
        <v>-3.8869590475489033E-2</v>
      </c>
      <c r="BT58" s="32">
        <f t="shared" si="58"/>
        <v>-3.1934743213390945E-2</v>
      </c>
      <c r="BU58" s="32">
        <f t="shared" si="59"/>
        <v>-2.5489538915111198E-2</v>
      </c>
      <c r="BV58" s="32">
        <f t="shared" si="60"/>
        <v>-1.9471872019067856E-2</v>
      </c>
      <c r="BW58" s="32">
        <f t="shared" si="61"/>
        <v>-1.3830609855917959E-2</v>
      </c>
      <c r="BX58" s="32">
        <f t="shared" si="62"/>
        <v>-8.5231658485363584E-3</v>
      </c>
      <c r="BY58" s="32">
        <f t="shared" si="63"/>
        <v>-3.5137063576516012E-3</v>
      </c>
      <c r="BZ58" s="32">
        <f t="shared" si="64"/>
        <v>1.2281971225101016E-3</v>
      </c>
      <c r="CA58" s="32">
        <f t="shared" si="65"/>
        <v>5.7285965994858228E-3</v>
      </c>
      <c r="CB58" s="32">
        <f t="shared" si="66"/>
        <v>1.0009963457338428E-2</v>
      </c>
      <c r="CC58" s="32">
        <f t="shared" si="67"/>
        <v>1.409181190349095E-2</v>
      </c>
    </row>
    <row r="59" spans="1:81" ht="9" customHeight="1" x14ac:dyDescent="0.25">
      <c r="A59" s="31">
        <f t="shared" si="29"/>
        <v>1.1752896103213026</v>
      </c>
      <c r="B59" s="31">
        <f t="shared" si="30"/>
        <v>8.9648058892069921E-2</v>
      </c>
      <c r="C59" s="31"/>
      <c r="E59" s="27">
        <f t="shared" si="33"/>
        <v>32</v>
      </c>
      <c r="F59" s="28">
        <f t="shared" si="72"/>
        <v>4.4924172649454119</v>
      </c>
      <c r="G59" s="28">
        <f t="shared" si="72"/>
        <v>9.5608573410475959</v>
      </c>
      <c r="H59" s="28">
        <f t="shared" si="72"/>
        <v>14.872169848840663</v>
      </c>
      <c r="I59" s="28">
        <f t="shared" si="72"/>
        <v>20.347618599265271</v>
      </c>
      <c r="J59" s="28">
        <f t="shared" si="72"/>
        <v>25.948448517258115</v>
      </c>
      <c r="K59" s="28">
        <f t="shared" si="72"/>
        <v>31.651266098124289</v>
      </c>
      <c r="L59" s="28">
        <f t="shared" si="72"/>
        <v>37.44031780448578</v>
      </c>
      <c r="M59" s="28">
        <f t="shared" si="72"/>
        <v>43.30423181649531</v>
      </c>
      <c r="N59" s="28">
        <f t="shared" si="72"/>
        <v>49.234392748566947</v>
      </c>
      <c r="O59" s="28">
        <f t="shared" si="72"/>
        <v>55.224036384794147</v>
      </c>
      <c r="P59" s="28">
        <f t="shared" si="72"/>
        <v>61.267704007253393</v>
      </c>
      <c r="Q59" s="28">
        <f t="shared" si="72"/>
        <v>67.36089325206072</v>
      </c>
      <c r="R59" s="28">
        <f t="shared" si="72"/>
        <v>73.499824007413565</v>
      </c>
      <c r="S59" s="28">
        <f t="shared" si="72"/>
        <v>79.681275407199394</v>
      </c>
      <c r="T59" s="28">
        <f t="shared" si="72"/>
        <v>85.902468738564423</v>
      </c>
      <c r="U59" s="28">
        <f t="shared" si="72"/>
        <v>92.160981102942344</v>
      </c>
      <c r="V59" s="28">
        <f t="shared" si="74"/>
        <v>98.454680319632104</v>
      </c>
      <c r="W59" s="28">
        <f t="shared" si="74"/>
        <v>104.78167489365585</v>
      </c>
      <c r="X59" s="28">
        <f t="shared" si="74"/>
        <v>111.14027491264585</v>
      </c>
      <c r="Y59" s="28">
        <f t="shared" si="74"/>
        <v>117.52896103213027</v>
      </c>
      <c r="Z59" s="28">
        <f t="shared" si="74"/>
        <v>123.9463595529681</v>
      </c>
      <c r="AA59" s="28">
        <f t="shared" si="74"/>
        <v>130.39122215954657</v>
      </c>
      <c r="AB59" s="28">
        <f t="shared" si="74"/>
        <v>136.86240927381147</v>
      </c>
      <c r="AC59" s="28">
        <f t="shared" si="74"/>
        <v>143.35887624995888</v>
      </c>
      <c r="AE59" s="27">
        <f t="shared" si="34"/>
        <v>32</v>
      </c>
      <c r="AF59" s="28">
        <f t="shared" si="71"/>
        <v>5.8958920168104818</v>
      </c>
      <c r="AG59" s="28">
        <f t="shared" si="71"/>
        <v>11.791784033620964</v>
      </c>
      <c r="AH59" s="28">
        <f t="shared" si="71"/>
        <v>17.687676050431445</v>
      </c>
      <c r="AI59" s="28">
        <f t="shared" si="71"/>
        <v>23.583568067241927</v>
      </c>
      <c r="AJ59" s="28">
        <f t="shared" si="71"/>
        <v>29.479460084052413</v>
      </c>
      <c r="AK59" s="28">
        <f t="shared" si="71"/>
        <v>35.375352100862891</v>
      </c>
      <c r="AL59" s="28">
        <f t="shared" si="71"/>
        <v>41.271244117673376</v>
      </c>
      <c r="AM59" s="28">
        <f t="shared" si="71"/>
        <v>47.167136134483854</v>
      </c>
      <c r="AN59" s="28">
        <f t="shared" si="71"/>
        <v>53.06302815129434</v>
      </c>
      <c r="AO59" s="28">
        <f t="shared" si="71"/>
        <v>58.958920168104825</v>
      </c>
      <c r="AP59" s="28">
        <f t="shared" si="71"/>
        <v>64.854812184915303</v>
      </c>
      <c r="AQ59" s="28">
        <f t="shared" si="71"/>
        <v>70.750704201725782</v>
      </c>
      <c r="AR59" s="28">
        <f t="shared" si="71"/>
        <v>76.646596218536274</v>
      </c>
      <c r="AS59" s="28">
        <f t="shared" si="71"/>
        <v>82.542488235346752</v>
      </c>
      <c r="AT59" s="28">
        <f t="shared" si="71"/>
        <v>88.438380252157231</v>
      </c>
      <c r="AU59" s="28">
        <f t="shared" si="71"/>
        <v>94.334272268967709</v>
      </c>
      <c r="AV59" s="28">
        <f t="shared" si="73"/>
        <v>100.2301642857782</v>
      </c>
      <c r="AW59" s="28">
        <f t="shared" si="73"/>
        <v>106.12605630258868</v>
      </c>
      <c r="AX59" s="28">
        <f t="shared" si="73"/>
        <v>112.02194831939916</v>
      </c>
      <c r="AY59" s="28">
        <f t="shared" si="73"/>
        <v>117.91784033620965</v>
      </c>
      <c r="AZ59" s="28">
        <f t="shared" si="73"/>
        <v>123.81373235302013</v>
      </c>
      <c r="BA59" s="28">
        <f t="shared" si="73"/>
        <v>129.70962436983061</v>
      </c>
      <c r="BB59" s="28">
        <f t="shared" si="73"/>
        <v>135.60551638664109</v>
      </c>
      <c r="BC59" s="28">
        <f t="shared" si="73"/>
        <v>141.50140840345156</v>
      </c>
      <c r="BE59" s="27">
        <f t="shared" si="35"/>
        <v>32</v>
      </c>
      <c r="BF59" s="32">
        <f t="shared" si="44"/>
        <v>-0.31240970486345143</v>
      </c>
      <c r="BG59" s="32">
        <f t="shared" si="45"/>
        <v>-0.23333960679397839</v>
      </c>
      <c r="BH59" s="32">
        <f t="shared" si="46"/>
        <v>-0.18931374709994056</v>
      </c>
      <c r="BI59" s="32">
        <f t="shared" si="47"/>
        <v>-0.1590333262927143</v>
      </c>
      <c r="BJ59" s="32">
        <f t="shared" si="48"/>
        <v>-0.1360779456407904</v>
      </c>
      <c r="BK59" s="32">
        <f t="shared" si="49"/>
        <v>-0.11765993787399544</v>
      </c>
      <c r="BL59" s="32">
        <f t="shared" si="50"/>
        <v>-0.10232088128078357</v>
      </c>
      <c r="BM59" s="32">
        <f t="shared" si="51"/>
        <v>-8.9203852740255718E-2</v>
      </c>
      <c r="BN59" s="32">
        <f t="shared" si="52"/>
        <v>-7.7763433018859199E-2</v>
      </c>
      <c r="BO59" s="32">
        <f t="shared" si="53"/>
        <v>-6.7631488529496062E-2</v>
      </c>
      <c r="BP59" s="32">
        <f t="shared" si="54"/>
        <v>-5.8548108433070026E-2</v>
      </c>
      <c r="BQ59" s="32">
        <f t="shared" si="55"/>
        <v>-5.0323129430314674E-2</v>
      </c>
      <c r="BR59" s="32">
        <f t="shared" si="56"/>
        <v>-4.2813329876889357E-2</v>
      </c>
      <c r="BS59" s="32">
        <f t="shared" si="57"/>
        <v>-3.5908220764860416E-2</v>
      </c>
      <c r="BT59" s="32">
        <f t="shared" si="58"/>
        <v>-2.9520822286383887E-2</v>
      </c>
      <c r="BU59" s="32">
        <f t="shared" si="59"/>
        <v>-2.3581467341345176E-2</v>
      </c>
      <c r="BV59" s="32">
        <f t="shared" si="60"/>
        <v>-1.8033515119667318E-2</v>
      </c>
      <c r="BW59" s="32">
        <f t="shared" si="61"/>
        <v>-1.2830310360063067E-2</v>
      </c>
      <c r="BX59" s="32">
        <f t="shared" si="62"/>
        <v>-7.9329784584956826E-3</v>
      </c>
      <c r="BY59" s="32">
        <f t="shared" si="63"/>
        <v>-3.3087955569782407E-3</v>
      </c>
      <c r="BZ59" s="32">
        <f t="shared" si="64"/>
        <v>1.0700370743143767E-3</v>
      </c>
      <c r="CA59" s="32">
        <f t="shared" si="65"/>
        <v>5.2273287912123646E-3</v>
      </c>
      <c r="CB59" s="32">
        <f t="shared" si="66"/>
        <v>9.1836238587309892E-3</v>
      </c>
      <c r="CC59" s="32">
        <f t="shared" si="67"/>
        <v>1.2956769019789606E-2</v>
      </c>
    </row>
    <row r="60" spans="1:81" ht="9" customHeight="1" x14ac:dyDescent="0.25">
      <c r="A60" s="31">
        <f t="shared" si="29"/>
        <v>1.1633344292190462</v>
      </c>
      <c r="B60" s="31">
        <f t="shared" si="30"/>
        <v>8.278593291291815E-2</v>
      </c>
      <c r="C60" s="31"/>
      <c r="E60" s="27">
        <f t="shared" si="33"/>
        <v>31</v>
      </c>
      <c r="F60" s="28">
        <f t="shared" si="72"/>
        <v>4.5390775608440066</v>
      </c>
      <c r="G60" s="28">
        <f t="shared" si="72"/>
        <v>9.6143216711245945</v>
      </c>
      <c r="H60" s="28">
        <f t="shared" si="72"/>
        <v>14.913781865732178</v>
      </c>
      <c r="I60" s="28">
        <f t="shared" si="72"/>
        <v>20.364309698790073</v>
      </c>
      <c r="J60" s="28">
        <f t="shared" si="72"/>
        <v>25.929998519611868</v>
      </c>
      <c r="K60" s="28">
        <f t="shared" si="72"/>
        <v>31.589214827929123</v>
      </c>
      <c r="L60" s="28">
        <f t="shared" si="72"/>
        <v>37.327411409606114</v>
      </c>
      <c r="M60" s="28">
        <f t="shared" si="72"/>
        <v>43.134099699799954</v>
      </c>
      <c r="N60" s="28">
        <f t="shared" si="72"/>
        <v>49.001341474606669</v>
      </c>
      <c r="O60" s="28">
        <f t="shared" si="72"/>
        <v>54.922909634744755</v>
      </c>
      <c r="P60" s="28">
        <f t="shared" si="72"/>
        <v>60.893782807821403</v>
      </c>
      <c r="Q60" s="28">
        <f t="shared" si="72"/>
        <v>66.909822232140257</v>
      </c>
      <c r="R60" s="28">
        <f t="shared" si="72"/>
        <v>72.967555260957823</v>
      </c>
      <c r="S60" s="28">
        <f t="shared" si="72"/>
        <v>79.064024712463592</v>
      </c>
      <c r="T60" s="28">
        <f t="shared" si="72"/>
        <v>85.196680716850992</v>
      </c>
      <c r="U60" s="28">
        <f t="shared" si="72"/>
        <v>91.363301012006559</v>
      </c>
      <c r="V60" s="28">
        <f t="shared" si="74"/>
        <v>97.561930879408408</v>
      </c>
      <c r="W60" s="28">
        <f t="shared" si="74"/>
        <v>103.79083700122699</v>
      </c>
      <c r="X60" s="28">
        <f t="shared" si="74"/>
        <v>110.04847141258404</v>
      </c>
      <c r="Y60" s="28">
        <f t="shared" si="74"/>
        <v>116.33344292190462</v>
      </c>
      <c r="Z60" s="28">
        <f t="shared" si="74"/>
        <v>122.64449415396092</v>
      </c>
      <c r="AA60" s="28">
        <f t="shared" si="74"/>
        <v>128.98048289290108</v>
      </c>
      <c r="AB60" s="28">
        <f t="shared" si="74"/>
        <v>135.34036676002825</v>
      </c>
      <c r="AC60" s="28">
        <f t="shared" si="74"/>
        <v>141.72319051052853</v>
      </c>
      <c r="AE60" s="27">
        <f t="shared" si="34"/>
        <v>31</v>
      </c>
      <c r="AF60" s="28">
        <f t="shared" si="71"/>
        <v>5.8331669860766517</v>
      </c>
      <c r="AG60" s="28">
        <f t="shared" si="71"/>
        <v>11.666333972153303</v>
      </c>
      <c r="AH60" s="28">
        <f t="shared" si="71"/>
        <v>17.499500958229955</v>
      </c>
      <c r="AI60" s="28">
        <f t="shared" si="71"/>
        <v>23.332667944306607</v>
      </c>
      <c r="AJ60" s="28">
        <f t="shared" si="71"/>
        <v>29.165834930383262</v>
      </c>
      <c r="AK60" s="28">
        <f t="shared" si="71"/>
        <v>34.99900191645991</v>
      </c>
      <c r="AL60" s="28">
        <f t="shared" si="71"/>
        <v>40.832168902536566</v>
      </c>
      <c r="AM60" s="28">
        <f t="shared" si="71"/>
        <v>46.665335888613214</v>
      </c>
      <c r="AN60" s="28">
        <f t="shared" si="71"/>
        <v>52.498502874689869</v>
      </c>
      <c r="AO60" s="28">
        <f t="shared" si="71"/>
        <v>58.331669860766524</v>
      </c>
      <c r="AP60" s="28">
        <f t="shared" si="71"/>
        <v>64.164836846843173</v>
      </c>
      <c r="AQ60" s="28">
        <f t="shared" si="71"/>
        <v>69.998003832919821</v>
      </c>
      <c r="AR60" s="28">
        <f t="shared" si="71"/>
        <v>75.831170818996483</v>
      </c>
      <c r="AS60" s="28">
        <f t="shared" si="71"/>
        <v>81.664337805073131</v>
      </c>
      <c r="AT60" s="28">
        <f t="shared" si="71"/>
        <v>87.49750479114978</v>
      </c>
      <c r="AU60" s="28">
        <f t="shared" ref="AU60:BC72" si="75">AU$92/COS(RADIANS($AE60))</f>
        <v>93.330671777226428</v>
      </c>
      <c r="AV60" s="28">
        <f t="shared" si="75"/>
        <v>99.16383876330309</v>
      </c>
      <c r="AW60" s="28">
        <f t="shared" si="75"/>
        <v>104.99700574937974</v>
      </c>
      <c r="AX60" s="28">
        <f t="shared" si="75"/>
        <v>110.83017273545639</v>
      </c>
      <c r="AY60" s="28">
        <f t="shared" si="75"/>
        <v>116.66333972153305</v>
      </c>
      <c r="AZ60" s="28">
        <f t="shared" si="75"/>
        <v>122.4965067076097</v>
      </c>
      <c r="BA60" s="28">
        <f t="shared" si="75"/>
        <v>128.32967369368635</v>
      </c>
      <c r="BB60" s="28">
        <f t="shared" si="75"/>
        <v>134.16284067976301</v>
      </c>
      <c r="BC60" s="28">
        <f t="shared" si="75"/>
        <v>139.99600766583964</v>
      </c>
      <c r="BE60" s="27">
        <f t="shared" si="35"/>
        <v>31</v>
      </c>
      <c r="BF60" s="32">
        <f t="shared" si="44"/>
        <v>-0.28509965028930223</v>
      </c>
      <c r="BG60" s="32">
        <f t="shared" si="45"/>
        <v>-0.21343287350075563</v>
      </c>
      <c r="BH60" s="32">
        <f t="shared" si="46"/>
        <v>-0.17337782701777729</v>
      </c>
      <c r="BI60" s="32">
        <f t="shared" si="47"/>
        <v>-0.14576277268523843</v>
      </c>
      <c r="BJ60" s="32">
        <f t="shared" si="48"/>
        <v>-0.12479123006212305</v>
      </c>
      <c r="BK60" s="32">
        <f t="shared" si="49"/>
        <v>-0.10794149544723969</v>
      </c>
      <c r="BL60" s="32">
        <f t="shared" si="50"/>
        <v>-9.3892326324790665E-2</v>
      </c>
      <c r="BM60" s="32">
        <f t="shared" si="51"/>
        <v>-8.1866463271276696E-2</v>
      </c>
      <c r="BN60" s="32">
        <f t="shared" si="52"/>
        <v>-7.1368686955141605E-2</v>
      </c>
      <c r="BO60" s="32">
        <f t="shared" si="53"/>
        <v>-6.2064450858323704E-2</v>
      </c>
      <c r="BP60" s="32">
        <f t="shared" si="54"/>
        <v>-5.3717372910549829E-2</v>
      </c>
      <c r="BQ60" s="32">
        <f t="shared" si="55"/>
        <v>-4.6154383583104926E-2</v>
      </c>
      <c r="BR60" s="32">
        <f t="shared" si="56"/>
        <v>-3.9245052788151616E-2</v>
      </c>
      <c r="BS60" s="32">
        <f t="shared" si="57"/>
        <v>-3.2888701303358116E-2</v>
      </c>
      <c r="BT60" s="32">
        <f t="shared" si="58"/>
        <v>-2.7006029518280395E-2</v>
      </c>
      <c r="BU60" s="32">
        <f t="shared" si="59"/>
        <v>-2.1533490399622553E-2</v>
      </c>
      <c r="BV60" s="32">
        <f t="shared" si="60"/>
        <v>-1.6419395039185145E-2</v>
      </c>
      <c r="BW60" s="32">
        <f t="shared" si="61"/>
        <v>-1.1621148677493462E-2</v>
      </c>
      <c r="BX60" s="32">
        <f t="shared" si="62"/>
        <v>-7.1032456229370537E-3</v>
      </c>
      <c r="BY60" s="32">
        <f t="shared" si="63"/>
        <v>-2.8357864371803283E-3</v>
      </c>
      <c r="BZ60" s="32">
        <f t="shared" si="64"/>
        <v>1.2066375043746208E-3</v>
      </c>
      <c r="CA60" s="32">
        <f t="shared" si="65"/>
        <v>5.0457959577894706E-3</v>
      </c>
      <c r="CB60" s="32">
        <f t="shared" si="66"/>
        <v>8.7004794537989365E-3</v>
      </c>
      <c r="CC60" s="32">
        <f t="shared" si="67"/>
        <v>1.2187016383607113E-2</v>
      </c>
    </row>
    <row r="61" spans="1:81" ht="9" customHeight="1" x14ac:dyDescent="0.25">
      <c r="A61" s="31">
        <f t="shared" si="29"/>
        <v>1.152246365238027</v>
      </c>
      <c r="B61" s="31">
        <f t="shared" si="30"/>
        <v>7.6449069538843423E-2</v>
      </c>
      <c r="C61" s="31"/>
      <c r="E61" s="27">
        <f t="shared" si="33"/>
        <v>30</v>
      </c>
      <c r="F61" s="28">
        <f t="shared" si="72"/>
        <v>4.5819760894674948</v>
      </c>
      <c r="G61" s="28">
        <f t="shared" si="72"/>
        <v>9.6626506328805455</v>
      </c>
      <c r="H61" s="28">
        <f t="shared" si="72"/>
        <v>14.950287666783495</v>
      </c>
      <c r="I61" s="28">
        <f t="shared" si="72"/>
        <v>20.376976097218709</v>
      </c>
      <c r="J61" s="28">
        <f t="shared" si="72"/>
        <v>25.909464041708755</v>
      </c>
      <c r="K61" s="28">
        <f t="shared" si="72"/>
        <v>31.527752167292615</v>
      </c>
      <c r="L61" s="28">
        <f t="shared" si="72"/>
        <v>37.218410136949636</v>
      </c>
      <c r="M61" s="28">
        <f t="shared" si="72"/>
        <v>42.971765268392041</v>
      </c>
      <c r="N61" s="28">
        <f t="shared" si="72"/>
        <v>48.780503641946027</v>
      </c>
      <c r="O61" s="28">
        <f t="shared" si="72"/>
        <v>54.638892528421799</v>
      </c>
      <c r="P61" s="28">
        <f t="shared" si="72"/>
        <v>60.542312509796545</v>
      </c>
      <c r="Q61" s="28">
        <f t="shared" si="72"/>
        <v>66.486958570749678</v>
      </c>
      <c r="R61" s="28">
        <f t="shared" si="72"/>
        <v>72.469639954621414</v>
      </c>
      <c r="S61" s="28">
        <f t="shared" si="72"/>
        <v>78.487640974660607</v>
      </c>
      <c r="T61" s="28">
        <f t="shared" si="72"/>
        <v>84.538621143425956</v>
      </c>
      <c r="U61" s="28">
        <f t="shared" ref="U61" si="76">U$3*$A61*U$4^$B61</f>
        <v>90.620541608910614</v>
      </c>
      <c r="V61" s="28">
        <f t="shared" si="74"/>
        <v>96.731609743373184</v>
      </c>
      <c r="W61" s="28">
        <f t="shared" si="74"/>
        <v>102.87023659323819</v>
      </c>
      <c r="X61" s="28">
        <f t="shared" si="74"/>
        <v>109.03500365148102</v>
      </c>
      <c r="Y61" s="28">
        <f t="shared" si="74"/>
        <v>115.2246365238027</v>
      </c>
      <c r="Z61" s="28">
        <f t="shared" si="74"/>
        <v>121.43798378319221</v>
      </c>
      <c r="AA61" s="28">
        <f t="shared" si="74"/>
        <v>127.6739997909558</v>
      </c>
      <c r="AB61" s="28">
        <f t="shared" si="74"/>
        <v>133.93173059283112</v>
      </c>
      <c r="AC61" s="28">
        <f t="shared" si="74"/>
        <v>140.21030222936403</v>
      </c>
      <c r="AE61" s="27">
        <f t="shared" si="34"/>
        <v>30</v>
      </c>
      <c r="AF61" s="28">
        <f t="shared" ref="AF61:AU76" si="77">AF$92/COS(RADIANS($AE61))</f>
        <v>5.7735026918962573</v>
      </c>
      <c r="AG61" s="28">
        <f t="shared" si="77"/>
        <v>11.547005383792515</v>
      </c>
      <c r="AH61" s="28">
        <f t="shared" si="77"/>
        <v>17.320508075688771</v>
      </c>
      <c r="AI61" s="28">
        <f t="shared" si="77"/>
        <v>23.094010767585029</v>
      </c>
      <c r="AJ61" s="28">
        <f t="shared" si="77"/>
        <v>28.867513459481287</v>
      </c>
      <c r="AK61" s="28">
        <f t="shared" si="77"/>
        <v>34.641016151377542</v>
      </c>
      <c r="AL61" s="28">
        <f t="shared" si="77"/>
        <v>40.414518843273804</v>
      </c>
      <c r="AM61" s="28">
        <f t="shared" si="77"/>
        <v>46.188021535170058</v>
      </c>
      <c r="AN61" s="28">
        <f t="shared" si="77"/>
        <v>51.961524227066313</v>
      </c>
      <c r="AO61" s="28">
        <f t="shared" si="77"/>
        <v>57.735026918962575</v>
      </c>
      <c r="AP61" s="28">
        <f t="shared" si="77"/>
        <v>63.50852961085883</v>
      </c>
      <c r="AQ61" s="28">
        <f t="shared" si="77"/>
        <v>69.282032302755084</v>
      </c>
      <c r="AR61" s="28">
        <f t="shared" si="77"/>
        <v>75.055534994651339</v>
      </c>
      <c r="AS61" s="28">
        <f t="shared" si="77"/>
        <v>80.829037686547608</v>
      </c>
      <c r="AT61" s="28">
        <f t="shared" si="77"/>
        <v>86.602540378443862</v>
      </c>
      <c r="AU61" s="28">
        <f t="shared" si="77"/>
        <v>92.376043070340117</v>
      </c>
      <c r="AV61" s="28">
        <f t="shared" si="75"/>
        <v>98.149545762236372</v>
      </c>
      <c r="AW61" s="28">
        <f t="shared" si="75"/>
        <v>103.92304845413263</v>
      </c>
      <c r="AX61" s="28">
        <f t="shared" si="75"/>
        <v>109.69655114602888</v>
      </c>
      <c r="AY61" s="28">
        <f t="shared" si="75"/>
        <v>115.47005383792515</v>
      </c>
      <c r="AZ61" s="28">
        <f t="shared" si="75"/>
        <v>121.2435565298214</v>
      </c>
      <c r="BA61" s="28">
        <f t="shared" si="75"/>
        <v>127.01705922171766</v>
      </c>
      <c r="BB61" s="28">
        <f t="shared" si="75"/>
        <v>132.79056191361391</v>
      </c>
      <c r="BC61" s="28">
        <f t="shared" si="75"/>
        <v>138.56406460551017</v>
      </c>
      <c r="BE61" s="27">
        <f t="shared" si="35"/>
        <v>30</v>
      </c>
      <c r="BF61" s="32">
        <f t="shared" si="44"/>
        <v>-0.26004644702701596</v>
      </c>
      <c r="BG61" s="32">
        <f t="shared" si="45"/>
        <v>-0.19501426911781261</v>
      </c>
      <c r="BH61" s="32">
        <f t="shared" si="46"/>
        <v>-0.15854012054707312</v>
      </c>
      <c r="BI61" s="32">
        <f t="shared" si="47"/>
        <v>-0.13333846285156969</v>
      </c>
      <c r="BJ61" s="32">
        <f t="shared" si="48"/>
        <v>-0.11416868419241318</v>
      </c>
      <c r="BK61" s="32">
        <f t="shared" si="49"/>
        <v>-9.8746779268160959E-2</v>
      </c>
      <c r="BL61" s="32">
        <f t="shared" si="50"/>
        <v>-8.5874401796414729E-2</v>
      </c>
      <c r="BM61" s="32">
        <f t="shared" si="51"/>
        <v>-7.4845802742568288E-2</v>
      </c>
      <c r="BN61" s="32">
        <f t="shared" si="52"/>
        <v>-6.5210900823601758E-2</v>
      </c>
      <c r="BO61" s="32">
        <f t="shared" si="53"/>
        <v>-5.6665394323837062E-2</v>
      </c>
      <c r="BP61" s="32">
        <f t="shared" si="54"/>
        <v>-4.8994116314640464E-2</v>
      </c>
      <c r="BQ61" s="32">
        <f t="shared" si="55"/>
        <v>-4.2039428364453305E-2</v>
      </c>
      <c r="BR61" s="32">
        <f t="shared" si="56"/>
        <v>-3.5682460153647025E-2</v>
      </c>
      <c r="BS61" s="32">
        <f t="shared" si="57"/>
        <v>-2.9831406356612376E-2</v>
      </c>
      <c r="BT61" s="32">
        <f t="shared" si="58"/>
        <v>-2.4413921200776578E-2</v>
      </c>
      <c r="BU61" s="32">
        <f t="shared" si="59"/>
        <v>-1.937200363473536E-2</v>
      </c>
      <c r="BV61" s="32">
        <f t="shared" si="60"/>
        <v>-1.4658455727398111E-2</v>
      </c>
      <c r="BW61" s="32">
        <f t="shared" si="61"/>
        <v>-1.0234368032586401E-2</v>
      </c>
      <c r="BX61" s="32">
        <f t="shared" si="62"/>
        <v>-6.0672946521139973E-3</v>
      </c>
      <c r="BY61" s="32">
        <f t="shared" si="63"/>
        <v>-2.1299031311914902E-3</v>
      </c>
      <c r="BZ61" s="32">
        <f t="shared" si="64"/>
        <v>1.6010415136496563E-3</v>
      </c>
      <c r="CA61" s="32">
        <f t="shared" si="65"/>
        <v>5.1454530312653492E-3</v>
      </c>
      <c r="CB61" s="32">
        <f t="shared" si="66"/>
        <v>8.5205251523740467E-3</v>
      </c>
      <c r="CC61" s="32">
        <f t="shared" si="67"/>
        <v>1.174120301916798E-2</v>
      </c>
    </row>
    <row r="62" spans="1:81" ht="9" customHeight="1" x14ac:dyDescent="0.25">
      <c r="A62" s="31">
        <f t="shared" si="29"/>
        <v>1.1419560779399365</v>
      </c>
      <c r="B62" s="31">
        <f t="shared" si="30"/>
        <v>7.0597262454028975E-2</v>
      </c>
      <c r="C62" s="31"/>
      <c r="E62" s="27">
        <f t="shared" si="33"/>
        <v>29</v>
      </c>
      <c r="F62" s="28">
        <f t="shared" ref="F62:U77" si="78">F$3*$A62*F$4^$B62</f>
        <v>4.6213647630217167</v>
      </c>
      <c r="G62" s="28">
        <f t="shared" si="78"/>
        <v>9.7062648582660511</v>
      </c>
      <c r="H62" s="28">
        <f t="shared" si="78"/>
        <v>14.982178181129983</v>
      </c>
      <c r="I62" s="28">
        <f t="shared" si="78"/>
        <v>20.386094223215885</v>
      </c>
      <c r="J62" s="28">
        <f t="shared" si="78"/>
        <v>25.887232354200311</v>
      </c>
      <c r="K62" s="28">
        <f t="shared" si="78"/>
        <v>31.467109184581577</v>
      </c>
      <c r="L62" s="28">
        <f t="shared" si="78"/>
        <v>37.113327736458615</v>
      </c>
      <c r="M62" s="28">
        <f t="shared" si="78"/>
        <v>42.816968601872517</v>
      </c>
      <c r="N62" s="28">
        <f t="shared" si="78"/>
        <v>48.571293235108911</v>
      </c>
      <c r="O62" s="28">
        <f t="shared" si="78"/>
        <v>54.371023834320447</v>
      </c>
      <c r="P62" s="28">
        <f t="shared" si="78"/>
        <v>60.21191037048775</v>
      </c>
      <c r="Q62" s="28">
        <f t="shared" si="78"/>
        <v>66.090454169174564</v>
      </c>
      <c r="R62" s="28">
        <f t="shared" si="78"/>
        <v>72.003722938158489</v>
      </c>
      <c r="S62" s="28">
        <f t="shared" si="78"/>
        <v>77.949222200361106</v>
      </c>
      <c r="T62" s="28">
        <f t="shared" si="78"/>
        <v>83.924803090709773</v>
      </c>
      <c r="U62" s="28">
        <f t="shared" si="78"/>
        <v>89.928594471321787</v>
      </c>
      <c r="V62" s="28">
        <f t="shared" si="74"/>
        <v>95.958951819815795</v>
      </c>
      <c r="W62" s="28">
        <f t="shared" si="74"/>
        <v>102.01441799634409</v>
      </c>
      <c r="X62" s="28">
        <f t="shared" si="74"/>
        <v>108.09369261771693</v>
      </c>
      <c r="Y62" s="28">
        <f t="shared" si="74"/>
        <v>114.19560779399364</v>
      </c>
      <c r="Z62" s="28">
        <f t="shared" si="74"/>
        <v>120.31910865194858</v>
      </c>
      <c r="AA62" s="28">
        <f t="shared" si="74"/>
        <v>126.46323751687466</v>
      </c>
      <c r="AB62" s="28">
        <f t="shared" si="74"/>
        <v>132.62712092972467</v>
      </c>
      <c r="AC62" s="28">
        <f t="shared" si="74"/>
        <v>138.80995888964577</v>
      </c>
      <c r="AE62" s="27">
        <f t="shared" si="34"/>
        <v>29</v>
      </c>
      <c r="AF62" s="28">
        <f t="shared" si="77"/>
        <v>5.7167703393666001</v>
      </c>
      <c r="AG62" s="28">
        <f t="shared" si="77"/>
        <v>11.4335406787332</v>
      </c>
      <c r="AH62" s="28">
        <f t="shared" si="77"/>
        <v>17.150311018099799</v>
      </c>
      <c r="AI62" s="28">
        <f t="shared" si="77"/>
        <v>22.8670813574664</v>
      </c>
      <c r="AJ62" s="28">
        <f t="shared" si="77"/>
        <v>28.583851696833001</v>
      </c>
      <c r="AK62" s="28">
        <f t="shared" si="77"/>
        <v>34.300622036199599</v>
      </c>
      <c r="AL62" s="28">
        <f t="shared" si="77"/>
        <v>40.017392375566203</v>
      </c>
      <c r="AM62" s="28">
        <f t="shared" si="77"/>
        <v>45.7341627149328</v>
      </c>
      <c r="AN62" s="28">
        <f t="shared" si="77"/>
        <v>51.450933054299405</v>
      </c>
      <c r="AO62" s="28">
        <f t="shared" si="77"/>
        <v>57.167703393666002</v>
      </c>
      <c r="AP62" s="28">
        <f t="shared" si="77"/>
        <v>62.884473733032607</v>
      </c>
      <c r="AQ62" s="28">
        <f t="shared" si="77"/>
        <v>68.601244072399197</v>
      </c>
      <c r="AR62" s="28">
        <f t="shared" si="77"/>
        <v>74.318014411765802</v>
      </c>
      <c r="AS62" s="28">
        <f t="shared" si="77"/>
        <v>80.034784751132406</v>
      </c>
      <c r="AT62" s="28">
        <f t="shared" si="77"/>
        <v>85.751555090499011</v>
      </c>
      <c r="AU62" s="28">
        <f t="shared" si="77"/>
        <v>91.468325429865601</v>
      </c>
      <c r="AV62" s="28">
        <f t="shared" si="75"/>
        <v>97.185095769232205</v>
      </c>
      <c r="AW62" s="28">
        <f t="shared" si="75"/>
        <v>102.90186610859881</v>
      </c>
      <c r="AX62" s="28">
        <f t="shared" si="75"/>
        <v>108.6186364479654</v>
      </c>
      <c r="AY62" s="28">
        <f t="shared" si="75"/>
        <v>114.335406787332</v>
      </c>
      <c r="AZ62" s="28">
        <f t="shared" si="75"/>
        <v>120.05217712669861</v>
      </c>
      <c r="BA62" s="28">
        <f t="shared" si="75"/>
        <v>125.76894746606521</v>
      </c>
      <c r="BB62" s="28">
        <f t="shared" si="75"/>
        <v>131.48571780543182</v>
      </c>
      <c r="BC62" s="28">
        <f t="shared" si="75"/>
        <v>137.20248814479839</v>
      </c>
      <c r="BE62" s="27">
        <f t="shared" si="35"/>
        <v>29</v>
      </c>
      <c r="BF62" s="32">
        <f t="shared" si="44"/>
        <v>-0.23703075444506647</v>
      </c>
      <c r="BG62" s="32">
        <f t="shared" si="45"/>
        <v>-0.17795473806756532</v>
      </c>
      <c r="BH62" s="32">
        <f t="shared" si="46"/>
        <v>-0.14471412706201653</v>
      </c>
      <c r="BI62" s="32">
        <f t="shared" si="47"/>
        <v>-0.12169997386871403</v>
      </c>
      <c r="BJ62" s="32">
        <f t="shared" si="48"/>
        <v>-0.10416792748395727</v>
      </c>
      <c r="BK62" s="32">
        <f t="shared" si="49"/>
        <v>-9.0046811577035521E-2</v>
      </c>
      <c r="BL62" s="32">
        <f t="shared" si="50"/>
        <v>-7.8248565036509884E-2</v>
      </c>
      <c r="BM62" s="32">
        <f t="shared" si="51"/>
        <v>-6.8131729272695535E-2</v>
      </c>
      <c r="BN62" s="32">
        <f t="shared" si="52"/>
        <v>-5.9286867352936708E-2</v>
      </c>
      <c r="BO62" s="32">
        <f t="shared" si="53"/>
        <v>-5.1436948619316171E-2</v>
      </c>
      <c r="BP62" s="32">
        <f t="shared" si="54"/>
        <v>-4.4385958626796639E-2</v>
      </c>
      <c r="BQ62" s="32">
        <f t="shared" si="55"/>
        <v>-3.7990205012022722E-2</v>
      </c>
      <c r="BR62" s="32">
        <f t="shared" si="56"/>
        <v>-3.214127518927011E-2</v>
      </c>
      <c r="BS62" s="32">
        <f t="shared" si="57"/>
        <v>-2.6755399116242091E-2</v>
      </c>
      <c r="BT62" s="32">
        <f t="shared" si="58"/>
        <v>-2.1766533045240517E-2</v>
      </c>
      <c r="BU62" s="32">
        <f t="shared" si="59"/>
        <v>-1.7121706033500095E-2</v>
      </c>
      <c r="BV62" s="32">
        <f t="shared" si="60"/>
        <v>-1.277779640318256E-2</v>
      </c>
      <c r="BW62" s="32">
        <f t="shared" si="61"/>
        <v>-8.6992420256372018E-3</v>
      </c>
      <c r="BX62" s="32">
        <f t="shared" si="62"/>
        <v>-4.8563779951989053E-3</v>
      </c>
      <c r="BY62" s="32">
        <f t="shared" si="63"/>
        <v>-1.2242063949653315E-3</v>
      </c>
      <c r="BZ62" s="32">
        <f t="shared" si="64"/>
        <v>2.2185297766968612E-3</v>
      </c>
      <c r="CA62" s="32">
        <f t="shared" si="65"/>
        <v>5.4900543781887584E-3</v>
      </c>
      <c r="CB62" s="32">
        <f t="shared" si="66"/>
        <v>8.6061064757459917E-3</v>
      </c>
      <c r="CC62" s="32">
        <f t="shared" si="67"/>
        <v>1.1580370441038159E-2</v>
      </c>
    </row>
    <row r="63" spans="1:81" ht="9" customHeight="1" x14ac:dyDescent="0.25">
      <c r="A63" s="31">
        <f t="shared" si="29"/>
        <v>1.1324005594607105</v>
      </c>
      <c r="B63" s="31">
        <f t="shared" si="30"/>
        <v>6.519338294196915E-2</v>
      </c>
      <c r="C63" s="31"/>
      <c r="E63" s="27">
        <f t="shared" si="33"/>
        <v>28</v>
      </c>
      <c r="F63" s="28">
        <f t="shared" si="78"/>
        <v>4.6574857291774343</v>
      </c>
      <c r="G63" s="28">
        <f t="shared" si="78"/>
        <v>9.7455575918613082</v>
      </c>
      <c r="H63" s="28">
        <f t="shared" si="78"/>
        <v>15.009904748335185</v>
      </c>
      <c r="I63" s="28">
        <f t="shared" si="78"/>
        <v>20.392095284650377</v>
      </c>
      <c r="J63" s="28">
        <f t="shared" si="78"/>
        <v>25.863646534501896</v>
      </c>
      <c r="K63" s="28">
        <f t="shared" si="78"/>
        <v>31.407480275648158</v>
      </c>
      <c r="L63" s="28">
        <f t="shared" si="78"/>
        <v>37.012155066665684</v>
      </c>
      <c r="M63" s="28">
        <f t="shared" si="78"/>
        <v>42.669446686717407</v>
      </c>
      <c r="N63" s="28">
        <f t="shared" si="78"/>
        <v>48.373146726503265</v>
      </c>
      <c r="O63" s="28">
        <f t="shared" si="78"/>
        <v>54.11839595309899</v>
      </c>
      <c r="P63" s="28">
        <f t="shared" si="78"/>
        <v>59.901283783852911</v>
      </c>
      <c r="Q63" s="28">
        <f t="shared" si="78"/>
        <v>65.718592742877831</v>
      </c>
      <c r="R63" s="28">
        <f t="shared" si="78"/>
        <v>71.567627553627119</v>
      </c>
      <c r="S63" s="28">
        <f t="shared" si="78"/>
        <v>77.446096408071284</v>
      </c>
      <c r="T63" s="28">
        <f t="shared" si="78"/>
        <v>83.352025857102376</v>
      </c>
      <c r="U63" s="28">
        <f t="shared" si="78"/>
        <v>89.283698175002641</v>
      </c>
      <c r="V63" s="28">
        <f t="shared" si="74"/>
        <v>95.239604218596355</v>
      </c>
      <c r="W63" s="28">
        <f t="shared" si="74"/>
        <v>101.21840725552876</v>
      </c>
      <c r="X63" s="28">
        <f t="shared" si="74"/>
        <v>107.21891473772673</v>
      </c>
      <c r="Y63" s="28">
        <f t="shared" si="74"/>
        <v>113.24005594607105</v>
      </c>
      <c r="Z63" s="28">
        <f t="shared" si="74"/>
        <v>119.28086405095216</v>
      </c>
      <c r="AA63" s="28">
        <f t="shared" si="74"/>
        <v>125.34046154663521</v>
      </c>
      <c r="AB63" s="28">
        <f t="shared" si="74"/>
        <v>131.41804829970715</v>
      </c>
      <c r="AC63" s="28">
        <f t="shared" si="74"/>
        <v>137.51289164871105</v>
      </c>
      <c r="AE63" s="27">
        <f t="shared" si="34"/>
        <v>28</v>
      </c>
      <c r="AF63" s="28">
        <f t="shared" si="77"/>
        <v>5.6628502534451952</v>
      </c>
      <c r="AG63" s="28">
        <f t="shared" si="77"/>
        <v>11.32570050689039</v>
      </c>
      <c r="AH63" s="28">
        <f t="shared" si="77"/>
        <v>16.988550760335588</v>
      </c>
      <c r="AI63" s="28">
        <f t="shared" si="77"/>
        <v>22.651401013780781</v>
      </c>
      <c r="AJ63" s="28">
        <f t="shared" si="77"/>
        <v>28.314251267225977</v>
      </c>
      <c r="AK63" s="28">
        <f t="shared" si="77"/>
        <v>33.977101520671177</v>
      </c>
      <c r="AL63" s="28">
        <f t="shared" si="77"/>
        <v>39.639951774116369</v>
      </c>
      <c r="AM63" s="28">
        <f t="shared" si="77"/>
        <v>45.302802027561562</v>
      </c>
      <c r="AN63" s="28">
        <f t="shared" si="77"/>
        <v>50.965652281006761</v>
      </c>
      <c r="AO63" s="28">
        <f t="shared" si="77"/>
        <v>56.628502534451954</v>
      </c>
      <c r="AP63" s="28">
        <f t="shared" si="77"/>
        <v>62.291352787897154</v>
      </c>
      <c r="AQ63" s="28">
        <f t="shared" si="77"/>
        <v>67.954203041342353</v>
      </c>
      <c r="AR63" s="28">
        <f t="shared" si="77"/>
        <v>73.617053294787539</v>
      </c>
      <c r="AS63" s="28">
        <f t="shared" si="77"/>
        <v>79.279903548232738</v>
      </c>
      <c r="AT63" s="28">
        <f t="shared" si="77"/>
        <v>84.942753801677938</v>
      </c>
      <c r="AU63" s="28">
        <f t="shared" si="77"/>
        <v>90.605604055123123</v>
      </c>
      <c r="AV63" s="28">
        <f t="shared" si="75"/>
        <v>96.268454308568323</v>
      </c>
      <c r="AW63" s="28">
        <f t="shared" si="75"/>
        <v>101.93130456201352</v>
      </c>
      <c r="AX63" s="28">
        <f t="shared" si="75"/>
        <v>107.59415481545871</v>
      </c>
      <c r="AY63" s="28">
        <f t="shared" si="75"/>
        <v>113.25700506890391</v>
      </c>
      <c r="AZ63" s="28">
        <f t="shared" si="75"/>
        <v>118.91985532234911</v>
      </c>
      <c r="BA63" s="28">
        <f t="shared" si="75"/>
        <v>124.58270557579431</v>
      </c>
      <c r="BB63" s="28">
        <f t="shared" si="75"/>
        <v>130.24555582923949</v>
      </c>
      <c r="BC63" s="28">
        <f t="shared" si="75"/>
        <v>135.90840608268471</v>
      </c>
      <c r="BE63" s="27">
        <f t="shared" si="35"/>
        <v>28</v>
      </c>
      <c r="BF63" s="32">
        <f t="shared" si="44"/>
        <v>-0.21585992587578359</v>
      </c>
      <c r="BG63" s="32">
        <f t="shared" si="45"/>
        <v>-0.1621398160274265</v>
      </c>
      <c r="BH63" s="32">
        <f t="shared" si="46"/>
        <v>-0.13182268942911607</v>
      </c>
      <c r="BI63" s="32">
        <f t="shared" si="47"/>
        <v>-0.11079321166329767</v>
      </c>
      <c r="BJ63" s="32">
        <f t="shared" si="48"/>
        <v>-9.4750936587963103E-2</v>
      </c>
      <c r="BK63" s="32">
        <f t="shared" si="49"/>
        <v>-8.181558095303107E-2</v>
      </c>
      <c r="BL63" s="32">
        <f t="shared" si="50"/>
        <v>-7.0998208634907661E-2</v>
      </c>
      <c r="BM63" s="32">
        <f t="shared" si="51"/>
        <v>-6.1715244638124007E-2</v>
      </c>
      <c r="BN63" s="32">
        <f t="shared" si="52"/>
        <v>-5.3593899300396E-2</v>
      </c>
      <c r="BO63" s="32">
        <f t="shared" si="53"/>
        <v>-4.638176237758998E-2</v>
      </c>
      <c r="BP63" s="32">
        <f t="shared" si="54"/>
        <v>-3.9900129898192825E-2</v>
      </c>
      <c r="BQ63" s="32">
        <f t="shared" si="55"/>
        <v>-3.401792712164859E-2</v>
      </c>
      <c r="BR63" s="32">
        <f t="shared" si="56"/>
        <v>-2.863621180714342E-2</v>
      </c>
      <c r="BS63" s="32">
        <f t="shared" si="57"/>
        <v>-2.3678496724985849E-2</v>
      </c>
      <c r="BT63" s="32">
        <f t="shared" si="58"/>
        <v>-1.9084454495475432E-2</v>
      </c>
      <c r="BU63" s="32">
        <f t="shared" si="59"/>
        <v>-1.4805680176121841E-2</v>
      </c>
      <c r="BV63" s="32">
        <f t="shared" si="60"/>
        <v>-1.0802754782669247E-2</v>
      </c>
      <c r="BW63" s="32">
        <f t="shared" si="61"/>
        <v>-7.0431587081293736E-3</v>
      </c>
      <c r="BX63" s="32">
        <f t="shared" si="62"/>
        <v>-3.4997563503591329E-3</v>
      </c>
      <c r="BY63" s="32">
        <f t="shared" si="63"/>
        <v>-1.4967427109826843E-4</v>
      </c>
      <c r="BZ63" s="32">
        <f t="shared" si="64"/>
        <v>3.0265435405367664E-3</v>
      </c>
      <c r="CA63" s="32">
        <f t="shared" si="65"/>
        <v>6.0455814626066869E-3</v>
      </c>
      <c r="CB63" s="32">
        <f t="shared" si="66"/>
        <v>8.9218527107761975E-3</v>
      </c>
      <c r="CC63" s="32">
        <f t="shared" si="67"/>
        <v>1.1667891982994165E-2</v>
      </c>
    </row>
    <row r="64" spans="1:81" ht="9" customHeight="1" x14ac:dyDescent="0.25">
      <c r="A64" s="31">
        <f t="shared" si="29"/>
        <v>1.1235224631762182</v>
      </c>
      <c r="B64" s="31">
        <f t="shared" si="30"/>
        <v>6.0203144310104595E-2</v>
      </c>
      <c r="C64" s="31"/>
      <c r="E64" s="27">
        <f t="shared" si="33"/>
        <v>27</v>
      </c>
      <c r="F64" s="28">
        <f t="shared" si="78"/>
        <v>4.690570497997645</v>
      </c>
      <c r="G64" s="28">
        <f t="shared" si="78"/>
        <v>9.7808954261716483</v>
      </c>
      <c r="H64" s="28">
        <f t="shared" si="78"/>
        <v>15.033881479822243</v>
      </c>
      <c r="I64" s="28">
        <f t="shared" si="78"/>
        <v>20.395368831689929</v>
      </c>
      <c r="J64" s="28">
        <f t="shared" si="78"/>
        <v>25.839009645285998</v>
      </c>
      <c r="K64" s="28">
        <f t="shared" si="78"/>
        <v>31.349027301982115</v>
      </c>
      <c r="L64" s="28">
        <f t="shared" si="78"/>
        <v>36.914863506554006</v>
      </c>
      <c r="M64" s="28">
        <f t="shared" si="78"/>
        <v>42.528935404790914</v>
      </c>
      <c r="N64" s="28">
        <f t="shared" si="78"/>
        <v>48.185522943494135</v>
      </c>
      <c r="O64" s="28">
        <f t="shared" si="78"/>
        <v>53.880151969631434</v>
      </c>
      <c r="P64" s="28">
        <f t="shared" si="78"/>
        <v>59.609223831583471</v>
      </c>
      <c r="Q64" s="28">
        <f t="shared" si="78"/>
        <v>65.369779195042582</v>
      </c>
      <c r="R64" s="28">
        <f t="shared" si="78"/>
        <v>71.159340165117143</v>
      </c>
      <c r="S64" s="28">
        <f t="shared" si="78"/>
        <v>76.975800658605962</v>
      </c>
      <c r="T64" s="28">
        <f t="shared" si="78"/>
        <v>82.817347853324691</v>
      </c>
      <c r="U64" s="28">
        <f t="shared" si="78"/>
        <v>88.682404402245453</v>
      </c>
      <c r="V64" s="28">
        <f t="shared" si="74"/>
        <v>94.569584958422084</v>
      </c>
      <c r="W64" s="28">
        <f t="shared" si="74"/>
        <v>100.47766282734749</v>
      </c>
      <c r="X64" s="28">
        <f t="shared" si="74"/>
        <v>106.40554395241602</v>
      </c>
      <c r="Y64" s="28">
        <f t="shared" si="74"/>
        <v>112.35224631762182</v>
      </c>
      <c r="Z64" s="28">
        <f t="shared" si="74"/>
        <v>118.31688342351123</v>
      </c>
      <c r="AA64" s="28">
        <f t="shared" si="74"/>
        <v>124.29865087431621</v>
      </c>
      <c r="AB64" s="28">
        <f t="shared" si="74"/>
        <v>130.29681537505584</v>
      </c>
      <c r="AC64" s="28">
        <f t="shared" si="74"/>
        <v>136.310705619196</v>
      </c>
      <c r="AE64" s="27">
        <f t="shared" si="34"/>
        <v>27</v>
      </c>
      <c r="AF64" s="28">
        <f t="shared" si="77"/>
        <v>5.6116311881718035</v>
      </c>
      <c r="AG64" s="28">
        <f t="shared" si="77"/>
        <v>11.223262376343607</v>
      </c>
      <c r="AH64" s="28">
        <f t="shared" si="77"/>
        <v>16.834893564515411</v>
      </c>
      <c r="AI64" s="28">
        <f t="shared" si="77"/>
        <v>22.446524752687214</v>
      </c>
      <c r="AJ64" s="28">
        <f t="shared" si="77"/>
        <v>28.05815594085902</v>
      </c>
      <c r="AK64" s="28">
        <f t="shared" si="77"/>
        <v>33.669787129030823</v>
      </c>
      <c r="AL64" s="28">
        <f t="shared" si="77"/>
        <v>39.281418317202629</v>
      </c>
      <c r="AM64" s="28">
        <f t="shared" si="77"/>
        <v>44.893049505374428</v>
      </c>
      <c r="AN64" s="28">
        <f t="shared" si="77"/>
        <v>50.504680693546234</v>
      </c>
      <c r="AO64" s="28">
        <f t="shared" si="77"/>
        <v>56.11631188171804</v>
      </c>
      <c r="AP64" s="28">
        <f t="shared" si="77"/>
        <v>61.727943069889839</v>
      </c>
      <c r="AQ64" s="28">
        <f t="shared" si="77"/>
        <v>67.339574258061646</v>
      </c>
      <c r="AR64" s="28">
        <f t="shared" si="77"/>
        <v>72.951205446233445</v>
      </c>
      <c r="AS64" s="28">
        <f t="shared" si="77"/>
        <v>78.562836634405258</v>
      </c>
      <c r="AT64" s="28">
        <f t="shared" si="77"/>
        <v>84.174467822577057</v>
      </c>
      <c r="AU64" s="28">
        <f t="shared" si="77"/>
        <v>89.786099010748856</v>
      </c>
      <c r="AV64" s="28">
        <f t="shared" si="75"/>
        <v>95.397730198920669</v>
      </c>
      <c r="AW64" s="28">
        <f t="shared" si="75"/>
        <v>101.00936138709247</v>
      </c>
      <c r="AX64" s="28">
        <f t="shared" si="75"/>
        <v>106.62099257526427</v>
      </c>
      <c r="AY64" s="28">
        <f t="shared" si="75"/>
        <v>112.23262376343608</v>
      </c>
      <c r="AZ64" s="28">
        <f t="shared" si="75"/>
        <v>117.84425495160788</v>
      </c>
      <c r="BA64" s="28">
        <f t="shared" si="75"/>
        <v>123.45588613977968</v>
      </c>
      <c r="BB64" s="28">
        <f t="shared" si="75"/>
        <v>129.06751732795149</v>
      </c>
      <c r="BC64" s="28">
        <f t="shared" si="75"/>
        <v>134.67914851612329</v>
      </c>
      <c r="BE64" s="27">
        <f t="shared" si="35"/>
        <v>27</v>
      </c>
      <c r="BF64" s="32">
        <f t="shared" si="44"/>
        <v>-0.19636432083631394</v>
      </c>
      <c r="BG64" s="32">
        <f t="shared" si="45"/>
        <v>-0.14746778156041662</v>
      </c>
      <c r="BH64" s="32">
        <f t="shared" si="46"/>
        <v>-0.11979687927634659</v>
      </c>
      <c r="BI64" s="32">
        <f t="shared" si="47"/>
        <v>-0.10056969000777465</v>
      </c>
      <c r="BJ64" s="32">
        <f t="shared" si="48"/>
        <v>-8.5883566206179179E-2</v>
      </c>
      <c r="BK64" s="32">
        <f t="shared" si="49"/>
        <v>-7.4029723624055535E-2</v>
      </c>
      <c r="BL64" s="32">
        <f t="shared" si="50"/>
        <v>-6.4108453502163307E-2</v>
      </c>
      <c r="BM64" s="32">
        <f t="shared" si="51"/>
        <v>-5.5588367733211463E-2</v>
      </c>
      <c r="BN64" s="32">
        <f t="shared" si="52"/>
        <v>-4.8129761977922562E-2</v>
      </c>
      <c r="BO64" s="32">
        <f t="shared" si="53"/>
        <v>-4.1502479676504563E-2</v>
      </c>
      <c r="BP64" s="32">
        <f t="shared" si="54"/>
        <v>-3.5543479718717332E-2</v>
      </c>
      <c r="BQ64" s="32">
        <f t="shared" si="55"/>
        <v>-3.0133114831883134E-2</v>
      </c>
      <c r="BR64" s="32">
        <f t="shared" si="56"/>
        <v>-2.5181027212428927E-2</v>
      </c>
      <c r="BS64" s="32">
        <f t="shared" si="57"/>
        <v>-2.0617336386508422E-2</v>
      </c>
      <c r="BT64" s="32">
        <f t="shared" si="58"/>
        <v>-1.638690448836783E-2</v>
      </c>
      <c r="BU64" s="32">
        <f t="shared" si="59"/>
        <v>-1.2445474566716387E-2</v>
      </c>
      <c r="BV64" s="32">
        <f t="shared" si="60"/>
        <v>-8.7569934970390655E-3</v>
      </c>
      <c r="BW64" s="32">
        <f t="shared" si="61"/>
        <v>-5.2917090702896659E-3</v>
      </c>
      <c r="BX64" s="32">
        <f t="shared" si="62"/>
        <v>-2.0247875706982904E-3</v>
      </c>
      <c r="BY64" s="32">
        <f t="shared" si="63"/>
        <v>1.0647099466757758E-3</v>
      </c>
      <c r="BZ64" s="32">
        <f t="shared" si="64"/>
        <v>3.9945987269761939E-3</v>
      </c>
      <c r="CA64" s="32">
        <f t="shared" si="65"/>
        <v>6.7801599503174523E-3</v>
      </c>
      <c r="CB64" s="32">
        <f t="shared" si="66"/>
        <v>9.4345977955474173E-3</v>
      </c>
      <c r="CC64" s="32">
        <f t="shared" si="67"/>
        <v>1.1969398116320395E-2</v>
      </c>
    </row>
    <row r="65" spans="1:81" ht="9" customHeight="1" x14ac:dyDescent="0.25">
      <c r="A65" s="31">
        <f t="shared" si="29"/>
        <v>1.1152695141641318</v>
      </c>
      <c r="B65" s="31">
        <f t="shared" si="30"/>
        <v>5.5594884346613777E-2</v>
      </c>
      <c r="C65" s="31"/>
      <c r="E65" s="27">
        <f t="shared" si="33"/>
        <v>26</v>
      </c>
      <c r="F65" s="28">
        <f t="shared" si="78"/>
        <v>4.7208393661319423</v>
      </c>
      <c r="G65" s="28">
        <f t="shared" si="78"/>
        <v>9.8126192263742631</v>
      </c>
      <c r="H65" s="28">
        <f t="shared" si="78"/>
        <v>15.054487618713086</v>
      </c>
      <c r="I65" s="28">
        <f t="shared" si="78"/>
        <v>20.396266132796587</v>
      </c>
      <c r="J65" s="28">
        <f t="shared" si="78"/>
        <v>25.813588585446546</v>
      </c>
      <c r="K65" s="28">
        <f t="shared" si="78"/>
        <v>31.291883327018635</v>
      </c>
      <c r="L65" s="28">
        <f t="shared" si="78"/>
        <v>36.821407969626577</v>
      </c>
      <c r="M65" s="28">
        <f t="shared" si="78"/>
        <v>42.395171213993876</v>
      </c>
      <c r="N65" s="28">
        <f t="shared" si="78"/>
        <v>48.007902808115034</v>
      </c>
      <c r="O65" s="28">
        <f t="shared" si="78"/>
        <v>53.655482851730774</v>
      </c>
      <c r="P65" s="28">
        <f t="shared" si="78"/>
        <v>59.334599350230064</v>
      </c>
      <c r="Q65" s="28">
        <f t="shared" si="78"/>
        <v>65.042529971900223</v>
      </c>
      <c r="R65" s="28">
        <f t="shared" si="78"/>
        <v>70.776996232882539</v>
      </c>
      <c r="S65" s="28">
        <f t="shared" si="78"/>
        <v>76.53606228948523</v>
      </c>
      <c r="T65" s="28">
        <f t="shared" si="78"/>
        <v>82.318062449256658</v>
      </c>
      <c r="U65" s="28">
        <f t="shared" si="78"/>
        <v>88.121547863791065</v>
      </c>
      <c r="V65" s="28">
        <f t="shared" si="74"/>
        <v>93.945246436630754</v>
      </c>
      <c r="W65" s="28">
        <f t="shared" si="74"/>
        <v>99.788032080151552</v>
      </c>
      <c r="X65" s="28">
        <f t="shared" si="74"/>
        <v>105.64890073983194</v>
      </c>
      <c r="Y65" s="28">
        <f t="shared" si="74"/>
        <v>111.52695141641318</v>
      </c>
      <c r="Z65" s="28">
        <f t="shared" si="74"/>
        <v>117.42137094499773</v>
      </c>
      <c r="AA65" s="28">
        <f t="shared" si="74"/>
        <v>123.3314216429979</v>
      </c>
      <c r="AB65" s="28">
        <f t="shared" si="74"/>
        <v>129.25643117980633</v>
      </c>
      <c r="AC65" s="28">
        <f t="shared" si="74"/>
        <v>135.19578418895398</v>
      </c>
      <c r="AE65" s="27">
        <f t="shared" si="34"/>
        <v>26</v>
      </c>
      <c r="AF65" s="28">
        <f t="shared" si="77"/>
        <v>5.5630097023759442</v>
      </c>
      <c r="AG65" s="28">
        <f t="shared" si="77"/>
        <v>11.126019404751888</v>
      </c>
      <c r="AH65" s="28">
        <f t="shared" si="77"/>
        <v>16.689029107127833</v>
      </c>
      <c r="AI65" s="28">
        <f t="shared" si="77"/>
        <v>22.252038809503777</v>
      </c>
      <c r="AJ65" s="28">
        <f t="shared" si="77"/>
        <v>27.815048511879723</v>
      </c>
      <c r="AK65" s="28">
        <f t="shared" si="77"/>
        <v>33.378058214255667</v>
      </c>
      <c r="AL65" s="28">
        <f t="shared" si="77"/>
        <v>38.94106791663161</v>
      </c>
      <c r="AM65" s="28">
        <f t="shared" si="77"/>
        <v>44.504077619007553</v>
      </c>
      <c r="AN65" s="28">
        <f t="shared" si="77"/>
        <v>50.067087321383497</v>
      </c>
      <c r="AO65" s="28">
        <f t="shared" si="77"/>
        <v>55.630097023759447</v>
      </c>
      <c r="AP65" s="28">
        <f t="shared" si="77"/>
        <v>61.19310672613539</v>
      </c>
      <c r="AQ65" s="28">
        <f t="shared" si="77"/>
        <v>66.756116428511334</v>
      </c>
      <c r="AR65" s="28">
        <f t="shared" si="77"/>
        <v>72.319126130887284</v>
      </c>
      <c r="AS65" s="28">
        <f t="shared" si="77"/>
        <v>77.88213583326322</v>
      </c>
      <c r="AT65" s="28">
        <f t="shared" si="77"/>
        <v>83.44514553563917</v>
      </c>
      <c r="AU65" s="28">
        <f t="shared" si="77"/>
        <v>89.008155238015107</v>
      </c>
      <c r="AV65" s="28">
        <f t="shared" si="75"/>
        <v>94.571164940391057</v>
      </c>
      <c r="AW65" s="28">
        <f t="shared" si="75"/>
        <v>100.13417464276699</v>
      </c>
      <c r="AX65" s="28">
        <f t="shared" si="75"/>
        <v>105.69718434514294</v>
      </c>
      <c r="AY65" s="28">
        <f t="shared" si="75"/>
        <v>111.26019404751889</v>
      </c>
      <c r="AZ65" s="28">
        <f t="shared" si="75"/>
        <v>116.82320374989483</v>
      </c>
      <c r="BA65" s="28">
        <f t="shared" si="75"/>
        <v>122.38621345227078</v>
      </c>
      <c r="BB65" s="28">
        <f t="shared" si="75"/>
        <v>127.94922315464672</v>
      </c>
      <c r="BC65" s="28">
        <f t="shared" si="75"/>
        <v>133.51223285702267</v>
      </c>
      <c r="BE65" s="27">
        <f t="shared" si="35"/>
        <v>26</v>
      </c>
      <c r="BF65" s="32">
        <f t="shared" si="44"/>
        <v>-0.17839419453368116</v>
      </c>
      <c r="BG65" s="32">
        <f t="shared" si="45"/>
        <v>-0.13384807339180971</v>
      </c>
      <c r="BH65" s="32">
        <f t="shared" si="46"/>
        <v>-0.10857503289470798</v>
      </c>
      <c r="BI65" s="32">
        <f t="shared" si="47"/>
        <v>-9.0985902254097514E-2</v>
      </c>
      <c r="BJ65" s="32">
        <f t="shared" si="48"/>
        <v>-7.7535129213362516E-2</v>
      </c>
      <c r="BK65" s="32">
        <f t="shared" si="49"/>
        <v>-6.6668243180995984E-2</v>
      </c>
      <c r="BL65" s="32">
        <f t="shared" si="50"/>
        <v>-5.7565966753729471E-2</v>
      </c>
      <c r="BM65" s="32">
        <f t="shared" si="51"/>
        <v>-4.9744023779707373E-2</v>
      </c>
      <c r="BN65" s="32">
        <f t="shared" si="52"/>
        <v>-4.2892615440814207E-2</v>
      </c>
      <c r="BO65" s="32">
        <f t="shared" si="53"/>
        <v>-3.680172215550153E-2</v>
      </c>
      <c r="BP65" s="32">
        <f t="shared" si="54"/>
        <v>-3.1322489681530473E-2</v>
      </c>
      <c r="BQ65" s="32">
        <f t="shared" si="55"/>
        <v>-2.6345630425990769E-2</v>
      </c>
      <c r="BR65" s="32">
        <f t="shared" si="56"/>
        <v>-2.178857510328026E-2</v>
      </c>
      <c r="BS65" s="32">
        <f t="shared" si="57"/>
        <v>-1.7587441834761314E-2</v>
      </c>
      <c r="BT65" s="32">
        <f t="shared" si="58"/>
        <v>-1.3691807761841826E-2</v>
      </c>
      <c r="BU65" s="32">
        <f t="shared" si="59"/>
        <v>-1.0061187027654862E-2</v>
      </c>
      <c r="BV65" s="32">
        <f t="shared" si="60"/>
        <v>-6.6625883426949806E-3</v>
      </c>
      <c r="BW65" s="32">
        <f t="shared" si="61"/>
        <v>-3.4687783234106958E-3</v>
      </c>
      <c r="BX65" s="32">
        <f t="shared" si="62"/>
        <v>-4.5701947651969466E-4</v>
      </c>
      <c r="BY65" s="32">
        <f t="shared" si="63"/>
        <v>2.3918646166367942E-3</v>
      </c>
      <c r="BZ65" s="32">
        <f t="shared" si="64"/>
        <v>5.094193589198469E-3</v>
      </c>
      <c r="CA65" s="32">
        <f t="shared" si="65"/>
        <v>7.6639689880748157E-3</v>
      </c>
      <c r="CB65" s="32">
        <f t="shared" si="66"/>
        <v>1.0113291951726383E-2</v>
      </c>
      <c r="CC65" s="32">
        <f t="shared" si="67"/>
        <v>1.2452691051211528E-2</v>
      </c>
    </row>
    <row r="66" spans="1:81" ht="9" customHeight="1" x14ac:dyDescent="0.25">
      <c r="A66" s="31">
        <f t="shared" si="29"/>
        <v>1.1075939902768652</v>
      </c>
      <c r="B66" s="31">
        <f t="shared" si="30"/>
        <v>5.1339364429086778E-2</v>
      </c>
      <c r="C66" s="31"/>
      <c r="E66" s="27">
        <f t="shared" si="33"/>
        <v>25</v>
      </c>
      <c r="F66" s="28">
        <f t="shared" si="78"/>
        <v>4.7485010884159662</v>
      </c>
      <c r="G66" s="28">
        <f t="shared" si="78"/>
        <v>9.8410451925569458</v>
      </c>
      <c r="H66" s="28">
        <f t="shared" si="78"/>
        <v>15.072069864936918</v>
      </c>
      <c r="I66" s="28">
        <f t="shared" si="78"/>
        <v>20.395103355500058</v>
      </c>
      <c r="J66" s="28">
        <f t="shared" si="78"/>
        <v>25.787617628985164</v>
      </c>
      <c r="K66" s="28">
        <f t="shared" si="78"/>
        <v>31.236155983634614</v>
      </c>
      <c r="L66" s="28">
        <f t="shared" si="78"/>
        <v>36.731729561868768</v>
      </c>
      <c r="M66" s="28">
        <f t="shared" si="78"/>
        <v>42.267892560449987</v>
      </c>
      <c r="N66" s="28">
        <f t="shared" si="78"/>
        <v>47.839788974191727</v>
      </c>
      <c r="O66" s="28">
        <f t="shared" si="78"/>
        <v>53.443624792318971</v>
      </c>
      <c r="P66" s="28">
        <f t="shared" si="78"/>
        <v>59.076351469023784</v>
      </c>
      <c r="Q66" s="28">
        <f t="shared" si="78"/>
        <v>64.735464297692602</v>
      </c>
      <c r="R66" s="28">
        <f t="shared" si="78"/>
        <v>70.418867757817779</v>
      </c>
      <c r="S66" s="28">
        <f t="shared" si="78"/>
        <v>76.124782091966352</v>
      </c>
      <c r="T66" s="28">
        <f t="shared" si="78"/>
        <v>81.851676416904667</v>
      </c>
      <c r="U66" s="28">
        <f t="shared" si="78"/>
        <v>87.598219551064346</v>
      </c>
      <c r="V66" s="28">
        <f t="shared" si="74"/>
        <v>93.363243043567181</v>
      </c>
      <c r="W66" s="28">
        <f t="shared" si="74"/>
        <v>99.145712832606392</v>
      </c>
      <c r="X66" s="28">
        <f t="shared" si="74"/>
        <v>104.94470714854475</v>
      </c>
      <c r="Y66" s="28">
        <f t="shared" si="74"/>
        <v>110.75939902768653</v>
      </c>
      <c r="Z66" s="28">
        <f t="shared" si="74"/>
        <v>116.58904229105607</v>
      </c>
      <c r="AA66" s="28">
        <f t="shared" si="74"/>
        <v>122.43296016848527</v>
      </c>
      <c r="AB66" s="28">
        <f t="shared" si="74"/>
        <v>128.29053597085212</v>
      </c>
      <c r="AC66" s="28">
        <f t="shared" si="74"/>
        <v>134.1612053683377</v>
      </c>
      <c r="AE66" s="27">
        <f t="shared" si="34"/>
        <v>25</v>
      </c>
      <c r="AF66" s="28">
        <f t="shared" si="77"/>
        <v>5.5168895948124588</v>
      </c>
      <c r="AG66" s="28">
        <f t="shared" si="77"/>
        <v>11.033779189624918</v>
      </c>
      <c r="AH66" s="28">
        <f t="shared" si="77"/>
        <v>16.550668784437377</v>
      </c>
      <c r="AI66" s="28">
        <f t="shared" si="77"/>
        <v>22.067558379249835</v>
      </c>
      <c r="AJ66" s="28">
        <f t="shared" si="77"/>
        <v>27.584447974062293</v>
      </c>
      <c r="AK66" s="28">
        <f t="shared" si="77"/>
        <v>33.101337568874754</v>
      </c>
      <c r="AL66" s="28">
        <f t="shared" si="77"/>
        <v>38.618227163687216</v>
      </c>
      <c r="AM66" s="28">
        <f t="shared" si="77"/>
        <v>44.13511675849967</v>
      </c>
      <c r="AN66" s="28">
        <f t="shared" si="77"/>
        <v>49.652006353312132</v>
      </c>
      <c r="AO66" s="28">
        <f t="shared" si="77"/>
        <v>55.168895948124586</v>
      </c>
      <c r="AP66" s="28">
        <f t="shared" si="77"/>
        <v>60.685785542937047</v>
      </c>
      <c r="AQ66" s="28">
        <f t="shared" si="77"/>
        <v>66.202675137749509</v>
      </c>
      <c r="AR66" s="28">
        <f t="shared" si="77"/>
        <v>71.719564732561963</v>
      </c>
      <c r="AS66" s="28">
        <f t="shared" si="77"/>
        <v>77.236454327374432</v>
      </c>
      <c r="AT66" s="28">
        <f t="shared" si="77"/>
        <v>82.753343922186886</v>
      </c>
      <c r="AU66" s="28">
        <f t="shared" si="77"/>
        <v>88.27023351699934</v>
      </c>
      <c r="AV66" s="28">
        <f t="shared" si="75"/>
        <v>93.787123111811809</v>
      </c>
      <c r="AW66" s="28">
        <f t="shared" si="75"/>
        <v>99.304012706624263</v>
      </c>
      <c r="AX66" s="28">
        <f t="shared" si="75"/>
        <v>104.82090230143672</v>
      </c>
      <c r="AY66" s="28">
        <f t="shared" si="75"/>
        <v>110.33779189624917</v>
      </c>
      <c r="AZ66" s="28">
        <f t="shared" si="75"/>
        <v>115.85468149106164</v>
      </c>
      <c r="BA66" s="28">
        <f t="shared" si="75"/>
        <v>121.37157108587409</v>
      </c>
      <c r="BB66" s="28">
        <f t="shared" si="75"/>
        <v>126.88846068068655</v>
      </c>
      <c r="BC66" s="28">
        <f t="shared" si="75"/>
        <v>132.40535027549902</v>
      </c>
      <c r="BE66" s="27">
        <f t="shared" si="35"/>
        <v>25</v>
      </c>
      <c r="BF66" s="32">
        <f t="shared" si="44"/>
        <v>-0.16181706439343291</v>
      </c>
      <c r="BG66" s="32">
        <f t="shared" si="45"/>
        <v>-0.12119993087421949</v>
      </c>
      <c r="BH66" s="32">
        <f t="shared" si="46"/>
        <v>-9.810191518155148E-2</v>
      </c>
      <c r="BI66" s="32">
        <f t="shared" si="47"/>
        <v>-8.2002772655660833E-2</v>
      </c>
      <c r="BJ66" s="32">
        <f t="shared" si="48"/>
        <v>-6.9678028072570009E-2</v>
      </c>
      <c r="BK66" s="32">
        <f t="shared" si="49"/>
        <v>-5.9712263769503351E-2</v>
      </c>
      <c r="BL66" s="32">
        <f t="shared" si="50"/>
        <v>-5.1358801350231603E-2</v>
      </c>
      <c r="BM66" s="32">
        <f t="shared" si="51"/>
        <v>-4.4175947390309278E-2</v>
      </c>
      <c r="BN66" s="32">
        <f t="shared" si="52"/>
        <v>-3.7880965154299638E-2</v>
      </c>
      <c r="BO66" s="32">
        <f t="shared" si="53"/>
        <v>-3.22820759727655E-2</v>
      </c>
      <c r="BP66" s="32">
        <f t="shared" si="54"/>
        <v>-2.7243288285282094E-2</v>
      </c>
      <c r="BQ66" s="32">
        <f t="shared" si="55"/>
        <v>-2.2664714866487856E-2</v>
      </c>
      <c r="BR66" s="32">
        <f t="shared" si="56"/>
        <v>-1.8470858963786495E-2</v>
      </c>
      <c r="BS66" s="32">
        <f t="shared" si="57"/>
        <v>-1.4603289557729939E-2</v>
      </c>
      <c r="BT66" s="32">
        <f t="shared" si="58"/>
        <v>-1.1015870960170093E-2</v>
      </c>
      <c r="BU66" s="32">
        <f t="shared" si="59"/>
        <v>-7.671548227567015E-3</v>
      </c>
      <c r="BV66" s="32">
        <f t="shared" si="60"/>
        <v>-4.5401172284346217E-3</v>
      </c>
      <c r="BW66" s="32">
        <f t="shared" si="61"/>
        <v>-1.596638619010567E-3</v>
      </c>
      <c r="BX66" s="32">
        <f t="shared" si="62"/>
        <v>1.1797150182409183E-3</v>
      </c>
      <c r="BY66" s="32">
        <f t="shared" si="63"/>
        <v>3.8065133536158494E-3</v>
      </c>
      <c r="BZ66" s="32">
        <f t="shared" si="64"/>
        <v>6.2987120021207096E-3</v>
      </c>
      <c r="CA66" s="32">
        <f t="shared" si="65"/>
        <v>8.6691449847373474E-3</v>
      </c>
      <c r="CB66" s="32">
        <f t="shared" si="66"/>
        <v>1.0928906638008934E-2</v>
      </c>
      <c r="CC66" s="32">
        <f t="shared" si="67"/>
        <v>1.3087651441547584E-2</v>
      </c>
    </row>
    <row r="67" spans="1:81" ht="9" customHeight="1" x14ac:dyDescent="0.25">
      <c r="A67" s="31">
        <f t="shared" si="29"/>
        <v>1.1004522643199222</v>
      </c>
      <c r="B67" s="31">
        <f t="shared" si="30"/>
        <v>4.7409584010459777E-2</v>
      </c>
      <c r="C67" s="31"/>
      <c r="E67" s="27">
        <f t="shared" si="33"/>
        <v>24</v>
      </c>
      <c r="F67" s="28">
        <f t="shared" si="78"/>
        <v>4.7737527528693402</v>
      </c>
      <c r="G67" s="28">
        <f t="shared" si="78"/>
        <v>9.8664660163446598</v>
      </c>
      <c r="H67" s="28">
        <f t="shared" si="78"/>
        <v>15.086944640319828</v>
      </c>
      <c r="I67" s="28">
        <f t="shared" si="78"/>
        <v>20.392164548776016</v>
      </c>
      <c r="J67" s="28">
        <f t="shared" si="78"/>
        <v>25.761301668752189</v>
      </c>
      <c r="K67" s="28">
        <f t="shared" si="78"/>
        <v>31.181930504196561</v>
      </c>
      <c r="L67" s="28">
        <f t="shared" si="78"/>
        <v>36.645757921402144</v>
      </c>
      <c r="M67" s="28">
        <f t="shared" si="78"/>
        <v>42.146841056917587</v>
      </c>
      <c r="N67" s="28">
        <f t="shared" si="78"/>
        <v>47.68070538283807</v>
      </c>
      <c r="O67" s="28">
        <f t="shared" si="78"/>
        <v>53.243856690896216</v>
      </c>
      <c r="P67" s="28">
        <f t="shared" si="78"/>
        <v>58.833488577211895</v>
      </c>
      <c r="Q67" s="28">
        <f t="shared" si="78"/>
        <v>64.447296198730669</v>
      </c>
      <c r="R67" s="28">
        <f t="shared" si="78"/>
        <v>70.083351943772854</v>
      </c>
      <c r="S67" s="28">
        <f t="shared" si="78"/>
        <v>75.740019203420928</v>
      </c>
      <c r="T67" s="28">
        <f t="shared" si="78"/>
        <v>81.415890654461151</v>
      </c>
      <c r="U67" s="28">
        <f t="shared" si="78"/>
        <v>87.109742902878608</v>
      </c>
      <c r="V67" s="28">
        <f t="shared" si="74"/>
        <v>92.820502391772067</v>
      </c>
      <c r="W67" s="28">
        <f t="shared" si="74"/>
        <v>98.547219273630844</v>
      </c>
      <c r="X67" s="28">
        <f t="shared" si="74"/>
        <v>104.28904704460312</v>
      </c>
      <c r="Y67" s="28">
        <f t="shared" si="74"/>
        <v>110.04522643199222</v>
      </c>
      <c r="Z67" s="28">
        <f t="shared" si="74"/>
        <v>115.81507247740116</v>
      </c>
      <c r="AA67" s="28">
        <f t="shared" si="74"/>
        <v>121.59796405902189</v>
      </c>
      <c r="AB67" s="28">
        <f t="shared" si="74"/>
        <v>127.39333530206483</v>
      </c>
      <c r="AC67" s="28">
        <f t="shared" si="74"/>
        <v>133.20066846945025</v>
      </c>
      <c r="AE67" s="27">
        <f t="shared" si="34"/>
        <v>24</v>
      </c>
      <c r="AF67" s="28">
        <f t="shared" si="77"/>
        <v>5.4731813925302335</v>
      </c>
      <c r="AG67" s="28">
        <f t="shared" si="77"/>
        <v>10.946362785060467</v>
      </c>
      <c r="AH67" s="28">
        <f t="shared" si="77"/>
        <v>16.419544177590701</v>
      </c>
      <c r="AI67" s="28">
        <f t="shared" si="77"/>
        <v>21.892725570120934</v>
      </c>
      <c r="AJ67" s="28">
        <f t="shared" si="77"/>
        <v>27.36590696265117</v>
      </c>
      <c r="AK67" s="28">
        <f t="shared" si="77"/>
        <v>32.839088355181403</v>
      </c>
      <c r="AL67" s="28">
        <f t="shared" si="77"/>
        <v>38.312269747711639</v>
      </c>
      <c r="AM67" s="28">
        <f t="shared" si="77"/>
        <v>43.785451140241868</v>
      </c>
      <c r="AN67" s="28">
        <f t="shared" si="77"/>
        <v>49.258632532772104</v>
      </c>
      <c r="AO67" s="28">
        <f t="shared" si="77"/>
        <v>54.73181392530234</v>
      </c>
      <c r="AP67" s="28">
        <f t="shared" si="77"/>
        <v>60.204995317832569</v>
      </c>
      <c r="AQ67" s="28">
        <f t="shared" si="77"/>
        <v>65.678176710362806</v>
      </c>
      <c r="AR67" s="28">
        <f t="shared" si="77"/>
        <v>71.151358102893042</v>
      </c>
      <c r="AS67" s="28">
        <f t="shared" si="77"/>
        <v>76.624539495423278</v>
      </c>
      <c r="AT67" s="28">
        <f t="shared" si="77"/>
        <v>82.097720887953514</v>
      </c>
      <c r="AU67" s="28">
        <f t="shared" si="77"/>
        <v>87.570902280483736</v>
      </c>
      <c r="AV67" s="28">
        <f t="shared" si="75"/>
        <v>93.044083673013972</v>
      </c>
      <c r="AW67" s="28">
        <f t="shared" si="75"/>
        <v>98.517265065544208</v>
      </c>
      <c r="AX67" s="28">
        <f t="shared" si="75"/>
        <v>103.99044645807444</v>
      </c>
      <c r="AY67" s="28">
        <f t="shared" si="75"/>
        <v>109.46362785060468</v>
      </c>
      <c r="AZ67" s="28">
        <f t="shared" si="75"/>
        <v>114.93680924313492</v>
      </c>
      <c r="BA67" s="28">
        <f t="shared" si="75"/>
        <v>120.40999063566514</v>
      </c>
      <c r="BB67" s="28">
        <f t="shared" si="75"/>
        <v>125.88317202819537</v>
      </c>
      <c r="BC67" s="28">
        <f t="shared" si="75"/>
        <v>131.35635342072561</v>
      </c>
      <c r="BE67" s="27">
        <f t="shared" si="35"/>
        <v>24</v>
      </c>
      <c r="BF67" s="32">
        <f t="shared" si="44"/>
        <v>-0.14651547239024698</v>
      </c>
      <c r="BG67" s="32">
        <f t="shared" si="45"/>
        <v>-0.10945122264921038</v>
      </c>
      <c r="BH67" s="32">
        <f t="shared" si="46"/>
        <v>-8.8327992780559667E-2</v>
      </c>
      <c r="BI67" s="32">
        <f t="shared" si="47"/>
        <v>-7.3585176196265298E-2</v>
      </c>
      <c r="BJ67" s="32">
        <f t="shared" si="48"/>
        <v>-6.2287430756859885E-2</v>
      </c>
      <c r="BK67" s="32">
        <f t="shared" si="49"/>
        <v>-5.3144812530507568E-2</v>
      </c>
      <c r="BL67" s="32">
        <f t="shared" si="50"/>
        <v>-4.547625484739138E-2</v>
      </c>
      <c r="BM67" s="32">
        <f t="shared" si="51"/>
        <v>-3.8878597831600352E-2</v>
      </c>
      <c r="BN67" s="32">
        <f t="shared" si="52"/>
        <v>-3.3093620097784548E-2</v>
      </c>
      <c r="BO67" s="32">
        <f t="shared" si="53"/>
        <v>-2.7946082926418432E-2</v>
      </c>
      <c r="BP67" s="32">
        <f t="shared" si="54"/>
        <v>-2.3311667789693215E-2</v>
      </c>
      <c r="BQ67" s="32">
        <f t="shared" si="55"/>
        <v>-1.9099024850267956E-2</v>
      </c>
      <c r="BR67" s="32">
        <f t="shared" si="56"/>
        <v>-1.5239085025171711E-2</v>
      </c>
      <c r="BS67" s="32">
        <f t="shared" si="57"/>
        <v>-1.1678374276968743E-2</v>
      </c>
      <c r="BT67" s="32">
        <f t="shared" si="58"/>
        <v>-8.3746579201120896E-3</v>
      </c>
      <c r="BU67" s="32">
        <f t="shared" si="59"/>
        <v>-5.2940045767244318E-3</v>
      </c>
      <c r="BV67" s="32">
        <f t="shared" si="60"/>
        <v>-2.4087488806969074E-3</v>
      </c>
      <c r="BW67" s="32">
        <f t="shared" si="61"/>
        <v>3.0395792298779832E-4</v>
      </c>
      <c r="BX67" s="32">
        <f t="shared" si="62"/>
        <v>2.8632017933865168E-3</v>
      </c>
      <c r="BY67" s="32">
        <f t="shared" si="63"/>
        <v>5.2850868705964782E-3</v>
      </c>
      <c r="BZ67" s="32">
        <f t="shared" si="64"/>
        <v>7.5833241345820233E-3</v>
      </c>
      <c r="CA67" s="32">
        <f t="shared" si="65"/>
        <v>9.7696818573387197E-3</v>
      </c>
      <c r="CB67" s="32">
        <f t="shared" si="66"/>
        <v>1.185433500338675E-2</v>
      </c>
      <c r="CC67" s="32">
        <f t="shared" si="67"/>
        <v>1.3846139587112017E-2</v>
      </c>
    </row>
    <row r="68" spans="1:81" ht="9" customHeight="1" x14ac:dyDescent="0.25">
      <c r="A68" s="31">
        <f t="shared" si="29"/>
        <v>1.0938043992365509</v>
      </c>
      <c r="B68" s="31">
        <f t="shared" si="30"/>
        <v>4.3780609305155448E-2</v>
      </c>
      <c r="C68" s="31"/>
      <c r="E68" s="27">
        <f t="shared" si="33"/>
        <v>23</v>
      </c>
      <c r="F68" s="28">
        <f t="shared" si="78"/>
        <v>4.7967798206453001</v>
      </c>
      <c r="G68" s="28">
        <f t="shared" si="78"/>
        <v>9.8891520965178827</v>
      </c>
      <c r="H68" s="28">
        <f t="shared" si="78"/>
        <v>15.099400274877873</v>
      </c>
      <c r="I68" s="28">
        <f t="shared" si="78"/>
        <v>20.387704427698299</v>
      </c>
      <c r="J68" s="28">
        <f t="shared" si="78"/>
        <v>25.734819182795466</v>
      </c>
      <c r="K68" s="28">
        <f t="shared" si="78"/>
        <v>31.129272442691246</v>
      </c>
      <c r="L68" s="28">
        <f t="shared" si="78"/>
        <v>36.563413274008745</v>
      </c>
      <c r="M68" s="28">
        <f t="shared" si="78"/>
        <v>42.031762457930888</v>
      </c>
      <c r="N68" s="28">
        <f t="shared" si="78"/>
        <v>47.530196754019592</v>
      </c>
      <c r="O68" s="28">
        <f t="shared" si="78"/>
        <v>53.055497769504399</v>
      </c>
      <c r="P68" s="28">
        <f t="shared" si="78"/>
        <v>58.605081683518229</v>
      </c>
      <c r="Q68" s="28">
        <f t="shared" si="78"/>
        <v>64.176827236215146</v>
      </c>
      <c r="R68" s="28">
        <f t="shared" si="78"/>
        <v>69.768960943878909</v>
      </c>
      <c r="S68" s="28">
        <f t="shared" si="78"/>
        <v>75.379977517056574</v>
      </c>
      <c r="T68" s="28">
        <f t="shared" si="78"/>
        <v>81.008582918521213</v>
      </c>
      <c r="U68" s="28">
        <f t="shared" si="78"/>
        <v>86.653652527930973</v>
      </c>
      <c r="V68" s="28">
        <f t="shared" si="74"/>
        <v>92.314199704728722</v>
      </c>
      <c r="W68" s="28">
        <f t="shared" si="74"/>
        <v>97.989351701093454</v>
      </c>
      <c r="X68" s="28">
        <f t="shared" si="74"/>
        <v>103.67833089117207</v>
      </c>
      <c r="Y68" s="28">
        <f t="shared" si="74"/>
        <v>109.38043992365509</v>
      </c>
      <c r="Z68" s="28">
        <f t="shared" si="74"/>
        <v>115.09504982152171</v>
      </c>
      <c r="AA68" s="28">
        <f t="shared" si="74"/>
        <v>120.82159033082321</v>
      </c>
      <c r="AB68" s="28">
        <f t="shared" si="74"/>
        <v>126.55954201011764</v>
      </c>
      <c r="AC68" s="28">
        <f t="shared" si="74"/>
        <v>132.30842968429272</v>
      </c>
      <c r="AE68" s="27">
        <f t="shared" si="34"/>
        <v>23</v>
      </c>
      <c r="AF68" s="28">
        <f t="shared" si="77"/>
        <v>5.4318018870264808</v>
      </c>
      <c r="AG68" s="28">
        <f t="shared" si="77"/>
        <v>10.863603774052962</v>
      </c>
      <c r="AH68" s="28">
        <f t="shared" si="77"/>
        <v>16.295405661079442</v>
      </c>
      <c r="AI68" s="28">
        <f t="shared" si="77"/>
        <v>21.727207548105923</v>
      </c>
      <c r="AJ68" s="28">
        <f t="shared" si="77"/>
        <v>27.159009435132404</v>
      </c>
      <c r="AK68" s="28">
        <f t="shared" si="77"/>
        <v>32.590811322158885</v>
      </c>
      <c r="AL68" s="28">
        <f t="shared" si="77"/>
        <v>38.022613209185366</v>
      </c>
      <c r="AM68" s="28">
        <f t="shared" si="77"/>
        <v>43.454415096211847</v>
      </c>
      <c r="AN68" s="28">
        <f t="shared" si="77"/>
        <v>48.886216983238327</v>
      </c>
      <c r="AO68" s="28">
        <f t="shared" si="77"/>
        <v>54.318018870264808</v>
      </c>
      <c r="AP68" s="28">
        <f t="shared" si="77"/>
        <v>59.749820757291289</v>
      </c>
      <c r="AQ68" s="28">
        <f t="shared" si="77"/>
        <v>65.18162264431777</v>
      </c>
      <c r="AR68" s="28">
        <f t="shared" si="77"/>
        <v>70.613424531344251</v>
      </c>
      <c r="AS68" s="28">
        <f t="shared" si="77"/>
        <v>76.045226418370731</v>
      </c>
      <c r="AT68" s="28">
        <f t="shared" si="77"/>
        <v>81.477028305397212</v>
      </c>
      <c r="AU68" s="28">
        <f t="shared" si="77"/>
        <v>86.908830192423693</v>
      </c>
      <c r="AV68" s="28">
        <f t="shared" si="75"/>
        <v>92.340632079450174</v>
      </c>
      <c r="AW68" s="28">
        <f t="shared" si="75"/>
        <v>97.772433966476655</v>
      </c>
      <c r="AX68" s="28">
        <f t="shared" si="75"/>
        <v>103.20423585350314</v>
      </c>
      <c r="AY68" s="28">
        <f t="shared" si="75"/>
        <v>108.63603774052962</v>
      </c>
      <c r="AZ68" s="28">
        <f t="shared" si="75"/>
        <v>114.0678396275561</v>
      </c>
      <c r="BA68" s="28">
        <f t="shared" si="75"/>
        <v>119.49964151458258</v>
      </c>
      <c r="BB68" s="28">
        <f t="shared" si="75"/>
        <v>124.93144340160906</v>
      </c>
      <c r="BC68" s="28">
        <f t="shared" si="75"/>
        <v>130.36324528863554</v>
      </c>
      <c r="BE68" s="27">
        <f t="shared" si="35"/>
        <v>23</v>
      </c>
      <c r="BF68" s="32">
        <f t="shared" si="44"/>
        <v>-0.13238507709860917</v>
      </c>
      <c r="BG68" s="32">
        <f t="shared" si="45"/>
        <v>-9.8537434557023129E-2</v>
      </c>
      <c r="BH68" s="32">
        <f t="shared" si="46"/>
        <v>-7.9208800642993973E-2</v>
      </c>
      <c r="BI68" s="32">
        <f t="shared" si="47"/>
        <v>-6.5701517557209807E-2</v>
      </c>
      <c r="BJ68" s="32">
        <f t="shared" si="48"/>
        <v>-5.5340985387185244E-2</v>
      </c>
      <c r="BK68" s="32">
        <f t="shared" si="49"/>
        <v>-4.6950627649853402E-2</v>
      </c>
      <c r="BL68" s="32">
        <f t="shared" si="50"/>
        <v>-3.990874495882743E-2</v>
      </c>
      <c r="BM68" s="32">
        <f t="shared" si="51"/>
        <v>-3.384708503967386E-2</v>
      </c>
      <c r="BN68" s="32">
        <f t="shared" si="52"/>
        <v>-2.8529657393098377E-2</v>
      </c>
      <c r="BO68" s="32">
        <f t="shared" si="53"/>
        <v>-2.379623514692741E-2</v>
      </c>
      <c r="BP68" s="32">
        <f t="shared" si="54"/>
        <v>-1.9533102606271089E-2</v>
      </c>
      <c r="BQ68" s="32">
        <f t="shared" si="55"/>
        <v>-1.5656670037680124E-2</v>
      </c>
      <c r="BR68" s="32">
        <f t="shared" si="56"/>
        <v>-1.2103714546424378E-2</v>
      </c>
      <c r="BS68" s="32">
        <f t="shared" si="57"/>
        <v>-8.8252732784860361E-3</v>
      </c>
      <c r="BT68" s="32">
        <f t="shared" si="58"/>
        <v>-5.7826636388290265E-3</v>
      </c>
      <c r="BU68" s="32">
        <f t="shared" si="59"/>
        <v>-2.9447998676163023E-3</v>
      </c>
      <c r="BV68" s="32">
        <f t="shared" si="60"/>
        <v>-2.8633054076184449E-4</v>
      </c>
      <c r="BW68" s="32">
        <f t="shared" si="61"/>
        <v>2.2136868021995423E-3</v>
      </c>
      <c r="BX68" s="32">
        <f t="shared" si="62"/>
        <v>4.5727495185717655E-3</v>
      </c>
      <c r="BY68" s="32">
        <f t="shared" si="63"/>
        <v>6.8056243295880675E-3</v>
      </c>
      <c r="BZ68" s="32">
        <f t="shared" si="64"/>
        <v>8.924885957810642E-3</v>
      </c>
      <c r="CA68" s="32">
        <f t="shared" si="65"/>
        <v>1.094132938178507E-2</v>
      </c>
      <c r="CB68" s="32">
        <f t="shared" si="66"/>
        <v>1.2864289666743767E-2</v>
      </c>
      <c r="CC68" s="32">
        <f t="shared" si="67"/>
        <v>1.4701893146934583E-2</v>
      </c>
    </row>
    <row r="69" spans="1:81" ht="9" customHeight="1" x14ac:dyDescent="0.25">
      <c r="A69" s="31">
        <f t="shared" si="29"/>
        <v>1.0876137893808164</v>
      </c>
      <c r="B69" s="31">
        <f t="shared" si="30"/>
        <v>4.0429415088472004E-2</v>
      </c>
      <c r="C69" s="31"/>
      <c r="E69" s="27">
        <f t="shared" si="33"/>
        <v>22</v>
      </c>
      <c r="F69" s="28">
        <f t="shared" si="78"/>
        <v>4.8177562976566453</v>
      </c>
      <c r="G69" s="28">
        <f t="shared" si="78"/>
        <v>9.9093527848772354</v>
      </c>
      <c r="H69" s="28">
        <f t="shared" si="78"/>
        <v>15.109699100889552</v>
      </c>
      <c r="I69" s="28">
        <f t="shared" si="78"/>
        <v>20.381950963961458</v>
      </c>
      <c r="J69" s="28">
        <f t="shared" si="78"/>
        <v>25.708324941378489</v>
      </c>
      <c r="K69" s="28">
        <f t="shared" si="78"/>
        <v>31.07823011655535</v>
      </c>
      <c r="L69" s="28">
        <f t="shared" si="78"/>
        <v>36.484608235358877</v>
      </c>
      <c r="M69" s="28">
        <f t="shared" si="78"/>
        <v>41.922407458468129</v>
      </c>
      <c r="N69" s="28">
        <f t="shared" si="78"/>
        <v>47.387828029090855</v>
      </c>
      <c r="O69" s="28">
        <f t="shared" si="78"/>
        <v>52.877905317935969</v>
      </c>
      <c r="P69" s="28">
        <f t="shared" si="78"/>
        <v>58.390260133785489</v>
      </c>
      <c r="Q69" s="28">
        <f t="shared" si="78"/>
        <v>63.922939876460227</v>
      </c>
      <c r="R69" s="28">
        <f t="shared" si="78"/>
        <v>69.474312573265792</v>
      </c>
      <c r="S69" s="28">
        <f t="shared" si="78"/>
        <v>75.042993436189548</v>
      </c>
      <c r="T69" s="28">
        <f t="shared" si="78"/>
        <v>80.627792327532731</v>
      </c>
      <c r="U69" s="28">
        <f t="shared" si="78"/>
        <v>86.227675173065805</v>
      </c>
      <c r="V69" s="28">
        <f t="shared" si="74"/>
        <v>91.841734973084073</v>
      </c>
      <c r="W69" s="28">
        <f t="shared" si="74"/>
        <v>97.469169596179015</v>
      </c>
      <c r="X69" s="28">
        <f t="shared" si="74"/>
        <v>103.10926447785144</v>
      </c>
      <c r="Y69" s="28">
        <f t="shared" si="74"/>
        <v>108.76137893808165</v>
      </c>
      <c r="Z69" s="28">
        <f t="shared" si="74"/>
        <v>114.42493521688672</v>
      </c>
      <c r="AA69" s="28">
        <f t="shared" si="74"/>
        <v>120.09940958364146</v>
      </c>
      <c r="AB69" s="28">
        <f t="shared" si="74"/>
        <v>125.78432505111608</v>
      </c>
      <c r="AC69" s="28">
        <f t="shared" si="74"/>
        <v>131.47924534714298</v>
      </c>
      <c r="AE69" s="27">
        <f t="shared" si="34"/>
        <v>22</v>
      </c>
      <c r="AF69" s="28">
        <f t="shared" si="77"/>
        <v>5.392673713387917</v>
      </c>
      <c r="AG69" s="28">
        <f t="shared" si="77"/>
        <v>10.785347426775834</v>
      </c>
      <c r="AH69" s="28">
        <f t="shared" si="77"/>
        <v>16.17802114016375</v>
      </c>
      <c r="AI69" s="28">
        <f t="shared" si="77"/>
        <v>21.570694853551668</v>
      </c>
      <c r="AJ69" s="28">
        <f t="shared" si="77"/>
        <v>26.963368566939586</v>
      </c>
      <c r="AK69" s="28">
        <f t="shared" si="77"/>
        <v>32.3560422803275</v>
      </c>
      <c r="AL69" s="28">
        <f t="shared" si="77"/>
        <v>37.748715993715422</v>
      </c>
      <c r="AM69" s="28">
        <f t="shared" si="77"/>
        <v>43.141389707103336</v>
      </c>
      <c r="AN69" s="28">
        <f t="shared" si="77"/>
        <v>48.53406342049125</v>
      </c>
      <c r="AO69" s="28">
        <f t="shared" si="77"/>
        <v>53.926737133879172</v>
      </c>
      <c r="AP69" s="28">
        <f t="shared" si="77"/>
        <v>59.319410847267086</v>
      </c>
      <c r="AQ69" s="28">
        <f t="shared" si="77"/>
        <v>64.712084560655001</v>
      </c>
      <c r="AR69" s="28">
        <f t="shared" si="77"/>
        <v>70.104758274042922</v>
      </c>
      <c r="AS69" s="28">
        <f t="shared" si="77"/>
        <v>75.497431987430843</v>
      </c>
      <c r="AT69" s="28">
        <f t="shared" si="77"/>
        <v>80.890105700818751</v>
      </c>
      <c r="AU69" s="28">
        <f t="shared" si="77"/>
        <v>86.282779414206672</v>
      </c>
      <c r="AV69" s="28">
        <f t="shared" si="75"/>
        <v>91.675453127594594</v>
      </c>
      <c r="AW69" s="28">
        <f t="shared" si="75"/>
        <v>97.068126840982501</v>
      </c>
      <c r="AX69" s="28">
        <f t="shared" si="75"/>
        <v>102.46080055437042</v>
      </c>
      <c r="AY69" s="28">
        <f t="shared" si="75"/>
        <v>107.85347426775834</v>
      </c>
      <c r="AZ69" s="28">
        <f t="shared" si="75"/>
        <v>113.24614798114627</v>
      </c>
      <c r="BA69" s="28">
        <f t="shared" si="75"/>
        <v>118.63882169453417</v>
      </c>
      <c r="BB69" s="28">
        <f t="shared" si="75"/>
        <v>124.03149540792209</v>
      </c>
      <c r="BC69" s="28">
        <f t="shared" si="75"/>
        <v>129.42416912131</v>
      </c>
      <c r="BE69" s="27">
        <f t="shared" si="35"/>
        <v>22</v>
      </c>
      <c r="BF69" s="32">
        <f t="shared" si="44"/>
        <v>-0.11933302147535178</v>
      </c>
      <c r="BG69" s="32">
        <f t="shared" si="45"/>
        <v>-8.8400792757672639E-2</v>
      </c>
      <c r="BH69" s="32">
        <f t="shared" si="46"/>
        <v>-7.070438875988623E-2</v>
      </c>
      <c r="BI69" s="32">
        <f t="shared" si="47"/>
        <v>-5.8323361276459693E-2</v>
      </c>
      <c r="BJ69" s="32">
        <f t="shared" si="48"/>
        <v>-4.8818568631869834E-2</v>
      </c>
      <c r="BK69" s="32">
        <f t="shared" si="49"/>
        <v>-4.1115988876453451E-2</v>
      </c>
      <c r="BL69" s="32">
        <f t="shared" si="50"/>
        <v>-3.4647699934227089E-2</v>
      </c>
      <c r="BM69" s="32">
        <f t="shared" si="51"/>
        <v>-2.9077105121952589E-2</v>
      </c>
      <c r="BN69" s="32">
        <f t="shared" si="52"/>
        <v>-2.4188392654264181E-2</v>
      </c>
      <c r="BO69" s="32">
        <f t="shared" si="53"/>
        <v>-1.9834972842380033E-2</v>
      </c>
      <c r="BP69" s="32">
        <f t="shared" si="54"/>
        <v>-1.5912768865093248E-2</v>
      </c>
      <c r="BQ69" s="32">
        <f t="shared" si="55"/>
        <v>-1.2345250167152879E-2</v>
      </c>
      <c r="BR69" s="32">
        <f t="shared" si="56"/>
        <v>-9.0745151326582611E-3</v>
      </c>
      <c r="BS69" s="32">
        <f t="shared" si="57"/>
        <v>-6.0557092732143394E-3</v>
      </c>
      <c r="BT69" s="32">
        <f t="shared" si="58"/>
        <v>-3.2533865273208658E-3</v>
      </c>
      <c r="BU69" s="32">
        <f t="shared" si="59"/>
        <v>-6.3905516448482141E-4</v>
      </c>
      <c r="BV69" s="32">
        <f t="shared" si="60"/>
        <v>1.8105259611897683E-3</v>
      </c>
      <c r="BW69" s="32">
        <f t="shared" si="61"/>
        <v>4.1145600896987161E-3</v>
      </c>
      <c r="BX69" s="32">
        <f t="shared" si="62"/>
        <v>6.2890946489130651E-3</v>
      </c>
      <c r="BY69" s="32">
        <f t="shared" si="63"/>
        <v>8.3476752426996995E-3</v>
      </c>
      <c r="BZ69" s="32">
        <f t="shared" si="64"/>
        <v>1.0301838786328574E-2</v>
      </c>
      <c r="CA69" s="32">
        <f t="shared" si="65"/>
        <v>1.2161491002918568E-2</v>
      </c>
      <c r="CB69" s="32">
        <f t="shared" si="66"/>
        <v>1.3935199338086665E-2</v>
      </c>
      <c r="CC69" s="32">
        <f t="shared" si="67"/>
        <v>1.5630423040587017E-2</v>
      </c>
    </row>
    <row r="70" spans="1:81" ht="9" customHeight="1" x14ac:dyDescent="0.25">
      <c r="A70" s="31">
        <f t="shared" si="29"/>
        <v>1.0818468419557759</v>
      </c>
      <c r="B70" s="31">
        <f t="shared" si="30"/>
        <v>3.7334738605465018E-2</v>
      </c>
      <c r="C70" s="31"/>
      <c r="E70" s="27">
        <f t="shared" si="33"/>
        <v>21</v>
      </c>
      <c r="F70" s="28">
        <f t="shared" si="78"/>
        <v>4.8368450093338238</v>
      </c>
      <c r="G70" s="28">
        <f t="shared" si="78"/>
        <v>9.9272976393004395</v>
      </c>
      <c r="H70" s="28">
        <f t="shared" si="78"/>
        <v>15.118079445686684</v>
      </c>
      <c r="I70" s="28">
        <f t="shared" si="78"/>
        <v>20.375107788048293</v>
      </c>
      <c r="J70" s="28">
        <f t="shared" si="78"/>
        <v>25.681952472647943</v>
      </c>
      <c r="K70" s="28">
        <f t="shared" si="78"/>
        <v>31.028836793882018</v>
      </c>
      <c r="L70" s="28">
        <f t="shared" si="78"/>
        <v>36.409249387698409</v>
      </c>
      <c r="M70" s="28">
        <f t="shared" si="78"/>
        <v>41.818532339667094</v>
      </c>
      <c r="N70" s="28">
        <f t="shared" si="78"/>
        <v>47.253183776830014</v>
      </c>
      <c r="O70" s="28">
        <f t="shared" si="78"/>
        <v>52.710472562663014</v>
      </c>
      <c r="P70" s="28">
        <f t="shared" si="78"/>
        <v>58.188207655986396</v>
      </c>
      <c r="Q70" s="28">
        <f t="shared" si="78"/>
        <v>63.684591435062089</v>
      </c>
      <c r="R70" s="28">
        <f t="shared" si="78"/>
        <v>69.19812188464266</v>
      </c>
      <c r="S70" s="28">
        <f t="shared" si="78"/>
        <v>74.727524822008135</v>
      </c>
      <c r="T70" s="28">
        <f t="shared" si="78"/>
        <v>80.2717054304199</v>
      </c>
      <c r="U70" s="28">
        <f t="shared" si="78"/>
        <v>85.829712668788616</v>
      </c>
      <c r="V70" s="28">
        <f t="shared" si="74"/>
        <v>91.400712539932655</v>
      </c>
      <c r="W70" s="28">
        <f t="shared" si="74"/>
        <v>96.983967617718434</v>
      </c>
      <c r="X70" s="28">
        <f t="shared" si="74"/>
        <v>102.57882109931299</v>
      </c>
      <c r="Y70" s="28">
        <f t="shared" si="74"/>
        <v>108.18468419557759</v>
      </c>
      <c r="Z70" s="28">
        <f t="shared" si="74"/>
        <v>113.8010260280917</v>
      </c>
      <c r="AA70" s="28">
        <f t="shared" si="74"/>
        <v>119.42736543835571</v>
      </c>
      <c r="AB70" s="28">
        <f t="shared" si="74"/>
        <v>125.06326427643393</v>
      </c>
      <c r="AC70" s="28">
        <f t="shared" si="74"/>
        <v>130.70832184886979</v>
      </c>
      <c r="AE70" s="27">
        <f t="shared" si="34"/>
        <v>21</v>
      </c>
      <c r="AF70" s="28">
        <f t="shared" si="77"/>
        <v>5.3557249681851449</v>
      </c>
      <c r="AG70" s="28">
        <f t="shared" si="77"/>
        <v>10.71144993637029</v>
      </c>
      <c r="AH70" s="28">
        <f t="shared" si="77"/>
        <v>16.067174904555436</v>
      </c>
      <c r="AI70" s="28">
        <f t="shared" si="77"/>
        <v>21.422899872740579</v>
      </c>
      <c r="AJ70" s="28">
        <f t="shared" si="77"/>
        <v>26.778624840925726</v>
      </c>
      <c r="AK70" s="28">
        <f t="shared" si="77"/>
        <v>32.134349809110873</v>
      </c>
      <c r="AL70" s="28">
        <f t="shared" si="77"/>
        <v>37.490074777296016</v>
      </c>
      <c r="AM70" s="28">
        <f t="shared" si="77"/>
        <v>42.845799745481159</v>
      </c>
      <c r="AN70" s="28">
        <f t="shared" si="77"/>
        <v>48.201524713666309</v>
      </c>
      <c r="AO70" s="28">
        <f t="shared" si="77"/>
        <v>53.557249681851452</v>
      </c>
      <c r="AP70" s="28">
        <f t="shared" si="77"/>
        <v>58.912974650036595</v>
      </c>
      <c r="AQ70" s="28">
        <f t="shared" si="77"/>
        <v>64.268699618221746</v>
      </c>
      <c r="AR70" s="28">
        <f t="shared" si="77"/>
        <v>69.624424586406889</v>
      </c>
      <c r="AS70" s="28">
        <f t="shared" si="77"/>
        <v>74.980149554592032</v>
      </c>
      <c r="AT70" s="28">
        <f t="shared" si="77"/>
        <v>80.335874522777175</v>
      </c>
      <c r="AU70" s="28">
        <f t="shared" si="77"/>
        <v>85.691599490962318</v>
      </c>
      <c r="AV70" s="28">
        <f t="shared" si="75"/>
        <v>91.047324459147461</v>
      </c>
      <c r="AW70" s="28">
        <f t="shared" si="75"/>
        <v>96.403049427332618</v>
      </c>
      <c r="AX70" s="28">
        <f t="shared" si="75"/>
        <v>101.75877439551776</v>
      </c>
      <c r="AY70" s="28">
        <f t="shared" si="75"/>
        <v>107.1144993637029</v>
      </c>
      <c r="AZ70" s="28">
        <f t="shared" si="75"/>
        <v>112.47022433188805</v>
      </c>
      <c r="BA70" s="28">
        <f t="shared" si="75"/>
        <v>117.82594930007319</v>
      </c>
      <c r="BB70" s="28">
        <f t="shared" si="75"/>
        <v>123.18167426825833</v>
      </c>
      <c r="BC70" s="28">
        <f t="shared" si="75"/>
        <v>128.53739923644349</v>
      </c>
      <c r="BE70" s="27">
        <f t="shared" si="35"/>
        <v>21</v>
      </c>
      <c r="BF70" s="32">
        <f t="shared" ref="BF70:BF91" si="79">(F70-AF70)/F70</f>
        <v>-0.10727653208858685</v>
      </c>
      <c r="BG70" s="32">
        <f t="shared" ref="BG70:BG91" si="80">(G70-AG70)/G70</f>
        <v>-7.8989502033819159E-2</v>
      </c>
      <c r="BH70" s="32">
        <f t="shared" ref="BH70:BH91" si="81">(H70-AH70)/H70</f>
        <v>-6.2778837899250331E-2</v>
      </c>
      <c r="BI70" s="32">
        <f t="shared" ref="BI70:BI91" si="82">(I70-AI70)/I70</f>
        <v>-5.1425106340144328E-2</v>
      </c>
      <c r="BJ70" s="32">
        <f t="shared" ref="BJ70:BJ91" si="83">(J70-AJ70)/J70</f>
        <v>-4.2702063616299135E-2</v>
      </c>
      <c r="BK70" s="32">
        <f t="shared" ref="BK70:BK91" si="84">(K70-AK70)/K70</f>
        <v>-3.5628567792358554E-2</v>
      </c>
      <c r="BL70" s="32">
        <f t="shared" ref="BL70:BL91" si="85">(L70-AL70)/L70</f>
        <v>-2.9685462012374937E-2</v>
      </c>
      <c r="BM70" s="32">
        <f t="shared" ref="BM70:BM91" si="86">(M70-AM70)/M70</f>
        <v>-2.4564884235299851E-2</v>
      </c>
      <c r="BN70" s="32">
        <f t="shared" ref="BN70:BN91" si="87">(N70-AN70)/N70</f>
        <v>-2.0069355354237577E-2</v>
      </c>
      <c r="BO70" s="32">
        <f t="shared" ref="BO70:BO91" si="88">(O70-AO70)/O70</f>
        <v>-1.6064684644626865E-2</v>
      </c>
      <c r="BP70" s="32">
        <f t="shared" ref="BP70:BP91" si="89">(P70-AP70)/P70</f>
        <v>-1.2455564851474426E-2</v>
      </c>
      <c r="BQ70" s="32">
        <f t="shared" ref="BQ70:BQ91" si="90">(Q70-AQ70)/Q70</f>
        <v>-9.1718918186867917E-3</v>
      </c>
      <c r="BR70" s="32">
        <f t="shared" ref="BR70:BR91" si="91">(R70-AR70)/R70</f>
        <v>-6.1606108685276226E-3</v>
      </c>
      <c r="BS70" s="32">
        <f t="shared" ref="BS70:BS91" si="92">(S70-AS70)/S70</f>
        <v>-3.3806115375240647E-3</v>
      </c>
      <c r="BT70" s="32">
        <f t="shared" ref="BT70:BT91" si="93">(T70-AT70)/T70</f>
        <v>-7.9939864256275885E-4</v>
      </c>
      <c r="BU70" s="32">
        <f t="shared" ref="BU70:BU91" si="94">(U70-AU70)/U70</f>
        <v>1.6091534450228002E-3</v>
      </c>
      <c r="BV70" s="32">
        <f t="shared" ref="BV70:BV91" si="95">(V70-AV70)/V70</f>
        <v>3.8663602390495624E-3</v>
      </c>
      <c r="BW70" s="32">
        <f t="shared" ref="BW70:BW91" si="96">(W70-AW70)/W70</f>
        <v>5.98983733760636E-3</v>
      </c>
      <c r="BX70" s="32">
        <f t="shared" ref="BX70:BX91" si="97">(X70-AX70)/X70</f>
        <v>7.9943081330725117E-3</v>
      </c>
      <c r="BY70" s="32">
        <f t="shared" ref="BY70:BY91" si="98">(Y70-AY70)/Y70</f>
        <v>9.892202762638665E-3</v>
      </c>
      <c r="BZ70" s="32">
        <f t="shared" ref="BZ70:BZ91" si="99">(Z70-AZ70)/Z70</f>
        <v>1.1694109821779137E-2</v>
      </c>
      <c r="CA70" s="32">
        <f t="shared" ref="CA70:CA91" si="100">(AA70-BA70)/AA70</f>
        <v>1.3409122209173344E-2</v>
      </c>
      <c r="CB70" s="32">
        <f t="shared" ref="CB70:CB91" si="101">(AB70-BB70)/AB70</f>
        <v>1.5045105523686117E-2</v>
      </c>
      <c r="CC70" s="32">
        <f t="shared" ref="CC70:CC91" si="102">(AC70-BC70)/AC70</f>
        <v>1.6608908918105486E-2</v>
      </c>
    </row>
    <row r="71" spans="1:81" ht="9" customHeight="1" x14ac:dyDescent="0.25">
      <c r="A71" s="31">
        <f t="shared" ref="A71:A91" si="103">IF($E71&lt;=55,  2.71828^(0.019925*1.06758^$E71),    IF($E71&lt;=60,   2.71828^(0.002542*1.1089^$E71),    IF($E71&lt;90,  2.71828^(0.03723*1.06033^$E71),    "error")))</f>
        <v>1.0764726935330526</v>
      </c>
      <c r="B71" s="31">
        <f t="shared" ref="B71:B91" si="104">IF($E71&lt;=55,  0.007012*1.08289^$E71,    IF($E71&lt;=60,   0.0004763*1.1373^$E71,    IF($E71&lt;90,  -3.3667+0.07411*$E71,    "error")))</f>
        <v>3.4476944662398784E-2</v>
      </c>
      <c r="C71" s="31"/>
      <c r="E71" s="27">
        <f t="shared" si="33"/>
        <v>20</v>
      </c>
      <c r="F71" s="28">
        <f t="shared" si="78"/>
        <v>4.8541979542402149</v>
      </c>
      <c r="G71" s="28">
        <f t="shared" si="78"/>
        <v>9.9431976657703842</v>
      </c>
      <c r="H71" s="28">
        <f t="shared" si="78"/>
        <v>15.124757517623058</v>
      </c>
      <c r="I71" s="28">
        <f t="shared" si="78"/>
        <v>20.367356410386947</v>
      </c>
      <c r="J71" s="28">
        <f t="shared" si="78"/>
        <v>25.65581630455851</v>
      </c>
      <c r="K71" s="28">
        <f t="shared" si="78"/>
        <v>30.981112649764544</v>
      </c>
      <c r="L71" s="28">
        <f t="shared" si="78"/>
        <v>36.337238655936659</v>
      </c>
      <c r="M71" s="28">
        <f t="shared" si="78"/>
        <v>41.719899482214494</v>
      </c>
      <c r="N71" s="28">
        <f t="shared" si="78"/>
        <v>47.125867573462138</v>
      </c>
      <c r="O71" s="28">
        <f t="shared" si="78"/>
        <v>52.552626653819416</v>
      </c>
      <c r="P71" s="28">
        <f t="shared" si="78"/>
        <v>57.998158704631507</v>
      </c>
      <c r="Q71" s="28">
        <f t="shared" si="78"/>
        <v>63.460808538518855</v>
      </c>
      <c r="R71" s="28">
        <f t="shared" si="78"/>
        <v>68.939193515478792</v>
      </c>
      <c r="S71" s="28">
        <f t="shared" si="78"/>
        <v>74.432141002540405</v>
      </c>
      <c r="T71" s="28">
        <f t="shared" si="78"/>
        <v>79.938643660827736</v>
      </c>
      <c r="U71" s="28">
        <f t="shared" si="78"/>
        <v>85.457826618992897</v>
      </c>
      <c r="V71" s="28">
        <f t="shared" si="74"/>
        <v>90.988922822458861</v>
      </c>
      <c r="W71" s="28">
        <f t="shared" si="74"/>
        <v>96.531254157968519</v>
      </c>
      <c r="X71" s="28">
        <f t="shared" si="74"/>
        <v>102.08421675283687</v>
      </c>
      <c r="Y71" s="28">
        <f t="shared" si="74"/>
        <v>107.64726935330526</v>
      </c>
      <c r="Z71" s="28">
        <f t="shared" si="74"/>
        <v>113.21992401462828</v>
      </c>
      <c r="AA71" s="28">
        <f t="shared" si="74"/>
        <v>118.80173855438414</v>
      </c>
      <c r="AB71" s="28">
        <f t="shared" si="74"/>
        <v>124.39231036977752</v>
      </c>
      <c r="AC71" s="28">
        <f t="shared" si="74"/>
        <v>129.99127132359962</v>
      </c>
      <c r="AE71" s="27">
        <f t="shared" si="34"/>
        <v>20</v>
      </c>
      <c r="AF71" s="28">
        <f t="shared" si="77"/>
        <v>5.3208888623795607</v>
      </c>
      <c r="AG71" s="28">
        <f t="shared" si="77"/>
        <v>10.641777724759121</v>
      </c>
      <c r="AH71" s="28">
        <f t="shared" si="77"/>
        <v>15.962666587138681</v>
      </c>
      <c r="AI71" s="28">
        <f t="shared" si="77"/>
        <v>21.283555449518243</v>
      </c>
      <c r="AJ71" s="28">
        <f t="shared" si="77"/>
        <v>26.604444311897801</v>
      </c>
      <c r="AK71" s="28">
        <f t="shared" si="77"/>
        <v>31.925333174277363</v>
      </c>
      <c r="AL71" s="28">
        <f t="shared" si="77"/>
        <v>37.246222036656924</v>
      </c>
      <c r="AM71" s="28">
        <f t="shared" si="77"/>
        <v>42.567110899036486</v>
      </c>
      <c r="AN71" s="28">
        <f t="shared" si="77"/>
        <v>47.887999761416047</v>
      </c>
      <c r="AO71" s="28">
        <f t="shared" si="77"/>
        <v>53.208888623795602</v>
      </c>
      <c r="AP71" s="28">
        <f t="shared" si="77"/>
        <v>58.529777486175163</v>
      </c>
      <c r="AQ71" s="28">
        <f t="shared" si="77"/>
        <v>63.850666348554725</v>
      </c>
      <c r="AR71" s="28">
        <f t="shared" si="77"/>
        <v>69.171555210934287</v>
      </c>
      <c r="AS71" s="28">
        <f t="shared" si="77"/>
        <v>74.492444073313848</v>
      </c>
      <c r="AT71" s="28">
        <f t="shared" si="77"/>
        <v>79.81333293569341</v>
      </c>
      <c r="AU71" s="28">
        <f t="shared" si="77"/>
        <v>85.134221798072971</v>
      </c>
      <c r="AV71" s="28">
        <f t="shared" si="75"/>
        <v>90.455110660452533</v>
      </c>
      <c r="AW71" s="28">
        <f t="shared" si="75"/>
        <v>95.775999522832095</v>
      </c>
      <c r="AX71" s="28">
        <f t="shared" si="75"/>
        <v>101.09688838521164</v>
      </c>
      <c r="AY71" s="28">
        <f t="shared" si="75"/>
        <v>106.4177772475912</v>
      </c>
      <c r="AZ71" s="28">
        <f t="shared" si="75"/>
        <v>111.73866610997077</v>
      </c>
      <c r="BA71" s="28">
        <f t="shared" si="75"/>
        <v>117.05955497235033</v>
      </c>
      <c r="BB71" s="28">
        <f t="shared" si="75"/>
        <v>122.38044383472989</v>
      </c>
      <c r="BC71" s="28">
        <f t="shared" si="75"/>
        <v>127.70133269710945</v>
      </c>
      <c r="BE71" s="27">
        <f t="shared" si="35"/>
        <v>20</v>
      </c>
      <c r="BF71" s="32">
        <f t="shared" si="79"/>
        <v>-9.61417133249962E-2</v>
      </c>
      <c r="BG71" s="32">
        <f t="shared" si="80"/>
        <v>-7.0257082527244746E-2</v>
      </c>
      <c r="BH71" s="32">
        <f t="shared" si="81"/>
        <v>-5.5399834909042926E-2</v>
      </c>
      <c r="BI71" s="32">
        <f t="shared" si="82"/>
        <v>-4.4983699438973478E-2</v>
      </c>
      <c r="BJ71" s="32">
        <f t="shared" si="83"/>
        <v>-3.6975163685231856E-2</v>
      </c>
      <c r="BK71" s="32">
        <f t="shared" si="84"/>
        <v>-3.0477295479573251E-2</v>
      </c>
      <c r="BL71" s="32">
        <f t="shared" si="85"/>
        <v>-2.5015202429856581E-2</v>
      </c>
      <c r="BM71" s="32">
        <f t="shared" si="86"/>
        <v>-2.030712986696347E-2</v>
      </c>
      <c r="BN71" s="32">
        <f t="shared" si="87"/>
        <v>-1.6172268590405475E-2</v>
      </c>
      <c r="BO71" s="32">
        <f t="shared" si="88"/>
        <v>-1.2487710163360399E-2</v>
      </c>
      <c r="BP71" s="32">
        <f t="shared" si="89"/>
        <v>-9.1661320534509212E-3</v>
      </c>
      <c r="BQ71" s="32">
        <f t="shared" si="90"/>
        <v>-6.1432846352601732E-3</v>
      </c>
      <c r="BR71" s="32">
        <f t="shared" si="91"/>
        <v>-3.3705310956868573E-3</v>
      </c>
      <c r="BS71" s="32">
        <f t="shared" si="92"/>
        <v>-8.1017514693531591E-4</v>
      </c>
      <c r="BT71" s="32">
        <f t="shared" si="93"/>
        <v>1.5675863311617898E-3</v>
      </c>
      <c r="BU71" s="32">
        <f t="shared" si="94"/>
        <v>3.7867195284838266E-3</v>
      </c>
      <c r="BV71" s="32">
        <f t="shared" si="95"/>
        <v>5.8667818614351859E-3</v>
      </c>
      <c r="BW71" s="32">
        <f t="shared" si="96"/>
        <v>7.8239389068797162E-3</v>
      </c>
      <c r="BX71" s="32">
        <f t="shared" si="97"/>
        <v>9.6717043930083044E-3</v>
      </c>
      <c r="BY71" s="32">
        <f t="shared" si="98"/>
        <v>1.142148902708146E-2</v>
      </c>
      <c r="BZ71" s="32">
        <f t="shared" si="99"/>
        <v>1.3083014474255689E-2</v>
      </c>
      <c r="CA71" s="32">
        <f t="shared" si="100"/>
        <v>1.4664630360070817E-2</v>
      </c>
      <c r="CB71" s="32">
        <f t="shared" si="101"/>
        <v>1.6173560319500551E-2</v>
      </c>
      <c r="CC71" s="32">
        <f t="shared" si="102"/>
        <v>1.7616095320658935E-2</v>
      </c>
    </row>
    <row r="72" spans="1:81" ht="9" customHeight="1" x14ac:dyDescent="0.25">
      <c r="A72" s="31">
        <f t="shared" si="103"/>
        <v>1.0714629572806331</v>
      </c>
      <c r="B72" s="31">
        <f t="shared" si="104"/>
        <v>3.1837901044795669E-2</v>
      </c>
      <c r="C72" s="31"/>
      <c r="E72" s="27">
        <f t="shared" ref="E72:E91" si="105">E71-1</f>
        <v>19</v>
      </c>
      <c r="F72" s="28">
        <f t="shared" si="78"/>
        <v>4.8699567160773762</v>
      </c>
      <c r="G72" s="28">
        <f t="shared" si="78"/>
        <v>9.957246535225881</v>
      </c>
      <c r="H72" s="28">
        <f t="shared" si="78"/>
        <v>15.129929182490079</v>
      </c>
      <c r="I72" s="28">
        <f t="shared" si="78"/>
        <v>20.358858269920713</v>
      </c>
      <c r="J72" s="28">
        <f t="shared" si="78"/>
        <v>25.630014000079132</v>
      </c>
      <c r="K72" s="28">
        <f t="shared" si="78"/>
        <v>30.935066513673018</v>
      </c>
      <c r="L72" s="28">
        <f t="shared" si="78"/>
        <v>36.268474505510845</v>
      </c>
      <c r="M72" s="28">
        <f t="shared" si="78"/>
        <v>41.626277765484325</v>
      </c>
      <c r="N72" s="28">
        <f t="shared" si="78"/>
        <v>47.00550136543098</v>
      </c>
      <c r="O72" s="28">
        <f t="shared" si="78"/>
        <v>52.403826764530102</v>
      </c>
      <c r="P72" s="28">
        <f t="shared" si="78"/>
        <v>57.81939507917599</v>
      </c>
      <c r="Q72" s="28">
        <f t="shared" si="78"/>
        <v>63.250682052952911</v>
      </c>
      <c r="R72" s="28">
        <f t="shared" si="78"/>
        <v>68.696414726217284</v>
      </c>
      <c r="S72" s="28">
        <f t="shared" si="78"/>
        <v>74.155513726785273</v>
      </c>
      <c r="T72" s="28">
        <f t="shared" si="78"/>
        <v>79.627052020243312</v>
      </c>
      <c r="U72" s="28">
        <f t="shared" si="78"/>
        <v>85.110224632257982</v>
      </c>
      <c r="V72" s="28">
        <f t="shared" si="74"/>
        <v>90.604325916242018</v>
      </c>
      <c r="W72" s="28">
        <f t="shared" si="74"/>
        <v>96.108732149983325</v>
      </c>
      <c r="X72" s="28">
        <f t="shared" si="74"/>
        <v>101.62288798366544</v>
      </c>
      <c r="Y72" s="28">
        <f t="shared" si="74"/>
        <v>107.14629572806331</v>
      </c>
      <c r="Z72" s="28">
        <f t="shared" si="74"/>
        <v>112.67850677476274</v>
      </c>
      <c r="AA72" s="28">
        <f t="shared" si="74"/>
        <v>118.21911464229819</v>
      </c>
      <c r="AB72" s="28">
        <f t="shared" si="74"/>
        <v>123.76774927989425</v>
      </c>
      <c r="AC72" s="28">
        <f t="shared" si="74"/>
        <v>129.324072356382</v>
      </c>
      <c r="AE72" s="27">
        <f t="shared" ref="AE72:AE91" si="106">AE71-1</f>
        <v>19</v>
      </c>
      <c r="AF72" s="28">
        <f t="shared" si="77"/>
        <v>5.2881034059333532</v>
      </c>
      <c r="AG72" s="28">
        <f t="shared" si="77"/>
        <v>10.576206811866706</v>
      </c>
      <c r="AH72" s="28">
        <f t="shared" si="77"/>
        <v>15.864310217800059</v>
      </c>
      <c r="AI72" s="28">
        <f t="shared" si="77"/>
        <v>21.152413623733413</v>
      </c>
      <c r="AJ72" s="28">
        <f t="shared" si="77"/>
        <v>26.440517029666765</v>
      </c>
      <c r="AK72" s="28">
        <f t="shared" si="77"/>
        <v>31.728620435600117</v>
      </c>
      <c r="AL72" s="28">
        <f t="shared" si="77"/>
        <v>37.016723841533469</v>
      </c>
      <c r="AM72" s="28">
        <f t="shared" si="77"/>
        <v>42.304827247466825</v>
      </c>
      <c r="AN72" s="28">
        <f t="shared" si="77"/>
        <v>47.592930653400181</v>
      </c>
      <c r="AO72" s="28">
        <f t="shared" si="77"/>
        <v>52.88103405933353</v>
      </c>
      <c r="AP72" s="28">
        <f t="shared" si="77"/>
        <v>58.169137465266886</v>
      </c>
      <c r="AQ72" s="28">
        <f t="shared" si="77"/>
        <v>63.457240871200234</v>
      </c>
      <c r="AR72" s="28">
        <f t="shared" si="77"/>
        <v>68.745344277133583</v>
      </c>
      <c r="AS72" s="28">
        <f t="shared" si="77"/>
        <v>74.033447683066939</v>
      </c>
      <c r="AT72" s="28">
        <f t="shared" si="77"/>
        <v>79.321551089000295</v>
      </c>
      <c r="AU72" s="28">
        <f t="shared" si="77"/>
        <v>84.60965449493365</v>
      </c>
      <c r="AV72" s="28">
        <f t="shared" si="75"/>
        <v>89.897757900867006</v>
      </c>
      <c r="AW72" s="28">
        <f t="shared" si="75"/>
        <v>95.185861306800362</v>
      </c>
      <c r="AX72" s="28">
        <f t="shared" si="75"/>
        <v>100.4739647127337</v>
      </c>
      <c r="AY72" s="28">
        <f t="shared" si="75"/>
        <v>105.76206811866706</v>
      </c>
      <c r="AZ72" s="28">
        <f t="shared" si="75"/>
        <v>111.05017152460042</v>
      </c>
      <c r="BA72" s="28">
        <f t="shared" si="75"/>
        <v>116.33827493053377</v>
      </c>
      <c r="BB72" s="28">
        <f t="shared" si="75"/>
        <v>121.62637833646713</v>
      </c>
      <c r="BC72" s="28">
        <f t="shared" si="75"/>
        <v>126.91448174240047</v>
      </c>
      <c r="BE72" s="27">
        <f t="shared" ref="BE72:BE91" si="107">BE71-1</f>
        <v>19</v>
      </c>
      <c r="BF72" s="32">
        <f t="shared" si="79"/>
        <v>-8.5862506431634816E-2</v>
      </c>
      <c r="BG72" s="32">
        <f t="shared" si="80"/>
        <v>-6.216179085765542E-2</v>
      </c>
      <c r="BH72" s="32">
        <f t="shared" si="81"/>
        <v>-4.8538299581724516E-2</v>
      </c>
      <c r="BI72" s="32">
        <f t="shared" si="82"/>
        <v>-3.897838195500096E-2</v>
      </c>
      <c r="BJ72" s="32">
        <f t="shared" si="83"/>
        <v>-3.1623198863064611E-2</v>
      </c>
      <c r="BK72" s="32">
        <f t="shared" si="84"/>
        <v>-2.5652245537482705E-2</v>
      </c>
      <c r="BL72" s="32">
        <f t="shared" si="85"/>
        <v>-2.0630846657444357E-2</v>
      </c>
      <c r="BM72" s="32">
        <f t="shared" si="86"/>
        <v>-1.6300988664067869E-2</v>
      </c>
      <c r="BN72" s="32">
        <f t="shared" si="87"/>
        <v>-1.2497032706925043E-2</v>
      </c>
      <c r="BO72" s="32">
        <f t="shared" si="88"/>
        <v>-9.1063444077795659E-3</v>
      </c>
      <c r="BP72" s="32">
        <f t="shared" si="89"/>
        <v>-6.0488766029455935E-3</v>
      </c>
      <c r="BQ72" s="32">
        <f t="shared" si="90"/>
        <v>-3.2657168514703804E-3</v>
      </c>
      <c r="BR72" s="32">
        <f t="shared" si="91"/>
        <v>-7.1225770822687666E-4</v>
      </c>
      <c r="BS72" s="32">
        <f t="shared" si="92"/>
        <v>1.6460818297081437E-3</v>
      </c>
      <c r="BT72" s="32">
        <f t="shared" si="93"/>
        <v>3.8366475147836791E-3</v>
      </c>
      <c r="BU72" s="32">
        <f t="shared" si="94"/>
        <v>5.8814336290049932E-3</v>
      </c>
      <c r="BV72" s="32">
        <f t="shared" si="95"/>
        <v>7.7983916135327775E-3</v>
      </c>
      <c r="BW72" s="32">
        <f t="shared" si="96"/>
        <v>9.6023620594928756E-3</v>
      </c>
      <c r="BX72" s="32">
        <f t="shared" si="97"/>
        <v>1.1305753002378821E-2</v>
      </c>
      <c r="BY72" s="32">
        <f t="shared" si="98"/>
        <v>1.2919043070881424E-2</v>
      </c>
      <c r="BZ72" s="32">
        <f t="shared" si="99"/>
        <v>1.4451161066744191E-2</v>
      </c>
      <c r="CA72" s="32">
        <f t="shared" si="100"/>
        <v>1.5909776667295972E-2</v>
      </c>
      <c r="CB72" s="32">
        <f t="shared" si="101"/>
        <v>1.7301526091296385E-2</v>
      </c>
      <c r="CC72" s="32">
        <f t="shared" si="102"/>
        <v>1.8632189429832975E-2</v>
      </c>
    </row>
    <row r="73" spans="1:81" ht="9" customHeight="1" x14ac:dyDescent="0.25">
      <c r="A73" s="31">
        <f t="shared" si="103"/>
        <v>1.0667914971284755</v>
      </c>
      <c r="B73" s="31">
        <f t="shared" si="104"/>
        <v>2.940086347163209E-2</v>
      </c>
      <c r="C73" s="31"/>
      <c r="E73" s="27">
        <f t="shared" si="105"/>
        <v>18</v>
      </c>
      <c r="F73" s="28">
        <f t="shared" si="78"/>
        <v>4.8842529169745079</v>
      </c>
      <c r="G73" s="28">
        <f t="shared" si="78"/>
        <v>9.9696217644930325</v>
      </c>
      <c r="H73" s="28">
        <f t="shared" si="78"/>
        <v>15.133771629862144</v>
      </c>
      <c r="I73" s="28">
        <f t="shared" si="78"/>
        <v>20.349756619200875</v>
      </c>
      <c r="J73" s="28">
        <f t="shared" si="78"/>
        <v>25.604628001973484</v>
      </c>
      <c r="K73" s="28">
        <f t="shared" si="78"/>
        <v>30.890697427970295</v>
      </c>
      <c r="L73" s="28">
        <f t="shared" si="78"/>
        <v>36.202852982073502</v>
      </c>
      <c r="M73" s="28">
        <f t="shared" si="78"/>
        <v>41.537442868251873</v>
      </c>
      <c r="N73" s="28">
        <f t="shared" si="78"/>
        <v>46.891724822204928</v>
      </c>
      <c r="O73" s="28">
        <f t="shared" si="78"/>
        <v>52.263562296922487</v>
      </c>
      <c r="P73" s="28">
        <f t="shared" si="78"/>
        <v>57.651242793360936</v>
      </c>
      <c r="Q73" s="28">
        <f t="shared" si="78"/>
        <v>63.053362435012687</v>
      </c>
      <c r="R73" s="28">
        <f t="shared" si="78"/>
        <v>68.468749058291834</v>
      </c>
      <c r="S73" s="28">
        <f t="shared" si="78"/>
        <v>73.89640896204746</v>
      </c>
      <c r="T73" s="28">
        <f t="shared" si="78"/>
        <v>79.335488852913258</v>
      </c>
      <c r="U73" s="28">
        <f t="shared" si="78"/>
        <v>84.785247918166149</v>
      </c>
      <c r="V73" s="28">
        <f t="shared" si="74"/>
        <v>90.245036861894846</v>
      </c>
      <c r="W73" s="28">
        <f t="shared" si="74"/>
        <v>95.714281858207968</v>
      </c>
      <c r="X73" s="28">
        <f t="shared" si="74"/>
        <v>101.19247205755237</v>
      </c>
      <c r="Y73" s="28">
        <f t="shared" si="74"/>
        <v>106.67914971284756</v>
      </c>
      <c r="Z73" s="28">
        <f t="shared" si="74"/>
        <v>112.17390227194777</v>
      </c>
      <c r="AA73" s="28">
        <f t="shared" si="74"/>
        <v>117.67635596945954</v>
      </c>
      <c r="AB73" s="28">
        <f t="shared" si="74"/>
        <v>123.18617057812261</v>
      </c>
      <c r="AC73" s="28">
        <f t="shared" si="74"/>
        <v>128.70303506845423</v>
      </c>
      <c r="AE73" s="27">
        <f t="shared" si="106"/>
        <v>18</v>
      </c>
      <c r="AF73" s="28">
        <f t="shared" si="77"/>
        <v>5.2573111211913366</v>
      </c>
      <c r="AG73" s="28">
        <f t="shared" si="77"/>
        <v>10.514622242382673</v>
      </c>
      <c r="AH73" s="28">
        <f t="shared" si="77"/>
        <v>15.771933363574009</v>
      </c>
      <c r="AI73" s="28">
        <f t="shared" si="77"/>
        <v>21.029244484765346</v>
      </c>
      <c r="AJ73" s="28">
        <f t="shared" si="77"/>
        <v>26.286555605956682</v>
      </c>
      <c r="AK73" s="28">
        <f t="shared" si="77"/>
        <v>31.543866727148018</v>
      </c>
      <c r="AL73" s="28">
        <f t="shared" si="77"/>
        <v>36.801177848339357</v>
      </c>
      <c r="AM73" s="28">
        <f t="shared" si="77"/>
        <v>42.058488969530693</v>
      </c>
      <c r="AN73" s="28">
        <f t="shared" si="77"/>
        <v>47.315800090722028</v>
      </c>
      <c r="AO73" s="28">
        <f t="shared" si="77"/>
        <v>52.573111211913364</v>
      </c>
      <c r="AP73" s="28">
        <f t="shared" si="77"/>
        <v>57.8304223331047</v>
      </c>
      <c r="AQ73" s="28">
        <f t="shared" si="77"/>
        <v>63.087733454296036</v>
      </c>
      <c r="AR73" s="28">
        <f t="shared" si="77"/>
        <v>68.345044575487378</v>
      </c>
      <c r="AS73" s="28">
        <f t="shared" si="77"/>
        <v>73.602355696678714</v>
      </c>
      <c r="AT73" s="28">
        <f t="shared" si="77"/>
        <v>78.85966681787005</v>
      </c>
      <c r="AU73" s="28">
        <f t="shared" si="77"/>
        <v>84.116977939061385</v>
      </c>
      <c r="AV73" s="28">
        <f t="shared" ref="AV73:BC75" si="108">AV$92/COS(RADIANS($AE73))</f>
        <v>89.374289060252721</v>
      </c>
      <c r="AW73" s="28">
        <f t="shared" si="108"/>
        <v>94.631600181444057</v>
      </c>
      <c r="AX73" s="28">
        <f t="shared" si="108"/>
        <v>99.888911302635393</v>
      </c>
      <c r="AY73" s="28">
        <f t="shared" si="108"/>
        <v>105.14622242382673</v>
      </c>
      <c r="AZ73" s="28">
        <f t="shared" si="108"/>
        <v>110.40353354501806</v>
      </c>
      <c r="BA73" s="28">
        <f t="shared" si="108"/>
        <v>115.6608446662094</v>
      </c>
      <c r="BB73" s="28">
        <f t="shared" si="108"/>
        <v>120.91815578740074</v>
      </c>
      <c r="BC73" s="28">
        <f t="shared" si="108"/>
        <v>126.17546690859207</v>
      </c>
      <c r="BE73" s="27">
        <f t="shared" si="107"/>
        <v>18</v>
      </c>
      <c r="BF73" s="32">
        <f t="shared" si="79"/>
        <v>-7.6379788384896966E-2</v>
      </c>
      <c r="BG73" s="32">
        <f t="shared" si="80"/>
        <v>-5.4666113796881299E-2</v>
      </c>
      <c r="BH73" s="32">
        <f t="shared" si="81"/>
        <v>-4.2168056273073143E-2</v>
      </c>
      <c r="BI73" s="32">
        <f t="shared" si="82"/>
        <v>-3.3390466445350285E-2</v>
      </c>
      <c r="BJ73" s="32">
        <f t="shared" si="83"/>
        <v>-2.6632982284711882E-2</v>
      </c>
      <c r="BK73" s="32">
        <f t="shared" si="84"/>
        <v>-2.1144530669815954E-2</v>
      </c>
      <c r="BL73" s="32">
        <f t="shared" si="85"/>
        <v>-1.6527008701831502E-2</v>
      </c>
      <c r="BM73" s="32">
        <f t="shared" si="86"/>
        <v>-1.2544010061752476E-2</v>
      </c>
      <c r="BN73" s="32">
        <f t="shared" si="87"/>
        <v>-9.0437122994521477E-3</v>
      </c>
      <c r="BO73" s="32">
        <f t="shared" si="88"/>
        <v>-5.922843782294282E-3</v>
      </c>
      <c r="BP73" s="32">
        <f t="shared" si="89"/>
        <v>-3.1079909306724958E-3</v>
      </c>
      <c r="BQ73" s="32">
        <f t="shared" si="90"/>
        <v>-5.451100140579123E-4</v>
      </c>
      <c r="BR73" s="32">
        <f t="shared" si="91"/>
        <v>1.8067291210350353E-3</v>
      </c>
      <c r="BS73" s="32">
        <f t="shared" si="92"/>
        <v>3.9792632618963755E-3</v>
      </c>
      <c r="BT73" s="32">
        <f t="shared" si="93"/>
        <v>5.9975937871306851E-3</v>
      </c>
      <c r="BU73" s="32">
        <f t="shared" si="94"/>
        <v>7.8819133695259263E-3</v>
      </c>
      <c r="BV73" s="32">
        <f t="shared" si="95"/>
        <v>9.6487057008427055E-3</v>
      </c>
      <c r="BW73" s="32">
        <f t="shared" si="96"/>
        <v>1.131160006369589E-2</v>
      </c>
      <c r="BX73" s="32">
        <f t="shared" si="97"/>
        <v>1.2881993377685084E-2</v>
      </c>
      <c r="BY73" s="32">
        <f t="shared" si="98"/>
        <v>1.4369511691338686E-2</v>
      </c>
      <c r="BZ73" s="32">
        <f t="shared" si="99"/>
        <v>1.5782358383483231E-2</v>
      </c>
      <c r="CA73" s="32">
        <f t="shared" si="100"/>
        <v>1.712758086911886E-2</v>
      </c>
      <c r="CB73" s="32">
        <f t="shared" si="101"/>
        <v>1.8411277662727092E-2</v>
      </c>
      <c r="CC73" s="32">
        <f t="shared" si="102"/>
        <v>1.9638761110161853E-2</v>
      </c>
    </row>
    <row r="74" spans="1:81" ht="9" customHeight="1" x14ac:dyDescent="0.25">
      <c r="A74" s="31">
        <f t="shared" si="103"/>
        <v>1.0624342256140764</v>
      </c>
      <c r="B74" s="31">
        <f t="shared" si="104"/>
        <v>2.7150369355735202E-2</v>
      </c>
      <c r="C74" s="31"/>
      <c r="E74" s="27">
        <f t="shared" si="105"/>
        <v>17</v>
      </c>
      <c r="F74" s="28">
        <f t="shared" si="78"/>
        <v>4.8972086978972866</v>
      </c>
      <c r="G74" s="28">
        <f t="shared" si="78"/>
        <v>9.9804858533825573</v>
      </c>
      <c r="H74" s="28">
        <f t="shared" si="78"/>
        <v>15.136444930571841</v>
      </c>
      <c r="I74" s="28">
        <f t="shared" si="78"/>
        <v>20.3401782554905</v>
      </c>
      <c r="J74" s="28">
        <f t="shared" si="78"/>
        <v>25.579727302618739</v>
      </c>
      <c r="K74" s="28">
        <f t="shared" si="78"/>
        <v>30.84799603597471</v>
      </c>
      <c r="L74" s="28">
        <f t="shared" si="78"/>
        <v>36.140268610940829</v>
      </c>
      <c r="M74" s="28">
        <f t="shared" si="78"/>
        <v>41.453177484832644</v>
      </c>
      <c r="N74" s="28">
        <f t="shared" si="78"/>
        <v>46.784194685149465</v>
      </c>
      <c r="O74" s="28">
        <f t="shared" si="78"/>
        <v>52.131351189257494</v>
      </c>
      <c r="P74" s="28">
        <f t="shared" si="78"/>
        <v>57.493069174538</v>
      </c>
      <c r="Q74" s="28">
        <f t="shared" si="78"/>
        <v>62.868055464828409</v>
      </c>
      <c r="R74" s="28">
        <f t="shared" si="78"/>
        <v>68.255230548884143</v>
      </c>
      <c r="S74" s="28">
        <f t="shared" si="78"/>
        <v>73.653679444744341</v>
      </c>
      <c r="T74" s="28">
        <f t="shared" si="78"/>
        <v>79.062616592464082</v>
      </c>
      <c r="U74" s="28">
        <f t="shared" si="78"/>
        <v>84.481360094530714</v>
      </c>
      <c r="V74" s="28">
        <f t="shared" ref="V74:AC89" si="109">V$3*$A74*V$4^$B74</f>
        <v>89.909312382304634</v>
      </c>
      <c r="W74" s="28">
        <f t="shared" si="109"/>
        <v>95.345945419380385</v>
      </c>
      <c r="X74" s="28">
        <f t="shared" si="109"/>
        <v>100.79078918289174</v>
      </c>
      <c r="Y74" s="28">
        <f t="shared" si="109"/>
        <v>106.24342256140764</v>
      </c>
      <c r="Z74" s="28">
        <f t="shared" si="109"/>
        <v>111.70346606638599</v>
      </c>
      <c r="AA74" s="28">
        <f t="shared" si="109"/>
        <v>117.17057592632257</v>
      </c>
      <c r="AB74" s="28">
        <f t="shared" si="109"/>
        <v>122.6444392501154</v>
      </c>
      <c r="AC74" s="28">
        <f t="shared" si="109"/>
        <v>128.12477002783231</v>
      </c>
      <c r="AE74" s="27">
        <f t="shared" si="106"/>
        <v>17</v>
      </c>
      <c r="AF74" s="28">
        <f t="shared" si="77"/>
        <v>5.22845878243574</v>
      </c>
      <c r="AG74" s="28">
        <f t="shared" si="77"/>
        <v>10.45691756487148</v>
      </c>
      <c r="AH74" s="28">
        <f t="shared" si="77"/>
        <v>15.685376347307221</v>
      </c>
      <c r="AI74" s="28">
        <f t="shared" si="77"/>
        <v>20.91383512974296</v>
      </c>
      <c r="AJ74" s="28">
        <f t="shared" si="77"/>
        <v>26.142293912178701</v>
      </c>
      <c r="AK74" s="28">
        <f t="shared" si="77"/>
        <v>31.370752694614442</v>
      </c>
      <c r="AL74" s="28">
        <f t="shared" si="77"/>
        <v>36.599211477050183</v>
      </c>
      <c r="AM74" s="28">
        <f t="shared" si="77"/>
        <v>41.82767025948592</v>
      </c>
      <c r="AN74" s="28">
        <f t="shared" si="77"/>
        <v>47.056129041921665</v>
      </c>
      <c r="AO74" s="28">
        <f t="shared" si="77"/>
        <v>52.284587824357402</v>
      </c>
      <c r="AP74" s="28">
        <f t="shared" si="77"/>
        <v>57.513046606793147</v>
      </c>
      <c r="AQ74" s="28">
        <f t="shared" si="77"/>
        <v>62.741505389228884</v>
      </c>
      <c r="AR74" s="28">
        <f t="shared" si="77"/>
        <v>67.969964171664628</v>
      </c>
      <c r="AS74" s="28">
        <f t="shared" si="77"/>
        <v>73.198422954100366</v>
      </c>
      <c r="AT74" s="28">
        <f t="shared" si="77"/>
        <v>78.426881736536103</v>
      </c>
      <c r="AU74" s="28">
        <f t="shared" si="77"/>
        <v>83.65534051897184</v>
      </c>
      <c r="AV74" s="28">
        <f t="shared" si="108"/>
        <v>88.883799301407592</v>
      </c>
      <c r="AW74" s="28">
        <f t="shared" si="108"/>
        <v>94.112258083843329</v>
      </c>
      <c r="AX74" s="28">
        <f t="shared" si="108"/>
        <v>99.340716866279067</v>
      </c>
      <c r="AY74" s="28">
        <f t="shared" si="108"/>
        <v>104.5691756487148</v>
      </c>
      <c r="AZ74" s="28">
        <f t="shared" si="108"/>
        <v>109.79763443115054</v>
      </c>
      <c r="BA74" s="28">
        <f t="shared" si="108"/>
        <v>115.02609321358629</v>
      </c>
      <c r="BB74" s="28">
        <f t="shared" si="108"/>
        <v>120.25455199602203</v>
      </c>
      <c r="BC74" s="28">
        <f t="shared" si="108"/>
        <v>125.48301077845777</v>
      </c>
      <c r="BE74" s="27">
        <f t="shared" si="107"/>
        <v>17</v>
      </c>
      <c r="BF74" s="32">
        <f t="shared" si="79"/>
        <v>-6.7640589767122269E-2</v>
      </c>
      <c r="BG74" s="32">
        <f t="shared" si="80"/>
        <v>-4.773632451244364E-2</v>
      </c>
      <c r="BH74" s="32">
        <f t="shared" si="81"/>
        <v>-3.6265544469208592E-2</v>
      </c>
      <c r="BI74" s="32">
        <f t="shared" si="82"/>
        <v>-2.8203138981715219E-2</v>
      </c>
      <c r="BJ74" s="32">
        <f t="shared" si="83"/>
        <v>-2.1992674233957486E-2</v>
      </c>
      <c r="BK74" s="32">
        <f t="shared" si="84"/>
        <v>-1.6946211288088122E-2</v>
      </c>
      <c r="BL74" s="32">
        <f t="shared" si="85"/>
        <v>-1.2698933454258186E-2</v>
      </c>
      <c r="BM74" s="32">
        <f t="shared" si="86"/>
        <v>-9.0341150516218046E-3</v>
      </c>
      <c r="BN74" s="32">
        <f t="shared" si="87"/>
        <v>-5.8125261875784382E-3</v>
      </c>
      <c r="BO74" s="32">
        <f t="shared" si="88"/>
        <v>-2.9394334043558274E-3</v>
      </c>
      <c r="BP74" s="32">
        <f t="shared" si="89"/>
        <v>-3.4747548777572782E-4</v>
      </c>
      <c r="BQ74" s="32">
        <f t="shared" si="90"/>
        <v>2.0129471901723342E-3</v>
      </c>
      <c r="BR74" s="32">
        <f t="shared" si="91"/>
        <v>4.1794068370365782E-3</v>
      </c>
      <c r="BS74" s="32">
        <f t="shared" si="92"/>
        <v>6.1810420616598399E-3</v>
      </c>
      <c r="BT74" s="32">
        <f t="shared" si="93"/>
        <v>8.0409033159746721E-3</v>
      </c>
      <c r="BU74" s="32">
        <f t="shared" si="94"/>
        <v>9.7775364250125285E-3</v>
      </c>
      <c r="BV74" s="32">
        <f t="shared" si="95"/>
        <v>1.1406083015477237E-2</v>
      </c>
      <c r="BW74" s="32">
        <f t="shared" si="96"/>
        <v>1.2939064478417681E-2</v>
      </c>
      <c r="BX74" s="32">
        <f t="shared" si="97"/>
        <v>1.4386952700424055E-2</v>
      </c>
      <c r="BY74" s="32">
        <f t="shared" si="98"/>
        <v>1.5758593542345069E-2</v>
      </c>
      <c r="BZ74" s="32">
        <f t="shared" si="99"/>
        <v>1.7061526399751979E-2</v>
      </c>
      <c r="CA74" s="32">
        <f t="shared" si="100"/>
        <v>1.830222900060454E-2</v>
      </c>
      <c r="CB74" s="32">
        <f t="shared" si="101"/>
        <v>1.9486307481251075E-2</v>
      </c>
      <c r="CC74" s="32">
        <f t="shared" si="102"/>
        <v>2.061864578411091E-2</v>
      </c>
    </row>
    <row r="75" spans="1:81" ht="9" customHeight="1" x14ac:dyDescent="0.25">
      <c r="A75" s="31">
        <f t="shared" si="103"/>
        <v>1.0583689225869677</v>
      </c>
      <c r="B75" s="31">
        <f t="shared" si="104"/>
        <v>2.5072139696308216E-2</v>
      </c>
      <c r="C75" s="31"/>
      <c r="E75" s="27">
        <f t="shared" si="105"/>
        <v>16</v>
      </c>
      <c r="F75" s="28">
        <f t="shared" si="78"/>
        <v>4.908937214562874</v>
      </c>
      <c r="G75" s="28">
        <f t="shared" si="78"/>
        <v>9.9899873723660448</v>
      </c>
      <c r="H75" s="28">
        <f t="shared" si="78"/>
        <v>15.138093487821763</v>
      </c>
      <c r="I75" s="28">
        <f t="shared" si="78"/>
        <v>20.330235107502777</v>
      </c>
      <c r="J75" s="28">
        <f t="shared" si="78"/>
        <v>25.555368953439284</v>
      </c>
      <c r="K75" s="28">
        <f t="shared" si="78"/>
        <v>30.806945816377198</v>
      </c>
      <c r="L75" s="28">
        <f t="shared" si="78"/>
        <v>36.080615172335072</v>
      </c>
      <c r="M75" s="28">
        <f t="shared" si="78"/>
        <v>41.373271468755362</v>
      </c>
      <c r="N75" s="28">
        <f t="shared" si="78"/>
        <v>46.68258411743362</v>
      </c>
      <c r="O75" s="28">
        <f t="shared" si="78"/>
        <v>52.006738318764022</v>
      </c>
      <c r="P75" s="28">
        <f t="shared" si="78"/>
        <v>57.344280173938841</v>
      </c>
      <c r="Q75" s="28">
        <f t="shared" si="78"/>
        <v>62.69401832514135</v>
      </c>
      <c r="R75" s="28">
        <f t="shared" si="78"/>
        <v>68.054958446509318</v>
      </c>
      <c r="S75" s="28">
        <f t="shared" si="78"/>
        <v>73.426257905586738</v>
      </c>
      <c r="T75" s="28">
        <f t="shared" si="78"/>
        <v>78.807193374827136</v>
      </c>
      <c r="U75" s="28">
        <f t="shared" si="78"/>
        <v>84.197137070766786</v>
      </c>
      <c r="V75" s="28">
        <f t="shared" si="109"/>
        <v>89.595538923309491</v>
      </c>
      <c r="W75" s="28">
        <f t="shared" si="109"/>
        <v>95.001912931189409</v>
      </c>
      <c r="X75" s="28">
        <f t="shared" si="109"/>
        <v>100.41582654154972</v>
      </c>
      <c r="Y75" s="28">
        <f t="shared" si="109"/>
        <v>105.83689225869676</v>
      </c>
      <c r="Z75" s="28">
        <f t="shared" si="109"/>
        <v>111.26476092556125</v>
      </c>
      <c r="AA75" s="28">
        <f t="shared" si="109"/>
        <v>116.69911628032132</v>
      </c>
      <c r="AB75" s="28">
        <f t="shared" si="109"/>
        <v>122.13967049898123</v>
      </c>
      <c r="AC75" s="28">
        <f t="shared" si="109"/>
        <v>127.58616051006443</v>
      </c>
      <c r="AE75" s="27">
        <f t="shared" si="106"/>
        <v>16</v>
      </c>
      <c r="AF75" s="28">
        <f t="shared" si="77"/>
        <v>5.20149717930801</v>
      </c>
      <c r="AG75" s="28">
        <f t="shared" si="77"/>
        <v>10.40299435861602</v>
      </c>
      <c r="AH75" s="28">
        <f t="shared" si="77"/>
        <v>15.60449153792403</v>
      </c>
      <c r="AI75" s="28">
        <f t="shared" si="77"/>
        <v>20.80598871723204</v>
      </c>
      <c r="AJ75" s="28">
        <f t="shared" si="77"/>
        <v>26.00748589654005</v>
      </c>
      <c r="AK75" s="28">
        <f t="shared" si="77"/>
        <v>31.20898307584806</v>
      </c>
      <c r="AL75" s="28">
        <f t="shared" si="77"/>
        <v>36.410480255156074</v>
      </c>
      <c r="AM75" s="28">
        <f t="shared" si="77"/>
        <v>41.61197743446408</v>
      </c>
      <c r="AN75" s="28">
        <f t="shared" si="77"/>
        <v>46.813474613772094</v>
      </c>
      <c r="AO75" s="28">
        <f t="shared" si="77"/>
        <v>52.0149717930801</v>
      </c>
      <c r="AP75" s="28">
        <f t="shared" si="77"/>
        <v>57.216468972388114</v>
      </c>
      <c r="AQ75" s="28">
        <f t="shared" si="77"/>
        <v>62.41796615169612</v>
      </c>
      <c r="AR75" s="28">
        <f t="shared" si="77"/>
        <v>67.619463331004141</v>
      </c>
      <c r="AS75" s="28">
        <f t="shared" si="77"/>
        <v>72.820960510312148</v>
      </c>
      <c r="AT75" s="28">
        <f t="shared" si="77"/>
        <v>78.022457689620154</v>
      </c>
      <c r="AU75" s="28">
        <f t="shared" si="77"/>
        <v>83.223954868928161</v>
      </c>
      <c r="AV75" s="28">
        <f t="shared" si="108"/>
        <v>88.425452048236181</v>
      </c>
      <c r="AW75" s="28">
        <f t="shared" si="108"/>
        <v>93.626949227544188</v>
      </c>
      <c r="AX75" s="28">
        <f t="shared" si="108"/>
        <v>98.828446406852194</v>
      </c>
      <c r="AY75" s="28">
        <f t="shared" si="108"/>
        <v>104.0299435861602</v>
      </c>
      <c r="AZ75" s="28">
        <f t="shared" si="108"/>
        <v>109.23144076546822</v>
      </c>
      <c r="BA75" s="28">
        <f t="shared" si="108"/>
        <v>114.43293794477623</v>
      </c>
      <c r="BB75" s="28">
        <f t="shared" si="108"/>
        <v>119.63443512408423</v>
      </c>
      <c r="BC75" s="28">
        <f t="shared" si="108"/>
        <v>124.83593230339224</v>
      </c>
      <c r="BE75" s="27">
        <f t="shared" si="107"/>
        <v>16</v>
      </c>
      <c r="BF75" s="32">
        <f t="shared" si="79"/>
        <v>-5.9597414258472564E-2</v>
      </c>
      <c r="BG75" s="32">
        <f t="shared" si="80"/>
        <v>-4.1342092923202366E-2</v>
      </c>
      <c r="BH75" s="32">
        <f t="shared" si="81"/>
        <v>-3.0809563336193772E-2</v>
      </c>
      <c r="BI75" s="32">
        <f t="shared" si="82"/>
        <v>-2.3401284206186528E-2</v>
      </c>
      <c r="BJ75" s="32">
        <f t="shared" si="83"/>
        <v>-1.7691661737480765E-2</v>
      </c>
      <c r="BK75" s="32">
        <f t="shared" si="84"/>
        <v>-1.305021477517374E-2</v>
      </c>
      <c r="BL75" s="32">
        <f t="shared" si="85"/>
        <v>-9.142446192933168E-3</v>
      </c>
      <c r="BM75" s="32">
        <f t="shared" si="86"/>
        <v>-5.7695695127465548E-3</v>
      </c>
      <c r="BN75" s="32">
        <f t="shared" si="87"/>
        <v>-2.8038399932876104E-3</v>
      </c>
      <c r="BO75" s="32">
        <f t="shared" si="88"/>
        <v>-1.5831552953029425E-4</v>
      </c>
      <c r="BP75" s="32">
        <f t="shared" si="89"/>
        <v>2.2288395837047007E-3</v>
      </c>
      <c r="BQ75" s="32">
        <f t="shared" si="90"/>
        <v>4.4031660566655395E-3</v>
      </c>
      <c r="BR75" s="32">
        <f t="shared" si="91"/>
        <v>6.3991680466232654E-3</v>
      </c>
      <c r="BS75" s="32">
        <f t="shared" si="92"/>
        <v>8.2436094735060059E-3</v>
      </c>
      <c r="BT75" s="32">
        <f t="shared" si="93"/>
        <v>9.9576656850927162E-3</v>
      </c>
      <c r="BU75" s="32">
        <f t="shared" si="94"/>
        <v>1.1558376397295744E-2</v>
      </c>
      <c r="BV75" s="32">
        <f t="shared" si="95"/>
        <v>1.3059655526765244E-2</v>
      </c>
      <c r="BW75" s="32">
        <f t="shared" si="96"/>
        <v>1.4473010713385507E-2</v>
      </c>
      <c r="BX75" s="32">
        <f t="shared" si="97"/>
        <v>1.5808067207819125E-2</v>
      </c>
      <c r="BY75" s="32">
        <f t="shared" si="98"/>
        <v>1.7072956640864369E-2</v>
      </c>
      <c r="BZ75" s="32">
        <f t="shared" si="99"/>
        <v>1.8274610426326856E-2</v>
      </c>
      <c r="CA75" s="32">
        <f t="shared" si="100"/>
        <v>1.9418984545705873E-2</v>
      </c>
      <c r="CB75" s="32">
        <f t="shared" si="101"/>
        <v>2.0511234103238341E-2</v>
      </c>
      <c r="CC75" s="32">
        <f t="shared" si="102"/>
        <v>2.1555850537999716E-2</v>
      </c>
    </row>
    <row r="76" spans="1:81" ht="9" customHeight="1" x14ac:dyDescent="0.25">
      <c r="A76" s="31">
        <f t="shared" si="103"/>
        <v>1.0545750723242613</v>
      </c>
      <c r="B76" s="31">
        <f t="shared" si="104"/>
        <v>2.3152988481109086E-2</v>
      </c>
      <c r="C76" s="31"/>
      <c r="E76" s="27">
        <f t="shared" si="105"/>
        <v>15</v>
      </c>
      <c r="F76" s="28">
        <f t="shared" si="78"/>
        <v>4.9195431394450919</v>
      </c>
      <c r="G76" s="28">
        <f t="shared" si="78"/>
        <v>9.9982619971443469</v>
      </c>
      <c r="H76" s="28">
        <f t="shared" si="78"/>
        <v>15.138847385409557</v>
      </c>
      <c r="I76" s="28">
        <f t="shared" si="78"/>
        <v>20.320025687347993</v>
      </c>
      <c r="J76" s="28">
        <f t="shared" si="78"/>
        <v>25.531599427617316</v>
      </c>
      <c r="K76" s="28">
        <f t="shared" si="78"/>
        <v>30.76752417932482</v>
      </c>
      <c r="L76" s="28">
        <f t="shared" si="78"/>
        <v>36.023786366738641</v>
      </c>
      <c r="M76" s="28">
        <f t="shared" si="78"/>
        <v>41.297521914550117</v>
      </c>
      <c r="N76" s="28">
        <f t="shared" si="78"/>
        <v>46.586582059035059</v>
      </c>
      <c r="O76" s="28">
        <f t="shared" si="78"/>
        <v>51.889293994940417</v>
      </c>
      <c r="P76" s="28">
        <f t="shared" si="78"/>
        <v>57.204317870582258</v>
      </c>
      <c r="Q76" s="28">
        <f t="shared" si="78"/>
        <v>62.530555994486484</v>
      </c>
      <c r="R76" s="28">
        <f t="shared" si="78"/>
        <v>67.867092377787628</v>
      </c>
      <c r="S76" s="28">
        <f t="shared" si="78"/>
        <v>73.21315089929999</v>
      </c>
      <c r="T76" s="28">
        <f t="shared" si="78"/>
        <v>78.568065424812303</v>
      </c>
      <c r="U76" s="28">
        <f t="shared" si="78"/>
        <v>83.931257889336521</v>
      </c>
      <c r="V76" s="28">
        <f t="shared" si="109"/>
        <v>89.302221851782221</v>
      </c>
      <c r="W76" s="28">
        <f t="shared" si="109"/>
        <v>94.680509912193969</v>
      </c>
      <c r="X76" s="28">
        <f t="shared" si="109"/>
        <v>100.06572391897045</v>
      </c>
      <c r="Y76" s="28">
        <f t="shared" si="109"/>
        <v>105.45750723242612</v>
      </c>
      <c r="Z76" s="28">
        <f t="shared" si="109"/>
        <v>110.8555385311995</v>
      </c>
      <c r="AA76" s="28">
        <f t="shared" si="109"/>
        <v>116.25952679470174</v>
      </c>
      <c r="AB76" s="28">
        <f t="shared" si="109"/>
        <v>121.66920719478938</v>
      </c>
      <c r="AC76" s="28">
        <f t="shared" si="109"/>
        <v>127.08433769939477</v>
      </c>
      <c r="AE76" s="27">
        <f t="shared" si="106"/>
        <v>15</v>
      </c>
      <c r="AF76" s="28">
        <f t="shared" si="77"/>
        <v>5.1763809020504148</v>
      </c>
      <c r="AG76" s="28">
        <f t="shared" si="77"/>
        <v>10.35276180410083</v>
      </c>
      <c r="AH76" s="28">
        <f t="shared" si="77"/>
        <v>15.529142706151246</v>
      </c>
      <c r="AI76" s="28">
        <f t="shared" si="77"/>
        <v>20.705523608201659</v>
      </c>
      <c r="AJ76" s="28">
        <f t="shared" si="77"/>
        <v>25.881904510252074</v>
      </c>
      <c r="AK76" s="28">
        <f t="shared" si="77"/>
        <v>31.058285412302492</v>
      </c>
      <c r="AL76" s="28">
        <f t="shared" si="77"/>
        <v>36.234666314352907</v>
      </c>
      <c r="AM76" s="28">
        <f t="shared" si="77"/>
        <v>41.411047216403318</v>
      </c>
      <c r="AN76" s="28">
        <f t="shared" si="77"/>
        <v>46.587428118453737</v>
      </c>
      <c r="AO76" s="28">
        <f t="shared" si="77"/>
        <v>51.763809020504148</v>
      </c>
      <c r="AP76" s="28">
        <f t="shared" si="77"/>
        <v>56.940189922554566</v>
      </c>
      <c r="AQ76" s="28">
        <f t="shared" si="77"/>
        <v>62.116570824604985</v>
      </c>
      <c r="AR76" s="28">
        <f t="shared" si="77"/>
        <v>67.292951726655403</v>
      </c>
      <c r="AS76" s="28">
        <f t="shared" si="77"/>
        <v>72.469332628705814</v>
      </c>
      <c r="AT76" s="28">
        <f t="shared" si="77"/>
        <v>77.645713530756225</v>
      </c>
      <c r="AU76" s="28">
        <f t="shared" ref="AU76:BC88" si="110">AU$92/COS(RADIANS($AE76))</f>
        <v>82.822094432806637</v>
      </c>
      <c r="AV76" s="28">
        <f t="shared" si="110"/>
        <v>87.998475334857062</v>
      </c>
      <c r="AW76" s="28">
        <f t="shared" si="110"/>
        <v>93.174856236907473</v>
      </c>
      <c r="AX76" s="28">
        <f t="shared" si="110"/>
        <v>98.351237138957885</v>
      </c>
      <c r="AY76" s="28">
        <f t="shared" si="110"/>
        <v>103.5276180410083</v>
      </c>
      <c r="AZ76" s="28">
        <f t="shared" si="110"/>
        <v>108.70399894305872</v>
      </c>
      <c r="BA76" s="28">
        <f t="shared" si="110"/>
        <v>113.88037984510913</v>
      </c>
      <c r="BB76" s="28">
        <f t="shared" si="110"/>
        <v>119.05676074715954</v>
      </c>
      <c r="BC76" s="28">
        <f t="shared" si="110"/>
        <v>124.23314164920997</v>
      </c>
      <c r="BE76" s="27">
        <f t="shared" si="107"/>
        <v>15</v>
      </c>
      <c r="BF76" s="32">
        <f t="shared" si="79"/>
        <v>-5.2207645166476441E-2</v>
      </c>
      <c r="BG76" s="32">
        <f t="shared" si="80"/>
        <v>-3.5456142983423825E-2</v>
      </c>
      <c r="BH76" s="32">
        <f t="shared" si="81"/>
        <v>-2.578104599415185E-2</v>
      </c>
      <c r="BI76" s="32">
        <f t="shared" si="82"/>
        <v>-1.8971330390280539E-2</v>
      </c>
      <c r="BJ76" s="32">
        <f t="shared" si="83"/>
        <v>-1.3720451929691338E-2</v>
      </c>
      <c r="BK76" s="32">
        <f t="shared" si="84"/>
        <v>-9.4502642228541239E-3</v>
      </c>
      <c r="BL76" s="32">
        <f t="shared" si="85"/>
        <v>-5.8539084555802104E-3</v>
      </c>
      <c r="BM76" s="32">
        <f t="shared" si="86"/>
        <v>-2.7489615984247107E-3</v>
      </c>
      <c r="BN76" s="32">
        <f t="shared" si="87"/>
        <v>-1.816101077355445E-5</v>
      </c>
      <c r="BO76" s="32">
        <f t="shared" si="88"/>
        <v>2.4183210981537813E-3</v>
      </c>
      <c r="BP76" s="32">
        <f t="shared" si="89"/>
        <v>4.6172729237895843E-3</v>
      </c>
      <c r="BQ76" s="32">
        <f t="shared" si="90"/>
        <v>6.6205259700233875E-3</v>
      </c>
      <c r="BR76" s="32">
        <f t="shared" si="91"/>
        <v>8.4597797108534618E-3</v>
      </c>
      <c r="BS76" s="32">
        <f t="shared" si="92"/>
        <v>1.0159626535091355E-2</v>
      </c>
      <c r="BT76" s="32">
        <f t="shared" si="93"/>
        <v>1.1739526601157641E-2</v>
      </c>
      <c r="BU76" s="32">
        <f t="shared" si="94"/>
        <v>1.3215141586372008E-2</v>
      </c>
      <c r="BV76" s="32">
        <f t="shared" si="95"/>
        <v>1.4599261808838632E-2</v>
      </c>
      <c r="BW76" s="32">
        <f t="shared" si="96"/>
        <v>1.5902466903514021E-2</v>
      </c>
      <c r="BX76" s="32">
        <f t="shared" si="97"/>
        <v>1.7133606922195378E-2</v>
      </c>
      <c r="BY76" s="32">
        <f t="shared" si="98"/>
        <v>1.8300159391823983E-2</v>
      </c>
      <c r="BZ76" s="32">
        <f t="shared" si="99"/>
        <v>1.9408498814294631E-2</v>
      </c>
      <c r="CA76" s="32">
        <f t="shared" si="100"/>
        <v>2.0464103159424124E-2</v>
      </c>
      <c r="CB76" s="32">
        <f t="shared" si="101"/>
        <v>2.1471714231254699E-2</v>
      </c>
      <c r="CC76" s="32">
        <f t="shared" si="102"/>
        <v>2.243546373849006E-2</v>
      </c>
    </row>
    <row r="77" spans="1:81" ht="9" customHeight="1" x14ac:dyDescent="0.25">
      <c r="A77" s="31">
        <f t="shared" si="103"/>
        <v>1.0510337169287776</v>
      </c>
      <c r="B77" s="31">
        <f t="shared" si="104"/>
        <v>2.1380739023454911E-2</v>
      </c>
      <c r="C77" s="31"/>
      <c r="E77" s="27">
        <f t="shared" si="105"/>
        <v>14</v>
      </c>
      <c r="F77" s="28">
        <f t="shared" si="78"/>
        <v>4.929123162332024</v>
      </c>
      <c r="G77" s="28">
        <f t="shared" si="78"/>
        <v>10.005433487957312</v>
      </c>
      <c r="H77" s="28">
        <f t="shared" si="78"/>
        <v>15.138823637237369</v>
      </c>
      <c r="I77" s="28">
        <f t="shared" si="78"/>
        <v>20.309636417073232</v>
      </c>
      <c r="J77" s="28">
        <f t="shared" si="78"/>
        <v>25.508455848822781</v>
      </c>
      <c r="K77" s="28">
        <f t="shared" si="78"/>
        <v>30.729703438092237</v>
      </c>
      <c r="L77" s="28">
        <f t="shared" si="78"/>
        <v>35.969676383133717</v>
      </c>
      <c r="M77" s="28">
        <f t="shared" si="78"/>
        <v>41.22573318689048</v>
      </c>
      <c r="N77" s="28">
        <f t="shared" si="78"/>
        <v>46.495892590143221</v>
      </c>
      <c r="O77" s="28">
        <f t="shared" si="78"/>
        <v>51.778612538288264</v>
      </c>
      <c r="P77" s="28">
        <f t="shared" si="78"/>
        <v>57.072658153078862</v>
      </c>
      <c r="Q77" s="28">
        <f t="shared" si="78"/>
        <v>62.377017925642654</v>
      </c>
      <c r="R77" s="28">
        <f t="shared" si="78"/>
        <v>67.69084792126705</v>
      </c>
      <c r="S77" s="28">
        <f t="shared" si="78"/>
        <v>73.013433177134146</v>
      </c>
      <c r="T77" s="28">
        <f t="shared" si="78"/>
        <v>78.344160134737564</v>
      </c>
      <c r="U77" s="28">
        <f t="shared" ref="U77" si="111">U$3*$A77*U$4^$B77</f>
        <v>83.682496421647045</v>
      </c>
      <c r="V77" s="28">
        <f t="shared" si="109"/>
        <v>89.027975683321884</v>
      </c>
      <c r="W77" s="28">
        <f t="shared" si="109"/>
        <v>94.380185978917268</v>
      </c>
      <c r="X77" s="28">
        <f t="shared" si="109"/>
        <v>99.738760751108856</v>
      </c>
      <c r="Y77" s="28">
        <f t="shared" si="109"/>
        <v>105.10337169287776</v>
      </c>
      <c r="Z77" s="28">
        <f t="shared" si="109"/>
        <v>110.47372303741261</v>
      </c>
      <c r="AA77" s="28">
        <f t="shared" si="109"/>
        <v>115.8495469326823</v>
      </c>
      <c r="AB77" s="28">
        <f t="shared" si="109"/>
        <v>121.23059965451507</v>
      </c>
      <c r="AC77" s="28">
        <f t="shared" si="109"/>
        <v>126.61665847620361</v>
      </c>
      <c r="AE77" s="27">
        <f t="shared" si="106"/>
        <v>14</v>
      </c>
      <c r="AF77" s="28">
        <f t="shared" ref="AF77:AU91" si="112">AF$92/COS(RADIANS($AE77))</f>
        <v>5.1530681467494901</v>
      </c>
      <c r="AG77" s="28">
        <f t="shared" si="112"/>
        <v>10.30613629349898</v>
      </c>
      <c r="AH77" s="28">
        <f t="shared" si="112"/>
        <v>15.459204440248472</v>
      </c>
      <c r="AI77" s="28">
        <f t="shared" si="112"/>
        <v>20.61227258699796</v>
      </c>
      <c r="AJ77" s="28">
        <f t="shared" si="112"/>
        <v>25.76534073374745</v>
      </c>
      <c r="AK77" s="28">
        <f t="shared" si="112"/>
        <v>30.918408880496944</v>
      </c>
      <c r="AL77" s="28">
        <f t="shared" si="112"/>
        <v>36.071477027246431</v>
      </c>
      <c r="AM77" s="28">
        <f t="shared" si="112"/>
        <v>41.224545173995921</v>
      </c>
      <c r="AN77" s="28">
        <f t="shared" si="112"/>
        <v>46.377613320745411</v>
      </c>
      <c r="AO77" s="28">
        <f t="shared" si="112"/>
        <v>51.530681467494901</v>
      </c>
      <c r="AP77" s="28">
        <f t="shared" si="112"/>
        <v>56.683749614244398</v>
      </c>
      <c r="AQ77" s="28">
        <f t="shared" si="112"/>
        <v>61.836817760993888</v>
      </c>
      <c r="AR77" s="28">
        <f t="shared" si="112"/>
        <v>66.989885907743371</v>
      </c>
      <c r="AS77" s="28">
        <f t="shared" si="112"/>
        <v>72.142954054492861</v>
      </c>
      <c r="AT77" s="28">
        <f t="shared" si="112"/>
        <v>77.296022201242351</v>
      </c>
      <c r="AU77" s="28">
        <f t="shared" si="112"/>
        <v>82.449090347991842</v>
      </c>
      <c r="AV77" s="28">
        <f t="shared" si="110"/>
        <v>87.602158494741332</v>
      </c>
      <c r="AW77" s="28">
        <f t="shared" si="110"/>
        <v>92.755226641490822</v>
      </c>
      <c r="AX77" s="28">
        <f t="shared" si="110"/>
        <v>97.908294788240312</v>
      </c>
      <c r="AY77" s="28">
        <f t="shared" si="110"/>
        <v>103.0613629349898</v>
      </c>
      <c r="AZ77" s="28">
        <f t="shared" si="110"/>
        <v>108.21443108173931</v>
      </c>
      <c r="BA77" s="28">
        <f t="shared" si="110"/>
        <v>113.3674992284888</v>
      </c>
      <c r="BB77" s="28">
        <f t="shared" si="110"/>
        <v>118.52056737523829</v>
      </c>
      <c r="BC77" s="28">
        <f t="shared" si="110"/>
        <v>123.67363552198778</v>
      </c>
      <c r="BE77" s="27">
        <f t="shared" si="107"/>
        <v>14</v>
      </c>
      <c r="BF77" s="32">
        <f t="shared" si="79"/>
        <v>-4.5433026735634499E-2</v>
      </c>
      <c r="BG77" s="32">
        <f t="shared" si="80"/>
        <v>-3.0053950776205613E-2</v>
      </c>
      <c r="BH77" s="32">
        <f t="shared" si="81"/>
        <v>-2.116285985544173E-2</v>
      </c>
      <c r="BI77" s="32">
        <f t="shared" si="82"/>
        <v>-1.490111214744928E-2</v>
      </c>
      <c r="BJ77" s="32">
        <f t="shared" si="83"/>
        <v>-1.0070577633044971E-2</v>
      </c>
      <c r="BK77" s="32">
        <f t="shared" si="84"/>
        <v>-6.1408156048388613E-3</v>
      </c>
      <c r="BL77" s="32">
        <f t="shared" si="85"/>
        <v>-2.8301795942887262E-3</v>
      </c>
      <c r="BM77" s="32">
        <f t="shared" si="86"/>
        <v>2.8817265400071662E-5</v>
      </c>
      <c r="BN77" s="32">
        <f t="shared" si="87"/>
        <v>2.5438649052386274E-3</v>
      </c>
      <c r="BO77" s="32">
        <f t="shared" si="88"/>
        <v>4.7882911232901065E-3</v>
      </c>
      <c r="BP77" s="32">
        <f t="shared" si="89"/>
        <v>6.8142706406164434E-3</v>
      </c>
      <c r="BQ77" s="32">
        <f t="shared" si="90"/>
        <v>8.6602435097605807E-3</v>
      </c>
      <c r="BR77" s="32">
        <f t="shared" si="91"/>
        <v>1.0355343965243064E-2</v>
      </c>
      <c r="BS77" s="32">
        <f t="shared" si="92"/>
        <v>1.1922177670093397E-2</v>
      </c>
      <c r="BT77" s="32">
        <f t="shared" si="93"/>
        <v>1.3378635136206804E-2</v>
      </c>
      <c r="BU77" s="32">
        <f t="shared" si="94"/>
        <v>1.4739116618133598E-2</v>
      </c>
      <c r="BV77" s="32">
        <f t="shared" si="95"/>
        <v>1.6015383677286721E-2</v>
      </c>
      <c r="BW77" s="32">
        <f t="shared" si="96"/>
        <v>1.7217166088117599E-2</v>
      </c>
      <c r="BX77" s="32">
        <f t="shared" si="97"/>
        <v>1.8352603833090977E-2</v>
      </c>
      <c r="BY77" s="32">
        <f t="shared" si="98"/>
        <v>1.942857517316289E-2</v>
      </c>
      <c r="BZ77" s="32">
        <f t="shared" si="99"/>
        <v>2.0450944292953556E-2</v>
      </c>
      <c r="CA77" s="32">
        <f t="shared" si="100"/>
        <v>2.142475106644802E-2</v>
      </c>
      <c r="CB77" s="32">
        <f t="shared" si="101"/>
        <v>2.2354358445803964E-2</v>
      </c>
      <c r="CC77" s="32">
        <f t="shared" si="102"/>
        <v>2.3243568339539993E-2</v>
      </c>
    </row>
    <row r="78" spans="1:81" ht="9" customHeight="1" x14ac:dyDescent="0.25">
      <c r="A78" s="31">
        <f t="shared" si="103"/>
        <v>1.0477273241553013</v>
      </c>
      <c r="B78" s="31">
        <f t="shared" si="104"/>
        <v>1.9744146703224625E-2</v>
      </c>
      <c r="C78" s="31"/>
      <c r="E78" s="27">
        <f t="shared" si="105"/>
        <v>13</v>
      </c>
      <c r="F78" s="28">
        <f t="shared" ref="F78:U91" si="113">F$3*$A78*F$4^$B78</f>
        <v>4.9377664834926644</v>
      </c>
      <c r="G78" s="28">
        <f t="shared" si="113"/>
        <v>10.011614612712576</v>
      </c>
      <c r="H78" s="28">
        <f t="shared" si="113"/>
        <v>15.138127342749319</v>
      </c>
      <c r="I78" s="28">
        <f t="shared" si="113"/>
        <v>20.299142838885704</v>
      </c>
      <c r="J78" s="28">
        <f t="shared" si="113"/>
        <v>25.485967097798355</v>
      </c>
      <c r="K78" s="28">
        <f t="shared" si="113"/>
        <v>30.693451668976241</v>
      </c>
      <c r="L78" s="28">
        <f t="shared" si="113"/>
        <v>35.918180381515882</v>
      </c>
      <c r="M78" s="28">
        <f t="shared" si="113"/>
        <v>41.157716905149762</v>
      </c>
      <c r="N78" s="28">
        <f t="shared" si="113"/>
        <v>46.410234305612441</v>
      </c>
      <c r="O78" s="28">
        <f t="shared" si="113"/>
        <v>51.674310939659684</v>
      </c>
      <c r="P78" s="28">
        <f t="shared" si="113"/>
        <v>56.948808565010069</v>
      </c>
      <c r="Q78" s="28">
        <f t="shared" si="113"/>
        <v>62.232794983522872</v>
      </c>
      <c r="R78" s="28">
        <f t="shared" si="113"/>
        <v>67.525492549001868</v>
      </c>
      <c r="S78" s="28">
        <f t="shared" si="113"/>
        <v>72.826242547475218</v>
      </c>
      <c r="T78" s="28">
        <f t="shared" si="113"/>
        <v>78.134479763144498</v>
      </c>
      <c r="U78" s="28">
        <f t="shared" si="113"/>
        <v>83.449713827297657</v>
      </c>
      <c r="V78" s="28">
        <f t="shared" si="109"/>
        <v>88.77151522750188</v>
      </c>
      <c r="W78" s="28">
        <f t="shared" si="109"/>
        <v>94.099504605334417</v>
      </c>
      <c r="X78" s="28">
        <f t="shared" si="109"/>
        <v>99.433344428933438</v>
      </c>
      <c r="Y78" s="28">
        <f t="shared" si="109"/>
        <v>104.77273241553013</v>
      </c>
      <c r="Z78" s="28">
        <f t="shared" si="109"/>
        <v>110.11739626670735</v>
      </c>
      <c r="AA78" s="28">
        <f t="shared" si="109"/>
        <v>115.46708940410198</v>
      </c>
      <c r="AB78" s="28">
        <f t="shared" si="109"/>
        <v>120.821587478436</v>
      </c>
      <c r="AC78" s="28">
        <f t="shared" si="109"/>
        <v>126.18068548399165</v>
      </c>
      <c r="AE78" s="27">
        <f t="shared" si="106"/>
        <v>13</v>
      </c>
      <c r="AF78" s="28">
        <f t="shared" si="112"/>
        <v>5.1315205389669583</v>
      </c>
      <c r="AG78" s="28">
        <f t="shared" si="112"/>
        <v>10.263041077933917</v>
      </c>
      <c r="AH78" s="28">
        <f t="shared" si="112"/>
        <v>15.394561616900873</v>
      </c>
      <c r="AI78" s="28">
        <f t="shared" si="112"/>
        <v>20.526082155867833</v>
      </c>
      <c r="AJ78" s="28">
        <f t="shared" si="112"/>
        <v>25.65760269483479</v>
      </c>
      <c r="AK78" s="28">
        <f t="shared" si="112"/>
        <v>30.789123233801746</v>
      </c>
      <c r="AL78" s="28">
        <f t="shared" si="112"/>
        <v>35.920643772768706</v>
      </c>
      <c r="AM78" s="28">
        <f t="shared" si="112"/>
        <v>41.052164311735666</v>
      </c>
      <c r="AN78" s="28">
        <f t="shared" si="112"/>
        <v>46.183684850702619</v>
      </c>
      <c r="AO78" s="28">
        <f t="shared" si="112"/>
        <v>51.315205389669579</v>
      </c>
      <c r="AP78" s="28">
        <f t="shared" si="112"/>
        <v>56.446725928636539</v>
      </c>
      <c r="AQ78" s="28">
        <f t="shared" si="112"/>
        <v>61.578246467603492</v>
      </c>
      <c r="AR78" s="28">
        <f t="shared" si="112"/>
        <v>66.709767006570445</v>
      </c>
      <c r="AS78" s="28">
        <f t="shared" si="112"/>
        <v>71.841287545537412</v>
      </c>
      <c r="AT78" s="28">
        <f t="shared" si="112"/>
        <v>76.972808084504365</v>
      </c>
      <c r="AU78" s="28">
        <f t="shared" si="112"/>
        <v>82.104328623471332</v>
      </c>
      <c r="AV78" s="28">
        <f t="shared" si="110"/>
        <v>87.235849162438285</v>
      </c>
      <c r="AW78" s="28">
        <f t="shared" si="110"/>
        <v>92.367369701405238</v>
      </c>
      <c r="AX78" s="28">
        <f t="shared" si="110"/>
        <v>97.498890240372205</v>
      </c>
      <c r="AY78" s="28">
        <f t="shared" si="110"/>
        <v>102.63041077933916</v>
      </c>
      <c r="AZ78" s="28">
        <f t="shared" si="110"/>
        <v>107.76193131830611</v>
      </c>
      <c r="BA78" s="28">
        <f t="shared" si="110"/>
        <v>112.89345185727308</v>
      </c>
      <c r="BB78" s="28">
        <f t="shared" si="110"/>
        <v>118.02497239624003</v>
      </c>
      <c r="BC78" s="28">
        <f t="shared" si="110"/>
        <v>123.15649293520698</v>
      </c>
      <c r="BE78" s="27">
        <f t="shared" si="107"/>
        <v>13</v>
      </c>
      <c r="BF78" s="32">
        <f t="shared" si="79"/>
        <v>-3.9239209898246225E-2</v>
      </c>
      <c r="BG78" s="32">
        <f t="shared" si="80"/>
        <v>-2.5113478189830035E-2</v>
      </c>
      <c r="BH78" s="32">
        <f t="shared" si="81"/>
        <v>-1.6939629872672286E-2</v>
      </c>
      <c r="BI78" s="32">
        <f t="shared" si="82"/>
        <v>-1.1179748760001669E-2</v>
      </c>
      <c r="BJ78" s="32">
        <f t="shared" si="83"/>
        <v>-6.7345137964673011E-3</v>
      </c>
      <c r="BK78" s="32">
        <f t="shared" si="84"/>
        <v>-3.117002475228487E-3</v>
      </c>
      <c r="BL78" s="32">
        <f t="shared" si="85"/>
        <v>-6.8583408921576915E-5</v>
      </c>
      <c r="BM78" s="32">
        <f t="shared" si="86"/>
        <v>2.5645881587005358E-3</v>
      </c>
      <c r="BN78" s="32">
        <f t="shared" si="87"/>
        <v>4.8814546683386443E-3</v>
      </c>
      <c r="BO78" s="32">
        <f t="shared" si="88"/>
        <v>6.9494018103005515E-3</v>
      </c>
      <c r="BP78" s="32">
        <f t="shared" si="89"/>
        <v>8.8163852594102254E-3</v>
      </c>
      <c r="BQ78" s="32">
        <f t="shared" si="90"/>
        <v>1.0517742551860035E-2</v>
      </c>
      <c r="BR78" s="32">
        <f t="shared" si="91"/>
        <v>1.2080260530339228E-2</v>
      </c>
      <c r="BS78" s="32">
        <f t="shared" si="92"/>
        <v>1.3524726355279367E-2</v>
      </c>
      <c r="BT78" s="32">
        <f t="shared" si="93"/>
        <v>1.4867593438410341E-2</v>
      </c>
      <c r="BU78" s="32">
        <f t="shared" si="94"/>
        <v>1.6122106860793444E-2</v>
      </c>
      <c r="BV78" s="32">
        <f t="shared" si="95"/>
        <v>1.7299085873751507E-2</v>
      </c>
      <c r="BW78" s="32">
        <f t="shared" si="96"/>
        <v>1.8407481646093446E-2</v>
      </c>
      <c r="BX78" s="32">
        <f t="shared" si="97"/>
        <v>1.9454783500154896E-2</v>
      </c>
      <c r="BY78" s="32">
        <f t="shared" si="98"/>
        <v>2.0447320469742961E-2</v>
      </c>
      <c r="BZ78" s="32">
        <f t="shared" si="99"/>
        <v>2.1390488953228006E-2</v>
      </c>
      <c r="CA78" s="32">
        <f t="shared" si="100"/>
        <v>2.2288927174927791E-2</v>
      </c>
      <c r="CB78" s="32">
        <f t="shared" si="101"/>
        <v>2.3146650698453241E-2</v>
      </c>
      <c r="CC78" s="32">
        <f t="shared" si="102"/>
        <v>2.3967158976706805E-2</v>
      </c>
    </row>
    <row r="79" spans="1:81" ht="9" customHeight="1" x14ac:dyDescent="0.25">
      <c r="A79" s="31">
        <f t="shared" si="103"/>
        <v>1.0446396680460739</v>
      </c>
      <c r="B79" s="31">
        <f t="shared" si="104"/>
        <v>1.8232827621664827E-2</v>
      </c>
      <c r="C79" s="31"/>
      <c r="E79" s="27">
        <f t="shared" si="105"/>
        <v>12</v>
      </c>
      <c r="F79" s="28">
        <f t="shared" si="113"/>
        <v>4.9455552948535422</v>
      </c>
      <c r="G79" s="28">
        <f t="shared" si="113"/>
        <v>10.016908013981283</v>
      </c>
      <c r="H79" s="28">
        <f t="shared" si="113"/>
        <v>15.136852753234965</v>
      </c>
      <c r="I79" s="28">
        <f t="shared" si="113"/>
        <v>20.288610717784703</v>
      </c>
      <c r="J79" s="28">
        <f t="shared" si="113"/>
        <v>25.464154807754198</v>
      </c>
      <c r="K79" s="28">
        <f t="shared" si="113"/>
        <v>30.658733470863801</v>
      </c>
      <c r="L79" s="28">
        <f t="shared" si="113"/>
        <v>35.869194899827349</v>
      </c>
      <c r="M79" s="28">
        <f t="shared" si="113"/>
        <v>41.093291890398852</v>
      </c>
      <c r="N79" s="28">
        <f t="shared" si="113"/>
        <v>46.329339702570692</v>
      </c>
      <c r="O79" s="28">
        <f t="shared" si="113"/>
        <v>51.576027595624481</v>
      </c>
      <c r="P79" s="28">
        <f t="shared" si="113"/>
        <v>56.832306300841601</v>
      </c>
      <c r="Q79" s="28">
        <f t="shared" si="113"/>
        <v>62.09731661930725</v>
      </c>
      <c r="R79" s="28">
        <f t="shared" si="113"/>
        <v>67.370341900855578</v>
      </c>
      <c r="S79" s="28">
        <f t="shared" si="113"/>
        <v>72.650775176051781</v>
      </c>
      <c r="T79" s="28">
        <f t="shared" si="113"/>
        <v>77.938095690014947</v>
      </c>
      <c r="U79" s="28">
        <f t="shared" si="113"/>
        <v>83.231851696442988</v>
      </c>
      <c r="V79" s="28">
        <f t="shared" si="109"/>
        <v>88.531647552253901</v>
      </c>
      <c r="W79" s="28">
        <f t="shared" si="109"/>
        <v>93.837133846642161</v>
      </c>
      <c r="X79" s="28">
        <f t="shared" si="109"/>
        <v>99.147999721221638</v>
      </c>
      <c r="Y79" s="28">
        <f t="shared" si="109"/>
        <v>104.4639668046074</v>
      </c>
      <c r="Z79" s="28">
        <f t="shared" si="109"/>
        <v>109.78478435794177</v>
      </c>
      <c r="AA79" s="28">
        <f t="shared" si="109"/>
        <v>115.11022534321862</v>
      </c>
      <c r="AB79" s="28">
        <f t="shared" si="109"/>
        <v>120.44008320486076</v>
      </c>
      <c r="AC79" s="28">
        <f t="shared" si="109"/>
        <v>125.77416920966661</v>
      </c>
      <c r="AE79" s="27">
        <f t="shared" si="106"/>
        <v>12</v>
      </c>
      <c r="AF79" s="28">
        <f t="shared" si="112"/>
        <v>5.1117029743251461</v>
      </c>
      <c r="AG79" s="28">
        <f t="shared" si="112"/>
        <v>10.223405948650292</v>
      </c>
      <c r="AH79" s="28">
        <f t="shared" si="112"/>
        <v>15.335108922975438</v>
      </c>
      <c r="AI79" s="28">
        <f t="shared" si="112"/>
        <v>20.446811897300584</v>
      </c>
      <c r="AJ79" s="28">
        <f t="shared" si="112"/>
        <v>25.558514871625732</v>
      </c>
      <c r="AK79" s="28">
        <f t="shared" si="112"/>
        <v>30.670217845950877</v>
      </c>
      <c r="AL79" s="28">
        <f t="shared" si="112"/>
        <v>35.781920820276021</v>
      </c>
      <c r="AM79" s="28">
        <f t="shared" si="112"/>
        <v>40.893623794601169</v>
      </c>
      <c r="AN79" s="28">
        <f t="shared" si="112"/>
        <v>46.005326768926317</v>
      </c>
      <c r="AO79" s="28">
        <f t="shared" si="112"/>
        <v>51.117029743251464</v>
      </c>
      <c r="AP79" s="28">
        <f t="shared" si="112"/>
        <v>56.228732717576605</v>
      </c>
      <c r="AQ79" s="28">
        <f t="shared" si="112"/>
        <v>61.340435691901753</v>
      </c>
      <c r="AR79" s="28">
        <f t="shared" si="112"/>
        <v>66.452138666226901</v>
      </c>
      <c r="AS79" s="28">
        <f t="shared" si="112"/>
        <v>71.563841640552042</v>
      </c>
      <c r="AT79" s="28">
        <f t="shared" si="112"/>
        <v>76.675544614877197</v>
      </c>
      <c r="AU79" s="28">
        <f t="shared" si="112"/>
        <v>81.787247589202337</v>
      </c>
      <c r="AV79" s="28">
        <f t="shared" si="110"/>
        <v>86.898950563527478</v>
      </c>
      <c r="AW79" s="28">
        <f t="shared" si="110"/>
        <v>92.010653537852633</v>
      </c>
      <c r="AX79" s="28">
        <f t="shared" si="110"/>
        <v>97.122356512177774</v>
      </c>
      <c r="AY79" s="28">
        <f t="shared" si="110"/>
        <v>102.23405948650293</v>
      </c>
      <c r="AZ79" s="28">
        <f t="shared" si="110"/>
        <v>107.34576246082807</v>
      </c>
      <c r="BA79" s="28">
        <f t="shared" si="110"/>
        <v>112.45746543515321</v>
      </c>
      <c r="BB79" s="28">
        <f t="shared" si="110"/>
        <v>117.56916840947837</v>
      </c>
      <c r="BC79" s="28">
        <f t="shared" si="110"/>
        <v>122.68087138380351</v>
      </c>
      <c r="BE79" s="27">
        <f t="shared" si="107"/>
        <v>12</v>
      </c>
      <c r="BF79" s="32">
        <f t="shared" si="79"/>
        <v>-3.3595353719834249E-2</v>
      </c>
      <c r="BG79" s="32">
        <f t="shared" si="80"/>
        <v>-2.061493770141307E-2</v>
      </c>
      <c r="BH79" s="32">
        <f t="shared" si="81"/>
        <v>-1.3097581972454794E-2</v>
      </c>
      <c r="BI79" s="32">
        <f t="shared" si="82"/>
        <v>-7.7975363476812361E-3</v>
      </c>
      <c r="BJ79" s="32">
        <f t="shared" si="83"/>
        <v>-3.7056036056928093E-3</v>
      </c>
      <c r="BK79" s="32">
        <f t="shared" si="84"/>
        <v>-3.7458739442023926E-4</v>
      </c>
      <c r="BL79" s="32">
        <f t="shared" si="85"/>
        <v>2.4331206706774489E-3</v>
      </c>
      <c r="BM79" s="32">
        <f t="shared" si="86"/>
        <v>4.8588975624105331E-3</v>
      </c>
      <c r="BN79" s="32">
        <f t="shared" si="87"/>
        <v>6.9936877090090964E-3</v>
      </c>
      <c r="BO79" s="32">
        <f t="shared" si="88"/>
        <v>8.8994417323438151E-3</v>
      </c>
      <c r="BP79" s="32">
        <f t="shared" si="89"/>
        <v>1.0620254966778608E-2</v>
      </c>
      <c r="BQ79" s="32">
        <f t="shared" si="90"/>
        <v>1.2188625348267758E-2</v>
      </c>
      <c r="BR79" s="32">
        <f t="shared" si="91"/>
        <v>1.3629190660482854E-2</v>
      </c>
      <c r="BS79" s="32">
        <f t="shared" si="92"/>
        <v>1.4961072787810115E-2</v>
      </c>
      <c r="BT79" s="32">
        <f t="shared" si="93"/>
        <v>1.6199408825169723E-2</v>
      </c>
      <c r="BU79" s="32">
        <f t="shared" si="94"/>
        <v>1.7356385539868832E-2</v>
      </c>
      <c r="BV79" s="32">
        <f t="shared" si="95"/>
        <v>1.8441958710445985E-2</v>
      </c>
      <c r="BW79" s="32">
        <f t="shared" si="96"/>
        <v>1.9464365906300383E-2</v>
      </c>
      <c r="BX79" s="32">
        <f t="shared" si="97"/>
        <v>2.0430500007457993E-2</v>
      </c>
      <c r="BY79" s="32">
        <f t="shared" si="98"/>
        <v>2.1346186501565206E-2</v>
      </c>
      <c r="BZ79" s="32">
        <f t="shared" si="99"/>
        <v>2.221639283966282E-2</v>
      </c>
      <c r="CA79" s="32">
        <f t="shared" si="100"/>
        <v>2.3045388888396311E-2</v>
      </c>
      <c r="CB79" s="32">
        <f t="shared" si="101"/>
        <v>2.3836871571228914E-2</v>
      </c>
      <c r="CC79" s="32">
        <f t="shared" si="102"/>
        <v>2.4594062877144114E-2</v>
      </c>
    </row>
    <row r="80" spans="1:81" ht="9" customHeight="1" x14ac:dyDescent="0.25">
      <c r="A80" s="31">
        <f t="shared" si="103"/>
        <v>1.0417557209595034</v>
      </c>
      <c r="B80" s="31">
        <f t="shared" si="104"/>
        <v>1.6837192717325703E-2</v>
      </c>
      <c r="C80" s="31"/>
      <c r="E80" s="27">
        <f t="shared" si="105"/>
        <v>11</v>
      </c>
      <c r="F80" s="28">
        <f t="shared" si="113"/>
        <v>4.9525652457113711</v>
      </c>
      <c r="G80" s="28">
        <f t="shared" si="113"/>
        <v>10.02140702066265</v>
      </c>
      <c r="H80" s="28">
        <f t="shared" si="113"/>
        <v>15.135084254089264</v>
      </c>
      <c r="I80" s="28">
        <f t="shared" si="113"/>
        <v>20.278097044910595</v>
      </c>
      <c r="J80" s="28">
        <f t="shared" si="113"/>
        <v>25.443034258680253</v>
      </c>
      <c r="K80" s="28">
        <f t="shared" si="113"/>
        <v>30.625510634835617</v>
      </c>
      <c r="L80" s="28">
        <f t="shared" si="113"/>
        <v>35.822618194342532</v>
      </c>
      <c r="M80" s="28">
        <f t="shared" si="113"/>
        <v>41.032284080965475</v>
      </c>
      <c r="N80" s="28">
        <f t="shared" si="113"/>
        <v>46.252954582828067</v>
      </c>
      <c r="O80" s="28">
        <f t="shared" si="113"/>
        <v>51.483421115489975</v>
      </c>
      <c r="P80" s="28">
        <f t="shared" si="113"/>
        <v>56.722716340491473</v>
      </c>
      <c r="Q80" s="28">
        <f t="shared" si="113"/>
        <v>61.970048259957174</v>
      </c>
      <c r="R80" s="28">
        <f t="shared" si="113"/>
        <v>67.224756360252997</v>
      </c>
      <c r="S80" s="28">
        <f t="shared" si="113"/>
        <v>72.486281282648136</v>
      </c>
      <c r="T80" s="28">
        <f t="shared" si="113"/>
        <v>77.754143172220466</v>
      </c>
      <c r="U80" s="28">
        <f t="shared" si="113"/>
        <v>83.027925804488433</v>
      </c>
      <c r="V80" s="28">
        <f t="shared" si="109"/>
        <v>88.307264680786091</v>
      </c>
      <c r="W80" s="28">
        <f t="shared" si="109"/>
        <v>93.591837923614349</v>
      </c>
      <c r="X80" s="28">
        <f t="shared" si="109"/>
        <v>98.8813591936091</v>
      </c>
      <c r="Y80" s="28">
        <f t="shared" si="109"/>
        <v>104.17557209595034</v>
      </c>
      <c r="Z80" s="28">
        <f t="shared" si="109"/>
        <v>109.47424570386823</v>
      </c>
      <c r="AA80" s="28">
        <f t="shared" si="109"/>
        <v>114.77717093336508</v>
      </c>
      <c r="AB80" s="28">
        <f t="shared" si="109"/>
        <v>120.08415757581534</v>
      </c>
      <c r="AC80" s="28">
        <f t="shared" si="109"/>
        <v>125.39503184554931</v>
      </c>
      <c r="AE80" s="27">
        <f t="shared" si="106"/>
        <v>11</v>
      </c>
      <c r="AF80" s="28">
        <f t="shared" si="112"/>
        <v>5.0935834747760707</v>
      </c>
      <c r="AG80" s="28">
        <f t="shared" si="112"/>
        <v>10.187166949552141</v>
      </c>
      <c r="AH80" s="28">
        <f t="shared" si="112"/>
        <v>15.280750424328213</v>
      </c>
      <c r="AI80" s="28">
        <f t="shared" si="112"/>
        <v>20.374333899104283</v>
      </c>
      <c r="AJ80" s="28">
        <f t="shared" si="112"/>
        <v>25.467917373880354</v>
      </c>
      <c r="AK80" s="28">
        <f t="shared" si="112"/>
        <v>30.561500848656426</v>
      </c>
      <c r="AL80" s="28">
        <f t="shared" si="112"/>
        <v>35.655084323432497</v>
      </c>
      <c r="AM80" s="28">
        <f t="shared" si="112"/>
        <v>40.748667798208565</v>
      </c>
      <c r="AN80" s="28">
        <f t="shared" si="112"/>
        <v>45.84225127298464</v>
      </c>
      <c r="AO80" s="28">
        <f t="shared" si="112"/>
        <v>50.935834747760708</v>
      </c>
      <c r="AP80" s="28">
        <f t="shared" si="112"/>
        <v>56.029418222536783</v>
      </c>
      <c r="AQ80" s="28">
        <f t="shared" si="112"/>
        <v>61.123001697312851</v>
      </c>
      <c r="AR80" s="28">
        <f t="shared" si="112"/>
        <v>66.216585172088926</v>
      </c>
      <c r="AS80" s="28">
        <f t="shared" si="112"/>
        <v>71.310168646864994</v>
      </c>
      <c r="AT80" s="28">
        <f t="shared" si="112"/>
        <v>76.403752121641062</v>
      </c>
      <c r="AU80" s="28">
        <f t="shared" si="112"/>
        <v>81.49733559641713</v>
      </c>
      <c r="AV80" s="28">
        <f t="shared" si="110"/>
        <v>86.590919071193213</v>
      </c>
      <c r="AW80" s="28">
        <f t="shared" si="110"/>
        <v>91.684502545969281</v>
      </c>
      <c r="AX80" s="28">
        <f t="shared" si="110"/>
        <v>96.778086020745349</v>
      </c>
      <c r="AY80" s="28">
        <f t="shared" si="110"/>
        <v>101.87166949552142</v>
      </c>
      <c r="AZ80" s="28">
        <f t="shared" si="110"/>
        <v>106.9652529702975</v>
      </c>
      <c r="BA80" s="28">
        <f t="shared" si="110"/>
        <v>112.05883644507357</v>
      </c>
      <c r="BB80" s="28">
        <f t="shared" si="110"/>
        <v>117.15241991984963</v>
      </c>
      <c r="BC80" s="28">
        <f t="shared" si="110"/>
        <v>122.2460033946257</v>
      </c>
      <c r="BE80" s="27">
        <f t="shared" si="107"/>
        <v>11</v>
      </c>
      <c r="BF80" s="32">
        <f t="shared" si="79"/>
        <v>-2.8473775118220395E-2</v>
      </c>
      <c r="BG80" s="32">
        <f t="shared" si="80"/>
        <v>-1.6540584425691798E-2</v>
      </c>
      <c r="BH80" s="32">
        <f t="shared" si="81"/>
        <v>-9.6244043173787965E-3</v>
      </c>
      <c r="BI80" s="32">
        <f t="shared" si="82"/>
        <v>-4.7458523341982481E-3</v>
      </c>
      <c r="BJ80" s="32">
        <f t="shared" si="83"/>
        <v>-9.7799322781683454E-4</v>
      </c>
      <c r="BK80" s="32">
        <f t="shared" si="84"/>
        <v>2.0900806175091907E-3</v>
      </c>
      <c r="BL80" s="32">
        <f t="shared" si="85"/>
        <v>4.6767623181851372E-3</v>
      </c>
      <c r="BM80" s="32">
        <f t="shared" si="86"/>
        <v>6.9120276657588485E-3</v>
      </c>
      <c r="BN80" s="32">
        <f t="shared" si="87"/>
        <v>8.879504315944942E-3</v>
      </c>
      <c r="BO80" s="32">
        <f t="shared" si="88"/>
        <v>1.0636169000907993E-2</v>
      </c>
      <c r="BP80" s="32">
        <f t="shared" si="89"/>
        <v>1.222258316743868E-2</v>
      </c>
      <c r="BQ80" s="32">
        <f t="shared" si="90"/>
        <v>1.3668644553753785E-2</v>
      </c>
      <c r="BR80" s="32">
        <f t="shared" si="91"/>
        <v>1.4997022566528136E-2</v>
      </c>
      <c r="BS80" s="32">
        <f t="shared" si="92"/>
        <v>1.6225313465827926E-2</v>
      </c>
      <c r="BT80" s="32">
        <f t="shared" si="93"/>
        <v>1.7367448157564722E-2</v>
      </c>
      <c r="BU80" s="32">
        <f t="shared" si="94"/>
        <v>1.8434643443646762E-2</v>
      </c>
      <c r="BV80" s="32">
        <f t="shared" si="95"/>
        <v>1.9436063565066133E-2</v>
      </c>
      <c r="BW80" s="32">
        <f t="shared" si="96"/>
        <v>2.0379291826726965E-2</v>
      </c>
      <c r="BX80" s="32">
        <f t="shared" si="97"/>
        <v>2.1270674169694161E-2</v>
      </c>
      <c r="BY80" s="32">
        <f t="shared" si="98"/>
        <v>2.2115574256764629E-2</v>
      </c>
      <c r="BZ80" s="32">
        <f t="shared" si="99"/>
        <v>2.2918566074048605E-2</v>
      </c>
      <c r="CA80" s="32">
        <f t="shared" si="100"/>
        <v>2.3683581553597198E-2</v>
      </c>
      <c r="CB80" s="32">
        <f t="shared" si="101"/>
        <v>2.441402525653517E-2</v>
      </c>
      <c r="CC80" s="32">
        <f t="shared" si="102"/>
        <v>2.5112864557523366E-2</v>
      </c>
    </row>
    <row r="81" spans="1:81" ht="9" customHeight="1" x14ac:dyDescent="0.25">
      <c r="A81" s="31">
        <f t="shared" si="103"/>
        <v>1.0390615557511997</v>
      </c>
      <c r="B81" s="31">
        <f t="shared" si="104"/>
        <v>1.5548386925103847E-2</v>
      </c>
      <c r="C81" s="31"/>
      <c r="E81" s="27">
        <f t="shared" si="105"/>
        <v>10</v>
      </c>
      <c r="F81" s="28">
        <f t="shared" si="113"/>
        <v>4.9588658904431995</v>
      </c>
      <c r="G81" s="28">
        <f t="shared" si="113"/>
        <v>10.025196405694526</v>
      </c>
      <c r="H81" s="28">
        <f t="shared" si="113"/>
        <v>15.132897268161742</v>
      </c>
      <c r="I81" s="28">
        <f t="shared" si="113"/>
        <v>20.267650949473015</v>
      </c>
      <c r="J81" s="28">
        <f t="shared" si="113"/>
        <v>25.422615179878264</v>
      </c>
      <c r="K81" s="28">
        <f t="shared" si="113"/>
        <v>30.593742733171695</v>
      </c>
      <c r="L81" s="28">
        <f t="shared" si="113"/>
        <v>35.778350521543253</v>
      </c>
      <c r="M81" s="28">
        <f t="shared" si="113"/>
        <v>40.974526421880768</v>
      </c>
      <c r="N81" s="28">
        <f t="shared" si="113"/>
        <v>46.180837471341611</v>
      </c>
      <c r="O81" s="28">
        <f t="shared" si="113"/>
        <v>51.396169195834403</v>
      </c>
      <c r="P81" s="28">
        <f t="shared" si="113"/>
        <v>56.619629711723142</v>
      </c>
      <c r="Q81" s="28">
        <f t="shared" si="113"/>
        <v>61.850488894331406</v>
      </c>
      <c r="R81" s="28">
        <f t="shared" si="113"/>
        <v>67.088137903423473</v>
      </c>
      <c r="S81" s="28">
        <f t="shared" si="113"/>
        <v>72.332061195991898</v>
      </c>
      <c r="T81" s="28">
        <f t="shared" si="113"/>
        <v>77.581816549332586</v>
      </c>
      <c r="U81" s="28">
        <f t="shared" si="113"/>
        <v>82.837020416569729</v>
      </c>
      <c r="V81" s="28">
        <f t="shared" si="109"/>
        <v>88.097336944701084</v>
      </c>
      <c r="W81" s="28">
        <f t="shared" si="109"/>
        <v>93.362469576340743</v>
      </c>
      <c r="X81" s="28">
        <f t="shared" si="109"/>
        <v>98.632154516764359</v>
      </c>
      <c r="Y81" s="28">
        <f t="shared" si="109"/>
        <v>103.90615557511997</v>
      </c>
      <c r="Z81" s="28">
        <f t="shared" si="109"/>
        <v>109.18426003620048</v>
      </c>
      <c r="AA81" s="28">
        <f t="shared" si="109"/>
        <v>114.46627531743768</v>
      </c>
      <c r="AB81" s="28">
        <f t="shared" si="109"/>
        <v>119.75202623272834</v>
      </c>
      <c r="AC81" s="28">
        <f t="shared" si="109"/>
        <v>125.04135273125571</v>
      </c>
      <c r="AE81" s="27">
        <f t="shared" si="106"/>
        <v>10</v>
      </c>
      <c r="AF81" s="28">
        <f t="shared" si="112"/>
        <v>5.0771330594287249</v>
      </c>
      <c r="AG81" s="28">
        <f t="shared" si="112"/>
        <v>10.15426611885745</v>
      </c>
      <c r="AH81" s="28">
        <f t="shared" si="112"/>
        <v>15.231399178286175</v>
      </c>
      <c r="AI81" s="28">
        <f t="shared" si="112"/>
        <v>20.3085322377149</v>
      </c>
      <c r="AJ81" s="28">
        <f t="shared" si="112"/>
        <v>25.385665297143625</v>
      </c>
      <c r="AK81" s="28">
        <f t="shared" si="112"/>
        <v>30.46279835657235</v>
      </c>
      <c r="AL81" s="28">
        <f t="shared" si="112"/>
        <v>35.539931416001075</v>
      </c>
      <c r="AM81" s="28">
        <f t="shared" si="112"/>
        <v>40.6170644754298</v>
      </c>
      <c r="AN81" s="28">
        <f t="shared" si="112"/>
        <v>45.694197534858525</v>
      </c>
      <c r="AO81" s="28">
        <f t="shared" si="112"/>
        <v>50.771330594287249</v>
      </c>
      <c r="AP81" s="28">
        <f t="shared" si="112"/>
        <v>55.848463653715974</v>
      </c>
      <c r="AQ81" s="28">
        <f t="shared" si="112"/>
        <v>60.925596713144699</v>
      </c>
      <c r="AR81" s="28">
        <f t="shared" si="112"/>
        <v>66.002729772573431</v>
      </c>
      <c r="AS81" s="28">
        <f t="shared" si="112"/>
        <v>71.079862832002149</v>
      </c>
      <c r="AT81" s="28">
        <f t="shared" si="112"/>
        <v>76.156995891430881</v>
      </c>
      <c r="AU81" s="28">
        <f t="shared" si="112"/>
        <v>81.234128950859599</v>
      </c>
      <c r="AV81" s="28">
        <f t="shared" si="110"/>
        <v>86.311262010288331</v>
      </c>
      <c r="AW81" s="28">
        <f t="shared" si="110"/>
        <v>91.388395069717049</v>
      </c>
      <c r="AX81" s="28">
        <f t="shared" si="110"/>
        <v>96.465528129145781</v>
      </c>
      <c r="AY81" s="28">
        <f t="shared" si="110"/>
        <v>101.5426611885745</v>
      </c>
      <c r="AZ81" s="28">
        <f t="shared" si="110"/>
        <v>106.61979424800323</v>
      </c>
      <c r="BA81" s="28">
        <f t="shared" si="110"/>
        <v>111.69692730743195</v>
      </c>
      <c r="BB81" s="28">
        <f t="shared" si="110"/>
        <v>116.77406036686068</v>
      </c>
      <c r="BC81" s="28">
        <f t="shared" si="110"/>
        <v>121.8511934262894</v>
      </c>
      <c r="BE81" s="27">
        <f t="shared" si="107"/>
        <v>10</v>
      </c>
      <c r="BF81" s="32">
        <f t="shared" si="79"/>
        <v>-2.384964054249818E-2</v>
      </c>
      <c r="BG81" s="32">
        <f t="shared" si="80"/>
        <v>-1.2874532122842935E-2</v>
      </c>
      <c r="BH81" s="32">
        <f t="shared" si="81"/>
        <v>-6.5091243519952062E-3</v>
      </c>
      <c r="BI81" s="32">
        <f t="shared" si="82"/>
        <v>-2.0170708654792219E-3</v>
      </c>
      <c r="BJ81" s="32">
        <f t="shared" si="83"/>
        <v>1.4534257185265704E-3</v>
      </c>
      <c r="BK81" s="32">
        <f t="shared" si="84"/>
        <v>4.2801032139610272E-3</v>
      </c>
      <c r="BL81" s="32">
        <f t="shared" si="85"/>
        <v>6.6637813668525194E-3</v>
      </c>
      <c r="BM81" s="32">
        <f t="shared" si="86"/>
        <v>8.7240043428563011E-3</v>
      </c>
      <c r="BN81" s="32">
        <f t="shared" si="87"/>
        <v>1.0537702716740044E-2</v>
      </c>
      <c r="BO81" s="32">
        <f t="shared" si="88"/>
        <v>1.215729910076248E-2</v>
      </c>
      <c r="BP81" s="32">
        <f t="shared" si="89"/>
        <v>1.3620118357070382E-2</v>
      </c>
      <c r="BQ81" s="32">
        <f t="shared" si="90"/>
        <v>1.4953676158758264E-2</v>
      </c>
      <c r="BR81" s="32">
        <f t="shared" si="91"/>
        <v>1.6178838238326679E-2</v>
      </c>
      <c r="BS81" s="32">
        <f t="shared" si="92"/>
        <v>1.7311802584980614E-2</v>
      </c>
      <c r="BT81" s="32">
        <f t="shared" si="93"/>
        <v>1.8365394383304916E-2</v>
      </c>
      <c r="BU81" s="32">
        <f t="shared" si="94"/>
        <v>1.9349941096982123E-2</v>
      </c>
      <c r="BV81" s="32">
        <f t="shared" si="95"/>
        <v>2.0273881099650906E-2</v>
      </c>
      <c r="BW81" s="32">
        <f t="shared" si="96"/>
        <v>2.1144197615826029E-2</v>
      </c>
      <c r="BX81" s="32">
        <f t="shared" si="97"/>
        <v>2.1966734866876701E-2</v>
      </c>
      <c r="BY81" s="32">
        <f t="shared" si="98"/>
        <v>2.2746432812026787E-2</v>
      </c>
      <c r="BZ81" s="32">
        <f t="shared" si="99"/>
        <v>2.3487504401705835E-2</v>
      </c>
      <c r="CA81" s="32">
        <f t="shared" si="100"/>
        <v>2.4193571445613807E-2</v>
      </c>
      <c r="CB81" s="32">
        <f t="shared" si="101"/>
        <v>2.4867770171005079E-2</v>
      </c>
      <c r="CC81" s="32">
        <f t="shared" si="102"/>
        <v>2.5512834236708422E-2</v>
      </c>
    </row>
    <row r="82" spans="1:81" ht="9" customHeight="1" x14ac:dyDescent="0.25">
      <c r="A82" s="31">
        <f t="shared" si="103"/>
        <v>1.0365442570178467</v>
      </c>
      <c r="B82" s="31">
        <f t="shared" si="104"/>
        <v>1.4358232992366582E-2</v>
      </c>
      <c r="C82" s="31"/>
      <c r="E82" s="27">
        <f t="shared" si="105"/>
        <v>9</v>
      </c>
      <c r="F82" s="28">
        <f t="shared" si="113"/>
        <v>4.9645211164468188</v>
      </c>
      <c r="G82" s="28">
        <f t="shared" si="113"/>
        <v>10.028353091614612</v>
      </c>
      <c r="H82" s="28">
        <f t="shared" si="113"/>
        <v>15.130359085283692</v>
      </c>
      <c r="I82" s="28">
        <f t="shared" si="113"/>
        <v>20.257314526657556</v>
      </c>
      <c r="J82" s="28">
        <f t="shared" si="113"/>
        <v>25.402902469253686</v>
      </c>
      <c r="K82" s="28">
        <f t="shared" si="113"/>
        <v>30.563387636216</v>
      </c>
      <c r="L82" s="28">
        <f t="shared" si="113"/>
        <v>35.736294368630645</v>
      </c>
      <c r="M82" s="28">
        <f t="shared" si="113"/>
        <v>40.919858732842208</v>
      </c>
      <c r="N82" s="28">
        <f t="shared" si="113"/>
        <v>46.112759051667354</v>
      </c>
      <c r="O82" s="28">
        <f t="shared" si="113"/>
        <v>51.313967558637856</v>
      </c>
      <c r="P82" s="28">
        <f t="shared" si="113"/>
        <v>56.522661870484846</v>
      </c>
      <c r="Q82" s="28">
        <f t="shared" si="113"/>
        <v>61.738168838977451</v>
      </c>
      <c r="R82" s="28">
        <f t="shared" si="113"/>
        <v>66.959927197108172</v>
      </c>
      <c r="S82" s="28">
        <f t="shared" si="113"/>
        <v>72.187461732663976</v>
      </c>
      <c r="T82" s="28">
        <f t="shared" si="113"/>
        <v>77.420364855520361</v>
      </c>
      <c r="U82" s="28">
        <f t="shared" si="113"/>
        <v>82.658283086452286</v>
      </c>
      <c r="V82" s="28">
        <f t="shared" si="109"/>
        <v>87.900906925913986</v>
      </c>
      <c r="W82" s="28">
        <f t="shared" si="109"/>
        <v>93.147963106991384</v>
      </c>
      <c r="X82" s="28">
        <f t="shared" si="109"/>
        <v>98.399208569474808</v>
      </c>
      <c r="Y82" s="28">
        <f t="shared" si="109"/>
        <v>103.65442570178467</v>
      </c>
      <c r="Z82" s="28">
        <f t="shared" si="109"/>
        <v>108.91341853366357</v>
      </c>
      <c r="AA82" s="28">
        <f t="shared" si="109"/>
        <v>114.17600965324368</v>
      </c>
      <c r="AB82" s="28">
        <f t="shared" si="109"/>
        <v>119.44203768388877</v>
      </c>
      <c r="AC82" s="28">
        <f t="shared" si="109"/>
        <v>124.71135519917104</v>
      </c>
      <c r="AE82" s="27">
        <f t="shared" si="106"/>
        <v>9</v>
      </c>
      <c r="AF82" s="28">
        <f t="shared" si="112"/>
        <v>5.0623256289400143</v>
      </c>
      <c r="AG82" s="28">
        <f t="shared" si="112"/>
        <v>10.124651257880029</v>
      </c>
      <c r="AH82" s="28">
        <f t="shared" si="112"/>
        <v>15.186976886820043</v>
      </c>
      <c r="AI82" s="28">
        <f t="shared" si="112"/>
        <v>20.249302515760057</v>
      </c>
      <c r="AJ82" s="28">
        <f t="shared" si="112"/>
        <v>25.311628144700073</v>
      </c>
      <c r="AK82" s="28">
        <f t="shared" si="112"/>
        <v>30.373953773640086</v>
      </c>
      <c r="AL82" s="28">
        <f t="shared" si="112"/>
        <v>35.436279402580098</v>
      </c>
      <c r="AM82" s="28">
        <f t="shared" si="112"/>
        <v>40.498605031520114</v>
      </c>
      <c r="AN82" s="28">
        <f t="shared" si="112"/>
        <v>45.56093066046013</v>
      </c>
      <c r="AO82" s="28">
        <f t="shared" si="112"/>
        <v>50.623256289400146</v>
      </c>
      <c r="AP82" s="28">
        <f t="shared" si="112"/>
        <v>55.685581918340162</v>
      </c>
      <c r="AQ82" s="28">
        <f t="shared" si="112"/>
        <v>60.747907547280171</v>
      </c>
      <c r="AR82" s="28">
        <f t="shared" si="112"/>
        <v>65.810233176220194</v>
      </c>
      <c r="AS82" s="28">
        <f t="shared" si="112"/>
        <v>70.872558805160196</v>
      </c>
      <c r="AT82" s="28">
        <f t="shared" si="112"/>
        <v>75.934884434100212</v>
      </c>
      <c r="AU82" s="28">
        <f t="shared" si="112"/>
        <v>80.997210063040228</v>
      </c>
      <c r="AV82" s="28">
        <f t="shared" si="110"/>
        <v>86.059535691980244</v>
      </c>
      <c r="AW82" s="28">
        <f t="shared" si="110"/>
        <v>91.12186132092026</v>
      </c>
      <c r="AX82" s="28">
        <f t="shared" si="110"/>
        <v>96.184186949860276</v>
      </c>
      <c r="AY82" s="28">
        <f t="shared" si="110"/>
        <v>101.24651257880029</v>
      </c>
      <c r="AZ82" s="28">
        <f t="shared" si="110"/>
        <v>106.30883820774031</v>
      </c>
      <c r="BA82" s="28">
        <f t="shared" si="110"/>
        <v>111.37116383668032</v>
      </c>
      <c r="BB82" s="28">
        <f t="shared" si="110"/>
        <v>116.43348946562033</v>
      </c>
      <c r="BC82" s="28">
        <f t="shared" si="110"/>
        <v>121.49581509456034</v>
      </c>
      <c r="BE82" s="27">
        <f t="shared" si="107"/>
        <v>9</v>
      </c>
      <c r="BF82" s="32">
        <f t="shared" si="79"/>
        <v>-1.970069422591067E-2</v>
      </c>
      <c r="BG82" s="32">
        <f t="shared" si="80"/>
        <v>-9.6025903142499033E-3</v>
      </c>
      <c r="BH82" s="32">
        <f t="shared" si="81"/>
        <v>-3.741999857189089E-3</v>
      </c>
      <c r="BI82" s="32">
        <f t="shared" si="82"/>
        <v>3.9551199577591732E-4</v>
      </c>
      <c r="BJ82" s="32">
        <f t="shared" si="83"/>
        <v>3.5930667632994412E-3</v>
      </c>
      <c r="BK82" s="32">
        <f t="shared" si="84"/>
        <v>6.1980649799253558E-3</v>
      </c>
      <c r="BL82" s="32">
        <f t="shared" si="85"/>
        <v>8.3952455438105113E-3</v>
      </c>
      <c r="BM82" s="32">
        <f t="shared" si="86"/>
        <v>1.029460302080653E-2</v>
      </c>
      <c r="BN82" s="32">
        <f t="shared" si="87"/>
        <v>1.1966935020932571E-2</v>
      </c>
      <c r="BO82" s="32">
        <f t="shared" si="88"/>
        <v>1.3460492378579289E-2</v>
      </c>
      <c r="BP82" s="32">
        <f t="shared" si="89"/>
        <v>1.4809634303188979E-2</v>
      </c>
      <c r="BQ82" s="32">
        <f t="shared" si="90"/>
        <v>1.6039693277590274E-2</v>
      </c>
      <c r="BR82" s="32">
        <f t="shared" si="91"/>
        <v>1.7169881584602888E-2</v>
      </c>
      <c r="BS82" s="32">
        <f t="shared" si="92"/>
        <v>1.8215115145249695E-2</v>
      </c>
      <c r="BT82" s="32">
        <f t="shared" si="93"/>
        <v>1.9187205126097118E-2</v>
      </c>
      <c r="BU82" s="32">
        <f t="shared" si="94"/>
        <v>2.0095663270367495E-2</v>
      </c>
      <c r="BV82" s="32">
        <f t="shared" si="95"/>
        <v>2.0948262063845546E-2</v>
      </c>
      <c r="BW82" s="32">
        <f t="shared" si="96"/>
        <v>2.1751434153679854E-2</v>
      </c>
      <c r="BX82" s="32">
        <f t="shared" si="97"/>
        <v>2.2510563365462592E-2</v>
      </c>
      <c r="BY82" s="32">
        <f t="shared" si="98"/>
        <v>2.3230200801188986E-2</v>
      </c>
      <c r="BZ82" s="32">
        <f t="shared" si="99"/>
        <v>2.3914228026165822E-2</v>
      </c>
      <c r="CA82" s="32">
        <f t="shared" si="100"/>
        <v>2.4565982162818328E-2</v>
      </c>
      <c r="CB82" s="32">
        <f t="shared" si="101"/>
        <v>2.5188353084119059E-2</v>
      </c>
      <c r="CC82" s="32">
        <f t="shared" si="102"/>
        <v>2.5783859853621971E-2</v>
      </c>
    </row>
    <row r="83" spans="1:81" ht="9" customHeight="1" x14ac:dyDescent="0.25">
      <c r="A83" s="31">
        <f t="shared" si="103"/>
        <v>1.0341918404456047</v>
      </c>
      <c r="B83" s="31">
        <f t="shared" si="104"/>
        <v>1.3259179595680617E-2</v>
      </c>
      <c r="C83" s="31"/>
      <c r="E83" s="27">
        <f t="shared" si="105"/>
        <v>8</v>
      </c>
      <c r="F83" s="28">
        <f t="shared" si="113"/>
        <v>4.9695895511751589</v>
      </c>
      <c r="G83" s="28">
        <f t="shared" si="113"/>
        <v>10.030946806083467</v>
      </c>
      <c r="H83" s="28">
        <f t="shared" si="113"/>
        <v>15.127529622953647</v>
      </c>
      <c r="I83" s="28">
        <f t="shared" si="113"/>
        <v>20.247123588442538</v>
      </c>
      <c r="J83" s="28">
        <f t="shared" si="113"/>
        <v>25.383896837192317</v>
      </c>
      <c r="K83" s="28">
        <f t="shared" si="113"/>
        <v>30.534401964729089</v>
      </c>
      <c r="L83" s="28">
        <f t="shared" si="113"/>
        <v>35.696354639025657</v>
      </c>
      <c r="M83" s="28">
        <f t="shared" si="113"/>
        <v>40.86812755871123</v>
      </c>
      <c r="N83" s="28">
        <f t="shared" si="113"/>
        <v>46.048501619057411</v>
      </c>
      <c r="O83" s="28">
        <f t="shared" si="113"/>
        <v>51.236528949312408</v>
      </c>
      <c r="P83" s="28">
        <f t="shared" si="113"/>
        <v>56.431451190176553</v>
      </c>
      <c r="Q83" s="28">
        <f t="shared" si="113"/>
        <v>61.632647668325021</v>
      </c>
      <c r="R83" s="28">
        <f t="shared" si="113"/>
        <v>66.839600922297663</v>
      </c>
      <c r="S83" s="28">
        <f t="shared" si="113"/>
        <v>72.051872869558167</v>
      </c>
      <c r="T83" s="28">
        <f t="shared" si="113"/>
        <v>77.269087798170915</v>
      </c>
      <c r="U83" s="28">
        <f t="shared" si="113"/>
        <v>82.490919900764496</v>
      </c>
      <c r="V83" s="28">
        <f t="shared" si="109"/>
        <v>87.717083927756335</v>
      </c>
      <c r="W83" s="28">
        <f t="shared" si="109"/>
        <v>92.947328040680034</v>
      </c>
      <c r="X83" s="28">
        <f t="shared" si="109"/>
        <v>98.181428253638401</v>
      </c>
      <c r="Y83" s="28">
        <f t="shared" si="109"/>
        <v>103.41918404456048</v>
      </c>
      <c r="Z83" s="28">
        <f t="shared" si="109"/>
        <v>108.6604148436416</v>
      </c>
      <c r="AA83" s="28">
        <f t="shared" si="109"/>
        <v>113.90495719005611</v>
      </c>
      <c r="AB83" s="28">
        <f t="shared" si="109"/>
        <v>119.15266240506092</v>
      </c>
      <c r="AC83" s="28">
        <f t="shared" si="109"/>
        <v>124.4033946692557</v>
      </c>
      <c r="AE83" s="27">
        <f t="shared" si="106"/>
        <v>8</v>
      </c>
      <c r="AF83" s="28">
        <f t="shared" si="112"/>
        <v>5.0491378625930903</v>
      </c>
      <c r="AG83" s="28">
        <f t="shared" si="112"/>
        <v>10.098275725186181</v>
      </c>
      <c r="AH83" s="28">
        <f t="shared" si="112"/>
        <v>15.147413587779271</v>
      </c>
      <c r="AI83" s="28">
        <f t="shared" si="112"/>
        <v>20.196551450372361</v>
      </c>
      <c r="AJ83" s="28">
        <f t="shared" si="112"/>
        <v>25.245689312965453</v>
      </c>
      <c r="AK83" s="28">
        <f t="shared" si="112"/>
        <v>30.294827175558542</v>
      </c>
      <c r="AL83" s="28">
        <f t="shared" si="112"/>
        <v>35.34396503815163</v>
      </c>
      <c r="AM83" s="28">
        <f t="shared" si="112"/>
        <v>40.393102900744722</v>
      </c>
      <c r="AN83" s="28">
        <f t="shared" si="112"/>
        <v>45.442240763337814</v>
      </c>
      <c r="AO83" s="28">
        <f t="shared" si="112"/>
        <v>50.491378625930906</v>
      </c>
      <c r="AP83" s="28">
        <f t="shared" si="112"/>
        <v>55.540516488523991</v>
      </c>
      <c r="AQ83" s="28">
        <f t="shared" si="112"/>
        <v>60.589654351117083</v>
      </c>
      <c r="AR83" s="28">
        <f t="shared" si="112"/>
        <v>65.638792213710175</v>
      </c>
      <c r="AS83" s="28">
        <f t="shared" si="112"/>
        <v>70.68793007630326</v>
      </c>
      <c r="AT83" s="28">
        <f t="shared" si="112"/>
        <v>75.737067938896359</v>
      </c>
      <c r="AU83" s="28">
        <f t="shared" si="112"/>
        <v>80.786205801489444</v>
      </c>
      <c r="AV83" s="28">
        <f t="shared" si="110"/>
        <v>85.835343664082529</v>
      </c>
      <c r="AW83" s="28">
        <f t="shared" si="110"/>
        <v>90.884481526675629</v>
      </c>
      <c r="AX83" s="28">
        <f t="shared" si="110"/>
        <v>95.933619389268713</v>
      </c>
      <c r="AY83" s="28">
        <f t="shared" si="110"/>
        <v>100.98275725186181</v>
      </c>
      <c r="AZ83" s="28">
        <f t="shared" si="110"/>
        <v>106.0318951144549</v>
      </c>
      <c r="BA83" s="28">
        <f t="shared" si="110"/>
        <v>111.08103297704798</v>
      </c>
      <c r="BB83" s="28">
        <f t="shared" si="110"/>
        <v>116.13017083964108</v>
      </c>
      <c r="BC83" s="28">
        <f t="shared" si="110"/>
        <v>121.17930870223417</v>
      </c>
      <c r="BE83" s="27">
        <f t="shared" si="107"/>
        <v>8</v>
      </c>
      <c r="BF83" s="32">
        <f t="shared" si="79"/>
        <v>-1.6007018406403523E-2</v>
      </c>
      <c r="BG83" s="32">
        <f t="shared" si="80"/>
        <v>-6.7121200425348491E-3</v>
      </c>
      <c r="BH83" s="32">
        <f t="shared" si="81"/>
        <v>-1.3144224682563599E-3</v>
      </c>
      <c r="BI83" s="32">
        <f t="shared" si="82"/>
        <v>2.4977443264604781E-3</v>
      </c>
      <c r="BJ83" s="32">
        <f t="shared" si="83"/>
        <v>5.444692952910341E-3</v>
      </c>
      <c r="BK83" s="32">
        <f t="shared" si="84"/>
        <v>7.8460612867834977E-3</v>
      </c>
      <c r="BL83" s="32">
        <f t="shared" si="85"/>
        <v>9.8718651928892086E-3</v>
      </c>
      <c r="BM83" s="32">
        <f t="shared" si="86"/>
        <v>1.1623352630582012E-2</v>
      </c>
      <c r="BN83" s="32">
        <f t="shared" si="87"/>
        <v>1.3165702127182636E-2</v>
      </c>
      <c r="BO83" s="32">
        <f t="shared" si="88"/>
        <v>1.4543341218892262E-2</v>
      </c>
      <c r="BP83" s="32">
        <f t="shared" si="89"/>
        <v>1.5787910515539839E-2</v>
      </c>
      <c r="BQ83" s="32">
        <f t="shared" si="90"/>
        <v>1.6922740733463001E-2</v>
      </c>
      <c r="BR83" s="32">
        <f t="shared" si="91"/>
        <v>1.796552780115266E-2</v>
      </c>
      <c r="BS83" s="32">
        <f t="shared" si="92"/>
        <v>1.8930011655965865E-2</v>
      </c>
      <c r="BT83" s="32">
        <f t="shared" si="93"/>
        <v>1.9827073192273677E-2</v>
      </c>
      <c r="BU83" s="32">
        <f t="shared" si="94"/>
        <v>2.0665475682969718E-2</v>
      </c>
      <c r="BV83" s="32">
        <f t="shared" si="95"/>
        <v>2.1452380533119451E-2</v>
      </c>
      <c r="BW83" s="32">
        <f t="shared" si="96"/>
        <v>2.2193715058721909E-2</v>
      </c>
      <c r="BX83" s="32">
        <f t="shared" si="97"/>
        <v>2.2894440469563945E-2</v>
      </c>
      <c r="BY83" s="32">
        <f t="shared" si="98"/>
        <v>2.3558750875938832E-2</v>
      </c>
      <c r="BZ83" s="32">
        <f t="shared" si="99"/>
        <v>2.4190223578375355E-2</v>
      </c>
      <c r="CA83" s="32">
        <f t="shared" si="100"/>
        <v>2.4791934281633309E-2</v>
      </c>
      <c r="CB83" s="32">
        <f t="shared" si="101"/>
        <v>2.5366546616850612E-2</v>
      </c>
      <c r="CC83" s="32">
        <f t="shared" si="102"/>
        <v>2.5916382552045567E-2</v>
      </c>
    </row>
    <row r="84" spans="1:81" ht="9" customHeight="1" x14ac:dyDescent="0.25">
      <c r="A84" s="31">
        <f t="shared" si="103"/>
        <v>1.031993179418599</v>
      </c>
      <c r="B84" s="31">
        <f t="shared" si="104"/>
        <v>1.2244253428954575E-2</v>
      </c>
      <c r="C84" s="31"/>
      <c r="E84" s="27">
        <f t="shared" si="105"/>
        <v>7</v>
      </c>
      <c r="F84" s="28">
        <f t="shared" si="113"/>
        <v>4.974124947639659</v>
      </c>
      <c r="G84" s="28">
        <f t="shared" si="113"/>
        <v>10.033040689688999</v>
      </c>
      <c r="H84" s="28">
        <f t="shared" si="113"/>
        <v>15.124462123004585</v>
      </c>
      <c r="I84" s="28">
        <f t="shared" si="113"/>
        <v>20.237108343794535</v>
      </c>
      <c r="J84" s="28">
        <f t="shared" si="113"/>
        <v>25.365595382178583</v>
      </c>
      <c r="K84" s="28">
        <f t="shared" si="113"/>
        <v>30.506741484604522</v>
      </c>
      <c r="L84" s="28">
        <f t="shared" si="113"/>
        <v>35.658438798500931</v>
      </c>
      <c r="M84" s="28">
        <f t="shared" si="113"/>
        <v>40.819186006029575</v>
      </c>
      <c r="N84" s="28">
        <f t="shared" si="113"/>
        <v>45.987858551632776</v>
      </c>
      <c r="O84" s="28">
        <f t="shared" si="113"/>
        <v>51.16358219114472</v>
      </c>
      <c r="P84" s="28">
        <f t="shared" si="113"/>
        <v>56.345657551605399</v>
      </c>
      <c r="Q84" s="28">
        <f t="shared" si="113"/>
        <v>61.533512295484385</v>
      </c>
      <c r="R84" s="28">
        <f t="shared" si="113"/>
        <v>66.726669303864739</v>
      </c>
      <c r="S84" s="28">
        <f t="shared" si="113"/>
        <v>71.924724682662344</v>
      </c>
      <c r="T84" s="28">
        <f t="shared" si="113"/>
        <v>77.127332068179513</v>
      </c>
      <c r="U84" s="28">
        <f t="shared" si="113"/>
        <v>82.334191124976726</v>
      </c>
      <c r="V84" s="28">
        <f t="shared" si="109"/>
        <v>87.545038922453429</v>
      </c>
      <c r="W84" s="28">
        <f t="shared" si="109"/>
        <v>92.759643341717464</v>
      </c>
      <c r="X84" s="28">
        <f t="shared" si="109"/>
        <v>97.977797947902744</v>
      </c>
      <c r="Y84" s="28">
        <f t="shared" si="109"/>
        <v>103.1993179418599</v>
      </c>
      <c r="Z84" s="28">
        <f t="shared" si="109"/>
        <v>108.42403692117188</v>
      </c>
      <c r="AA84" s="28">
        <f t="shared" si="109"/>
        <v>113.65180425771095</v>
      </c>
      <c r="AB84" s="28">
        <f t="shared" si="109"/>
        <v>118.88248295158736</v>
      </c>
      <c r="AC84" s="28">
        <f t="shared" si="109"/>
        <v>124.1159478579301</v>
      </c>
      <c r="AE84" s="27">
        <f t="shared" si="106"/>
        <v>7</v>
      </c>
      <c r="AF84" s="28">
        <f t="shared" si="112"/>
        <v>5.0375491272942421</v>
      </c>
      <c r="AG84" s="28">
        <f t="shared" si="112"/>
        <v>10.075098254588484</v>
      </c>
      <c r="AH84" s="28">
        <f t="shared" si="112"/>
        <v>15.112647381882725</v>
      </c>
      <c r="AI84" s="28">
        <f t="shared" si="112"/>
        <v>20.150196509176968</v>
      </c>
      <c r="AJ84" s="28">
        <f t="shared" si="112"/>
        <v>25.18774563647121</v>
      </c>
      <c r="AK84" s="28">
        <f t="shared" si="112"/>
        <v>30.225294763765451</v>
      </c>
      <c r="AL84" s="28">
        <f t="shared" si="112"/>
        <v>35.262843891059696</v>
      </c>
      <c r="AM84" s="28">
        <f t="shared" si="112"/>
        <v>40.300393018353937</v>
      </c>
      <c r="AN84" s="28">
        <f t="shared" si="112"/>
        <v>45.337942145648178</v>
      </c>
      <c r="AO84" s="28">
        <f t="shared" si="112"/>
        <v>50.375491272942419</v>
      </c>
      <c r="AP84" s="28">
        <f t="shared" si="112"/>
        <v>55.41304040023666</v>
      </c>
      <c r="AQ84" s="28">
        <f t="shared" si="112"/>
        <v>60.450589527530902</v>
      </c>
      <c r="AR84" s="28">
        <f t="shared" si="112"/>
        <v>65.48813865482515</v>
      </c>
      <c r="AS84" s="28">
        <f t="shared" si="112"/>
        <v>70.525687782119391</v>
      </c>
      <c r="AT84" s="28">
        <f t="shared" si="112"/>
        <v>75.563236909413632</v>
      </c>
      <c r="AU84" s="28">
        <f t="shared" si="112"/>
        <v>80.600786036707873</v>
      </c>
      <c r="AV84" s="28">
        <f t="shared" si="110"/>
        <v>85.638335164002115</v>
      </c>
      <c r="AW84" s="28">
        <f t="shared" si="110"/>
        <v>90.675884291296356</v>
      </c>
      <c r="AX84" s="28">
        <f t="shared" si="110"/>
        <v>95.713433418590597</v>
      </c>
      <c r="AY84" s="28">
        <f t="shared" si="110"/>
        <v>100.75098254588484</v>
      </c>
      <c r="AZ84" s="28">
        <f t="shared" si="110"/>
        <v>105.78853167317908</v>
      </c>
      <c r="BA84" s="28">
        <f t="shared" si="110"/>
        <v>110.82608080047332</v>
      </c>
      <c r="BB84" s="28">
        <f t="shared" si="110"/>
        <v>115.86362992776756</v>
      </c>
      <c r="BC84" s="28">
        <f t="shared" si="110"/>
        <v>120.9011790550618</v>
      </c>
      <c r="BE84" s="27">
        <f t="shared" si="107"/>
        <v>7</v>
      </c>
      <c r="BF84" s="32">
        <f t="shared" si="79"/>
        <v>-1.27508215660484E-2</v>
      </c>
      <c r="BG84" s="32">
        <f t="shared" si="80"/>
        <v>-4.1919061429410874E-3</v>
      </c>
      <c r="BH84" s="32">
        <f t="shared" si="81"/>
        <v>7.8116768885880944E-4</v>
      </c>
      <c r="BI84" s="32">
        <f t="shared" si="82"/>
        <v>4.2946765486985821E-3</v>
      </c>
      <c r="BJ84" s="32">
        <f t="shared" si="83"/>
        <v>7.0114555967539958E-3</v>
      </c>
      <c r="BK84" s="32">
        <f t="shared" si="84"/>
        <v>9.2257221565635039E-3</v>
      </c>
      <c r="BL84" s="32">
        <f t="shared" si="85"/>
        <v>1.1094005255717101E-2</v>
      </c>
      <c r="BM84" s="32">
        <f t="shared" si="86"/>
        <v>1.2709537804085692E-2</v>
      </c>
      <c r="BN84" s="32">
        <f t="shared" si="87"/>
        <v>1.4132347677265854E-2</v>
      </c>
      <c r="BO84" s="32">
        <f t="shared" si="88"/>
        <v>1.5403356927942027E-2</v>
      </c>
      <c r="BP84" s="32">
        <f t="shared" si="89"/>
        <v>1.6551712978317465E-2</v>
      </c>
      <c r="BQ84" s="32">
        <f t="shared" si="90"/>
        <v>1.7598910375102281E-2</v>
      </c>
      <c r="BR84" s="32">
        <f t="shared" si="91"/>
        <v>1.8561253872862716E-2</v>
      </c>
      <c r="BS84" s="32">
        <f t="shared" si="92"/>
        <v>1.945140432188814E-2</v>
      </c>
      <c r="BT84" s="32">
        <f t="shared" si="93"/>
        <v>2.0279388860271242E-2</v>
      </c>
      <c r="BU84" s="32">
        <f t="shared" si="94"/>
        <v>2.105328375228321E-2</v>
      </c>
      <c r="BV84" s="32">
        <f t="shared" si="95"/>
        <v>2.177968942523693E-2</v>
      </c>
      <c r="BW84" s="32">
        <f t="shared" si="96"/>
        <v>2.2464069236928209E-2</v>
      </c>
      <c r="BX84" s="32">
        <f t="shared" si="97"/>
        <v>2.3110996335273488E-2</v>
      </c>
      <c r="BY84" s="32">
        <f t="shared" si="98"/>
        <v>2.3724336989847158E-2</v>
      </c>
      <c r="BZ84" s="32">
        <f t="shared" si="99"/>
        <v>2.4307389051644538E-2</v>
      </c>
      <c r="CA84" s="32">
        <f t="shared" si="100"/>
        <v>2.4862988103824247E-2</v>
      </c>
      <c r="CB84" s="32">
        <f t="shared" si="101"/>
        <v>2.5393589945872614E-2</v>
      </c>
      <c r="CC84" s="32">
        <f t="shared" si="102"/>
        <v>2.5901335471796842E-2</v>
      </c>
    </row>
    <row r="85" spans="1:81" ht="9" customHeight="1" x14ac:dyDescent="0.25">
      <c r="A85" s="31">
        <f t="shared" si="103"/>
        <v>1.0299379381420413</v>
      </c>
      <c r="B85" s="31">
        <f t="shared" si="104"/>
        <v>1.1307014959002831E-2</v>
      </c>
      <c r="C85" s="31"/>
      <c r="E85" s="27">
        <f t="shared" si="105"/>
        <v>6</v>
      </c>
      <c r="F85" s="28">
        <f t="shared" si="113"/>
        <v>4.9781765481675215</v>
      </c>
      <c r="G85" s="28">
        <f t="shared" si="113"/>
        <v>10.03469185848126</v>
      </c>
      <c r="H85" s="28">
        <f t="shared" si="113"/>
        <v>15.121203788885216</v>
      </c>
      <c r="I85" s="28">
        <f t="shared" si="113"/>
        <v>20.227294014258323</v>
      </c>
      <c r="J85" s="28">
        <f t="shared" si="113"/>
        <v>25.347992104690441</v>
      </c>
      <c r="K85" s="28">
        <f t="shared" si="113"/>
        <v>30.480361450141228</v>
      </c>
      <c r="L85" s="28">
        <f t="shared" si="113"/>
        <v>35.622456986953168</v>
      </c>
      <c r="M85" s="28">
        <f t="shared" si="113"/>
        <v>40.772893568569827</v>
      </c>
      <c r="N85" s="28">
        <f t="shared" si="113"/>
        <v>45.930633799872666</v>
      </c>
      <c r="O85" s="28">
        <f t="shared" si="113"/>
        <v>51.094871292866188</v>
      </c>
      <c r="P85" s="28">
        <f t="shared" si="113"/>
        <v>56.264961026096401</v>
      </c>
      <c r="Q85" s="28">
        <f t="shared" si="113"/>
        <v>61.440375191170425</v>
      </c>
      <c r="R85" s="28">
        <f t="shared" si="113"/>
        <v>66.620673827994793</v>
      </c>
      <c r="S85" s="28">
        <f t="shared" si="113"/>
        <v>71.805484527795571</v>
      </c>
      <c r="T85" s="28">
        <f t="shared" si="113"/>
        <v>76.99448795064697</v>
      </c>
      <c r="U85" s="28">
        <f t="shared" si="113"/>
        <v>82.187407212357144</v>
      </c>
      <c r="V85" s="28">
        <f t="shared" si="109"/>
        <v>87.383999928107386</v>
      </c>
      <c r="W85" s="28">
        <f t="shared" si="109"/>
        <v>92.584052129714976</v>
      </c>
      <c r="X85" s="28">
        <f t="shared" si="109"/>
        <v>97.787373535181189</v>
      </c>
      <c r="Y85" s="28">
        <f t="shared" si="109"/>
        <v>102.99379381420412</v>
      </c>
      <c r="Z85" s="28">
        <f t="shared" si="109"/>
        <v>108.20315960043577</v>
      </c>
      <c r="AA85" s="28">
        <f t="shared" si="109"/>
        <v>113.41533207257706</v>
      </c>
      <c r="AB85" s="28">
        <f t="shared" si="109"/>
        <v>118.63018497498373</v>
      </c>
      <c r="AC85" s="28">
        <f t="shared" si="109"/>
        <v>123.84760298222444</v>
      </c>
      <c r="AE85" s="27">
        <f t="shared" si="106"/>
        <v>6</v>
      </c>
      <c r="AF85" s="28">
        <f t="shared" si="112"/>
        <v>5.0275413978175827</v>
      </c>
      <c r="AG85" s="28">
        <f t="shared" si="112"/>
        <v>10.055082795635165</v>
      </c>
      <c r="AH85" s="28">
        <f t="shared" si="112"/>
        <v>15.082624193452746</v>
      </c>
      <c r="AI85" s="28">
        <f t="shared" si="112"/>
        <v>20.110165591270331</v>
      </c>
      <c r="AJ85" s="28">
        <f t="shared" si="112"/>
        <v>25.13770698908791</v>
      </c>
      <c r="AK85" s="28">
        <f t="shared" si="112"/>
        <v>30.165248386905493</v>
      </c>
      <c r="AL85" s="28">
        <f t="shared" si="112"/>
        <v>35.192789784723075</v>
      </c>
      <c r="AM85" s="28">
        <f t="shared" si="112"/>
        <v>40.220331182540662</v>
      </c>
      <c r="AN85" s="28">
        <f t="shared" si="112"/>
        <v>45.247872580358241</v>
      </c>
      <c r="AO85" s="28">
        <f t="shared" si="112"/>
        <v>50.27541397817582</v>
      </c>
      <c r="AP85" s="28">
        <f t="shared" si="112"/>
        <v>55.302955375993406</v>
      </c>
      <c r="AQ85" s="28">
        <f t="shared" si="112"/>
        <v>60.330496773810985</v>
      </c>
      <c r="AR85" s="28">
        <f t="shared" si="112"/>
        <v>65.358038171628564</v>
      </c>
      <c r="AS85" s="28">
        <f t="shared" si="112"/>
        <v>70.385579569446151</v>
      </c>
      <c r="AT85" s="28">
        <f t="shared" si="112"/>
        <v>75.413120967263737</v>
      </c>
      <c r="AU85" s="28">
        <f t="shared" si="112"/>
        <v>80.440662365081323</v>
      </c>
      <c r="AV85" s="28">
        <f t="shared" si="110"/>
        <v>85.468203762898895</v>
      </c>
      <c r="AW85" s="28">
        <f t="shared" si="110"/>
        <v>90.495745160716481</v>
      </c>
      <c r="AX85" s="28">
        <f t="shared" si="110"/>
        <v>95.523286558534068</v>
      </c>
      <c r="AY85" s="28">
        <f t="shared" si="110"/>
        <v>100.55082795635164</v>
      </c>
      <c r="AZ85" s="28">
        <f t="shared" si="110"/>
        <v>105.57836935416923</v>
      </c>
      <c r="BA85" s="28">
        <f t="shared" si="110"/>
        <v>110.60591075198681</v>
      </c>
      <c r="BB85" s="28">
        <f t="shared" si="110"/>
        <v>115.6334521498044</v>
      </c>
      <c r="BC85" s="28">
        <f t="shared" si="110"/>
        <v>120.66099354762197</v>
      </c>
      <c r="BE85" s="27">
        <f t="shared" si="107"/>
        <v>6</v>
      </c>
      <c r="BF85" s="32">
        <f t="shared" si="79"/>
        <v>-9.9162512965178945E-3</v>
      </c>
      <c r="BG85" s="32">
        <f t="shared" si="80"/>
        <v>-2.0320441764907012E-3</v>
      </c>
      <c r="BH85" s="32">
        <f t="shared" si="81"/>
        <v>2.5513574164530276E-3</v>
      </c>
      <c r="BI85" s="32">
        <f t="shared" si="82"/>
        <v>5.7906125705904053E-3</v>
      </c>
      <c r="BJ85" s="32">
        <f t="shared" si="83"/>
        <v>8.2959279273098468E-3</v>
      </c>
      <c r="BK85" s="32">
        <f t="shared" si="84"/>
        <v>1.0338232496067563E-2</v>
      </c>
      <c r="BL85" s="32">
        <f t="shared" si="85"/>
        <v>1.2061694744623016E-2</v>
      </c>
      <c r="BM85" s="32">
        <f t="shared" si="86"/>
        <v>1.3552199455746107E-2</v>
      </c>
      <c r="BN85" s="32">
        <f t="shared" si="87"/>
        <v>1.4865051122292989E-2</v>
      </c>
      <c r="BO85" s="32">
        <f t="shared" si="88"/>
        <v>1.6037956334078868E-2</v>
      </c>
      <c r="BP85" s="32">
        <f t="shared" si="89"/>
        <v>1.709777510832727E-2</v>
      </c>
      <c r="BQ85" s="32">
        <f t="shared" si="90"/>
        <v>1.8064317053827821E-2</v>
      </c>
      <c r="BR85" s="32">
        <f t="shared" si="91"/>
        <v>1.895261011058183E-2</v>
      </c>
      <c r="BS85" s="32">
        <f t="shared" si="92"/>
        <v>1.9774324589367284E-2</v>
      </c>
      <c r="BT85" s="32">
        <f t="shared" si="93"/>
        <v>2.0538703814705291E-2</v>
      </c>
      <c r="BU85" s="32">
        <f t="shared" si="94"/>
        <v>2.1253193238747067E-2</v>
      </c>
      <c r="BV85" s="32">
        <f t="shared" si="95"/>
        <v>2.1923878133121116E-2</v>
      </c>
      <c r="BW85" s="32">
        <f t="shared" si="96"/>
        <v>2.2555795744095004E-2</v>
      </c>
      <c r="BX85" s="32">
        <f t="shared" si="97"/>
        <v>2.3153162773438898E-2</v>
      </c>
      <c r="BY85" s="32">
        <f t="shared" si="98"/>
        <v>2.3719544327685207E-2</v>
      </c>
      <c r="BZ85" s="32">
        <f t="shared" si="99"/>
        <v>2.4257981522528213E-2</v>
      </c>
      <c r="CA85" s="32">
        <f t="shared" si="100"/>
        <v>2.4771089316146723E-2</v>
      </c>
      <c r="CB85" s="32">
        <f t="shared" si="101"/>
        <v>2.5261132533943829E-2</v>
      </c>
      <c r="CC85" s="32">
        <f t="shared" si="102"/>
        <v>2.5730085668754045E-2</v>
      </c>
    </row>
    <row r="86" spans="1:81" ht="9" customHeight="1" x14ac:dyDescent="0.25">
      <c r="A86" s="31">
        <f t="shared" si="103"/>
        <v>1.0280165106207657</v>
      </c>
      <c r="B86" s="31">
        <f t="shared" si="104"/>
        <v>1.0441517567807286E-2</v>
      </c>
      <c r="C86" s="31"/>
      <c r="E86" s="27">
        <f t="shared" si="105"/>
        <v>5</v>
      </c>
      <c r="F86" s="28">
        <f t="shared" si="113"/>
        <v>4.9817894265222087</v>
      </c>
      <c r="G86" s="28">
        <f t="shared" si="113"/>
        <v>10.035951923752496</v>
      </c>
      <c r="H86" s="28">
        <f t="shared" si="113"/>
        <v>15.117796367972849</v>
      </c>
      <c r="I86" s="28">
        <f t="shared" si="113"/>
        <v>20.2177013905191</v>
      </c>
      <c r="J86" s="28">
        <f t="shared" si="113"/>
        <v>25.331078365329901</v>
      </c>
      <c r="K86" s="28">
        <f t="shared" si="113"/>
        <v>30.455216901444281</v>
      </c>
      <c r="L86" s="28">
        <f t="shared" si="113"/>
        <v>35.58832210026064</v>
      </c>
      <c r="M86" s="28">
        <f t="shared" si="113"/>
        <v>40.729115944525383</v>
      </c>
      <c r="N86" s="28">
        <f t="shared" si="113"/>
        <v>45.876641394504389</v>
      </c>
      <c r="O86" s="28">
        <f t="shared" si="113"/>
        <v>51.030154606259636</v>
      </c>
      <c r="P86" s="28">
        <f t="shared" si="113"/>
        <v>56.189060644864412</v>
      </c>
      <c r="Q86" s="28">
        <f t="shared" si="113"/>
        <v>61.352872729452507</v>
      </c>
      <c r="R86" s="28">
        <f t="shared" si="113"/>
        <v>66.521185131127197</v>
      </c>
      <c r="S86" s="28">
        <f t="shared" si="113"/>
        <v>71.693654441466379</v>
      </c>
      <c r="T86" s="28">
        <f t="shared" si="113"/>
        <v>76.869986208059728</v>
      </c>
      <c r="U86" s="28">
        <f t="shared" si="113"/>
        <v>82.04992514136643</v>
      </c>
      <c r="V86" s="28">
        <f t="shared" si="109"/>
        <v>87.233247773527424</v>
      </c>
      <c r="W86" s="28">
        <f t="shared" si="109"/>
        <v>92.419756846265642</v>
      </c>
      <c r="X86" s="28">
        <f t="shared" si="109"/>
        <v>97.609276946680879</v>
      </c>
      <c r="Y86" s="28">
        <f t="shared" si="109"/>
        <v>102.80165106207657</v>
      </c>
      <c r="Z86" s="28">
        <f t="shared" si="109"/>
        <v>107.99673782381409</v>
      </c>
      <c r="AA86" s="28">
        <f t="shared" si="109"/>
        <v>113.19440927601373</v>
      </c>
      <c r="AB86" s="28">
        <f t="shared" si="109"/>
        <v>118.3945490497586</v>
      </c>
      <c r="AC86" s="28">
        <f t="shared" si="109"/>
        <v>123.59705085462346</v>
      </c>
      <c r="AE86" s="27">
        <f t="shared" si="106"/>
        <v>5</v>
      </c>
      <c r="AF86" s="28">
        <f t="shared" si="112"/>
        <v>5.019099187716737</v>
      </c>
      <c r="AG86" s="28">
        <f t="shared" si="112"/>
        <v>10.038198375433474</v>
      </c>
      <c r="AH86" s="28">
        <f t="shared" si="112"/>
        <v>15.057297563150211</v>
      </c>
      <c r="AI86" s="28">
        <f t="shared" si="112"/>
        <v>20.076396750866948</v>
      </c>
      <c r="AJ86" s="28">
        <f t="shared" si="112"/>
        <v>25.095495938583685</v>
      </c>
      <c r="AK86" s="28">
        <f t="shared" si="112"/>
        <v>30.114595126300422</v>
      </c>
      <c r="AL86" s="28">
        <f t="shared" si="112"/>
        <v>35.133694314017156</v>
      </c>
      <c r="AM86" s="28">
        <f t="shared" si="112"/>
        <v>40.152793501733896</v>
      </c>
      <c r="AN86" s="28">
        <f t="shared" si="112"/>
        <v>45.17189268945063</v>
      </c>
      <c r="AO86" s="28">
        <f t="shared" si="112"/>
        <v>50.19099187716737</v>
      </c>
      <c r="AP86" s="28">
        <f t="shared" si="112"/>
        <v>55.210091064884104</v>
      </c>
      <c r="AQ86" s="28">
        <f t="shared" si="112"/>
        <v>60.229190252600844</v>
      </c>
      <c r="AR86" s="28">
        <f t="shared" si="112"/>
        <v>65.248289440317578</v>
      </c>
      <c r="AS86" s="28">
        <f t="shared" si="112"/>
        <v>70.267388628034311</v>
      </c>
      <c r="AT86" s="28">
        <f t="shared" si="112"/>
        <v>75.286487815751059</v>
      </c>
      <c r="AU86" s="28">
        <f t="shared" si="112"/>
        <v>80.305587003467792</v>
      </c>
      <c r="AV86" s="28">
        <f t="shared" si="110"/>
        <v>85.324686191184526</v>
      </c>
      <c r="AW86" s="28">
        <f t="shared" si="110"/>
        <v>90.343785378901259</v>
      </c>
      <c r="AX86" s="28">
        <f t="shared" si="110"/>
        <v>95.362884566618007</v>
      </c>
      <c r="AY86" s="28">
        <f t="shared" si="110"/>
        <v>100.38198375433474</v>
      </c>
      <c r="AZ86" s="28">
        <f t="shared" si="110"/>
        <v>105.40108294205147</v>
      </c>
      <c r="BA86" s="28">
        <f t="shared" si="110"/>
        <v>110.42018212976821</v>
      </c>
      <c r="BB86" s="28">
        <f t="shared" si="110"/>
        <v>115.43928131748496</v>
      </c>
      <c r="BC86" s="28">
        <f t="shared" si="110"/>
        <v>120.45838050520169</v>
      </c>
      <c r="BE86" s="27">
        <f t="shared" si="107"/>
        <v>5</v>
      </c>
      <c r="BF86" s="32">
        <f t="shared" si="79"/>
        <v>-7.4892288694294153E-3</v>
      </c>
      <c r="BG86" s="32">
        <f t="shared" si="80"/>
        <v>-2.2384041873114188E-4</v>
      </c>
      <c r="BH86" s="32">
        <f t="shared" si="81"/>
        <v>4.0018269429005493E-3</v>
      </c>
      <c r="BI86" s="32">
        <f t="shared" si="82"/>
        <v>6.9891545494096098E-3</v>
      </c>
      <c r="BJ86" s="32">
        <f t="shared" si="83"/>
        <v>9.3001341414920835E-3</v>
      </c>
      <c r="BK86" s="32">
        <f t="shared" si="84"/>
        <v>1.1184349014690669E-2</v>
      </c>
      <c r="BL86" s="32">
        <f t="shared" si="85"/>
        <v>1.2774633908356002E-2</v>
      </c>
      <c r="BM86" s="32">
        <f t="shared" si="86"/>
        <v>1.4150133864345585E-2</v>
      </c>
      <c r="BN86" s="32">
        <f t="shared" si="87"/>
        <v>1.5361819950886429E-2</v>
      </c>
      <c r="BO86" s="32">
        <f t="shared" si="88"/>
        <v>1.6444448102638697E-2</v>
      </c>
      <c r="BP86" s="32">
        <f t="shared" si="89"/>
        <v>1.7422778895838056E-2</v>
      </c>
      <c r="BQ86" s="32">
        <f t="shared" si="90"/>
        <v>1.8315075184934866E-2</v>
      </c>
      <c r="BR86" s="32">
        <f t="shared" si="91"/>
        <v>1.9135192620222796E-2</v>
      </c>
      <c r="BS86" s="32">
        <f t="shared" si="92"/>
        <v>1.9893891928699618E-2</v>
      </c>
      <c r="BT86" s="32">
        <f t="shared" si="93"/>
        <v>2.0599696584082925E-2</v>
      </c>
      <c r="BU86" s="32">
        <f t="shared" si="94"/>
        <v>2.1259472630758183E-2</v>
      </c>
      <c r="BV86" s="32">
        <f t="shared" si="95"/>
        <v>2.1878832108806191E-2</v>
      </c>
      <c r="BW86" s="32">
        <f t="shared" si="96"/>
        <v>2.2462420787555507E-2</v>
      </c>
      <c r="BX86" s="32">
        <f t="shared" si="97"/>
        <v>2.3014127860920074E-2</v>
      </c>
      <c r="BY86" s="32">
        <f t="shared" si="98"/>
        <v>2.3537241695473561E-2</v>
      </c>
      <c r="BZ86" s="32">
        <f t="shared" si="99"/>
        <v>2.4034567469965296E-2</v>
      </c>
      <c r="CA86" s="32">
        <f t="shared" si="100"/>
        <v>2.4508517372804472E-2</v>
      </c>
      <c r="CB86" s="32">
        <f t="shared" si="101"/>
        <v>2.4961180696178899E-2</v>
      </c>
      <c r="CC86" s="32">
        <f t="shared" si="102"/>
        <v>2.5394378973601237E-2</v>
      </c>
    </row>
    <row r="87" spans="1:81" ht="9" customHeight="1" x14ac:dyDescent="0.25">
      <c r="A87" s="31">
        <f t="shared" si="103"/>
        <v>1.0262199649092136</v>
      </c>
      <c r="B87" s="31">
        <f t="shared" si="104"/>
        <v>9.6422698222416742E-3</v>
      </c>
      <c r="C87" s="31"/>
      <c r="E87" s="27">
        <f t="shared" si="105"/>
        <v>4</v>
      </c>
      <c r="F87" s="28">
        <f t="shared" si="113"/>
        <v>4.9850048087495669</v>
      </c>
      <c r="G87" s="28">
        <f t="shared" si="113"/>
        <v>10.036867471593741</v>
      </c>
      <c r="H87" s="28">
        <f t="shared" si="113"/>
        <v>15.114276683106308</v>
      </c>
      <c r="I87" s="28">
        <f t="shared" si="113"/>
        <v>20.208347335096292</v>
      </c>
      <c r="J87" s="28">
        <f t="shared" si="113"/>
        <v>25.314843292616359</v>
      </c>
      <c r="K87" s="28">
        <f t="shared" si="113"/>
        <v>30.431262920965903</v>
      </c>
      <c r="L87" s="28">
        <f t="shared" si="113"/>
        <v>35.555949846167429</v>
      </c>
      <c r="M87" s="28">
        <f t="shared" si="113"/>
        <v>40.687724847586118</v>
      </c>
      <c r="N87" s="28">
        <f t="shared" si="113"/>
        <v>45.825704972748653</v>
      </c>
      <c r="O87" s="28">
        <f t="shared" si="113"/>
        <v>50.969204030895952</v>
      </c>
      <c r="P87" s="28">
        <f t="shared" si="113"/>
        <v>56.117673248334007</v>
      </c>
      <c r="Q87" s="28">
        <f t="shared" si="113"/>
        <v>61.270663650086682</v>
      </c>
      <c r="R87" s="28">
        <f t="shared" si="113"/>
        <v>66.427801045730405</v>
      </c>
      <c r="S87" s="28">
        <f t="shared" si="113"/>
        <v>71.588768742257912</v>
      </c>
      <c r="T87" s="28">
        <f t="shared" si="113"/>
        <v>76.753295210974215</v>
      </c>
      <c r="U87" s="28">
        <f t="shared" si="113"/>
        <v>81.921145050676586</v>
      </c>
      <c r="V87" s="28">
        <f t="shared" si="109"/>
        <v>87.092112213819831</v>
      </c>
      <c r="W87" s="28">
        <f t="shared" si="109"/>
        <v>92.266014828419983</v>
      </c>
      <c r="X87" s="28">
        <f t="shared" si="109"/>
        <v>97.442691171552909</v>
      </c>
      <c r="Y87" s="28">
        <f t="shared" si="109"/>
        <v>102.62199649092136</v>
      </c>
      <c r="Z87" s="28">
        <f t="shared" si="109"/>
        <v>107.80380046221602</v>
      </c>
      <c r="AA87" s="28">
        <f t="shared" si="109"/>
        <v>112.9879851307533</v>
      </c>
      <c r="AB87" s="28">
        <f t="shared" si="109"/>
        <v>118.17444322725572</v>
      </c>
      <c r="AC87" s="28">
        <f t="shared" si="109"/>
        <v>123.36307677640403</v>
      </c>
      <c r="AE87" s="27">
        <f t="shared" si="106"/>
        <v>4</v>
      </c>
      <c r="AF87" s="28">
        <f t="shared" si="112"/>
        <v>5.0122094904058612</v>
      </c>
      <c r="AG87" s="28">
        <f t="shared" si="112"/>
        <v>10.024418980811722</v>
      </c>
      <c r="AH87" s="28">
        <f t="shared" si="112"/>
        <v>15.036628471217583</v>
      </c>
      <c r="AI87" s="28">
        <f t="shared" si="112"/>
        <v>20.048837961623445</v>
      </c>
      <c r="AJ87" s="28">
        <f t="shared" si="112"/>
        <v>25.061047452029303</v>
      </c>
      <c r="AK87" s="28">
        <f t="shared" si="112"/>
        <v>30.073256942435165</v>
      </c>
      <c r="AL87" s="28">
        <f t="shared" si="112"/>
        <v>35.085466432841024</v>
      </c>
      <c r="AM87" s="28">
        <f t="shared" si="112"/>
        <v>40.097675923246889</v>
      </c>
      <c r="AN87" s="28">
        <f t="shared" si="112"/>
        <v>45.109885413652748</v>
      </c>
      <c r="AO87" s="28">
        <f t="shared" si="112"/>
        <v>50.122094904058606</v>
      </c>
      <c r="AP87" s="28">
        <f t="shared" si="112"/>
        <v>55.134304394464472</v>
      </c>
      <c r="AQ87" s="28">
        <f t="shared" si="112"/>
        <v>60.14651388487033</v>
      </c>
      <c r="AR87" s="28">
        <f t="shared" si="112"/>
        <v>65.158723375276196</v>
      </c>
      <c r="AS87" s="28">
        <f t="shared" si="112"/>
        <v>70.170932865682047</v>
      </c>
      <c r="AT87" s="28">
        <f t="shared" si="112"/>
        <v>75.183142356087913</v>
      </c>
      <c r="AU87" s="28">
        <f t="shared" si="112"/>
        <v>80.195351846493779</v>
      </c>
      <c r="AV87" s="28">
        <f t="shared" si="110"/>
        <v>85.20756133689963</v>
      </c>
      <c r="AW87" s="28">
        <f t="shared" si="110"/>
        <v>90.219770827305496</v>
      </c>
      <c r="AX87" s="28">
        <f t="shared" si="110"/>
        <v>95.231980317711361</v>
      </c>
      <c r="AY87" s="28">
        <f t="shared" si="110"/>
        <v>100.24418980811721</v>
      </c>
      <c r="AZ87" s="28">
        <f t="shared" si="110"/>
        <v>105.25639929852308</v>
      </c>
      <c r="BA87" s="28">
        <f t="shared" si="110"/>
        <v>110.26860878892894</v>
      </c>
      <c r="BB87" s="28">
        <f t="shared" si="110"/>
        <v>115.2808182793348</v>
      </c>
      <c r="BC87" s="28">
        <f t="shared" si="110"/>
        <v>120.29302776974066</v>
      </c>
      <c r="BE87" s="27">
        <f t="shared" si="107"/>
        <v>4</v>
      </c>
      <c r="BF87" s="32">
        <f t="shared" si="79"/>
        <v>-5.4573029916732008E-3</v>
      </c>
      <c r="BG87" s="32">
        <f t="shared" si="80"/>
        <v>1.2402764923667878E-3</v>
      </c>
      <c r="BH87" s="32">
        <f t="shared" si="81"/>
        <v>5.1374083931859582E-3</v>
      </c>
      <c r="BI87" s="32">
        <f t="shared" si="82"/>
        <v>7.8932418781135893E-3</v>
      </c>
      <c r="BJ87" s="32">
        <f t="shared" si="83"/>
        <v>1.0025574231426564E-2</v>
      </c>
      <c r="BK87" s="32">
        <f t="shared" si="84"/>
        <v>1.1764414098111128E-2</v>
      </c>
      <c r="BL87" s="32">
        <f t="shared" si="85"/>
        <v>1.3232199262344249E-2</v>
      </c>
      <c r="BM87" s="32">
        <f t="shared" si="86"/>
        <v>1.4501890350210487E-2</v>
      </c>
      <c r="BN87" s="32">
        <f t="shared" si="87"/>
        <v>1.5620481114727738E-2</v>
      </c>
      <c r="BO87" s="32">
        <f t="shared" si="88"/>
        <v>1.6620018753360447E-2</v>
      </c>
      <c r="BP87" s="32">
        <f t="shared" si="89"/>
        <v>1.7523336178210655E-2</v>
      </c>
      <c r="BQ87" s="32">
        <f t="shared" si="90"/>
        <v>1.8347275812716959E-2</v>
      </c>
      <c r="BR87" s="32">
        <f t="shared" si="91"/>
        <v>1.9104616598411062E-2</v>
      </c>
      <c r="BS87" s="32">
        <f t="shared" si="92"/>
        <v>1.9805283726564982E-2</v>
      </c>
      <c r="BT87" s="32">
        <f t="shared" si="93"/>
        <v>2.0457139339364824E-2</v>
      </c>
      <c r="BU87" s="32">
        <f t="shared" si="94"/>
        <v>2.1066517113685703E-2</v>
      </c>
      <c r="BV87" s="32">
        <f t="shared" si="95"/>
        <v>2.1638594231053219E-2</v>
      </c>
      <c r="BW87" s="32">
        <f t="shared" si="96"/>
        <v>2.2177656691033318E-2</v>
      </c>
      <c r="BX87" s="32">
        <f t="shared" si="97"/>
        <v>2.2687292676979501E-2</v>
      </c>
      <c r="BY87" s="32">
        <f t="shared" si="98"/>
        <v>2.3170536182411008E-2</v>
      </c>
      <c r="BZ87" s="32">
        <f t="shared" si="99"/>
        <v>2.3629975499665001E-2</v>
      </c>
      <c r="CA87" s="32">
        <f t="shared" si="100"/>
        <v>2.4067836404706295E-2</v>
      </c>
      <c r="CB87" s="32">
        <f t="shared" si="101"/>
        <v>2.4486046804183644E-2</v>
      </c>
      <c r="CC87" s="32">
        <f t="shared" si="102"/>
        <v>2.4886287590150182E-2</v>
      </c>
    </row>
    <row r="88" spans="1:81" ht="9" customHeight="1" x14ac:dyDescent="0.25">
      <c r="A88" s="31">
        <f t="shared" si="103"/>
        <v>1.0245399921146614</v>
      </c>
      <c r="B88" s="31">
        <f t="shared" si="104"/>
        <v>8.9042006318662791E-3</v>
      </c>
      <c r="C88" s="31"/>
      <c r="E88" s="27">
        <f t="shared" si="105"/>
        <v>3</v>
      </c>
      <c r="F88" s="28">
        <f t="shared" si="113"/>
        <v>4.987860373305371</v>
      </c>
      <c r="G88" s="28">
        <f t="shared" si="113"/>
        <v>10.037480504736747</v>
      </c>
      <c r="H88" s="28">
        <f t="shared" si="113"/>
        <v>15.110677117289974</v>
      </c>
      <c r="I88" s="28">
        <f t="shared" si="113"/>
        <v>20.199245235929542</v>
      </c>
      <c r="J88" s="28">
        <f t="shared" si="113"/>
        <v>25.299274145379474</v>
      </c>
      <c r="K88" s="28">
        <f t="shared" si="113"/>
        <v>30.408454853690809</v>
      </c>
      <c r="L88" s="28">
        <f t="shared" si="113"/>
        <v>35.52525877768722</v>
      </c>
      <c r="M88" s="28">
        <f t="shared" si="113"/>
        <v>40.648597813831877</v>
      </c>
      <c r="N88" s="28">
        <f t="shared" si="113"/>
        <v>45.777657322768768</v>
      </c>
      <c r="O88" s="28">
        <f t="shared" si="113"/>
        <v>50.911804263268593</v>
      </c>
      <c r="P88" s="28">
        <f t="shared" si="113"/>
        <v>56.050532409619457</v>
      </c>
      <c r="Q88" s="28">
        <f t="shared" si="113"/>
        <v>61.193427628131857</v>
      </c>
      <c r="R88" s="28">
        <f t="shared" si="113"/>
        <v>66.340144789666596</v>
      </c>
      <c r="S88" s="28">
        <f t="shared" si="113"/>
        <v>71.49039181513038</v>
      </c>
      <c r="T88" s="28">
        <f t="shared" si="113"/>
        <v>76.643918293826431</v>
      </c>
      <c r="U88" s="28">
        <f t="shared" si="113"/>
        <v>81.800507144277006</v>
      </c>
      <c r="V88" s="28">
        <f t="shared" si="109"/>
        <v>86.959968363665169</v>
      </c>
      <c r="W88" s="28">
        <f t="shared" si="109"/>
        <v>92.122134249983631</v>
      </c>
      <c r="X88" s="28">
        <f t="shared" si="109"/>
        <v>97.28685568693929</v>
      </c>
      <c r="Y88" s="28">
        <f t="shared" si="109"/>
        <v>102.45399921146614</v>
      </c>
      <c r="Z88" s="28">
        <f t="shared" si="109"/>
        <v>107.62344466793236</v>
      </c>
      <c r="AA88" s="28">
        <f t="shared" si="109"/>
        <v>112.79508330920676</v>
      </c>
      <c r="AB88" s="28">
        <f t="shared" si="109"/>
        <v>117.96881624294669</v>
      </c>
      <c r="AC88" s="28">
        <f t="shared" si="109"/>
        <v>123.14455314801727</v>
      </c>
      <c r="AE88" s="27">
        <f t="shared" si="106"/>
        <v>3</v>
      </c>
      <c r="AF88" s="28">
        <f t="shared" si="112"/>
        <v>5.0068617299896054</v>
      </c>
      <c r="AG88" s="28">
        <f t="shared" si="112"/>
        <v>10.013723459979211</v>
      </c>
      <c r="AH88" s="28">
        <f t="shared" si="112"/>
        <v>15.020585189968815</v>
      </c>
      <c r="AI88" s="28">
        <f t="shared" si="112"/>
        <v>20.027446919958422</v>
      </c>
      <c r="AJ88" s="28">
        <f t="shared" si="112"/>
        <v>25.034308649948027</v>
      </c>
      <c r="AK88" s="28">
        <f t="shared" si="112"/>
        <v>30.041170379937629</v>
      </c>
      <c r="AL88" s="28">
        <f t="shared" si="112"/>
        <v>35.048032109927235</v>
      </c>
      <c r="AM88" s="28">
        <f t="shared" si="112"/>
        <v>40.054893839916843</v>
      </c>
      <c r="AN88" s="28">
        <f t="shared" si="112"/>
        <v>45.061755569906445</v>
      </c>
      <c r="AO88" s="28">
        <f t="shared" si="112"/>
        <v>50.068617299896054</v>
      </c>
      <c r="AP88" s="28">
        <f t="shared" si="112"/>
        <v>55.075479029885656</v>
      </c>
      <c r="AQ88" s="28">
        <f t="shared" si="112"/>
        <v>60.082340759875258</v>
      </c>
      <c r="AR88" s="28">
        <f t="shared" si="112"/>
        <v>65.08920248986486</v>
      </c>
      <c r="AS88" s="28">
        <f t="shared" si="112"/>
        <v>70.096064219854469</v>
      </c>
      <c r="AT88" s="28">
        <f t="shared" si="112"/>
        <v>75.102925949844078</v>
      </c>
      <c r="AU88" s="28">
        <f t="shared" si="112"/>
        <v>80.109787679833687</v>
      </c>
      <c r="AV88" s="28">
        <f t="shared" si="110"/>
        <v>85.116649409823282</v>
      </c>
      <c r="AW88" s="28">
        <f t="shared" si="110"/>
        <v>90.123511139812891</v>
      </c>
      <c r="AX88" s="28">
        <f t="shared" si="110"/>
        <v>95.1303728698025</v>
      </c>
      <c r="AY88" s="28">
        <f t="shared" si="110"/>
        <v>100.13723459979211</v>
      </c>
      <c r="AZ88" s="28">
        <f t="shared" si="110"/>
        <v>105.1440963297817</v>
      </c>
      <c r="BA88" s="28">
        <f t="shared" si="110"/>
        <v>110.15095805977131</v>
      </c>
      <c r="BB88" s="28">
        <f t="shared" si="110"/>
        <v>115.15781978976092</v>
      </c>
      <c r="BC88" s="28">
        <f t="shared" si="110"/>
        <v>120.16468151975052</v>
      </c>
      <c r="BE88" s="27">
        <f t="shared" si="107"/>
        <v>3</v>
      </c>
      <c r="BF88" s="32">
        <f t="shared" si="79"/>
        <v>-3.8095205683639729E-3</v>
      </c>
      <c r="BG88" s="32">
        <f t="shared" si="80"/>
        <v>2.3668334644660139E-3</v>
      </c>
      <c r="BH88" s="32">
        <f t="shared" si="81"/>
        <v>5.9621370122503884E-3</v>
      </c>
      <c r="BI88" s="32">
        <f t="shared" si="82"/>
        <v>8.5051849197579354E-3</v>
      </c>
      <c r="BJ88" s="32">
        <f t="shared" si="83"/>
        <v>1.0473244959869293E-2</v>
      </c>
      <c r="BK88" s="32">
        <f t="shared" si="84"/>
        <v>1.2078366872646325E-2</v>
      </c>
      <c r="BL88" s="32">
        <f t="shared" si="85"/>
        <v>1.3433446628676592E-2</v>
      </c>
      <c r="BM88" s="32">
        <f t="shared" si="86"/>
        <v>1.4605767624117366E-2</v>
      </c>
      <c r="BN88" s="32">
        <f t="shared" si="87"/>
        <v>1.5638671673708585E-2</v>
      </c>
      <c r="BO88" s="32">
        <f t="shared" si="88"/>
        <v>1.6561718359309328E-2</v>
      </c>
      <c r="BP88" s="32">
        <f t="shared" si="89"/>
        <v>1.7395969990223695E-2</v>
      </c>
      <c r="BQ88" s="32">
        <f t="shared" si="90"/>
        <v>1.8156964094389282E-2</v>
      </c>
      <c r="BR88" s="32">
        <f t="shared" si="91"/>
        <v>1.8856490346348887E-2</v>
      </c>
      <c r="BS88" s="32">
        <f t="shared" si="92"/>
        <v>1.9503706160704137E-2</v>
      </c>
      <c r="BT88" s="32">
        <f t="shared" si="93"/>
        <v>2.0105865909343493E-2</v>
      </c>
      <c r="BU88" s="32">
        <f t="shared" si="94"/>
        <v>2.0668813965435257E-2</v>
      </c>
      <c r="BV88" s="32">
        <f t="shared" si="95"/>
        <v>2.1197327788036416E-2</v>
      </c>
      <c r="BW88" s="32">
        <f t="shared" si="96"/>
        <v>2.1695362644847706E-2</v>
      </c>
      <c r="BX88" s="32">
        <f t="shared" si="97"/>
        <v>2.216622997947602E-2</v>
      </c>
      <c r="BY88" s="32">
        <f t="shared" si="98"/>
        <v>2.2612729903224223E-2</v>
      </c>
      <c r="BZ88" s="32">
        <f t="shared" si="99"/>
        <v>2.3037251277364178E-2</v>
      </c>
      <c r="CA88" s="32">
        <f t="shared" si="100"/>
        <v>2.3441848455283014E-2</v>
      </c>
      <c r="CB88" s="32">
        <f t="shared" si="101"/>
        <v>2.3828300924854232E-2</v>
      </c>
      <c r="CC88" s="32">
        <f t="shared" si="102"/>
        <v>2.4198160227882789E-2</v>
      </c>
    </row>
    <row r="89" spans="1:81" ht="9" customHeight="1" x14ac:dyDescent="0.25">
      <c r="A89" s="31">
        <f t="shared" si="103"/>
        <v>1.0229688596930777</v>
      </c>
      <c r="B89" s="31">
        <f t="shared" si="104"/>
        <v>8.2226270737251993E-3</v>
      </c>
      <c r="C89" s="31"/>
      <c r="E89" s="27">
        <f t="shared" si="105"/>
        <v>2</v>
      </c>
      <c r="F89" s="28">
        <f t="shared" si="113"/>
        <v>4.9903905311641346</v>
      </c>
      <c r="G89" s="28">
        <f t="shared" si="113"/>
        <v>10.037828849137895</v>
      </c>
      <c r="H89" s="28">
        <f t="shared" si="113"/>
        <v>15.107026055280679</v>
      </c>
      <c r="I89" s="28">
        <f t="shared" si="113"/>
        <v>20.190405415241248</v>
      </c>
      <c r="J89" s="28">
        <f t="shared" si="113"/>
        <v>25.284356634238037</v>
      </c>
      <c r="K89" s="28">
        <f t="shared" si="113"/>
        <v>30.386748495012068</v>
      </c>
      <c r="L89" s="28">
        <f t="shared" si="113"/>
        <v>35.496170307120053</v>
      </c>
      <c r="M89" s="28">
        <f t="shared" si="113"/>
        <v>40.61161800610045</v>
      </c>
      <c r="N89" s="28">
        <f t="shared" si="113"/>
        <v>45.732339946086491</v>
      </c>
      <c r="O89" s="28">
        <f t="shared" si="113"/>
        <v>50.857752087759039</v>
      </c>
      <c r="P89" s="28">
        <f t="shared" si="113"/>
        <v>55.987387426854404</v>
      </c>
      <c r="Q89" s="28">
        <f t="shared" si="113"/>
        <v>61.120863942401066</v>
      </c>
      <c r="R89" s="28">
        <f t="shared" si="113"/>
        <v>66.257863287179518</v>
      </c>
      <c r="S89" s="28">
        <f t="shared" si="113"/>
        <v>71.398116062793306</v>
      </c>
      <c r="T89" s="28">
        <f t="shared" si="113"/>
        <v>76.54139131578917</v>
      </c>
      <c r="U89" s="28">
        <f t="shared" si="113"/>
        <v>81.687488842022134</v>
      </c>
      <c r="V89" s="28">
        <f t="shared" si="109"/>
        <v>86.83623341874538</v>
      </c>
      <c r="W89" s="28">
        <f t="shared" si="109"/>
        <v>91.987470395893553</v>
      </c>
      <c r="X89" s="28">
        <f t="shared" si="109"/>
        <v>97.141062268161718</v>
      </c>
      <c r="Y89" s="28">
        <f t="shared" si="109"/>
        <v>102.29688596930777</v>
      </c>
      <c r="Z89" s="28">
        <f t="shared" si="109"/>
        <v>107.45483070785869</v>
      </c>
      <c r="AA89" s="28">
        <f t="shared" si="109"/>
        <v>112.61479621516528</v>
      </c>
      <c r="AB89" s="28">
        <f t="shared" si="109"/>
        <v>117.77669131200552</v>
      </c>
      <c r="AC89" s="28">
        <f t="shared" si="109"/>
        <v>122.94043272443977</v>
      </c>
      <c r="AE89" s="27">
        <f t="shared" si="106"/>
        <v>2</v>
      </c>
      <c r="AF89" s="28">
        <f t="shared" si="112"/>
        <v>5.0030477214941085</v>
      </c>
      <c r="AG89" s="28">
        <f t="shared" si="112"/>
        <v>10.006095442988217</v>
      </c>
      <c r="AH89" s="28">
        <f t="shared" si="112"/>
        <v>15.009143164482326</v>
      </c>
      <c r="AI89" s="28">
        <f t="shared" si="112"/>
        <v>20.012190885976434</v>
      </c>
      <c r="AJ89" s="28">
        <f t="shared" si="112"/>
        <v>25.015238607470543</v>
      </c>
      <c r="AK89" s="28">
        <f t="shared" si="112"/>
        <v>30.018286328964653</v>
      </c>
      <c r="AL89" s="28">
        <f t="shared" si="112"/>
        <v>35.021334050458762</v>
      </c>
      <c r="AM89" s="28">
        <f t="shared" si="112"/>
        <v>40.024381771952868</v>
      </c>
      <c r="AN89" s="28">
        <f t="shared" si="112"/>
        <v>45.027429493446981</v>
      </c>
      <c r="AO89" s="28">
        <f t="shared" si="112"/>
        <v>50.030477214941087</v>
      </c>
      <c r="AP89" s="28">
        <f t="shared" si="112"/>
        <v>55.033524936435192</v>
      </c>
      <c r="AQ89" s="28">
        <f t="shared" si="112"/>
        <v>60.036572657929305</v>
      </c>
      <c r="AR89" s="28">
        <f t="shared" si="112"/>
        <v>65.039620379423411</v>
      </c>
      <c r="AS89" s="28">
        <f t="shared" si="112"/>
        <v>70.042668100917524</v>
      </c>
      <c r="AT89" s="28">
        <f t="shared" si="112"/>
        <v>75.045715822411637</v>
      </c>
      <c r="AU89" s="28">
        <f t="shared" si="112"/>
        <v>80.048763543905736</v>
      </c>
      <c r="AV89" s="28">
        <f t="shared" ref="AV89:BC91" si="114">AV$92/COS(RADIANS($AE89))</f>
        <v>85.051811265399849</v>
      </c>
      <c r="AW89" s="28">
        <f t="shared" si="114"/>
        <v>90.054858986893962</v>
      </c>
      <c r="AX89" s="28">
        <f t="shared" si="114"/>
        <v>95.05790670838806</v>
      </c>
      <c r="AY89" s="28">
        <f t="shared" si="114"/>
        <v>100.06095442988217</v>
      </c>
      <c r="AZ89" s="28">
        <f t="shared" si="114"/>
        <v>105.06400215137629</v>
      </c>
      <c r="BA89" s="28">
        <f t="shared" si="114"/>
        <v>110.06704987287038</v>
      </c>
      <c r="BB89" s="28">
        <f t="shared" si="114"/>
        <v>115.0700975943645</v>
      </c>
      <c r="BC89" s="28">
        <f t="shared" si="114"/>
        <v>120.07314531585861</v>
      </c>
      <c r="BE89" s="27">
        <f t="shared" si="107"/>
        <v>2</v>
      </c>
      <c r="BF89" s="32">
        <f t="shared" si="79"/>
        <v>-2.5363125893518622E-3</v>
      </c>
      <c r="BG89" s="32">
        <f t="shared" si="80"/>
        <v>3.1613814726880692E-3</v>
      </c>
      <c r="BH89" s="32">
        <f t="shared" si="81"/>
        <v>6.4792958217039405E-3</v>
      </c>
      <c r="BI89" s="32">
        <f t="shared" si="82"/>
        <v>8.8266939469320415E-3</v>
      </c>
      <c r="BJ89" s="32">
        <f t="shared" si="83"/>
        <v>1.0643657288201505E-2</v>
      </c>
      <c r="BK89" s="32">
        <f t="shared" si="84"/>
        <v>1.2125751661382836E-2</v>
      </c>
      <c r="BL89" s="32">
        <f t="shared" si="85"/>
        <v>1.3377112306846392E-2</v>
      </c>
      <c r="BM89" s="32">
        <f t="shared" si="86"/>
        <v>1.4459808866993941E-2</v>
      </c>
      <c r="BN89" s="32">
        <f t="shared" si="87"/>
        <v>1.5413828670707062E-2</v>
      </c>
      <c r="BO89" s="32">
        <f t="shared" si="88"/>
        <v>1.6266445897774335E-2</v>
      </c>
      <c r="BP89" s="32">
        <f t="shared" si="89"/>
        <v>1.7037095929246571E-2</v>
      </c>
      <c r="BQ89" s="32">
        <f t="shared" si="90"/>
        <v>1.7740117114404208E-2</v>
      </c>
      <c r="BR89" s="32">
        <f t="shared" si="91"/>
        <v>1.8386389891202982E-2</v>
      </c>
      <c r="BS89" s="32">
        <f t="shared" si="92"/>
        <v>1.8984365927578416E-2</v>
      </c>
      <c r="BT89" s="32">
        <f t="shared" si="93"/>
        <v>1.9540740867993615E-2</v>
      </c>
      <c r="BU89" s="32">
        <f t="shared" si="94"/>
        <v>2.0060909220573273E-2</v>
      </c>
      <c r="BV89" s="32">
        <f t="shared" si="95"/>
        <v>2.0549280906054672E-2</v>
      </c>
      <c r="BW89" s="32">
        <f t="shared" si="96"/>
        <v>2.1009507063103949E-2</v>
      </c>
      <c r="BX89" s="32">
        <f t="shared" si="97"/>
        <v>2.1444644634655379E-2</v>
      </c>
      <c r="BY89" s="32">
        <f t="shared" si="98"/>
        <v>2.1857278628172921E-2</v>
      </c>
      <c r="BZ89" s="32">
        <f t="shared" si="99"/>
        <v>2.2249614472730737E-2</v>
      </c>
      <c r="CA89" s="32">
        <f t="shared" si="100"/>
        <v>2.2623548840128412E-2</v>
      </c>
      <c r="CB89" s="32">
        <f t="shared" si="101"/>
        <v>2.2980724687458865E-2</v>
      </c>
      <c r="CC89" s="32">
        <f t="shared" si="102"/>
        <v>2.3322574559404202E-2</v>
      </c>
    </row>
    <row r="90" spans="1:81" ht="9" customHeight="1" x14ac:dyDescent="0.25">
      <c r="A90" s="31">
        <f t="shared" si="103"/>
        <v>1.0214993686274982</v>
      </c>
      <c r="B90" s="31">
        <f t="shared" si="104"/>
        <v>7.593224679999999E-3</v>
      </c>
      <c r="C90" s="31"/>
      <c r="E90" s="27">
        <f t="shared" si="105"/>
        <v>1</v>
      </c>
      <c r="F90" s="28">
        <f t="shared" si="113"/>
        <v>4.9926266867126641</v>
      </c>
      <c r="G90" s="28">
        <f t="shared" si="113"/>
        <v>10.037946527686589</v>
      </c>
      <c r="H90" s="28">
        <f t="shared" si="113"/>
        <v>15.103348285531428</v>
      </c>
      <c r="I90" s="28">
        <f t="shared" si="113"/>
        <v>20.181835497706668</v>
      </c>
      <c r="J90" s="28">
        <f t="shared" si="113"/>
        <v>25.27007520623836</v>
      </c>
      <c r="K90" s="28">
        <f t="shared" si="113"/>
        <v>30.366100249929755</v>
      </c>
      <c r="L90" s="28">
        <f t="shared" si="113"/>
        <v>35.468608703419591</v>
      </c>
      <c r="M90" s="28">
        <f t="shared" si="113"/>
        <v>40.576674017246773</v>
      </c>
      <c r="N90" s="28">
        <f t="shared" si="113"/>
        <v>45.689602637657302</v>
      </c>
      <c r="O90" s="28">
        <f t="shared" si="113"/>
        <v>50.806855707022336</v>
      </c>
      <c r="P90" s="28">
        <f t="shared" si="113"/>
        <v>55.928002379494764</v>
      </c>
      <c r="Q90" s="28">
        <f t="shared" si="113"/>
        <v>61.052690235060616</v>
      </c>
      <c r="R90" s="28">
        <f t="shared" si="113"/>
        <v>66.180625610678291</v>
      </c>
      <c r="S90" s="28">
        <f t="shared" si="113"/>
        <v>71.311560009865289</v>
      </c>
      <c r="T90" s="28">
        <f t="shared" si="113"/>
        <v>76.445280408636307</v>
      </c>
      <c r="U90" s="28">
        <f t="shared" si="113"/>
        <v>81.581602153530739</v>
      </c>
      <c r="V90" s="28">
        <f t="shared" ref="V90:AC91" si="115">V$3*$A90*V$4^$B90</f>
        <v>86.720363638899187</v>
      </c>
      <c r="W90" s="28">
        <f t="shared" si="115"/>
        <v>91.861422238647592</v>
      </c>
      <c r="X90" s="28">
        <f t="shared" si="115"/>
        <v>97.004651143161837</v>
      </c>
      <c r="Y90" s="28">
        <f t="shared" si="115"/>
        <v>102.14993686274983</v>
      </c>
      <c r="Z90" s="28">
        <f t="shared" si="115"/>
        <v>107.29717723070927</v>
      </c>
      <c r="AA90" s="28">
        <f t="shared" si="115"/>
        <v>112.44627978691224</v>
      </c>
      <c r="AB90" s="28">
        <f t="shared" si="115"/>
        <v>117.59716045533735</v>
      </c>
      <c r="AC90" s="28">
        <f t="shared" si="115"/>
        <v>122.74974245159743</v>
      </c>
      <c r="AE90" s="27">
        <f t="shared" si="106"/>
        <v>1</v>
      </c>
      <c r="AF90" s="28">
        <f t="shared" si="112"/>
        <v>5.0007616402195385</v>
      </c>
      <c r="AG90" s="28">
        <f t="shared" si="112"/>
        <v>10.001523280439077</v>
      </c>
      <c r="AH90" s="28">
        <f t="shared" si="112"/>
        <v>15.002284920658614</v>
      </c>
      <c r="AI90" s="28">
        <f t="shared" si="112"/>
        <v>20.003046560878154</v>
      </c>
      <c r="AJ90" s="28">
        <f t="shared" si="112"/>
        <v>25.003808201097691</v>
      </c>
      <c r="AK90" s="28">
        <f t="shared" si="112"/>
        <v>30.004569841317227</v>
      </c>
      <c r="AL90" s="28">
        <f t="shared" si="112"/>
        <v>35.005331481536764</v>
      </c>
      <c r="AM90" s="28">
        <f t="shared" si="112"/>
        <v>40.006093121756308</v>
      </c>
      <c r="AN90" s="28">
        <f t="shared" si="112"/>
        <v>45.006854761975845</v>
      </c>
      <c r="AO90" s="28">
        <f t="shared" si="112"/>
        <v>50.007616402195382</v>
      </c>
      <c r="AP90" s="28">
        <f t="shared" si="112"/>
        <v>55.008378042414918</v>
      </c>
      <c r="AQ90" s="28">
        <f t="shared" si="112"/>
        <v>60.009139682634455</v>
      </c>
      <c r="AR90" s="28">
        <f t="shared" si="112"/>
        <v>65.009901322853992</v>
      </c>
      <c r="AS90" s="28">
        <f t="shared" si="112"/>
        <v>70.010662963073528</v>
      </c>
      <c r="AT90" s="28">
        <f t="shared" si="112"/>
        <v>75.011424603293079</v>
      </c>
      <c r="AU90" s="28">
        <f t="shared" si="112"/>
        <v>80.012186243512616</v>
      </c>
      <c r="AV90" s="28">
        <f t="shared" si="114"/>
        <v>85.012947883732153</v>
      </c>
      <c r="AW90" s="28">
        <f t="shared" si="114"/>
        <v>90.01370952395169</v>
      </c>
      <c r="AX90" s="28">
        <f t="shared" si="114"/>
        <v>95.014471164171226</v>
      </c>
      <c r="AY90" s="28">
        <f t="shared" si="114"/>
        <v>100.01523280439076</v>
      </c>
      <c r="AZ90" s="28">
        <f t="shared" si="114"/>
        <v>105.0159944446103</v>
      </c>
      <c r="BA90" s="28">
        <f t="shared" si="114"/>
        <v>110.01675608482984</v>
      </c>
      <c r="BB90" s="28">
        <f t="shared" si="114"/>
        <v>115.01751772504937</v>
      </c>
      <c r="BC90" s="28">
        <f t="shared" si="114"/>
        <v>120.01827936526891</v>
      </c>
      <c r="BE90" s="27">
        <f t="shared" si="107"/>
        <v>1</v>
      </c>
      <c r="BF90" s="32">
        <f t="shared" si="79"/>
        <v>-1.6293935071341767E-3</v>
      </c>
      <c r="BG90" s="32">
        <f t="shared" si="80"/>
        <v>3.6285556161362292E-3</v>
      </c>
      <c r="BH90" s="32">
        <f t="shared" si="81"/>
        <v>6.6914543028601357E-3</v>
      </c>
      <c r="BI90" s="32">
        <f t="shared" si="82"/>
        <v>8.8589036834053406E-3</v>
      </c>
      <c r="BJ90" s="32">
        <f t="shared" si="83"/>
        <v>1.0536850522508006E-2</v>
      </c>
      <c r="BK90" s="32">
        <f t="shared" si="84"/>
        <v>1.1905724002652048E-2</v>
      </c>
      <c r="BL90" s="32">
        <f t="shared" si="85"/>
        <v>1.3061612474192175E-2</v>
      </c>
      <c r="BM90" s="32">
        <f t="shared" si="86"/>
        <v>1.406179558354006E-2</v>
      </c>
      <c r="BN90" s="32">
        <f t="shared" si="87"/>
        <v>1.4943178234575789E-2</v>
      </c>
      <c r="BO90" s="32">
        <f t="shared" si="88"/>
        <v>1.5730934215566639E-2</v>
      </c>
      <c r="BP90" s="32">
        <f t="shared" si="89"/>
        <v>1.6443003467919555E-2</v>
      </c>
      <c r="BQ90" s="32">
        <f t="shared" si="90"/>
        <v>1.7092621937024547E-2</v>
      </c>
      <c r="BR90" s="32">
        <f t="shared" si="91"/>
        <v>1.7689834102072952E-2</v>
      </c>
      <c r="BS90" s="32">
        <f t="shared" si="92"/>
        <v>1.8242442692486236E-2</v>
      </c>
      <c r="BT90" s="32">
        <f t="shared" si="93"/>
        <v>1.875662954833298E-2</v>
      </c>
      <c r="BU90" s="32">
        <f t="shared" si="94"/>
        <v>1.9237375444828772E-2</v>
      </c>
      <c r="BV90" s="32">
        <f t="shared" si="95"/>
        <v>1.9688752255198772E-2</v>
      </c>
      <c r="BW90" s="32">
        <f t="shared" si="96"/>
        <v>2.0114131369485148E-2</v>
      </c>
      <c r="BX90" s="32">
        <f t="shared" si="97"/>
        <v>2.0516335614190855E-2</v>
      </c>
      <c r="BY90" s="32">
        <f t="shared" si="98"/>
        <v>2.0897752107544451E-2</v>
      </c>
      <c r="BZ90" s="32">
        <f t="shared" si="99"/>
        <v>2.1260417514936028E-2</v>
      </c>
      <c r="CA90" s="32">
        <f t="shared" si="100"/>
        <v>2.1606083426560646E-2</v>
      </c>
      <c r="CB90" s="32">
        <f t="shared" si="101"/>
        <v>2.1936267170904217E-2</v>
      </c>
      <c r="CC90" s="32">
        <f t="shared" si="102"/>
        <v>2.225229179120751E-2</v>
      </c>
    </row>
    <row r="91" spans="1:81" ht="9" customHeight="1" x14ac:dyDescent="0.25">
      <c r="A91" s="31">
        <f t="shared" si="103"/>
        <v>1.0201248141231678</v>
      </c>
      <c r="B91" s="31">
        <f t="shared" si="104"/>
        <v>7.012E-3</v>
      </c>
      <c r="C91" s="31"/>
      <c r="E91" s="27">
        <f t="shared" si="105"/>
        <v>0</v>
      </c>
      <c r="F91" s="28">
        <f t="shared" si="113"/>
        <v>4.9945974803022439</v>
      </c>
      <c r="G91" s="28">
        <f t="shared" si="113"/>
        <v>10.037864103330239</v>
      </c>
      <c r="H91" s="28">
        <f t="shared" si="113"/>
        <v>15.099665365733067</v>
      </c>
      <c r="I91" s="28">
        <f t="shared" si="113"/>
        <v>20.173540741631189</v>
      </c>
      <c r="J91" s="28">
        <f t="shared" si="113"/>
        <v>25.256413296347244</v>
      </c>
      <c r="K91" s="28">
        <f t="shared" si="113"/>
        <v>30.346467266831443</v>
      </c>
      <c r="L91" s="28">
        <f t="shared" si="113"/>
        <v>35.442501075331627</v>
      </c>
      <c r="M91" s="28">
        <f t="shared" si="113"/>
        <v>40.543659673499008</v>
      </c>
      <c r="N91" s="28">
        <f t="shared" si="113"/>
        <v>45.649303083242962</v>
      </c>
      <c r="O91" s="28">
        <f t="shared" si="113"/>
        <v>50.758934109528084</v>
      </c>
      <c r="P91" s="28">
        <f t="shared" si="113"/>
        <v>55.872155244111639</v>
      </c>
      <c r="Q91" s="28">
        <f t="shared" si="113"/>
        <v>60.988641355375051</v>
      </c>
      <c r="R91" s="28">
        <f t="shared" si="113"/>
        <v>66.108121533509205</v>
      </c>
      <c r="S91" s="28">
        <f t="shared" si="113"/>
        <v>71.230366546932586</v>
      </c>
      <c r="T91" s="28">
        <f t="shared" si="113"/>
        <v>76.355179895381042</v>
      </c>
      <c r="U91" s="28">
        <f t="shared" si="113"/>
        <v>81.482391255606444</v>
      </c>
      <c r="V91" s="28">
        <f t="shared" si="115"/>
        <v>86.611851569334391</v>
      </c>
      <c r="W91" s="28">
        <f t="shared" si="115"/>
        <v>91.743429289040137</v>
      </c>
      <c r="X91" s="28">
        <f t="shared" si="115"/>
        <v>96.877007459141467</v>
      </c>
      <c r="Y91" s="28">
        <f t="shared" si="115"/>
        <v>102.01248141231677</v>
      </c>
      <c r="Z91" s="28">
        <f t="shared" si="115"/>
        <v>107.14975692690989</v>
      </c>
      <c r="AA91" s="28">
        <f t="shared" si="115"/>
        <v>112.28874873548851</v>
      </c>
      <c r="AB91" s="28">
        <f t="shared" si="115"/>
        <v>117.42937930465951</v>
      </c>
      <c r="AC91" s="28">
        <f t="shared" si="115"/>
        <v>122.57157782711948</v>
      </c>
      <c r="AE91" s="27">
        <f t="shared" si="106"/>
        <v>0</v>
      </c>
      <c r="AF91" s="28">
        <f t="shared" si="112"/>
        <v>5</v>
      </c>
      <c r="AG91" s="28">
        <f t="shared" si="112"/>
        <v>10</v>
      </c>
      <c r="AH91" s="28">
        <f t="shared" si="112"/>
        <v>15</v>
      </c>
      <c r="AI91" s="28">
        <f t="shared" si="112"/>
        <v>20</v>
      </c>
      <c r="AJ91" s="28">
        <f t="shared" si="112"/>
        <v>25</v>
      </c>
      <c r="AK91" s="28">
        <f t="shared" si="112"/>
        <v>30</v>
      </c>
      <c r="AL91" s="28">
        <f t="shared" si="112"/>
        <v>35</v>
      </c>
      <c r="AM91" s="28">
        <f t="shared" si="112"/>
        <v>40</v>
      </c>
      <c r="AN91" s="28">
        <f t="shared" si="112"/>
        <v>45</v>
      </c>
      <c r="AO91" s="28">
        <f t="shared" si="112"/>
        <v>50</v>
      </c>
      <c r="AP91" s="28">
        <f t="shared" si="112"/>
        <v>55</v>
      </c>
      <c r="AQ91" s="28">
        <f t="shared" si="112"/>
        <v>60</v>
      </c>
      <c r="AR91" s="28">
        <f t="shared" si="112"/>
        <v>65</v>
      </c>
      <c r="AS91" s="28">
        <f t="shared" si="112"/>
        <v>70</v>
      </c>
      <c r="AT91" s="28">
        <f t="shared" si="112"/>
        <v>75</v>
      </c>
      <c r="AU91" s="28">
        <f t="shared" si="112"/>
        <v>80</v>
      </c>
      <c r="AV91" s="28">
        <f t="shared" si="114"/>
        <v>85</v>
      </c>
      <c r="AW91" s="28">
        <f t="shared" si="114"/>
        <v>90</v>
      </c>
      <c r="AX91" s="28">
        <f t="shared" si="114"/>
        <v>95</v>
      </c>
      <c r="AY91" s="28">
        <f t="shared" si="114"/>
        <v>100</v>
      </c>
      <c r="AZ91" s="28">
        <f t="shared" si="114"/>
        <v>105</v>
      </c>
      <c r="BA91" s="28">
        <f t="shared" si="114"/>
        <v>110</v>
      </c>
      <c r="BB91" s="28">
        <f t="shared" si="114"/>
        <v>115</v>
      </c>
      <c r="BC91" s="28">
        <f t="shared" si="114"/>
        <v>120</v>
      </c>
      <c r="BE91" s="27">
        <f t="shared" si="107"/>
        <v>0</v>
      </c>
      <c r="BF91" s="32">
        <f t="shared" si="79"/>
        <v>-1.0816726911553121E-3</v>
      </c>
      <c r="BG91" s="32">
        <f t="shared" si="80"/>
        <v>3.7721275104409201E-3</v>
      </c>
      <c r="BH91" s="32">
        <f t="shared" si="81"/>
        <v>6.6005016216614826E-3</v>
      </c>
      <c r="BI91" s="32">
        <f t="shared" si="82"/>
        <v>8.6023937916392384E-3</v>
      </c>
      <c r="BJ91" s="32">
        <f t="shared" si="83"/>
        <v>1.0152403404973108E-2</v>
      </c>
      <c r="BK91" s="32">
        <f t="shared" si="84"/>
        <v>1.1417054373578766E-2</v>
      </c>
      <c r="BL91" s="32">
        <f t="shared" si="85"/>
        <v>1.2485040894577635E-2</v>
      </c>
      <c r="BM91" s="32">
        <f t="shared" si="86"/>
        <v>1.340924025796235E-2</v>
      </c>
      <c r="BN91" s="32">
        <f t="shared" si="87"/>
        <v>1.422372389911271E-2</v>
      </c>
      <c r="BO91" s="32">
        <f t="shared" si="88"/>
        <v>1.4951734563425811E-2</v>
      </c>
      <c r="BP91" s="32">
        <f t="shared" si="89"/>
        <v>1.5609837141615457E-2</v>
      </c>
      <c r="BQ91" s="32">
        <f t="shared" si="90"/>
        <v>1.6210253801430527E-2</v>
      </c>
      <c r="BR91" s="32">
        <f t="shared" si="91"/>
        <v>1.6762260185346749E-2</v>
      </c>
      <c r="BS91" s="32">
        <f t="shared" si="92"/>
        <v>1.7273062130347412E-2</v>
      </c>
      <c r="BT91" s="32">
        <f t="shared" si="93"/>
        <v>1.774836883676861E-2</v>
      </c>
      <c r="BU91" s="32">
        <f t="shared" si="94"/>
        <v>1.8192780461685917E-2</v>
      </c>
      <c r="BV91" s="32">
        <f t="shared" si="95"/>
        <v>1.8610057863086716E-2</v>
      </c>
      <c r="BW91" s="32">
        <f t="shared" si="96"/>
        <v>1.9003315033574948E-2</v>
      </c>
      <c r="BX91" s="32">
        <f t="shared" si="97"/>
        <v>1.9375159373426223E-2</v>
      </c>
      <c r="BY91" s="32">
        <f t="shared" si="98"/>
        <v>1.9727795897667391E-2</v>
      </c>
      <c r="BZ91" s="32">
        <f t="shared" si="99"/>
        <v>2.0063105960905745E-2</v>
      </c>
      <c r="CA91" s="32">
        <f t="shared" si="100"/>
        <v>2.0382707628882491E-2</v>
      </c>
      <c r="CB91" s="32">
        <f t="shared" si="101"/>
        <v>2.0688002602455294E-2</v>
      </c>
      <c r="CC91" s="32">
        <f t="shared" si="102"/>
        <v>2.0980213135108318E-2</v>
      </c>
    </row>
    <row r="92" spans="1:81" ht="9" customHeight="1" x14ac:dyDescent="0.25">
      <c r="F92" s="27">
        <v>5</v>
      </c>
      <c r="G92" s="27">
        <v>10</v>
      </c>
      <c r="H92" s="27">
        <v>15</v>
      </c>
      <c r="I92" s="27">
        <v>20</v>
      </c>
      <c r="J92" s="27">
        <v>25</v>
      </c>
      <c r="K92" s="27">
        <v>30</v>
      </c>
      <c r="L92" s="27">
        <v>35</v>
      </c>
      <c r="M92" s="27">
        <v>40</v>
      </c>
      <c r="N92" s="27">
        <v>45</v>
      </c>
      <c r="O92" s="27">
        <v>50</v>
      </c>
      <c r="P92" s="27">
        <v>55</v>
      </c>
      <c r="Q92" s="27">
        <v>60</v>
      </c>
      <c r="R92" s="27">
        <v>65</v>
      </c>
      <c r="S92" s="27">
        <v>70</v>
      </c>
      <c r="T92" s="27">
        <v>75</v>
      </c>
      <c r="U92" s="27">
        <v>80</v>
      </c>
      <c r="V92" s="27">
        <v>85</v>
      </c>
      <c r="W92" s="27">
        <v>90</v>
      </c>
      <c r="X92" s="27">
        <v>95</v>
      </c>
      <c r="Y92" s="27">
        <v>100</v>
      </c>
      <c r="Z92" s="27">
        <v>105</v>
      </c>
      <c r="AA92" s="27">
        <v>110</v>
      </c>
      <c r="AB92" s="27">
        <v>115</v>
      </c>
      <c r="AC92" s="27">
        <v>120</v>
      </c>
      <c r="AF92" s="27">
        <v>5</v>
      </c>
      <c r="AG92" s="27">
        <v>10</v>
      </c>
      <c r="AH92" s="27">
        <v>15</v>
      </c>
      <c r="AI92" s="27">
        <v>20</v>
      </c>
      <c r="AJ92" s="27">
        <v>25</v>
      </c>
      <c r="AK92" s="27">
        <v>30</v>
      </c>
      <c r="AL92" s="27">
        <v>35</v>
      </c>
      <c r="AM92" s="27">
        <v>40</v>
      </c>
      <c r="AN92" s="27">
        <v>45</v>
      </c>
      <c r="AO92" s="27">
        <v>50</v>
      </c>
      <c r="AP92" s="27">
        <v>55</v>
      </c>
      <c r="AQ92" s="27">
        <v>60</v>
      </c>
      <c r="AR92" s="27">
        <v>65</v>
      </c>
      <c r="AS92" s="27">
        <v>70</v>
      </c>
      <c r="AT92" s="27">
        <v>75</v>
      </c>
      <c r="AU92" s="27">
        <v>80</v>
      </c>
      <c r="AV92" s="27">
        <v>85</v>
      </c>
      <c r="AW92" s="27">
        <v>90</v>
      </c>
      <c r="AX92" s="27">
        <v>95</v>
      </c>
      <c r="AY92" s="27">
        <v>100</v>
      </c>
      <c r="AZ92" s="27">
        <v>105</v>
      </c>
      <c r="BA92" s="27">
        <v>110</v>
      </c>
      <c r="BB92" s="27">
        <v>115</v>
      </c>
      <c r="BC92" s="27">
        <v>120</v>
      </c>
      <c r="BF92" s="27">
        <v>5</v>
      </c>
      <c r="BG92" s="27">
        <v>10</v>
      </c>
      <c r="BH92" s="27">
        <v>15</v>
      </c>
      <c r="BI92" s="27">
        <v>20</v>
      </c>
      <c r="BJ92" s="27">
        <v>25</v>
      </c>
      <c r="BK92" s="27">
        <v>30</v>
      </c>
      <c r="BL92" s="27">
        <v>35</v>
      </c>
      <c r="BM92" s="27">
        <v>40</v>
      </c>
      <c r="BN92" s="27">
        <v>45</v>
      </c>
      <c r="BO92" s="27">
        <v>50</v>
      </c>
      <c r="BP92" s="27">
        <v>55</v>
      </c>
      <c r="BQ92" s="27">
        <v>60</v>
      </c>
      <c r="BR92" s="27">
        <v>65</v>
      </c>
      <c r="BS92" s="27">
        <v>70</v>
      </c>
      <c r="BT92" s="27">
        <v>75</v>
      </c>
      <c r="BU92" s="27">
        <v>80</v>
      </c>
      <c r="BV92" s="27">
        <v>85</v>
      </c>
      <c r="BW92" s="27">
        <v>90</v>
      </c>
      <c r="BX92" s="27">
        <v>95</v>
      </c>
      <c r="BY92" s="27">
        <v>100</v>
      </c>
      <c r="BZ92" s="27">
        <v>105</v>
      </c>
      <c r="CA92" s="27">
        <v>110</v>
      </c>
      <c r="CB92" s="27">
        <v>115</v>
      </c>
      <c r="CC92" s="27">
        <v>120</v>
      </c>
    </row>
    <row r="93" spans="1:81" ht="11.25" customHeight="1" x14ac:dyDescent="0.25"/>
    <row r="94" spans="1:81" ht="11.25" customHeight="1" x14ac:dyDescent="0.25"/>
    <row r="95" spans="1:81" ht="11.25" customHeight="1" x14ac:dyDescent="0.25"/>
    <row r="96" spans="1:81" ht="11.25" customHeight="1" x14ac:dyDescent="0.25"/>
    <row r="97" ht="11.25" customHeight="1" x14ac:dyDescent="0.25"/>
    <row r="98" ht="11.25" customHeight="1" x14ac:dyDescent="0.25"/>
    <row r="99" ht="11.25" customHeight="1" x14ac:dyDescent="0.25"/>
    <row r="100" ht="11.25" customHeight="1" x14ac:dyDescent="0.25"/>
    <row r="101" ht="11.25" customHeight="1" x14ac:dyDescent="0.25"/>
    <row r="102" ht="11.25" customHeight="1" x14ac:dyDescent="0.25"/>
    <row r="103" ht="11.25" customHeight="1" x14ac:dyDescent="0.25"/>
    <row r="104" ht="11.25" customHeight="1" x14ac:dyDescent="0.25"/>
  </sheetData>
  <conditionalFormatting sqref="F6:AC91">
    <cfRule type="top10" dxfId="299" priority="214" percent="1" rank="5"/>
    <cfRule type="top10" dxfId="298" priority="215" percent="1" rank="10"/>
    <cfRule type="top10" dxfId="297" priority="216" percent="1" rank="15"/>
    <cfRule type="top10" dxfId="296" priority="217" percent="1" rank="20"/>
    <cfRule type="top10" dxfId="295" priority="218" percent="1" rank="25"/>
    <cfRule type="top10" dxfId="294" priority="219" percent="1" rank="30"/>
    <cfRule type="top10" dxfId="293" priority="220" percent="1" rank="35"/>
    <cfRule type="top10" dxfId="292" priority="221" percent="1" rank="40"/>
    <cfRule type="top10" dxfId="291" priority="222" percent="1" rank="45"/>
    <cfRule type="top10" dxfId="290" priority="223" percent="1" rank="50"/>
    <cfRule type="top10" dxfId="289" priority="224" percent="1" rank="55"/>
    <cfRule type="top10" dxfId="288" priority="225" percent="1" rank="60"/>
    <cfRule type="top10" dxfId="287" priority="226" percent="1" rank="65"/>
    <cfRule type="top10" dxfId="286" priority="227" percent="1" rank="70"/>
    <cfRule type="top10" dxfId="285" priority="228" percent="1" rank="75"/>
    <cfRule type="top10" dxfId="284" priority="229" percent="1" rank="80"/>
    <cfRule type="top10" dxfId="283" priority="230" percent="1" rank="85"/>
    <cfRule type="top10" dxfId="282" priority="231" percent="1" rank="90"/>
    <cfRule type="top10" dxfId="281" priority="232" percent="1" rank="95"/>
    <cfRule type="top10" dxfId="280" priority="233" percent="1" rank="100"/>
  </conditionalFormatting>
  <conditionalFormatting sqref="AF6:BC91">
    <cfRule type="top10" dxfId="279" priority="234" percent="1" rank="5"/>
    <cfRule type="top10" dxfId="278" priority="235" percent="1" rank="10"/>
    <cfRule type="top10" dxfId="277" priority="236" percent="1" rank="15"/>
    <cfRule type="top10" dxfId="276" priority="237" percent="1" rank="20"/>
    <cfRule type="top10" dxfId="275" priority="238" percent="1" rank="25"/>
    <cfRule type="top10" dxfId="274" priority="239" percent="1" rank="30"/>
    <cfRule type="top10" dxfId="273" priority="240" percent="1" rank="35"/>
    <cfRule type="top10" dxfId="272" priority="241" percent="1" rank="40"/>
    <cfRule type="top10" dxfId="271" priority="242" percent="1" rank="45"/>
    <cfRule type="top10" dxfId="270" priority="243" percent="1" rank="50"/>
    <cfRule type="top10" dxfId="269" priority="244" percent="1" rank="55"/>
    <cfRule type="top10" dxfId="268" priority="245" percent="1" rank="60"/>
    <cfRule type="top10" dxfId="267" priority="246" percent="1" rank="65"/>
    <cfRule type="top10" dxfId="266" priority="247" percent="1" rank="70"/>
    <cfRule type="top10" dxfId="265" priority="248" percent="1" rank="75"/>
    <cfRule type="top10" dxfId="264" priority="249" percent="1" rank="80"/>
    <cfRule type="top10" dxfId="263" priority="250" percent="1" rank="85"/>
    <cfRule type="top10" dxfId="262" priority="251" percent="1" rank="90"/>
    <cfRule type="top10" dxfId="261" priority="252" percent="1" rank="95"/>
    <cfRule type="top10" dxfId="260" priority="253" percent="1" rank="100"/>
  </conditionalFormatting>
  <conditionalFormatting sqref="BF6:CC91">
    <cfRule type="top10" dxfId="259" priority="254" percent="1" rank="5"/>
    <cfRule type="top10" dxfId="258" priority="255" percent="1" rank="10"/>
    <cfRule type="top10" dxfId="257" priority="256" percent="1" rank="15"/>
    <cfRule type="top10" dxfId="256" priority="257" percent="1" rank="20"/>
    <cfRule type="top10" dxfId="255" priority="258" percent="1" rank="25"/>
    <cfRule type="top10" dxfId="254" priority="259" percent="1" rank="30"/>
    <cfRule type="top10" dxfId="253" priority="260" percent="1" rank="35"/>
    <cfRule type="top10" dxfId="252" priority="261" percent="1" rank="40"/>
    <cfRule type="top10" dxfId="251" priority="262" percent="1" rank="45"/>
    <cfRule type="top10" dxfId="250" priority="263" percent="1" rank="50"/>
    <cfRule type="top10" dxfId="249" priority="264" percent="1" rank="55"/>
    <cfRule type="top10" dxfId="248" priority="265" percent="1" rank="60"/>
    <cfRule type="top10" dxfId="247" priority="266" percent="1" rank="65"/>
    <cfRule type="top10" dxfId="246" priority="267" percent="1" rank="70"/>
    <cfRule type="top10" dxfId="245" priority="268" percent="1" rank="75"/>
    <cfRule type="top10" dxfId="244" priority="269" percent="1" rank="80"/>
    <cfRule type="top10" dxfId="243" priority="270" percent="1" rank="85"/>
    <cfRule type="top10" dxfId="242" priority="271" percent="1" rank="90"/>
    <cfRule type="top10" dxfId="241" priority="272" percent="1" rank="95"/>
    <cfRule type="top10" dxfId="240" priority="273" percent="1" rank="100"/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724D1-6406-4D9D-8AF6-E97C71A64F3C}">
  <dimension ref="A1:CC104"/>
  <sheetViews>
    <sheetView topLeftCell="Y11" workbookViewId="0"/>
  </sheetViews>
  <sheetFormatPr defaultRowHeight="9" x14ac:dyDescent="0.25"/>
  <cols>
    <col min="1" max="4" width="9.140625" style="27"/>
    <col min="5" max="81" width="3.7109375" style="27" customWidth="1"/>
    <col min="82" max="96" width="3.5703125" style="27" customWidth="1"/>
    <col min="97" max="16384" width="9.140625" style="27"/>
  </cols>
  <sheetData>
    <row r="1" spans="1:81" ht="9" customHeight="1" x14ac:dyDescent="0.25"/>
    <row r="2" spans="1:81" ht="9" customHeight="1" x14ac:dyDescent="0.25">
      <c r="E2" s="29"/>
      <c r="AE2" s="29"/>
    </row>
    <row r="3" spans="1:81" ht="9" customHeight="1" x14ac:dyDescent="0.25">
      <c r="A3" s="30"/>
      <c r="B3" s="30"/>
      <c r="C3" s="30"/>
      <c r="E3" s="29" t="s">
        <v>59</v>
      </c>
      <c r="F3" s="27">
        <f>F92</f>
        <v>5</v>
      </c>
      <c r="G3" s="27">
        <f t="shared" ref="G3:AC3" si="0">G92</f>
        <v>10</v>
      </c>
      <c r="H3" s="27">
        <f t="shared" si="0"/>
        <v>15</v>
      </c>
      <c r="I3" s="27">
        <f t="shared" si="0"/>
        <v>20</v>
      </c>
      <c r="J3" s="27">
        <f t="shared" si="0"/>
        <v>25</v>
      </c>
      <c r="K3" s="27">
        <f t="shared" si="0"/>
        <v>30</v>
      </c>
      <c r="L3" s="27">
        <f t="shared" si="0"/>
        <v>35</v>
      </c>
      <c r="M3" s="27">
        <f t="shared" si="0"/>
        <v>40</v>
      </c>
      <c r="N3" s="27">
        <f t="shared" si="0"/>
        <v>45</v>
      </c>
      <c r="O3" s="27">
        <f t="shared" si="0"/>
        <v>50</v>
      </c>
      <c r="P3" s="27">
        <f t="shared" si="0"/>
        <v>55</v>
      </c>
      <c r="Q3" s="27">
        <f t="shared" si="0"/>
        <v>60</v>
      </c>
      <c r="R3" s="27">
        <f t="shared" si="0"/>
        <v>65</v>
      </c>
      <c r="S3" s="27">
        <f t="shared" si="0"/>
        <v>70</v>
      </c>
      <c r="T3" s="27">
        <f t="shared" si="0"/>
        <v>75</v>
      </c>
      <c r="U3" s="27">
        <f t="shared" si="0"/>
        <v>80</v>
      </c>
      <c r="V3" s="27">
        <f t="shared" si="0"/>
        <v>85</v>
      </c>
      <c r="W3" s="27">
        <f t="shared" si="0"/>
        <v>90</v>
      </c>
      <c r="X3" s="27">
        <f t="shared" si="0"/>
        <v>95</v>
      </c>
      <c r="Y3" s="27">
        <f t="shared" si="0"/>
        <v>100</v>
      </c>
      <c r="Z3" s="27">
        <f t="shared" si="0"/>
        <v>105</v>
      </c>
      <c r="AA3" s="27">
        <f t="shared" si="0"/>
        <v>110</v>
      </c>
      <c r="AB3" s="27">
        <f t="shared" si="0"/>
        <v>115</v>
      </c>
      <c r="AC3" s="27">
        <f t="shared" si="0"/>
        <v>120</v>
      </c>
      <c r="AE3" s="29"/>
    </row>
    <row r="4" spans="1:81" ht="9" customHeight="1" x14ac:dyDescent="0.25">
      <c r="A4" s="30"/>
      <c r="B4" s="30"/>
      <c r="C4" s="30"/>
      <c r="E4" s="29"/>
      <c r="AE4" s="29"/>
    </row>
    <row r="5" spans="1:81" ht="9" customHeight="1" x14ac:dyDescent="0.25">
      <c r="A5" s="30"/>
      <c r="B5" s="30"/>
      <c r="C5" s="30"/>
    </row>
    <row r="6" spans="1:81" ht="9" customHeight="1" x14ac:dyDescent="0.25">
      <c r="A6" s="31"/>
      <c r="B6" s="31"/>
      <c r="C6" s="31"/>
      <c r="E6" s="27">
        <v>85</v>
      </c>
      <c r="F6" s="28">
        <f>F$3*(1*2.71828^(($E6^2.6)*0.00003011))</f>
        <v>114.08626230296446</v>
      </c>
      <c r="G6" s="28">
        <f t="shared" ref="G6:AC13" si="1">G$3*(1*2.71828^(($E6^2.6)*0.00003011))</f>
        <v>228.17252460592891</v>
      </c>
      <c r="H6" s="28">
        <f t="shared" si="1"/>
        <v>342.25878690889334</v>
      </c>
      <c r="I6" s="28">
        <f t="shared" si="1"/>
        <v>456.34504921185783</v>
      </c>
      <c r="J6" s="28">
        <f t="shared" si="1"/>
        <v>570.43131151482226</v>
      </c>
      <c r="K6" s="28">
        <f t="shared" si="1"/>
        <v>684.51757381778668</v>
      </c>
      <c r="L6" s="28">
        <f t="shared" si="1"/>
        <v>798.60383612075111</v>
      </c>
      <c r="M6" s="28">
        <f t="shared" si="1"/>
        <v>912.69009842371565</v>
      </c>
      <c r="N6" s="28">
        <f t="shared" si="1"/>
        <v>1026.77636072668</v>
      </c>
      <c r="O6" s="28">
        <f t="shared" si="1"/>
        <v>1140.8626230296445</v>
      </c>
      <c r="P6" s="28">
        <f t="shared" si="1"/>
        <v>1254.9488853326091</v>
      </c>
      <c r="Q6" s="28">
        <f t="shared" si="1"/>
        <v>1369.0351476355734</v>
      </c>
      <c r="R6" s="28">
        <f t="shared" si="1"/>
        <v>1483.1214099385379</v>
      </c>
      <c r="S6" s="28">
        <f t="shared" si="1"/>
        <v>1597.2076722415022</v>
      </c>
      <c r="T6" s="28">
        <f t="shared" si="1"/>
        <v>1711.2939345444668</v>
      </c>
      <c r="U6" s="28">
        <f t="shared" si="1"/>
        <v>1825.3801968474313</v>
      </c>
      <c r="V6" s="28">
        <f t="shared" si="1"/>
        <v>1939.4664591503956</v>
      </c>
      <c r="W6" s="28">
        <f t="shared" si="1"/>
        <v>2053.5527214533599</v>
      </c>
      <c r="X6" s="28">
        <f t="shared" si="1"/>
        <v>2167.6389837563247</v>
      </c>
      <c r="Y6" s="28">
        <f t="shared" si="1"/>
        <v>2281.725246059289</v>
      </c>
      <c r="Z6" s="28">
        <f t="shared" si="1"/>
        <v>2395.8115083622533</v>
      </c>
      <c r="AA6" s="28">
        <f t="shared" si="1"/>
        <v>2509.8977706652181</v>
      </c>
      <c r="AB6" s="28">
        <f t="shared" si="1"/>
        <v>2623.9840329681824</v>
      </c>
      <c r="AC6" s="28">
        <f t="shared" si="1"/>
        <v>2738.0702952711467</v>
      </c>
      <c r="AE6" s="27">
        <v>85</v>
      </c>
      <c r="AF6" s="28">
        <f>AF$92/COS(RADIANS($AE6))</f>
        <v>57.368566228349302</v>
      </c>
      <c r="AG6" s="28">
        <f t="shared" ref="AG6:BC13" si="2">AG$92/COS(RADIANS($AE6))</f>
        <v>114.7371324566986</v>
      </c>
      <c r="AH6" s="28">
        <f t="shared" si="2"/>
        <v>172.10569868504788</v>
      </c>
      <c r="AI6" s="28">
        <f t="shared" si="2"/>
        <v>229.47426491339721</v>
      </c>
      <c r="AJ6" s="28">
        <f t="shared" si="2"/>
        <v>286.8428311417465</v>
      </c>
      <c r="AK6" s="28">
        <f t="shared" si="2"/>
        <v>344.21139737009577</v>
      </c>
      <c r="AL6" s="28">
        <f t="shared" si="2"/>
        <v>401.57996359844509</v>
      </c>
      <c r="AM6" s="28">
        <f t="shared" si="2"/>
        <v>458.94852982679441</v>
      </c>
      <c r="AN6" s="28">
        <f t="shared" si="2"/>
        <v>516.31709605514368</v>
      </c>
      <c r="AO6" s="28">
        <f t="shared" si="2"/>
        <v>573.685662283493</v>
      </c>
      <c r="AP6" s="28">
        <f t="shared" si="2"/>
        <v>631.05422851184233</v>
      </c>
      <c r="AQ6" s="28">
        <f t="shared" si="2"/>
        <v>688.42279474019153</v>
      </c>
      <c r="AR6" s="28">
        <f t="shared" si="2"/>
        <v>745.79136096854086</v>
      </c>
      <c r="AS6" s="28">
        <f t="shared" si="2"/>
        <v>803.15992719689018</v>
      </c>
      <c r="AT6" s="28">
        <f t="shared" si="2"/>
        <v>860.5284934252395</v>
      </c>
      <c r="AU6" s="28">
        <f t="shared" si="2"/>
        <v>917.89705965358883</v>
      </c>
      <c r="AV6" s="28">
        <f t="shared" si="2"/>
        <v>975.26562588193804</v>
      </c>
      <c r="AW6" s="28">
        <f t="shared" si="2"/>
        <v>1032.6341921102874</v>
      </c>
      <c r="AX6" s="28">
        <f t="shared" si="2"/>
        <v>1090.0027583386366</v>
      </c>
      <c r="AY6" s="28">
        <f t="shared" si="2"/>
        <v>1147.371324566986</v>
      </c>
      <c r="AZ6" s="28">
        <f t="shared" si="2"/>
        <v>1204.7398907953352</v>
      </c>
      <c r="BA6" s="28">
        <f t="shared" si="2"/>
        <v>1262.1084570236847</v>
      </c>
      <c r="BB6" s="28">
        <f t="shared" si="2"/>
        <v>1319.4770232520339</v>
      </c>
      <c r="BC6" s="28">
        <f t="shared" si="2"/>
        <v>1376.8455894803831</v>
      </c>
      <c r="BE6" s="27">
        <v>85</v>
      </c>
      <c r="BF6" s="32">
        <f t="shared" ref="BF6:BF37" si="3">(F6-AF6)/F6</f>
        <v>0.49714746481918343</v>
      </c>
      <c r="BG6" s="32">
        <f t="shared" ref="BG6:BG37" si="4">(G6-AG6)/G6</f>
        <v>0.49714746481918343</v>
      </c>
      <c r="BH6" s="32">
        <f t="shared" ref="BH6:BH37" si="5">(H6-AH6)/H6</f>
        <v>0.49714746481918343</v>
      </c>
      <c r="BI6" s="32">
        <f t="shared" ref="BI6:BI37" si="6">(I6-AI6)/I6</f>
        <v>0.49714746481918343</v>
      </c>
      <c r="BJ6" s="32">
        <f t="shared" ref="BJ6:BJ37" si="7">(J6-AJ6)/J6</f>
        <v>0.49714746481918343</v>
      </c>
      <c r="BK6" s="32">
        <f t="shared" ref="BK6:BK37" si="8">(K6-AK6)/K6</f>
        <v>0.49714746481918343</v>
      </c>
      <c r="BL6" s="32">
        <f t="shared" ref="BL6:BL37" si="9">(L6-AL6)/L6</f>
        <v>0.49714746481918343</v>
      </c>
      <c r="BM6" s="32">
        <f t="shared" ref="BM6:BM37" si="10">(M6-AM6)/M6</f>
        <v>0.49714746481918343</v>
      </c>
      <c r="BN6" s="32">
        <f t="shared" ref="BN6:BN37" si="11">(N6-AN6)/N6</f>
        <v>0.49714746481918337</v>
      </c>
      <c r="BO6" s="32">
        <f t="shared" ref="BO6:BO37" si="12">(O6-AO6)/O6</f>
        <v>0.49714746481918343</v>
      </c>
      <c r="BP6" s="32">
        <f t="shared" ref="BP6:BP37" si="13">(P6-AP6)/P6</f>
        <v>0.49714746481918343</v>
      </c>
      <c r="BQ6" s="32">
        <f t="shared" ref="BQ6:BQ37" si="14">(Q6-AQ6)/Q6</f>
        <v>0.49714746481918343</v>
      </c>
      <c r="BR6" s="32">
        <f t="shared" ref="BR6:BR37" si="15">(R6-AR6)/R6</f>
        <v>0.49714746481918348</v>
      </c>
      <c r="BS6" s="32">
        <f t="shared" ref="BS6:BS37" si="16">(S6-AS6)/S6</f>
        <v>0.49714746481918343</v>
      </c>
      <c r="BT6" s="32">
        <f t="shared" ref="BT6:BT37" si="17">(T6-AT6)/T6</f>
        <v>0.49714746481918343</v>
      </c>
      <c r="BU6" s="32">
        <f t="shared" ref="BU6:BU37" si="18">(U6-AU6)/U6</f>
        <v>0.49714746481918343</v>
      </c>
      <c r="BV6" s="32">
        <f t="shared" ref="BV6:BV37" si="19">(V6-AV6)/V6</f>
        <v>0.49714746481918343</v>
      </c>
      <c r="BW6" s="32">
        <f t="shared" ref="BW6:BW37" si="20">(W6-AW6)/W6</f>
        <v>0.49714746481918337</v>
      </c>
      <c r="BX6" s="32">
        <f t="shared" ref="BX6:BX37" si="21">(X6-AX6)/X6</f>
        <v>0.49714746481918354</v>
      </c>
      <c r="BY6" s="32">
        <f t="shared" ref="BY6:BY37" si="22">(Y6-AY6)/Y6</f>
        <v>0.49714746481918343</v>
      </c>
      <c r="BZ6" s="32">
        <f t="shared" ref="BZ6:BZ37" si="23">(Z6-AZ6)/Z6</f>
        <v>0.49714746481918343</v>
      </c>
      <c r="CA6" s="32">
        <f t="shared" ref="CA6:CA37" si="24">(AA6-BA6)/AA6</f>
        <v>0.49714746481918343</v>
      </c>
      <c r="CB6" s="32">
        <f t="shared" ref="CB6:CB37" si="25">(AB6-BB6)/AB6</f>
        <v>0.49714746481918343</v>
      </c>
      <c r="CC6" s="32">
        <f t="shared" ref="CC6:CC37" si="26">(AC6-BC6)/AC6</f>
        <v>0.49714746481918343</v>
      </c>
    </row>
    <row r="7" spans="1:81" ht="9" customHeight="1" x14ac:dyDescent="0.25">
      <c r="A7" s="31"/>
      <c r="B7" s="31"/>
      <c r="C7" s="31"/>
      <c r="E7" s="27">
        <f>E6-1</f>
        <v>84</v>
      </c>
      <c r="F7" s="28">
        <f t="shared" ref="F7:U29" si="27">F$3*(1*2.71828^(($E7^2.6)*0.00003011))</f>
        <v>103.77113847691962</v>
      </c>
      <c r="G7" s="28">
        <f t="shared" si="1"/>
        <v>207.54227695383923</v>
      </c>
      <c r="H7" s="28">
        <f t="shared" si="1"/>
        <v>311.31341543075888</v>
      </c>
      <c r="I7" s="28">
        <f t="shared" si="1"/>
        <v>415.08455390767847</v>
      </c>
      <c r="J7" s="28">
        <f t="shared" si="1"/>
        <v>518.85569238459811</v>
      </c>
      <c r="K7" s="28">
        <f t="shared" si="1"/>
        <v>622.62683086151776</v>
      </c>
      <c r="L7" s="28">
        <f t="shared" si="1"/>
        <v>726.39796933843741</v>
      </c>
      <c r="M7" s="28">
        <f t="shared" si="1"/>
        <v>830.16910781535694</v>
      </c>
      <c r="N7" s="28">
        <f t="shared" si="1"/>
        <v>933.94024629227658</v>
      </c>
      <c r="O7" s="28">
        <f t="shared" si="1"/>
        <v>1037.7113847691962</v>
      </c>
      <c r="P7" s="28">
        <f t="shared" si="1"/>
        <v>1141.4825232461158</v>
      </c>
      <c r="Q7" s="28">
        <f t="shared" si="1"/>
        <v>1245.2536617230355</v>
      </c>
      <c r="R7" s="28">
        <f t="shared" si="1"/>
        <v>1349.0248001999551</v>
      </c>
      <c r="S7" s="28">
        <f t="shared" si="1"/>
        <v>1452.7959386768748</v>
      </c>
      <c r="T7" s="28">
        <f t="shared" si="1"/>
        <v>1556.5670771537943</v>
      </c>
      <c r="U7" s="28">
        <f t="shared" si="1"/>
        <v>1660.3382156307139</v>
      </c>
      <c r="V7" s="28">
        <f t="shared" si="1"/>
        <v>1764.1093541076336</v>
      </c>
      <c r="W7" s="28">
        <f t="shared" si="1"/>
        <v>1867.8804925845532</v>
      </c>
      <c r="X7" s="28">
        <f t="shared" si="1"/>
        <v>1971.6516310614729</v>
      </c>
      <c r="Y7" s="28">
        <f t="shared" si="1"/>
        <v>2075.4227695383925</v>
      </c>
      <c r="Z7" s="28">
        <f t="shared" si="1"/>
        <v>2179.193908015312</v>
      </c>
      <c r="AA7" s="28">
        <f t="shared" si="1"/>
        <v>2282.9650464922315</v>
      </c>
      <c r="AB7" s="28">
        <f t="shared" si="1"/>
        <v>2386.7361849691515</v>
      </c>
      <c r="AC7" s="28">
        <f t="shared" si="1"/>
        <v>2490.507323446071</v>
      </c>
      <c r="AE7" s="27">
        <f>AE6-1</f>
        <v>84</v>
      </c>
      <c r="AF7" s="28">
        <f t="shared" ref="AF7:AU28" si="28">AF$92/COS(RADIANS($AE7))</f>
        <v>47.833861167528134</v>
      </c>
      <c r="AG7" s="28">
        <f t="shared" si="28"/>
        <v>95.667722335056268</v>
      </c>
      <c r="AH7" s="28">
        <f t="shared" si="28"/>
        <v>143.50158350258442</v>
      </c>
      <c r="AI7" s="28">
        <f t="shared" si="28"/>
        <v>191.33544467011254</v>
      </c>
      <c r="AJ7" s="28">
        <f t="shared" si="28"/>
        <v>239.16930583764068</v>
      </c>
      <c r="AK7" s="28">
        <f t="shared" si="28"/>
        <v>287.00316700516885</v>
      </c>
      <c r="AL7" s="28">
        <f t="shared" si="28"/>
        <v>334.83702817269699</v>
      </c>
      <c r="AM7" s="28">
        <f t="shared" si="28"/>
        <v>382.67088934022507</v>
      </c>
      <c r="AN7" s="28">
        <f t="shared" si="28"/>
        <v>430.50475050775322</v>
      </c>
      <c r="AO7" s="28">
        <f t="shared" si="28"/>
        <v>478.33861167528136</v>
      </c>
      <c r="AP7" s="28">
        <f t="shared" si="28"/>
        <v>526.1724728428095</v>
      </c>
      <c r="AQ7" s="28">
        <f t="shared" si="28"/>
        <v>574.0063340103377</v>
      </c>
      <c r="AR7" s="28">
        <f t="shared" si="28"/>
        <v>621.84019517786578</v>
      </c>
      <c r="AS7" s="28">
        <f t="shared" si="28"/>
        <v>669.67405634539398</v>
      </c>
      <c r="AT7" s="28">
        <f t="shared" si="28"/>
        <v>717.50791751292206</v>
      </c>
      <c r="AU7" s="28">
        <f t="shared" si="28"/>
        <v>765.34177868045015</v>
      </c>
      <c r="AV7" s="28">
        <f t="shared" si="2"/>
        <v>813.17563984797835</v>
      </c>
      <c r="AW7" s="28">
        <f t="shared" si="2"/>
        <v>861.00950101550643</v>
      </c>
      <c r="AX7" s="28">
        <f t="shared" si="2"/>
        <v>908.84336218303463</v>
      </c>
      <c r="AY7" s="28">
        <f t="shared" si="2"/>
        <v>956.67722335056271</v>
      </c>
      <c r="AZ7" s="28">
        <f t="shared" si="2"/>
        <v>1004.5110845180909</v>
      </c>
      <c r="BA7" s="28">
        <f t="shared" si="2"/>
        <v>1052.344945685619</v>
      </c>
      <c r="BB7" s="28">
        <f t="shared" si="2"/>
        <v>1100.1788068531471</v>
      </c>
      <c r="BC7" s="28">
        <f t="shared" si="2"/>
        <v>1148.0126680206754</v>
      </c>
      <c r="BE7" s="27">
        <f>BE6-1</f>
        <v>84</v>
      </c>
      <c r="BF7" s="32">
        <f t="shared" si="3"/>
        <v>0.53904465278496327</v>
      </c>
      <c r="BG7" s="32">
        <f t="shared" si="4"/>
        <v>0.53904465278496327</v>
      </c>
      <c r="BH7" s="32">
        <f t="shared" si="5"/>
        <v>0.53904465278496327</v>
      </c>
      <c r="BI7" s="32">
        <f t="shared" si="6"/>
        <v>0.53904465278496327</v>
      </c>
      <c r="BJ7" s="32">
        <f t="shared" si="7"/>
        <v>0.53904465278496339</v>
      </c>
      <c r="BK7" s="32">
        <f t="shared" si="8"/>
        <v>0.53904465278496327</v>
      </c>
      <c r="BL7" s="32">
        <f t="shared" si="9"/>
        <v>0.53904465278496327</v>
      </c>
      <c r="BM7" s="32">
        <f t="shared" si="10"/>
        <v>0.53904465278496327</v>
      </c>
      <c r="BN7" s="32">
        <f t="shared" si="11"/>
        <v>0.53904465278496339</v>
      </c>
      <c r="BO7" s="32">
        <f t="shared" si="12"/>
        <v>0.53904465278496339</v>
      </c>
      <c r="BP7" s="32">
        <f t="shared" si="13"/>
        <v>0.53904465278496327</v>
      </c>
      <c r="BQ7" s="32">
        <f t="shared" si="14"/>
        <v>0.53904465278496327</v>
      </c>
      <c r="BR7" s="32">
        <f t="shared" si="15"/>
        <v>0.53904465278496327</v>
      </c>
      <c r="BS7" s="32">
        <f t="shared" si="16"/>
        <v>0.53904465278496327</v>
      </c>
      <c r="BT7" s="32">
        <f t="shared" si="17"/>
        <v>0.53904465278496327</v>
      </c>
      <c r="BU7" s="32">
        <f t="shared" si="18"/>
        <v>0.53904465278496327</v>
      </c>
      <c r="BV7" s="32">
        <f t="shared" si="19"/>
        <v>0.53904465278496327</v>
      </c>
      <c r="BW7" s="32">
        <f t="shared" si="20"/>
        <v>0.53904465278496339</v>
      </c>
      <c r="BX7" s="32">
        <f t="shared" si="21"/>
        <v>0.53904465278496339</v>
      </c>
      <c r="BY7" s="32">
        <f t="shared" si="22"/>
        <v>0.53904465278496339</v>
      </c>
      <c r="BZ7" s="32">
        <f t="shared" si="23"/>
        <v>0.53904465278496327</v>
      </c>
      <c r="CA7" s="32">
        <f t="shared" si="24"/>
        <v>0.53904465278496327</v>
      </c>
      <c r="CB7" s="32">
        <f t="shared" si="25"/>
        <v>0.53904465278496339</v>
      </c>
      <c r="CC7" s="32">
        <f t="shared" si="26"/>
        <v>0.53904465278496327</v>
      </c>
    </row>
    <row r="8" spans="1:81" ht="9" customHeight="1" x14ac:dyDescent="0.25">
      <c r="A8" s="31"/>
      <c r="B8" s="31"/>
      <c r="C8" s="31"/>
      <c r="E8" s="27">
        <f t="shared" ref="E8:E71" si="29">E7-1</f>
        <v>83</v>
      </c>
      <c r="F8" s="28">
        <f t="shared" si="27"/>
        <v>94.557576783282371</v>
      </c>
      <c r="G8" s="28">
        <f t="shared" si="1"/>
        <v>189.11515356656474</v>
      </c>
      <c r="H8" s="28">
        <f t="shared" si="1"/>
        <v>283.67273034984709</v>
      </c>
      <c r="I8" s="28">
        <f t="shared" si="1"/>
        <v>378.23030713312949</v>
      </c>
      <c r="J8" s="28">
        <f t="shared" si="1"/>
        <v>472.78788391641183</v>
      </c>
      <c r="K8" s="28">
        <f t="shared" si="1"/>
        <v>567.34546069969417</v>
      </c>
      <c r="L8" s="28">
        <f t="shared" si="1"/>
        <v>661.90303748297652</v>
      </c>
      <c r="M8" s="28">
        <f t="shared" si="1"/>
        <v>756.46061426625897</v>
      </c>
      <c r="N8" s="28">
        <f t="shared" si="1"/>
        <v>851.01819104954131</v>
      </c>
      <c r="O8" s="28">
        <f t="shared" si="1"/>
        <v>945.57576783282366</v>
      </c>
      <c r="P8" s="28">
        <f t="shared" si="1"/>
        <v>1040.1333446161061</v>
      </c>
      <c r="Q8" s="28">
        <f t="shared" si="1"/>
        <v>1134.6909213993883</v>
      </c>
      <c r="R8" s="28">
        <f t="shared" si="1"/>
        <v>1229.2484981826708</v>
      </c>
      <c r="S8" s="28">
        <f t="shared" si="1"/>
        <v>1323.806074965953</v>
      </c>
      <c r="T8" s="28">
        <f t="shared" si="1"/>
        <v>1418.3636517492355</v>
      </c>
      <c r="U8" s="28">
        <f t="shared" si="1"/>
        <v>1512.9212285325179</v>
      </c>
      <c r="V8" s="28">
        <f t="shared" si="1"/>
        <v>1607.4788053158002</v>
      </c>
      <c r="W8" s="28">
        <f t="shared" si="1"/>
        <v>1702.0363820990826</v>
      </c>
      <c r="X8" s="28">
        <f t="shared" si="1"/>
        <v>1796.5939588823649</v>
      </c>
      <c r="Y8" s="28">
        <f t="shared" si="1"/>
        <v>1891.1515356656473</v>
      </c>
      <c r="Z8" s="28">
        <f t="shared" si="1"/>
        <v>1985.7091124489295</v>
      </c>
      <c r="AA8" s="28">
        <f t="shared" si="1"/>
        <v>2080.2666892322122</v>
      </c>
      <c r="AB8" s="28">
        <f t="shared" si="1"/>
        <v>2174.8242660154942</v>
      </c>
      <c r="AC8" s="28">
        <f t="shared" si="1"/>
        <v>2269.3818427987767</v>
      </c>
      <c r="AE8" s="27">
        <f t="shared" ref="AE8:AE71" si="30">AE7-1</f>
        <v>83</v>
      </c>
      <c r="AF8" s="28">
        <f t="shared" si="28"/>
        <v>41.027545240625386</v>
      </c>
      <c r="AG8" s="28">
        <f t="shared" si="2"/>
        <v>82.055090481250772</v>
      </c>
      <c r="AH8" s="28">
        <f t="shared" si="2"/>
        <v>123.08263572187617</v>
      </c>
      <c r="AI8" s="28">
        <f t="shared" si="2"/>
        <v>164.11018096250154</v>
      </c>
      <c r="AJ8" s="28">
        <f t="shared" si="2"/>
        <v>205.13772620312693</v>
      </c>
      <c r="AK8" s="28">
        <f t="shared" si="2"/>
        <v>246.16527144375235</v>
      </c>
      <c r="AL8" s="28">
        <f t="shared" si="2"/>
        <v>287.1928166843777</v>
      </c>
      <c r="AM8" s="28">
        <f t="shared" si="2"/>
        <v>328.22036192500309</v>
      </c>
      <c r="AN8" s="28">
        <f t="shared" si="2"/>
        <v>369.24790716562848</v>
      </c>
      <c r="AO8" s="28">
        <f t="shared" si="2"/>
        <v>410.27545240625386</v>
      </c>
      <c r="AP8" s="28">
        <f t="shared" si="2"/>
        <v>451.30299764687925</v>
      </c>
      <c r="AQ8" s="28">
        <f t="shared" si="2"/>
        <v>492.33054288750469</v>
      </c>
      <c r="AR8" s="28">
        <f t="shared" si="2"/>
        <v>533.35808812813002</v>
      </c>
      <c r="AS8" s="28">
        <f t="shared" si="2"/>
        <v>574.38563336875541</v>
      </c>
      <c r="AT8" s="28">
        <f t="shared" si="2"/>
        <v>615.41317860938079</v>
      </c>
      <c r="AU8" s="28">
        <f t="shared" si="2"/>
        <v>656.44072385000618</v>
      </c>
      <c r="AV8" s="28">
        <f t="shared" si="2"/>
        <v>697.46826909063157</v>
      </c>
      <c r="AW8" s="28">
        <f t="shared" si="2"/>
        <v>738.49581433125695</v>
      </c>
      <c r="AX8" s="28">
        <f t="shared" si="2"/>
        <v>779.52335957188234</v>
      </c>
      <c r="AY8" s="28">
        <f t="shared" si="2"/>
        <v>820.55090481250772</v>
      </c>
      <c r="AZ8" s="28">
        <f t="shared" si="2"/>
        <v>861.57845005313311</v>
      </c>
      <c r="BA8" s="28">
        <f t="shared" si="2"/>
        <v>902.6059952937585</v>
      </c>
      <c r="BB8" s="28">
        <f t="shared" si="2"/>
        <v>943.63354053438388</v>
      </c>
      <c r="BC8" s="28">
        <f t="shared" si="2"/>
        <v>984.66108577500938</v>
      </c>
      <c r="BE8" s="27">
        <f t="shared" ref="BE8:BE71" si="31">BE7-1</f>
        <v>83</v>
      </c>
      <c r="BF8" s="32">
        <f t="shared" si="3"/>
        <v>0.56611044152858414</v>
      </c>
      <c r="BG8" s="32">
        <f t="shared" si="4"/>
        <v>0.56611044152858414</v>
      </c>
      <c r="BH8" s="32">
        <f t="shared" si="5"/>
        <v>0.56611044152858414</v>
      </c>
      <c r="BI8" s="32">
        <f t="shared" si="6"/>
        <v>0.56611044152858414</v>
      </c>
      <c r="BJ8" s="32">
        <f t="shared" si="7"/>
        <v>0.56611044152858414</v>
      </c>
      <c r="BK8" s="32">
        <f t="shared" si="8"/>
        <v>0.56611044152858414</v>
      </c>
      <c r="BL8" s="32">
        <f t="shared" si="9"/>
        <v>0.56611044152858414</v>
      </c>
      <c r="BM8" s="32">
        <f t="shared" si="10"/>
        <v>0.56611044152858414</v>
      </c>
      <c r="BN8" s="32">
        <f t="shared" si="11"/>
        <v>0.56611044152858414</v>
      </c>
      <c r="BO8" s="32">
        <f t="shared" si="12"/>
        <v>0.56611044152858414</v>
      </c>
      <c r="BP8" s="32">
        <f t="shared" si="13"/>
        <v>0.56611044152858425</v>
      </c>
      <c r="BQ8" s="32">
        <f t="shared" si="14"/>
        <v>0.56611044152858414</v>
      </c>
      <c r="BR8" s="32">
        <f t="shared" si="15"/>
        <v>0.56611044152858414</v>
      </c>
      <c r="BS8" s="32">
        <f t="shared" si="16"/>
        <v>0.56611044152858414</v>
      </c>
      <c r="BT8" s="32">
        <f t="shared" si="17"/>
        <v>0.56611044152858414</v>
      </c>
      <c r="BU8" s="32">
        <f t="shared" si="18"/>
        <v>0.56611044152858414</v>
      </c>
      <c r="BV8" s="32">
        <f t="shared" si="19"/>
        <v>0.56611044152858414</v>
      </c>
      <c r="BW8" s="32">
        <f t="shared" si="20"/>
        <v>0.56611044152858414</v>
      </c>
      <c r="BX8" s="32">
        <f t="shared" si="21"/>
        <v>0.56611044152858414</v>
      </c>
      <c r="BY8" s="32">
        <f t="shared" si="22"/>
        <v>0.56611044152858414</v>
      </c>
      <c r="BZ8" s="32">
        <f t="shared" si="23"/>
        <v>0.56611044152858414</v>
      </c>
      <c r="CA8" s="32">
        <f t="shared" si="24"/>
        <v>0.56611044152858425</v>
      </c>
      <c r="CB8" s="32">
        <f t="shared" si="25"/>
        <v>0.56611044152858414</v>
      </c>
      <c r="CC8" s="32">
        <f t="shared" si="26"/>
        <v>0.56611044152858414</v>
      </c>
    </row>
    <row r="9" spans="1:81" ht="9" customHeight="1" x14ac:dyDescent="0.25">
      <c r="A9" s="31"/>
      <c r="B9" s="31"/>
      <c r="C9" s="31"/>
      <c r="E9" s="27">
        <f t="shared" si="29"/>
        <v>82</v>
      </c>
      <c r="F9" s="28">
        <f t="shared" si="27"/>
        <v>86.315154054229424</v>
      </c>
      <c r="G9" s="28">
        <f t="shared" si="1"/>
        <v>172.63030810845885</v>
      </c>
      <c r="H9" s="28">
        <f t="shared" si="1"/>
        <v>258.94546216268827</v>
      </c>
      <c r="I9" s="28">
        <f t="shared" si="1"/>
        <v>345.2606162169177</v>
      </c>
      <c r="J9" s="28">
        <f t="shared" si="1"/>
        <v>431.57577027114706</v>
      </c>
      <c r="K9" s="28">
        <f t="shared" si="1"/>
        <v>517.89092432537655</v>
      </c>
      <c r="L9" s="28">
        <f t="shared" si="1"/>
        <v>604.20607837960597</v>
      </c>
      <c r="M9" s="28">
        <f t="shared" si="1"/>
        <v>690.52123243383539</v>
      </c>
      <c r="N9" s="28">
        <f t="shared" si="1"/>
        <v>776.8363864880647</v>
      </c>
      <c r="O9" s="28">
        <f t="shared" si="1"/>
        <v>863.15154054229413</v>
      </c>
      <c r="P9" s="28">
        <f t="shared" si="1"/>
        <v>949.46669459652355</v>
      </c>
      <c r="Q9" s="28">
        <f t="shared" si="1"/>
        <v>1035.7818486507531</v>
      </c>
      <c r="R9" s="28">
        <f t="shared" si="1"/>
        <v>1122.0970027049825</v>
      </c>
      <c r="S9" s="28">
        <f t="shared" si="1"/>
        <v>1208.4121567592119</v>
      </c>
      <c r="T9" s="28">
        <f t="shared" si="1"/>
        <v>1294.7273108134414</v>
      </c>
      <c r="U9" s="28">
        <f t="shared" si="1"/>
        <v>1381.0424648676708</v>
      </c>
      <c r="V9" s="28">
        <f t="shared" si="1"/>
        <v>1467.3576189219</v>
      </c>
      <c r="W9" s="28">
        <f t="shared" si="1"/>
        <v>1553.6727729761294</v>
      </c>
      <c r="X9" s="28">
        <f t="shared" si="1"/>
        <v>1639.9879270303588</v>
      </c>
      <c r="Y9" s="28">
        <f t="shared" si="1"/>
        <v>1726.3030810845883</v>
      </c>
      <c r="Z9" s="28">
        <f t="shared" si="1"/>
        <v>1812.6182351388177</v>
      </c>
      <c r="AA9" s="28">
        <f t="shared" si="1"/>
        <v>1898.9333891930471</v>
      </c>
      <c r="AB9" s="28">
        <f t="shared" si="1"/>
        <v>1985.2485432472765</v>
      </c>
      <c r="AC9" s="28">
        <f t="shared" si="1"/>
        <v>2071.5636973015062</v>
      </c>
      <c r="AE9" s="27">
        <f t="shared" si="30"/>
        <v>82</v>
      </c>
      <c r="AF9" s="28">
        <f t="shared" si="28"/>
        <v>35.926482671638588</v>
      </c>
      <c r="AG9" s="28">
        <f t="shared" si="2"/>
        <v>71.852965343277177</v>
      </c>
      <c r="AH9" s="28">
        <f t="shared" si="2"/>
        <v>107.77944801491577</v>
      </c>
      <c r="AI9" s="28">
        <f t="shared" si="2"/>
        <v>143.70593068655435</v>
      </c>
      <c r="AJ9" s="28">
        <f t="shared" si="2"/>
        <v>179.63241335819296</v>
      </c>
      <c r="AK9" s="28">
        <f t="shared" si="2"/>
        <v>215.55889602983154</v>
      </c>
      <c r="AL9" s="28">
        <f t="shared" si="2"/>
        <v>251.48537870147013</v>
      </c>
      <c r="AM9" s="28">
        <f t="shared" si="2"/>
        <v>287.41186137310871</v>
      </c>
      <c r="AN9" s="28">
        <f t="shared" si="2"/>
        <v>323.33834404474732</v>
      </c>
      <c r="AO9" s="28">
        <f t="shared" si="2"/>
        <v>359.26482671638593</v>
      </c>
      <c r="AP9" s="28">
        <f t="shared" si="2"/>
        <v>395.19130938802448</v>
      </c>
      <c r="AQ9" s="28">
        <f t="shared" si="2"/>
        <v>431.11779205966309</v>
      </c>
      <c r="AR9" s="28">
        <f t="shared" si="2"/>
        <v>467.0442747313017</v>
      </c>
      <c r="AS9" s="28">
        <f t="shared" si="2"/>
        <v>502.97075740294025</v>
      </c>
      <c r="AT9" s="28">
        <f t="shared" si="2"/>
        <v>538.8972400745788</v>
      </c>
      <c r="AU9" s="28">
        <f t="shared" si="2"/>
        <v>574.82372274621741</v>
      </c>
      <c r="AV9" s="28">
        <f t="shared" si="2"/>
        <v>610.75020541785602</v>
      </c>
      <c r="AW9" s="28">
        <f t="shared" si="2"/>
        <v>646.67668808949463</v>
      </c>
      <c r="AX9" s="28">
        <f t="shared" si="2"/>
        <v>682.60317076113324</v>
      </c>
      <c r="AY9" s="28">
        <f t="shared" si="2"/>
        <v>718.52965343277185</v>
      </c>
      <c r="AZ9" s="28">
        <f t="shared" si="2"/>
        <v>754.45613610441035</v>
      </c>
      <c r="BA9" s="28">
        <f t="shared" si="2"/>
        <v>790.38261877604896</v>
      </c>
      <c r="BB9" s="28">
        <f t="shared" si="2"/>
        <v>826.30910144768757</v>
      </c>
      <c r="BC9" s="28">
        <f t="shared" si="2"/>
        <v>862.23558411932618</v>
      </c>
      <c r="BE9" s="27">
        <f t="shared" si="31"/>
        <v>82</v>
      </c>
      <c r="BF9" s="32">
        <f t="shared" si="3"/>
        <v>0.58377549034938903</v>
      </c>
      <c r="BG9" s="32">
        <f t="shared" si="4"/>
        <v>0.58377549034938903</v>
      </c>
      <c r="BH9" s="32">
        <f t="shared" si="5"/>
        <v>0.58377549034938903</v>
      </c>
      <c r="BI9" s="32">
        <f t="shared" si="6"/>
        <v>0.58377549034938903</v>
      </c>
      <c r="BJ9" s="32">
        <f t="shared" si="7"/>
        <v>0.58377549034938891</v>
      </c>
      <c r="BK9" s="32">
        <f t="shared" si="8"/>
        <v>0.58377549034938903</v>
      </c>
      <c r="BL9" s="32">
        <f t="shared" si="9"/>
        <v>0.58377549034938891</v>
      </c>
      <c r="BM9" s="32">
        <f t="shared" si="10"/>
        <v>0.58377549034938903</v>
      </c>
      <c r="BN9" s="32">
        <f t="shared" si="11"/>
        <v>0.58377549034938891</v>
      </c>
      <c r="BO9" s="32">
        <f t="shared" si="12"/>
        <v>0.58377549034938891</v>
      </c>
      <c r="BP9" s="32">
        <f t="shared" si="13"/>
        <v>0.58377549034938891</v>
      </c>
      <c r="BQ9" s="32">
        <f t="shared" si="14"/>
        <v>0.58377549034938903</v>
      </c>
      <c r="BR9" s="32">
        <f t="shared" si="15"/>
        <v>0.58377549034938903</v>
      </c>
      <c r="BS9" s="32">
        <f t="shared" si="16"/>
        <v>0.58377549034938891</v>
      </c>
      <c r="BT9" s="32">
        <f t="shared" si="17"/>
        <v>0.58377549034938903</v>
      </c>
      <c r="BU9" s="32">
        <f t="shared" si="18"/>
        <v>0.58377549034938903</v>
      </c>
      <c r="BV9" s="32">
        <f t="shared" si="19"/>
        <v>0.58377549034938891</v>
      </c>
      <c r="BW9" s="32">
        <f t="shared" si="20"/>
        <v>0.58377549034938891</v>
      </c>
      <c r="BX9" s="32">
        <f t="shared" si="21"/>
        <v>0.58377549034938891</v>
      </c>
      <c r="BY9" s="32">
        <f t="shared" si="22"/>
        <v>0.58377549034938891</v>
      </c>
      <c r="BZ9" s="32">
        <f t="shared" si="23"/>
        <v>0.58377549034938891</v>
      </c>
      <c r="CA9" s="32">
        <f t="shared" si="24"/>
        <v>0.58377549034938891</v>
      </c>
      <c r="CB9" s="32">
        <f t="shared" si="25"/>
        <v>0.58377549034938903</v>
      </c>
      <c r="CC9" s="32">
        <f t="shared" si="26"/>
        <v>0.58377549034938903</v>
      </c>
    </row>
    <row r="10" spans="1:81" ht="9" customHeight="1" x14ac:dyDescent="0.25">
      <c r="A10" s="31"/>
      <c r="B10" s="31"/>
      <c r="C10" s="31"/>
      <c r="E10" s="27">
        <f t="shared" si="29"/>
        <v>81</v>
      </c>
      <c r="F10" s="28">
        <f t="shared" si="27"/>
        <v>78.930188944851324</v>
      </c>
      <c r="G10" s="28">
        <f t="shared" si="1"/>
        <v>157.86037788970265</v>
      </c>
      <c r="H10" s="28">
        <f t="shared" si="1"/>
        <v>236.79056683455394</v>
      </c>
      <c r="I10" s="28">
        <f t="shared" si="1"/>
        <v>315.72075577940529</v>
      </c>
      <c r="J10" s="28">
        <f t="shared" si="1"/>
        <v>394.65094472425659</v>
      </c>
      <c r="K10" s="28">
        <f t="shared" si="1"/>
        <v>473.58113366910788</v>
      </c>
      <c r="L10" s="28">
        <f t="shared" si="1"/>
        <v>552.51132261395924</v>
      </c>
      <c r="M10" s="28">
        <f t="shared" si="1"/>
        <v>631.44151155881059</v>
      </c>
      <c r="N10" s="28">
        <f t="shared" si="1"/>
        <v>710.37170050366183</v>
      </c>
      <c r="O10" s="28">
        <f t="shared" si="1"/>
        <v>789.30188944851318</v>
      </c>
      <c r="P10" s="28">
        <f t="shared" si="1"/>
        <v>868.23207839336453</v>
      </c>
      <c r="Q10" s="28">
        <f t="shared" si="1"/>
        <v>947.16226733821577</v>
      </c>
      <c r="R10" s="28">
        <f t="shared" si="1"/>
        <v>1026.0924562830671</v>
      </c>
      <c r="S10" s="28">
        <f t="shared" si="1"/>
        <v>1105.0226452279185</v>
      </c>
      <c r="T10" s="28">
        <f t="shared" si="1"/>
        <v>1183.9528341727698</v>
      </c>
      <c r="U10" s="28">
        <f t="shared" si="1"/>
        <v>1262.8830231176212</v>
      </c>
      <c r="V10" s="28">
        <f t="shared" si="1"/>
        <v>1341.8132120624723</v>
      </c>
      <c r="W10" s="28">
        <f t="shared" si="1"/>
        <v>1420.7434010073237</v>
      </c>
      <c r="X10" s="28">
        <f t="shared" si="1"/>
        <v>1499.673589952175</v>
      </c>
      <c r="Y10" s="28">
        <f t="shared" si="1"/>
        <v>1578.6037788970264</v>
      </c>
      <c r="Z10" s="28">
        <f t="shared" si="1"/>
        <v>1657.5339678418777</v>
      </c>
      <c r="AA10" s="28">
        <f t="shared" si="1"/>
        <v>1736.4641567867291</v>
      </c>
      <c r="AB10" s="28">
        <f t="shared" si="1"/>
        <v>1815.3943457315804</v>
      </c>
      <c r="AC10" s="28">
        <f t="shared" si="1"/>
        <v>1894.3245346764315</v>
      </c>
      <c r="AE10" s="27">
        <f t="shared" si="30"/>
        <v>81</v>
      </c>
      <c r="AF10" s="28">
        <f t="shared" si="28"/>
        <v>31.962266107498298</v>
      </c>
      <c r="AG10" s="28">
        <f t="shared" si="2"/>
        <v>63.924532214996596</v>
      </c>
      <c r="AH10" s="28">
        <f t="shared" si="2"/>
        <v>95.886798322494883</v>
      </c>
      <c r="AI10" s="28">
        <f t="shared" si="2"/>
        <v>127.84906442999319</v>
      </c>
      <c r="AJ10" s="28">
        <f t="shared" si="2"/>
        <v>159.81133053749147</v>
      </c>
      <c r="AK10" s="28">
        <f t="shared" si="2"/>
        <v>191.77359664498977</v>
      </c>
      <c r="AL10" s="28">
        <f t="shared" si="2"/>
        <v>223.73586275248809</v>
      </c>
      <c r="AM10" s="28">
        <f t="shared" si="2"/>
        <v>255.69812885998638</v>
      </c>
      <c r="AN10" s="28">
        <f t="shared" si="2"/>
        <v>287.66039496748465</v>
      </c>
      <c r="AO10" s="28">
        <f t="shared" si="2"/>
        <v>319.62266107498294</v>
      </c>
      <c r="AP10" s="28">
        <f t="shared" si="2"/>
        <v>351.58492718248124</v>
      </c>
      <c r="AQ10" s="28">
        <f t="shared" si="2"/>
        <v>383.54719328997953</v>
      </c>
      <c r="AR10" s="28">
        <f t="shared" si="2"/>
        <v>415.50945939747783</v>
      </c>
      <c r="AS10" s="28">
        <f t="shared" si="2"/>
        <v>447.47172550497618</v>
      </c>
      <c r="AT10" s="28">
        <f t="shared" si="2"/>
        <v>479.43399161247447</v>
      </c>
      <c r="AU10" s="28">
        <f t="shared" si="2"/>
        <v>511.39625771997277</v>
      </c>
      <c r="AV10" s="28">
        <f t="shared" si="2"/>
        <v>543.358523827471</v>
      </c>
      <c r="AW10" s="28">
        <f t="shared" si="2"/>
        <v>575.3207899349693</v>
      </c>
      <c r="AX10" s="28">
        <f t="shared" si="2"/>
        <v>607.28305604246759</v>
      </c>
      <c r="AY10" s="28">
        <f t="shared" si="2"/>
        <v>639.24532214996589</v>
      </c>
      <c r="AZ10" s="28">
        <f t="shared" si="2"/>
        <v>671.20758825746418</v>
      </c>
      <c r="BA10" s="28">
        <f t="shared" si="2"/>
        <v>703.16985436496248</v>
      </c>
      <c r="BB10" s="28">
        <f t="shared" si="2"/>
        <v>735.13212047246077</v>
      </c>
      <c r="BC10" s="28">
        <f t="shared" si="2"/>
        <v>767.09438657995906</v>
      </c>
      <c r="BE10" s="27">
        <f t="shared" si="31"/>
        <v>81</v>
      </c>
      <c r="BF10" s="32">
        <f t="shared" si="3"/>
        <v>0.59505651088925693</v>
      </c>
      <c r="BG10" s="32">
        <f t="shared" si="4"/>
        <v>0.59505651088925693</v>
      </c>
      <c r="BH10" s="32">
        <f t="shared" si="5"/>
        <v>0.59505651088925693</v>
      </c>
      <c r="BI10" s="32">
        <f t="shared" si="6"/>
        <v>0.59505651088925693</v>
      </c>
      <c r="BJ10" s="32">
        <f t="shared" si="7"/>
        <v>0.59505651088925693</v>
      </c>
      <c r="BK10" s="32">
        <f t="shared" si="8"/>
        <v>0.59505651088925693</v>
      </c>
      <c r="BL10" s="32">
        <f t="shared" si="9"/>
        <v>0.59505651088925693</v>
      </c>
      <c r="BM10" s="32">
        <f t="shared" si="10"/>
        <v>0.59505651088925693</v>
      </c>
      <c r="BN10" s="32">
        <f t="shared" si="11"/>
        <v>0.59505651088925693</v>
      </c>
      <c r="BO10" s="32">
        <f t="shared" si="12"/>
        <v>0.59505651088925693</v>
      </c>
      <c r="BP10" s="32">
        <f t="shared" si="13"/>
        <v>0.59505651088925693</v>
      </c>
      <c r="BQ10" s="32">
        <f t="shared" si="14"/>
        <v>0.59505651088925693</v>
      </c>
      <c r="BR10" s="32">
        <f t="shared" si="15"/>
        <v>0.59505651088925693</v>
      </c>
      <c r="BS10" s="32">
        <f t="shared" si="16"/>
        <v>0.59505651088925693</v>
      </c>
      <c r="BT10" s="32">
        <f t="shared" si="17"/>
        <v>0.59505651088925682</v>
      </c>
      <c r="BU10" s="32">
        <f t="shared" si="18"/>
        <v>0.59505651088925693</v>
      </c>
      <c r="BV10" s="32">
        <f t="shared" si="19"/>
        <v>0.59505651088925693</v>
      </c>
      <c r="BW10" s="32">
        <f t="shared" si="20"/>
        <v>0.59505651088925693</v>
      </c>
      <c r="BX10" s="32">
        <f t="shared" si="21"/>
        <v>0.59505651088925693</v>
      </c>
      <c r="BY10" s="32">
        <f t="shared" si="22"/>
        <v>0.59505651088925693</v>
      </c>
      <c r="BZ10" s="32">
        <f t="shared" si="23"/>
        <v>0.59505651088925693</v>
      </c>
      <c r="CA10" s="32">
        <f t="shared" si="24"/>
        <v>0.59505651088925693</v>
      </c>
      <c r="CB10" s="32">
        <f t="shared" si="25"/>
        <v>0.59505651088925682</v>
      </c>
      <c r="CC10" s="32">
        <f t="shared" si="26"/>
        <v>0.59505651088925693</v>
      </c>
    </row>
    <row r="11" spans="1:81" ht="9" customHeight="1" x14ac:dyDescent="0.25">
      <c r="A11" s="31"/>
      <c r="B11" s="31"/>
      <c r="C11" s="31"/>
      <c r="E11" s="27">
        <f t="shared" si="29"/>
        <v>80</v>
      </c>
      <c r="F11" s="28">
        <f t="shared" si="27"/>
        <v>72.303446147992759</v>
      </c>
      <c r="G11" s="28">
        <f t="shared" si="1"/>
        <v>144.60689229598552</v>
      </c>
      <c r="H11" s="28">
        <f t="shared" si="1"/>
        <v>216.91033844397828</v>
      </c>
      <c r="I11" s="28">
        <f t="shared" si="1"/>
        <v>289.21378459197103</v>
      </c>
      <c r="J11" s="28">
        <f t="shared" si="1"/>
        <v>361.51723073996379</v>
      </c>
      <c r="K11" s="28">
        <f t="shared" si="1"/>
        <v>433.82067688795655</v>
      </c>
      <c r="L11" s="28">
        <f t="shared" si="1"/>
        <v>506.12412303594931</v>
      </c>
      <c r="M11" s="28">
        <f t="shared" si="1"/>
        <v>578.42756918394207</v>
      </c>
      <c r="N11" s="28">
        <f t="shared" si="1"/>
        <v>650.73101533193483</v>
      </c>
      <c r="O11" s="28">
        <f t="shared" si="1"/>
        <v>723.03446147992759</v>
      </c>
      <c r="P11" s="28">
        <f t="shared" si="1"/>
        <v>795.33790762792034</v>
      </c>
      <c r="Q11" s="28">
        <f t="shared" si="1"/>
        <v>867.6413537759131</v>
      </c>
      <c r="R11" s="28">
        <f t="shared" si="1"/>
        <v>939.94479992390586</v>
      </c>
      <c r="S11" s="28">
        <f t="shared" si="1"/>
        <v>1012.2482460718986</v>
      </c>
      <c r="T11" s="28">
        <f t="shared" si="1"/>
        <v>1084.5516922198915</v>
      </c>
      <c r="U11" s="28">
        <f t="shared" si="1"/>
        <v>1156.8551383678841</v>
      </c>
      <c r="V11" s="28">
        <f t="shared" si="1"/>
        <v>1229.158584515877</v>
      </c>
      <c r="W11" s="28">
        <f t="shared" si="1"/>
        <v>1301.4620306638697</v>
      </c>
      <c r="X11" s="28">
        <f t="shared" si="1"/>
        <v>1373.7654768118625</v>
      </c>
      <c r="Y11" s="28">
        <f t="shared" si="1"/>
        <v>1446.0689229598552</v>
      </c>
      <c r="Z11" s="28">
        <f t="shared" si="1"/>
        <v>1518.372369107848</v>
      </c>
      <c r="AA11" s="28">
        <f t="shared" si="1"/>
        <v>1590.6758152558407</v>
      </c>
      <c r="AB11" s="28">
        <f t="shared" si="1"/>
        <v>1662.9792614038336</v>
      </c>
      <c r="AC11" s="28">
        <f t="shared" si="1"/>
        <v>1735.2827075518262</v>
      </c>
      <c r="AE11" s="27">
        <f t="shared" si="30"/>
        <v>80</v>
      </c>
      <c r="AF11" s="28">
        <f t="shared" si="28"/>
        <v>28.793852415718156</v>
      </c>
      <c r="AG11" s="28">
        <f t="shared" si="2"/>
        <v>57.587704831436312</v>
      </c>
      <c r="AH11" s="28">
        <f t="shared" si="2"/>
        <v>86.381557247154475</v>
      </c>
      <c r="AI11" s="28">
        <f t="shared" si="2"/>
        <v>115.17540966287262</v>
      </c>
      <c r="AJ11" s="28">
        <f t="shared" si="2"/>
        <v>143.96926207859079</v>
      </c>
      <c r="AK11" s="28">
        <f t="shared" si="2"/>
        <v>172.76311449430895</v>
      </c>
      <c r="AL11" s="28">
        <f t="shared" si="2"/>
        <v>201.55696691002709</v>
      </c>
      <c r="AM11" s="28">
        <f t="shared" si="2"/>
        <v>230.35081932574525</v>
      </c>
      <c r="AN11" s="28">
        <f t="shared" si="2"/>
        <v>259.14467174146341</v>
      </c>
      <c r="AO11" s="28">
        <f t="shared" si="2"/>
        <v>287.93852415718158</v>
      </c>
      <c r="AP11" s="28">
        <f t="shared" si="2"/>
        <v>316.73237657289974</v>
      </c>
      <c r="AQ11" s="28">
        <f t="shared" si="2"/>
        <v>345.5262289886179</v>
      </c>
      <c r="AR11" s="28">
        <f t="shared" si="2"/>
        <v>374.32008140433607</v>
      </c>
      <c r="AS11" s="28">
        <f t="shared" si="2"/>
        <v>403.11393382005417</v>
      </c>
      <c r="AT11" s="28">
        <f t="shared" si="2"/>
        <v>431.90778623577233</v>
      </c>
      <c r="AU11" s="28">
        <f t="shared" si="2"/>
        <v>460.7016386514905</v>
      </c>
      <c r="AV11" s="28">
        <f t="shared" si="2"/>
        <v>489.49549106720866</v>
      </c>
      <c r="AW11" s="28">
        <f t="shared" si="2"/>
        <v>518.28934348292682</v>
      </c>
      <c r="AX11" s="28">
        <f t="shared" si="2"/>
        <v>547.08319589864493</v>
      </c>
      <c r="AY11" s="28">
        <f t="shared" si="2"/>
        <v>575.87704831436315</v>
      </c>
      <c r="AZ11" s="28">
        <f t="shared" si="2"/>
        <v>604.67090073008126</v>
      </c>
      <c r="BA11" s="28">
        <f t="shared" si="2"/>
        <v>633.46475314579948</v>
      </c>
      <c r="BB11" s="28">
        <f t="shared" si="2"/>
        <v>662.25860556151758</v>
      </c>
      <c r="BC11" s="28">
        <f t="shared" si="2"/>
        <v>691.0524579772358</v>
      </c>
      <c r="BE11" s="27">
        <f t="shared" si="31"/>
        <v>80</v>
      </c>
      <c r="BF11" s="32">
        <f t="shared" si="3"/>
        <v>0.60176376162234269</v>
      </c>
      <c r="BG11" s="32">
        <f t="shared" si="4"/>
        <v>0.60176376162234269</v>
      </c>
      <c r="BH11" s="32">
        <f t="shared" si="5"/>
        <v>0.60176376162234257</v>
      </c>
      <c r="BI11" s="32">
        <f t="shared" si="6"/>
        <v>0.60176376162234269</v>
      </c>
      <c r="BJ11" s="32">
        <f t="shared" si="7"/>
        <v>0.60176376162234257</v>
      </c>
      <c r="BK11" s="32">
        <f t="shared" si="8"/>
        <v>0.60176376162234257</v>
      </c>
      <c r="BL11" s="32">
        <f t="shared" si="9"/>
        <v>0.60176376162234269</v>
      </c>
      <c r="BM11" s="32">
        <f t="shared" si="10"/>
        <v>0.60176376162234269</v>
      </c>
      <c r="BN11" s="32">
        <f t="shared" si="11"/>
        <v>0.60176376162234257</v>
      </c>
      <c r="BO11" s="32">
        <f t="shared" si="12"/>
        <v>0.60176376162234257</v>
      </c>
      <c r="BP11" s="32">
        <f t="shared" si="13"/>
        <v>0.60176376162234257</v>
      </c>
      <c r="BQ11" s="32">
        <f t="shared" si="14"/>
        <v>0.60176376162234257</v>
      </c>
      <c r="BR11" s="32">
        <f t="shared" si="15"/>
        <v>0.60176376162234257</v>
      </c>
      <c r="BS11" s="32">
        <f t="shared" si="16"/>
        <v>0.60176376162234269</v>
      </c>
      <c r="BT11" s="32">
        <f t="shared" si="17"/>
        <v>0.60176376162234269</v>
      </c>
      <c r="BU11" s="32">
        <f t="shared" si="18"/>
        <v>0.60176376162234269</v>
      </c>
      <c r="BV11" s="32">
        <f t="shared" si="19"/>
        <v>0.60176376162234269</v>
      </c>
      <c r="BW11" s="32">
        <f t="shared" si="20"/>
        <v>0.60176376162234257</v>
      </c>
      <c r="BX11" s="32">
        <f t="shared" si="21"/>
        <v>0.60176376162234269</v>
      </c>
      <c r="BY11" s="32">
        <f t="shared" si="22"/>
        <v>0.60176376162234257</v>
      </c>
      <c r="BZ11" s="32">
        <f t="shared" si="23"/>
        <v>0.60176376162234269</v>
      </c>
      <c r="CA11" s="32">
        <f t="shared" si="24"/>
        <v>0.60176376162234257</v>
      </c>
      <c r="CB11" s="32">
        <f t="shared" si="25"/>
        <v>0.60176376162234269</v>
      </c>
      <c r="CC11" s="32">
        <f t="shared" si="26"/>
        <v>0.60176376162234257</v>
      </c>
    </row>
    <row r="12" spans="1:81" ht="9" customHeight="1" x14ac:dyDescent="0.25">
      <c r="A12" s="31"/>
      <c r="B12" s="31"/>
      <c r="C12" s="31"/>
      <c r="E12" s="27">
        <f t="shared" si="29"/>
        <v>79</v>
      </c>
      <c r="F12" s="28">
        <f t="shared" si="27"/>
        <v>66.348173639071291</v>
      </c>
      <c r="G12" s="28">
        <f t="shared" si="1"/>
        <v>132.69634727814258</v>
      </c>
      <c r="H12" s="28">
        <f t="shared" si="1"/>
        <v>199.04452091721387</v>
      </c>
      <c r="I12" s="28">
        <f t="shared" si="1"/>
        <v>265.39269455628516</v>
      </c>
      <c r="J12" s="28">
        <f t="shared" si="1"/>
        <v>331.74086819535648</v>
      </c>
      <c r="K12" s="28">
        <f t="shared" si="1"/>
        <v>398.08904183442775</v>
      </c>
      <c r="L12" s="28">
        <f t="shared" si="1"/>
        <v>464.43721547349907</v>
      </c>
      <c r="M12" s="28">
        <f t="shared" si="1"/>
        <v>530.78538911257033</v>
      </c>
      <c r="N12" s="28">
        <f t="shared" si="1"/>
        <v>597.13356275164165</v>
      </c>
      <c r="O12" s="28">
        <f t="shared" si="1"/>
        <v>663.48173639071297</v>
      </c>
      <c r="P12" s="28">
        <f t="shared" si="1"/>
        <v>729.82991002978417</v>
      </c>
      <c r="Q12" s="28">
        <f t="shared" si="1"/>
        <v>796.17808366885549</v>
      </c>
      <c r="R12" s="28">
        <f t="shared" si="1"/>
        <v>862.52625730792681</v>
      </c>
      <c r="S12" s="28">
        <f t="shared" si="1"/>
        <v>928.87443094699813</v>
      </c>
      <c r="T12" s="28">
        <f t="shared" si="1"/>
        <v>995.22260458606934</v>
      </c>
      <c r="U12" s="28">
        <f t="shared" si="1"/>
        <v>1061.5707782251407</v>
      </c>
      <c r="V12" s="28">
        <f t="shared" si="1"/>
        <v>1127.918951864212</v>
      </c>
      <c r="W12" s="28">
        <f t="shared" si="1"/>
        <v>1194.2671255032833</v>
      </c>
      <c r="X12" s="28">
        <f t="shared" si="1"/>
        <v>1260.6152991423546</v>
      </c>
      <c r="Y12" s="28">
        <f t="shared" si="1"/>
        <v>1326.9634727814259</v>
      </c>
      <c r="Z12" s="28">
        <f t="shared" si="1"/>
        <v>1393.3116464204973</v>
      </c>
      <c r="AA12" s="28">
        <f t="shared" si="1"/>
        <v>1459.6598200595683</v>
      </c>
      <c r="AB12" s="28">
        <f t="shared" si="1"/>
        <v>1526.0079936986397</v>
      </c>
      <c r="AC12" s="28">
        <f t="shared" si="1"/>
        <v>1592.356167337711</v>
      </c>
      <c r="AE12" s="27">
        <f t="shared" si="30"/>
        <v>79</v>
      </c>
      <c r="AF12" s="28">
        <f t="shared" si="28"/>
        <v>26.204215320839229</v>
      </c>
      <c r="AG12" s="28">
        <f t="shared" si="2"/>
        <v>52.408430641678457</v>
      </c>
      <c r="AH12" s="28">
        <f t="shared" si="2"/>
        <v>78.612645962517689</v>
      </c>
      <c r="AI12" s="28">
        <f t="shared" si="2"/>
        <v>104.81686128335691</v>
      </c>
      <c r="AJ12" s="28">
        <f t="shared" si="2"/>
        <v>131.02107660419614</v>
      </c>
      <c r="AK12" s="28">
        <f t="shared" si="2"/>
        <v>157.22529192503538</v>
      </c>
      <c r="AL12" s="28">
        <f t="shared" si="2"/>
        <v>183.42950724587462</v>
      </c>
      <c r="AM12" s="28">
        <f t="shared" si="2"/>
        <v>209.63372256671383</v>
      </c>
      <c r="AN12" s="28">
        <f t="shared" si="2"/>
        <v>235.83793788755307</v>
      </c>
      <c r="AO12" s="28">
        <f t="shared" si="2"/>
        <v>262.04215320839228</v>
      </c>
      <c r="AP12" s="28">
        <f t="shared" si="2"/>
        <v>288.24636852923152</v>
      </c>
      <c r="AQ12" s="28">
        <f t="shared" si="2"/>
        <v>314.45058385007076</v>
      </c>
      <c r="AR12" s="28">
        <f t="shared" si="2"/>
        <v>340.65479917091</v>
      </c>
      <c r="AS12" s="28">
        <f t="shared" si="2"/>
        <v>366.85901449174924</v>
      </c>
      <c r="AT12" s="28">
        <f t="shared" si="2"/>
        <v>393.06322981258842</v>
      </c>
      <c r="AU12" s="28">
        <f t="shared" si="2"/>
        <v>419.26744513342766</v>
      </c>
      <c r="AV12" s="28">
        <f t="shared" si="2"/>
        <v>445.4716604542669</v>
      </c>
      <c r="AW12" s="28">
        <f t="shared" si="2"/>
        <v>471.67587577510614</v>
      </c>
      <c r="AX12" s="28">
        <f t="shared" si="2"/>
        <v>497.88009109594537</v>
      </c>
      <c r="AY12" s="28">
        <f t="shared" si="2"/>
        <v>524.08430641678456</v>
      </c>
      <c r="AZ12" s="28">
        <f t="shared" si="2"/>
        <v>550.2885217376238</v>
      </c>
      <c r="BA12" s="28">
        <f t="shared" si="2"/>
        <v>576.49273705846304</v>
      </c>
      <c r="BB12" s="28">
        <f t="shared" si="2"/>
        <v>602.69695237930227</v>
      </c>
      <c r="BC12" s="28">
        <f t="shared" si="2"/>
        <v>628.90116770014151</v>
      </c>
      <c r="BE12" s="27">
        <f t="shared" si="31"/>
        <v>79</v>
      </c>
      <c r="BF12" s="32">
        <f t="shared" si="3"/>
        <v>0.60504993757042902</v>
      </c>
      <c r="BG12" s="32">
        <f t="shared" si="4"/>
        <v>0.60504993757042902</v>
      </c>
      <c r="BH12" s="32">
        <f t="shared" si="5"/>
        <v>0.60504993757042891</v>
      </c>
      <c r="BI12" s="32">
        <f t="shared" si="6"/>
        <v>0.60504993757042902</v>
      </c>
      <c r="BJ12" s="32">
        <f t="shared" si="7"/>
        <v>0.60504993757042902</v>
      </c>
      <c r="BK12" s="32">
        <f t="shared" si="8"/>
        <v>0.60504993757042891</v>
      </c>
      <c r="BL12" s="32">
        <f t="shared" si="9"/>
        <v>0.60504993757042891</v>
      </c>
      <c r="BM12" s="32">
        <f t="shared" si="10"/>
        <v>0.60504993757042902</v>
      </c>
      <c r="BN12" s="32">
        <f t="shared" si="11"/>
        <v>0.60504993757042902</v>
      </c>
      <c r="BO12" s="32">
        <f t="shared" si="12"/>
        <v>0.60504993757042902</v>
      </c>
      <c r="BP12" s="32">
        <f t="shared" si="13"/>
        <v>0.60504993757042891</v>
      </c>
      <c r="BQ12" s="32">
        <f t="shared" si="14"/>
        <v>0.60504993757042891</v>
      </c>
      <c r="BR12" s="32">
        <f t="shared" si="15"/>
        <v>0.60504993757042891</v>
      </c>
      <c r="BS12" s="32">
        <f t="shared" si="16"/>
        <v>0.60504993757042891</v>
      </c>
      <c r="BT12" s="32">
        <f t="shared" si="17"/>
        <v>0.60504993757042902</v>
      </c>
      <c r="BU12" s="32">
        <f t="shared" si="18"/>
        <v>0.60504993757042902</v>
      </c>
      <c r="BV12" s="32">
        <f t="shared" si="19"/>
        <v>0.60504993757042902</v>
      </c>
      <c r="BW12" s="32">
        <f t="shared" si="20"/>
        <v>0.60504993757042902</v>
      </c>
      <c r="BX12" s="32">
        <f t="shared" si="21"/>
        <v>0.60504993757042902</v>
      </c>
      <c r="BY12" s="32">
        <f t="shared" si="22"/>
        <v>0.60504993757042902</v>
      </c>
      <c r="BZ12" s="32">
        <f t="shared" si="23"/>
        <v>0.60504993757042902</v>
      </c>
      <c r="CA12" s="32">
        <f t="shared" si="24"/>
        <v>0.60504993757042891</v>
      </c>
      <c r="CB12" s="32">
        <f t="shared" si="25"/>
        <v>0.60504993757042891</v>
      </c>
      <c r="CC12" s="32">
        <f t="shared" si="26"/>
        <v>0.60504993757042891</v>
      </c>
    </row>
    <row r="13" spans="1:81" ht="9" customHeight="1" x14ac:dyDescent="0.25">
      <c r="A13" s="31"/>
      <c r="B13" s="31"/>
      <c r="C13" s="31"/>
      <c r="E13" s="27">
        <f t="shared" si="29"/>
        <v>78</v>
      </c>
      <c r="F13" s="28">
        <f t="shared" si="27"/>
        <v>60.988422214021909</v>
      </c>
      <c r="G13" s="28">
        <f t="shared" si="1"/>
        <v>121.97684442804382</v>
      </c>
      <c r="H13" s="28">
        <f t="shared" si="1"/>
        <v>182.96526664206573</v>
      </c>
      <c r="I13" s="28">
        <f t="shared" si="1"/>
        <v>243.95368885608764</v>
      </c>
      <c r="J13" s="28">
        <f t="shared" si="1"/>
        <v>304.94211107010955</v>
      </c>
      <c r="K13" s="28">
        <f t="shared" si="1"/>
        <v>365.93053328413146</v>
      </c>
      <c r="L13" s="28">
        <f t="shared" si="1"/>
        <v>426.91895549815337</v>
      </c>
      <c r="M13" s="28">
        <f t="shared" si="1"/>
        <v>487.90737771217528</v>
      </c>
      <c r="N13" s="28">
        <f t="shared" si="1"/>
        <v>548.89579992619724</v>
      </c>
      <c r="O13" s="28">
        <f t="shared" si="1"/>
        <v>609.88422214021909</v>
      </c>
      <c r="P13" s="28">
        <f t="shared" si="1"/>
        <v>670.87264435424106</v>
      </c>
      <c r="Q13" s="28">
        <f t="shared" ref="Q13:AC28" si="32">Q$3*(1*2.71828^(($E13^2.6)*0.00003011))</f>
        <v>731.86106656826291</v>
      </c>
      <c r="R13" s="28">
        <f t="shared" si="32"/>
        <v>792.84948878228488</v>
      </c>
      <c r="S13" s="28">
        <f t="shared" si="32"/>
        <v>853.83791099630673</v>
      </c>
      <c r="T13" s="28">
        <f t="shared" si="32"/>
        <v>914.8263332103287</v>
      </c>
      <c r="U13" s="28">
        <f t="shared" si="32"/>
        <v>975.81475542435055</v>
      </c>
      <c r="V13" s="28">
        <f t="shared" si="32"/>
        <v>1036.8031776383725</v>
      </c>
      <c r="W13" s="28">
        <f t="shared" si="32"/>
        <v>1097.7915998523945</v>
      </c>
      <c r="X13" s="28">
        <f t="shared" si="32"/>
        <v>1158.7800220664162</v>
      </c>
      <c r="Y13" s="28">
        <f t="shared" si="32"/>
        <v>1219.7684442804382</v>
      </c>
      <c r="Z13" s="28">
        <f t="shared" si="32"/>
        <v>1280.7568664944602</v>
      </c>
      <c r="AA13" s="28">
        <f t="shared" si="32"/>
        <v>1341.7452887084821</v>
      </c>
      <c r="AB13" s="28">
        <f t="shared" si="32"/>
        <v>1402.7337109225039</v>
      </c>
      <c r="AC13" s="28">
        <f t="shared" si="32"/>
        <v>1463.7221331365258</v>
      </c>
      <c r="AE13" s="27">
        <f t="shared" si="30"/>
        <v>78</v>
      </c>
      <c r="AF13" s="28">
        <f t="shared" si="28"/>
        <v>24.048671723720641</v>
      </c>
      <c r="AG13" s="28">
        <f t="shared" si="2"/>
        <v>48.097343447441283</v>
      </c>
      <c r="AH13" s="28">
        <f t="shared" si="2"/>
        <v>72.14601517116192</v>
      </c>
      <c r="AI13" s="28">
        <f t="shared" si="2"/>
        <v>96.194686894882565</v>
      </c>
      <c r="AJ13" s="28">
        <f t="shared" si="2"/>
        <v>120.2433586186032</v>
      </c>
      <c r="AK13" s="28">
        <f t="shared" si="2"/>
        <v>144.29203034232384</v>
      </c>
      <c r="AL13" s="28">
        <f t="shared" si="2"/>
        <v>168.34070206604449</v>
      </c>
      <c r="AM13" s="28">
        <f t="shared" si="2"/>
        <v>192.38937378976513</v>
      </c>
      <c r="AN13" s="28">
        <f t="shared" si="2"/>
        <v>216.43804551348575</v>
      </c>
      <c r="AO13" s="28">
        <f t="shared" si="2"/>
        <v>240.48671723720639</v>
      </c>
      <c r="AP13" s="28">
        <f t="shared" si="2"/>
        <v>264.53538896092704</v>
      </c>
      <c r="AQ13" s="28">
        <f t="shared" si="2"/>
        <v>288.58406068464768</v>
      </c>
      <c r="AR13" s="28">
        <f t="shared" si="2"/>
        <v>312.63273240836833</v>
      </c>
      <c r="AS13" s="28">
        <f t="shared" si="2"/>
        <v>336.68140413208897</v>
      </c>
      <c r="AT13" s="28">
        <f t="shared" si="2"/>
        <v>360.73007585580962</v>
      </c>
      <c r="AU13" s="28">
        <f t="shared" si="2"/>
        <v>384.77874757953026</v>
      </c>
      <c r="AV13" s="28">
        <f t="shared" si="2"/>
        <v>408.82741930325091</v>
      </c>
      <c r="AW13" s="28">
        <f t="shared" si="2"/>
        <v>432.87609102697149</v>
      </c>
      <c r="AX13" s="28">
        <f t="shared" si="2"/>
        <v>456.92476275069214</v>
      </c>
      <c r="AY13" s="28">
        <f t="shared" si="2"/>
        <v>480.97343447441278</v>
      </c>
      <c r="AZ13" s="28">
        <f t="shared" si="2"/>
        <v>505.02210619813343</v>
      </c>
      <c r="BA13" s="28">
        <f t="shared" si="2"/>
        <v>529.07077792185407</v>
      </c>
      <c r="BB13" s="28">
        <f t="shared" si="2"/>
        <v>553.11944964557472</v>
      </c>
      <c r="BC13" s="28">
        <f t="shared" si="2"/>
        <v>577.16812136929536</v>
      </c>
      <c r="BE13" s="27">
        <f t="shared" si="31"/>
        <v>78</v>
      </c>
      <c r="BF13" s="32">
        <f t="shared" si="3"/>
        <v>0.60568463897412339</v>
      </c>
      <c r="BG13" s="32">
        <f t="shared" si="4"/>
        <v>0.60568463897412339</v>
      </c>
      <c r="BH13" s="32">
        <f t="shared" si="5"/>
        <v>0.60568463897412339</v>
      </c>
      <c r="BI13" s="32">
        <f t="shared" si="6"/>
        <v>0.60568463897412339</v>
      </c>
      <c r="BJ13" s="32">
        <f t="shared" si="7"/>
        <v>0.60568463897412339</v>
      </c>
      <c r="BK13" s="32">
        <f t="shared" si="8"/>
        <v>0.60568463897412339</v>
      </c>
      <c r="BL13" s="32">
        <f t="shared" si="9"/>
        <v>0.6056846389741235</v>
      </c>
      <c r="BM13" s="32">
        <f t="shared" si="10"/>
        <v>0.60568463897412339</v>
      </c>
      <c r="BN13" s="32">
        <f t="shared" si="11"/>
        <v>0.6056846389741235</v>
      </c>
      <c r="BO13" s="32">
        <f t="shared" si="12"/>
        <v>0.60568463897412339</v>
      </c>
      <c r="BP13" s="32">
        <f t="shared" si="13"/>
        <v>0.6056846389741235</v>
      </c>
      <c r="BQ13" s="32">
        <f t="shared" si="14"/>
        <v>0.60568463897412339</v>
      </c>
      <c r="BR13" s="32">
        <f t="shared" si="15"/>
        <v>0.60568463897412339</v>
      </c>
      <c r="BS13" s="32">
        <f t="shared" si="16"/>
        <v>0.6056846389741235</v>
      </c>
      <c r="BT13" s="32">
        <f t="shared" si="17"/>
        <v>0.6056846389741235</v>
      </c>
      <c r="BU13" s="32">
        <f t="shared" si="18"/>
        <v>0.60568463897412339</v>
      </c>
      <c r="BV13" s="32">
        <f t="shared" si="19"/>
        <v>0.60568463897412339</v>
      </c>
      <c r="BW13" s="32">
        <f t="shared" si="20"/>
        <v>0.6056846389741235</v>
      </c>
      <c r="BX13" s="32">
        <f t="shared" si="21"/>
        <v>0.60568463897412339</v>
      </c>
      <c r="BY13" s="32">
        <f t="shared" si="22"/>
        <v>0.60568463897412339</v>
      </c>
      <c r="BZ13" s="32">
        <f t="shared" si="23"/>
        <v>0.6056846389741235</v>
      </c>
      <c r="CA13" s="32">
        <f t="shared" si="24"/>
        <v>0.6056846389741235</v>
      </c>
      <c r="CB13" s="32">
        <f t="shared" si="25"/>
        <v>0.60568463897412339</v>
      </c>
      <c r="CC13" s="32">
        <f t="shared" si="26"/>
        <v>0.60568463897412339</v>
      </c>
    </row>
    <row r="14" spans="1:81" ht="9" customHeight="1" x14ac:dyDescent="0.25">
      <c r="A14" s="31"/>
      <c r="B14" s="31"/>
      <c r="C14" s="31"/>
      <c r="E14" s="27">
        <f t="shared" si="29"/>
        <v>77</v>
      </c>
      <c r="F14" s="28">
        <f t="shared" si="27"/>
        <v>56.157604656846935</v>
      </c>
      <c r="G14" s="28">
        <f t="shared" si="27"/>
        <v>112.31520931369387</v>
      </c>
      <c r="H14" s="28">
        <f t="shared" si="27"/>
        <v>168.47281397054081</v>
      </c>
      <c r="I14" s="28">
        <f t="shared" si="27"/>
        <v>224.63041862738774</v>
      </c>
      <c r="J14" s="28">
        <f t="shared" si="27"/>
        <v>280.78802328423467</v>
      </c>
      <c r="K14" s="28">
        <f t="shared" si="27"/>
        <v>336.94562794108163</v>
      </c>
      <c r="L14" s="28">
        <f t="shared" si="27"/>
        <v>393.10323259792852</v>
      </c>
      <c r="M14" s="28">
        <f t="shared" si="27"/>
        <v>449.26083725477548</v>
      </c>
      <c r="N14" s="28">
        <f t="shared" si="27"/>
        <v>505.41844191162238</v>
      </c>
      <c r="O14" s="28">
        <f t="shared" si="27"/>
        <v>561.57604656846934</v>
      </c>
      <c r="P14" s="28">
        <f t="shared" si="27"/>
        <v>617.73365122531629</v>
      </c>
      <c r="Q14" s="28">
        <f t="shared" si="27"/>
        <v>673.89125588216325</v>
      </c>
      <c r="R14" s="28">
        <f t="shared" si="27"/>
        <v>730.04886053901009</v>
      </c>
      <c r="S14" s="28">
        <f t="shared" si="27"/>
        <v>786.20646519585705</v>
      </c>
      <c r="T14" s="28">
        <f t="shared" si="27"/>
        <v>842.36406985270401</v>
      </c>
      <c r="U14" s="28">
        <f t="shared" si="27"/>
        <v>898.52167450955096</v>
      </c>
      <c r="V14" s="28">
        <f t="shared" si="32"/>
        <v>954.67927916639792</v>
      </c>
      <c r="W14" s="28">
        <f t="shared" si="32"/>
        <v>1010.8368838232448</v>
      </c>
      <c r="X14" s="28">
        <f t="shared" si="32"/>
        <v>1066.9944884800918</v>
      </c>
      <c r="Y14" s="28">
        <f t="shared" si="32"/>
        <v>1123.1520931369387</v>
      </c>
      <c r="Z14" s="28">
        <f t="shared" si="32"/>
        <v>1179.3096977937855</v>
      </c>
      <c r="AA14" s="28">
        <f t="shared" si="32"/>
        <v>1235.4673024506326</v>
      </c>
      <c r="AB14" s="28">
        <f t="shared" si="32"/>
        <v>1291.6249071074794</v>
      </c>
      <c r="AC14" s="28">
        <f t="shared" si="32"/>
        <v>1347.7825117643265</v>
      </c>
      <c r="AE14" s="27">
        <f t="shared" si="30"/>
        <v>77</v>
      </c>
      <c r="AF14" s="28">
        <f t="shared" si="28"/>
        <v>22.227057412929014</v>
      </c>
      <c r="AG14" s="28">
        <f t="shared" si="28"/>
        <v>44.454114825858028</v>
      </c>
      <c r="AH14" s="28">
        <f t="shared" si="28"/>
        <v>66.681172238787042</v>
      </c>
      <c r="AI14" s="28">
        <f t="shared" si="28"/>
        <v>88.908229651716056</v>
      </c>
      <c r="AJ14" s="28">
        <f t="shared" si="28"/>
        <v>111.13528706464507</v>
      </c>
      <c r="AK14" s="28">
        <f t="shared" si="28"/>
        <v>133.36234447757408</v>
      </c>
      <c r="AL14" s="28">
        <f t="shared" si="28"/>
        <v>155.5894018905031</v>
      </c>
      <c r="AM14" s="28">
        <f t="shared" si="28"/>
        <v>177.81645930343211</v>
      </c>
      <c r="AN14" s="28">
        <f t="shared" si="28"/>
        <v>200.04351671636113</v>
      </c>
      <c r="AO14" s="28">
        <f t="shared" si="28"/>
        <v>222.27057412929014</v>
      </c>
      <c r="AP14" s="28">
        <f t="shared" si="28"/>
        <v>244.49763154221915</v>
      </c>
      <c r="AQ14" s="28">
        <f t="shared" si="28"/>
        <v>266.72468895514817</v>
      </c>
      <c r="AR14" s="28">
        <f t="shared" si="28"/>
        <v>288.95174636807718</v>
      </c>
      <c r="AS14" s="28">
        <f t="shared" si="28"/>
        <v>311.1788037810062</v>
      </c>
      <c r="AT14" s="28">
        <f t="shared" si="28"/>
        <v>333.40586119393521</v>
      </c>
      <c r="AU14" s="28">
        <f t="shared" si="28"/>
        <v>355.63291860686422</v>
      </c>
      <c r="AV14" s="28">
        <f t="shared" ref="AV14:BC26" si="33">AV$92/COS(RADIANS($AE14))</f>
        <v>377.85997601979324</v>
      </c>
      <c r="AW14" s="28">
        <f t="shared" si="33"/>
        <v>400.08703343272225</v>
      </c>
      <c r="AX14" s="28">
        <f t="shared" si="33"/>
        <v>422.31409084565126</v>
      </c>
      <c r="AY14" s="28">
        <f t="shared" si="33"/>
        <v>444.54114825858028</v>
      </c>
      <c r="AZ14" s="28">
        <f t="shared" si="33"/>
        <v>466.76820567150929</v>
      </c>
      <c r="BA14" s="28">
        <f t="shared" si="33"/>
        <v>488.99526308443831</v>
      </c>
      <c r="BB14" s="28">
        <f t="shared" si="33"/>
        <v>511.22232049736732</v>
      </c>
      <c r="BC14" s="28">
        <f t="shared" si="33"/>
        <v>533.44937791029633</v>
      </c>
      <c r="BE14" s="27">
        <f t="shared" si="31"/>
        <v>77</v>
      </c>
      <c r="BF14" s="32">
        <f t="shared" si="3"/>
        <v>0.60420218154338579</v>
      </c>
      <c r="BG14" s="32">
        <f t="shared" si="4"/>
        <v>0.60420218154338579</v>
      </c>
      <c r="BH14" s="32">
        <f t="shared" si="5"/>
        <v>0.6042021815433859</v>
      </c>
      <c r="BI14" s="32">
        <f t="shared" si="6"/>
        <v>0.60420218154338579</v>
      </c>
      <c r="BJ14" s="32">
        <f t="shared" si="7"/>
        <v>0.60420218154338579</v>
      </c>
      <c r="BK14" s="32">
        <f t="shared" si="8"/>
        <v>0.6042021815433859</v>
      </c>
      <c r="BL14" s="32">
        <f t="shared" si="9"/>
        <v>0.60420218154338579</v>
      </c>
      <c r="BM14" s="32">
        <f t="shared" si="10"/>
        <v>0.60420218154338579</v>
      </c>
      <c r="BN14" s="32">
        <f t="shared" si="11"/>
        <v>0.60420218154338579</v>
      </c>
      <c r="BO14" s="32">
        <f t="shared" si="12"/>
        <v>0.60420218154338579</v>
      </c>
      <c r="BP14" s="32">
        <f t="shared" si="13"/>
        <v>0.60420218154338579</v>
      </c>
      <c r="BQ14" s="32">
        <f t="shared" si="14"/>
        <v>0.6042021815433859</v>
      </c>
      <c r="BR14" s="32">
        <f t="shared" si="15"/>
        <v>0.60420218154338579</v>
      </c>
      <c r="BS14" s="32">
        <f t="shared" si="16"/>
        <v>0.60420218154338579</v>
      </c>
      <c r="BT14" s="32">
        <f t="shared" si="17"/>
        <v>0.60420218154338579</v>
      </c>
      <c r="BU14" s="32">
        <f t="shared" si="18"/>
        <v>0.60420218154338579</v>
      </c>
      <c r="BV14" s="32">
        <f t="shared" si="19"/>
        <v>0.60420218154338579</v>
      </c>
      <c r="BW14" s="32">
        <f t="shared" si="20"/>
        <v>0.60420218154338579</v>
      </c>
      <c r="BX14" s="32">
        <f t="shared" si="21"/>
        <v>0.6042021815433859</v>
      </c>
      <c r="BY14" s="32">
        <f t="shared" si="22"/>
        <v>0.60420218154338579</v>
      </c>
      <c r="BZ14" s="32">
        <f t="shared" si="23"/>
        <v>0.60420218154338579</v>
      </c>
      <c r="CA14" s="32">
        <f t="shared" si="24"/>
        <v>0.60420218154338579</v>
      </c>
      <c r="CB14" s="32">
        <f t="shared" si="25"/>
        <v>0.6042021815433859</v>
      </c>
      <c r="CC14" s="32">
        <f t="shared" si="26"/>
        <v>0.6042021815433859</v>
      </c>
    </row>
    <row r="15" spans="1:81" ht="9" customHeight="1" x14ac:dyDescent="0.25">
      <c r="A15" s="31"/>
      <c r="B15" s="31"/>
      <c r="C15" s="31"/>
      <c r="E15" s="27">
        <f t="shared" si="29"/>
        <v>76</v>
      </c>
      <c r="F15" s="28">
        <f t="shared" si="27"/>
        <v>51.797258610680437</v>
      </c>
      <c r="G15" s="28">
        <f t="shared" si="27"/>
        <v>103.59451722136087</v>
      </c>
      <c r="H15" s="28">
        <f t="shared" si="27"/>
        <v>155.3917758320413</v>
      </c>
      <c r="I15" s="28">
        <f t="shared" si="27"/>
        <v>207.18903444272175</v>
      </c>
      <c r="J15" s="28">
        <f t="shared" si="27"/>
        <v>258.98629305340222</v>
      </c>
      <c r="K15" s="28">
        <f t="shared" si="27"/>
        <v>310.78355166408261</v>
      </c>
      <c r="L15" s="28">
        <f t="shared" si="27"/>
        <v>362.58081027476305</v>
      </c>
      <c r="M15" s="28">
        <f t="shared" si="27"/>
        <v>414.3780688854435</v>
      </c>
      <c r="N15" s="28">
        <f t="shared" si="27"/>
        <v>466.17532749612394</v>
      </c>
      <c r="O15" s="28">
        <f t="shared" si="27"/>
        <v>517.97258610680444</v>
      </c>
      <c r="P15" s="28">
        <f t="shared" si="27"/>
        <v>569.76984471748483</v>
      </c>
      <c r="Q15" s="28">
        <f t="shared" si="27"/>
        <v>621.56710332816522</v>
      </c>
      <c r="R15" s="28">
        <f t="shared" si="27"/>
        <v>673.36436193884572</v>
      </c>
      <c r="S15" s="28">
        <f t="shared" si="27"/>
        <v>725.16162054952611</v>
      </c>
      <c r="T15" s="28">
        <f t="shared" si="27"/>
        <v>776.95887916020661</v>
      </c>
      <c r="U15" s="28">
        <f t="shared" si="27"/>
        <v>828.75613777088699</v>
      </c>
      <c r="V15" s="28">
        <f t="shared" si="32"/>
        <v>880.5533963815675</v>
      </c>
      <c r="W15" s="28">
        <f t="shared" si="32"/>
        <v>932.35065499224788</v>
      </c>
      <c r="X15" s="28">
        <f t="shared" si="32"/>
        <v>984.14791360292838</v>
      </c>
      <c r="Y15" s="28">
        <f t="shared" si="32"/>
        <v>1035.9451722136089</v>
      </c>
      <c r="Z15" s="28">
        <f t="shared" si="32"/>
        <v>1087.7424308242892</v>
      </c>
      <c r="AA15" s="28">
        <f t="shared" si="32"/>
        <v>1139.5396894349697</v>
      </c>
      <c r="AB15" s="28">
        <f t="shared" si="32"/>
        <v>1191.3369480456502</v>
      </c>
      <c r="AC15" s="28">
        <f t="shared" si="32"/>
        <v>1243.1342066563304</v>
      </c>
      <c r="AE15" s="27">
        <f t="shared" si="30"/>
        <v>76</v>
      </c>
      <c r="AF15" s="28">
        <f t="shared" si="28"/>
        <v>20.66782747219375</v>
      </c>
      <c r="AG15" s="28">
        <f t="shared" si="28"/>
        <v>41.3356549443875</v>
      </c>
      <c r="AH15" s="28">
        <f t="shared" si="28"/>
        <v>62.003482416581249</v>
      </c>
      <c r="AI15" s="28">
        <f t="shared" si="28"/>
        <v>82.671309888774999</v>
      </c>
      <c r="AJ15" s="28">
        <f t="shared" si="28"/>
        <v>103.33913736096875</v>
      </c>
      <c r="AK15" s="28">
        <f t="shared" si="28"/>
        <v>124.0069648331625</v>
      </c>
      <c r="AL15" s="28">
        <f t="shared" si="28"/>
        <v>144.67479230535625</v>
      </c>
      <c r="AM15" s="28">
        <f t="shared" si="28"/>
        <v>165.34261977755</v>
      </c>
      <c r="AN15" s="28">
        <f t="shared" si="28"/>
        <v>186.01044724974375</v>
      </c>
      <c r="AO15" s="28">
        <f t="shared" si="28"/>
        <v>206.6782747219375</v>
      </c>
      <c r="AP15" s="28">
        <f t="shared" si="28"/>
        <v>227.34610219413125</v>
      </c>
      <c r="AQ15" s="28">
        <f t="shared" si="28"/>
        <v>248.013929666325</v>
      </c>
      <c r="AR15" s="28">
        <f t="shared" si="28"/>
        <v>268.68175713851878</v>
      </c>
      <c r="AS15" s="28">
        <f t="shared" si="28"/>
        <v>289.3495846107125</v>
      </c>
      <c r="AT15" s="28">
        <f t="shared" si="28"/>
        <v>310.01741208290628</v>
      </c>
      <c r="AU15" s="28">
        <f t="shared" si="28"/>
        <v>330.6852395551</v>
      </c>
      <c r="AV15" s="28">
        <f t="shared" si="33"/>
        <v>351.35306702729378</v>
      </c>
      <c r="AW15" s="28">
        <f t="shared" si="33"/>
        <v>372.0208944994875</v>
      </c>
      <c r="AX15" s="28">
        <f t="shared" si="33"/>
        <v>392.68872197168128</v>
      </c>
      <c r="AY15" s="28">
        <f t="shared" si="33"/>
        <v>413.356549443875</v>
      </c>
      <c r="AZ15" s="28">
        <f t="shared" si="33"/>
        <v>434.02437691606877</v>
      </c>
      <c r="BA15" s="28">
        <f t="shared" si="33"/>
        <v>454.6922043882625</v>
      </c>
      <c r="BB15" s="28">
        <f t="shared" si="33"/>
        <v>475.36003186045627</v>
      </c>
      <c r="BC15" s="28">
        <f t="shared" si="33"/>
        <v>496.02785933265</v>
      </c>
      <c r="BE15" s="27">
        <f t="shared" si="31"/>
        <v>76</v>
      </c>
      <c r="BF15" s="32">
        <f t="shared" si="3"/>
        <v>0.60098607481261357</v>
      </c>
      <c r="BG15" s="32">
        <f t="shared" si="4"/>
        <v>0.60098607481261357</v>
      </c>
      <c r="BH15" s="32">
        <f t="shared" si="5"/>
        <v>0.60098607481261357</v>
      </c>
      <c r="BI15" s="32">
        <f t="shared" si="6"/>
        <v>0.60098607481261357</v>
      </c>
      <c r="BJ15" s="32">
        <f t="shared" si="7"/>
        <v>0.60098607481261368</v>
      </c>
      <c r="BK15" s="32">
        <f t="shared" si="8"/>
        <v>0.60098607481261357</v>
      </c>
      <c r="BL15" s="32">
        <f t="shared" si="9"/>
        <v>0.60098607481261357</v>
      </c>
      <c r="BM15" s="32">
        <f t="shared" si="10"/>
        <v>0.60098607481261357</v>
      </c>
      <c r="BN15" s="32">
        <f t="shared" si="11"/>
        <v>0.60098607481261368</v>
      </c>
      <c r="BO15" s="32">
        <f t="shared" si="12"/>
        <v>0.60098607481261368</v>
      </c>
      <c r="BP15" s="32">
        <f t="shared" si="13"/>
        <v>0.60098607481261357</v>
      </c>
      <c r="BQ15" s="32">
        <f t="shared" si="14"/>
        <v>0.60098607481261357</v>
      </c>
      <c r="BR15" s="32">
        <f t="shared" si="15"/>
        <v>0.60098607481261357</v>
      </c>
      <c r="BS15" s="32">
        <f t="shared" si="16"/>
        <v>0.60098607481261357</v>
      </c>
      <c r="BT15" s="32">
        <f t="shared" si="17"/>
        <v>0.60098607481261357</v>
      </c>
      <c r="BU15" s="32">
        <f t="shared" si="18"/>
        <v>0.60098607481261357</v>
      </c>
      <c r="BV15" s="32">
        <f t="shared" si="19"/>
        <v>0.60098607481261357</v>
      </c>
      <c r="BW15" s="32">
        <f t="shared" si="20"/>
        <v>0.60098607481261368</v>
      </c>
      <c r="BX15" s="32">
        <f t="shared" si="21"/>
        <v>0.60098607481261357</v>
      </c>
      <c r="BY15" s="32">
        <f t="shared" si="22"/>
        <v>0.60098607481261368</v>
      </c>
      <c r="BZ15" s="32">
        <f t="shared" si="23"/>
        <v>0.60098607481261357</v>
      </c>
      <c r="CA15" s="32">
        <f t="shared" si="24"/>
        <v>0.60098607481261357</v>
      </c>
      <c r="CB15" s="32">
        <f t="shared" si="25"/>
        <v>0.60098607481261357</v>
      </c>
      <c r="CC15" s="32">
        <f t="shared" si="26"/>
        <v>0.60098607481261357</v>
      </c>
    </row>
    <row r="16" spans="1:81" ht="9" customHeight="1" x14ac:dyDescent="0.25">
      <c r="A16" s="31"/>
      <c r="B16" s="31"/>
      <c r="C16" s="31"/>
      <c r="E16" s="27">
        <f t="shared" si="29"/>
        <v>75</v>
      </c>
      <c r="F16" s="28">
        <f t="shared" si="27"/>
        <v>47.855982856906223</v>
      </c>
      <c r="G16" s="28">
        <f t="shared" si="27"/>
        <v>95.711965713812447</v>
      </c>
      <c r="H16" s="28">
        <f t="shared" si="27"/>
        <v>143.56794857071867</v>
      </c>
      <c r="I16" s="28">
        <f t="shared" si="27"/>
        <v>191.42393142762489</v>
      </c>
      <c r="J16" s="28">
        <f t="shared" si="27"/>
        <v>239.27991428453112</v>
      </c>
      <c r="K16" s="28">
        <f t="shared" si="27"/>
        <v>287.13589714143734</v>
      </c>
      <c r="L16" s="28">
        <f t="shared" si="27"/>
        <v>334.99187999834356</v>
      </c>
      <c r="M16" s="28">
        <f t="shared" si="27"/>
        <v>382.84786285524979</v>
      </c>
      <c r="N16" s="28">
        <f t="shared" si="27"/>
        <v>430.70384571215601</v>
      </c>
      <c r="O16" s="28">
        <f t="shared" si="27"/>
        <v>478.55982856906223</v>
      </c>
      <c r="P16" s="28">
        <f t="shared" si="27"/>
        <v>526.41581142596851</v>
      </c>
      <c r="Q16" s="28">
        <f t="shared" si="27"/>
        <v>574.27179428287468</v>
      </c>
      <c r="R16" s="28">
        <f t="shared" si="27"/>
        <v>622.12777713978096</v>
      </c>
      <c r="S16" s="28">
        <f t="shared" si="27"/>
        <v>669.98375999668713</v>
      </c>
      <c r="T16" s="28">
        <f t="shared" si="27"/>
        <v>717.83974285359341</v>
      </c>
      <c r="U16" s="28">
        <f t="shared" si="27"/>
        <v>765.69572571049957</v>
      </c>
      <c r="V16" s="28">
        <f t="shared" si="32"/>
        <v>813.55170856740585</v>
      </c>
      <c r="W16" s="28">
        <f t="shared" si="32"/>
        <v>861.40769142431202</v>
      </c>
      <c r="X16" s="28">
        <f t="shared" si="32"/>
        <v>909.2636742812183</v>
      </c>
      <c r="Y16" s="28">
        <f t="shared" si="32"/>
        <v>957.11965713812447</v>
      </c>
      <c r="Z16" s="28">
        <f t="shared" si="32"/>
        <v>1004.9756399950307</v>
      </c>
      <c r="AA16" s="28">
        <f t="shared" si="32"/>
        <v>1052.831622851937</v>
      </c>
      <c r="AB16" s="28">
        <f t="shared" si="32"/>
        <v>1100.6876057088432</v>
      </c>
      <c r="AC16" s="28">
        <f t="shared" si="32"/>
        <v>1148.5435885657494</v>
      </c>
      <c r="AE16" s="27">
        <f t="shared" si="30"/>
        <v>75</v>
      </c>
      <c r="AF16" s="28">
        <f t="shared" si="28"/>
        <v>19.318516525781366</v>
      </c>
      <c r="AG16" s="28">
        <f t="shared" si="28"/>
        <v>38.637033051562732</v>
      </c>
      <c r="AH16" s="28">
        <f t="shared" si="28"/>
        <v>57.955549577344101</v>
      </c>
      <c r="AI16" s="28">
        <f t="shared" si="28"/>
        <v>77.274066103125463</v>
      </c>
      <c r="AJ16" s="28">
        <f t="shared" si="28"/>
        <v>96.59258262890684</v>
      </c>
      <c r="AK16" s="28">
        <f t="shared" si="28"/>
        <v>115.9110991546882</v>
      </c>
      <c r="AL16" s="28">
        <f t="shared" si="28"/>
        <v>135.22961568046958</v>
      </c>
      <c r="AM16" s="28">
        <f t="shared" si="28"/>
        <v>154.54813220625093</v>
      </c>
      <c r="AN16" s="28">
        <f t="shared" si="28"/>
        <v>173.8666487320323</v>
      </c>
      <c r="AO16" s="28">
        <f t="shared" si="28"/>
        <v>193.18516525781368</v>
      </c>
      <c r="AP16" s="28">
        <f t="shared" si="28"/>
        <v>212.50368178359506</v>
      </c>
      <c r="AQ16" s="28">
        <f t="shared" si="28"/>
        <v>231.8221983093764</v>
      </c>
      <c r="AR16" s="28">
        <f t="shared" si="28"/>
        <v>251.14071483515778</v>
      </c>
      <c r="AS16" s="28">
        <f t="shared" si="28"/>
        <v>270.45923136093916</v>
      </c>
      <c r="AT16" s="28">
        <f t="shared" si="28"/>
        <v>289.77774788672053</v>
      </c>
      <c r="AU16" s="28">
        <f t="shared" si="28"/>
        <v>309.09626441250185</v>
      </c>
      <c r="AV16" s="28">
        <f t="shared" si="33"/>
        <v>328.41478093828323</v>
      </c>
      <c r="AW16" s="28">
        <f t="shared" si="33"/>
        <v>347.73329746406461</v>
      </c>
      <c r="AX16" s="28">
        <f t="shared" si="33"/>
        <v>367.05181398984598</v>
      </c>
      <c r="AY16" s="28">
        <f t="shared" si="33"/>
        <v>386.37033051562736</v>
      </c>
      <c r="AZ16" s="28">
        <f t="shared" si="33"/>
        <v>405.68884704140874</v>
      </c>
      <c r="BA16" s="28">
        <f t="shared" si="33"/>
        <v>425.00736356719011</v>
      </c>
      <c r="BB16" s="28">
        <f t="shared" si="33"/>
        <v>444.32588009297143</v>
      </c>
      <c r="BC16" s="28">
        <f t="shared" si="33"/>
        <v>463.64439661875281</v>
      </c>
      <c r="BE16" s="27">
        <f t="shared" si="31"/>
        <v>75</v>
      </c>
      <c r="BF16" s="32">
        <f t="shared" si="3"/>
        <v>0.59631972070147421</v>
      </c>
      <c r="BG16" s="32">
        <f t="shared" si="4"/>
        <v>0.59631972070147421</v>
      </c>
      <c r="BH16" s="32">
        <f t="shared" si="5"/>
        <v>0.59631972070147421</v>
      </c>
      <c r="BI16" s="32">
        <f t="shared" si="6"/>
        <v>0.59631972070147421</v>
      </c>
      <c r="BJ16" s="32">
        <f t="shared" si="7"/>
        <v>0.59631972070147421</v>
      </c>
      <c r="BK16" s="32">
        <f t="shared" si="8"/>
        <v>0.59631972070147421</v>
      </c>
      <c r="BL16" s="32">
        <f t="shared" si="9"/>
        <v>0.59631972070147421</v>
      </c>
      <c r="BM16" s="32">
        <f t="shared" si="10"/>
        <v>0.59631972070147421</v>
      </c>
      <c r="BN16" s="32">
        <f t="shared" si="11"/>
        <v>0.59631972070147421</v>
      </c>
      <c r="BO16" s="32">
        <f t="shared" si="12"/>
        <v>0.59631972070147421</v>
      </c>
      <c r="BP16" s="32">
        <f t="shared" si="13"/>
        <v>0.5963197207014741</v>
      </c>
      <c r="BQ16" s="32">
        <f t="shared" si="14"/>
        <v>0.59631972070147421</v>
      </c>
      <c r="BR16" s="32">
        <f t="shared" si="15"/>
        <v>0.59631972070147421</v>
      </c>
      <c r="BS16" s="32">
        <f t="shared" si="16"/>
        <v>0.59631972070147421</v>
      </c>
      <c r="BT16" s="32">
        <f t="shared" si="17"/>
        <v>0.59631972070147421</v>
      </c>
      <c r="BU16" s="32">
        <f t="shared" si="18"/>
        <v>0.59631972070147421</v>
      </c>
      <c r="BV16" s="32">
        <f t="shared" si="19"/>
        <v>0.59631972070147421</v>
      </c>
      <c r="BW16" s="32">
        <f t="shared" si="20"/>
        <v>0.59631972070147421</v>
      </c>
      <c r="BX16" s="32">
        <f t="shared" si="21"/>
        <v>0.59631972070147421</v>
      </c>
      <c r="BY16" s="32">
        <f t="shared" si="22"/>
        <v>0.59631972070147421</v>
      </c>
      <c r="BZ16" s="32">
        <f t="shared" si="23"/>
        <v>0.59631972070147421</v>
      </c>
      <c r="CA16" s="32">
        <f t="shared" si="24"/>
        <v>0.5963197207014741</v>
      </c>
      <c r="CB16" s="32">
        <f t="shared" si="25"/>
        <v>0.59631972070147432</v>
      </c>
      <c r="CC16" s="32">
        <f t="shared" si="26"/>
        <v>0.59631972070147421</v>
      </c>
    </row>
    <row r="17" spans="1:81" ht="9" customHeight="1" x14ac:dyDescent="0.25">
      <c r="A17" s="31"/>
      <c r="B17" s="31"/>
      <c r="C17" s="31"/>
      <c r="E17" s="27">
        <f t="shared" si="29"/>
        <v>74</v>
      </c>
      <c r="F17" s="28">
        <f t="shared" si="27"/>
        <v>44.288521419097876</v>
      </c>
      <c r="G17" s="28">
        <f t="shared" si="27"/>
        <v>88.577042838195752</v>
      </c>
      <c r="H17" s="28">
        <f t="shared" si="27"/>
        <v>132.86556425729364</v>
      </c>
      <c r="I17" s="28">
        <f t="shared" si="27"/>
        <v>177.1540856763915</v>
      </c>
      <c r="J17" s="28">
        <f t="shared" si="27"/>
        <v>221.44260709548939</v>
      </c>
      <c r="K17" s="28">
        <f t="shared" si="27"/>
        <v>265.73112851458728</v>
      </c>
      <c r="L17" s="28">
        <f t="shared" si="27"/>
        <v>310.01964993368517</v>
      </c>
      <c r="M17" s="28">
        <f t="shared" si="27"/>
        <v>354.30817135278301</v>
      </c>
      <c r="N17" s="28">
        <f t="shared" si="27"/>
        <v>398.5966927718809</v>
      </c>
      <c r="O17" s="28">
        <f t="shared" si="27"/>
        <v>442.88521419097879</v>
      </c>
      <c r="P17" s="28">
        <f t="shared" si="27"/>
        <v>487.17373561007668</v>
      </c>
      <c r="Q17" s="28">
        <f t="shared" si="27"/>
        <v>531.46225702917457</v>
      </c>
      <c r="R17" s="28">
        <f t="shared" si="27"/>
        <v>575.7507784482724</v>
      </c>
      <c r="S17" s="28">
        <f t="shared" si="27"/>
        <v>620.03929986737035</v>
      </c>
      <c r="T17" s="28">
        <f t="shared" si="27"/>
        <v>664.32782128646818</v>
      </c>
      <c r="U17" s="28">
        <f t="shared" si="27"/>
        <v>708.61634270556601</v>
      </c>
      <c r="V17" s="28">
        <f t="shared" si="32"/>
        <v>752.90486412466396</v>
      </c>
      <c r="W17" s="28">
        <f t="shared" si="32"/>
        <v>797.19338554376179</v>
      </c>
      <c r="X17" s="28">
        <f t="shared" si="32"/>
        <v>841.48190696285974</v>
      </c>
      <c r="Y17" s="28">
        <f t="shared" si="32"/>
        <v>885.77042838195757</v>
      </c>
      <c r="Z17" s="28">
        <f t="shared" si="32"/>
        <v>930.05894980105552</v>
      </c>
      <c r="AA17" s="28">
        <f t="shared" si="32"/>
        <v>974.34747122015335</v>
      </c>
      <c r="AB17" s="28">
        <f t="shared" si="32"/>
        <v>1018.6359926392512</v>
      </c>
      <c r="AC17" s="28">
        <f t="shared" si="32"/>
        <v>1062.9245140583491</v>
      </c>
      <c r="AE17" s="27">
        <f t="shared" si="30"/>
        <v>74</v>
      </c>
      <c r="AF17" s="28">
        <f t="shared" si="28"/>
        <v>18.139776392716502</v>
      </c>
      <c r="AG17" s="28">
        <f t="shared" si="28"/>
        <v>36.279552785433005</v>
      </c>
      <c r="AH17" s="28">
        <f t="shared" si="28"/>
        <v>54.419329178149503</v>
      </c>
      <c r="AI17" s="28">
        <f t="shared" si="28"/>
        <v>72.559105570866009</v>
      </c>
      <c r="AJ17" s="28">
        <f t="shared" si="28"/>
        <v>90.698881963582508</v>
      </c>
      <c r="AK17" s="28">
        <f t="shared" si="28"/>
        <v>108.83865835629901</v>
      </c>
      <c r="AL17" s="28">
        <f t="shared" si="28"/>
        <v>126.97843474901552</v>
      </c>
      <c r="AM17" s="28">
        <f t="shared" si="28"/>
        <v>145.11821114173202</v>
      </c>
      <c r="AN17" s="28">
        <f t="shared" si="28"/>
        <v>163.25798753444852</v>
      </c>
      <c r="AO17" s="28">
        <f t="shared" si="28"/>
        <v>181.39776392716502</v>
      </c>
      <c r="AP17" s="28">
        <f t="shared" si="28"/>
        <v>199.53754031988151</v>
      </c>
      <c r="AQ17" s="28">
        <f t="shared" si="28"/>
        <v>217.67731671259801</v>
      </c>
      <c r="AR17" s="28">
        <f t="shared" si="28"/>
        <v>235.81709310531451</v>
      </c>
      <c r="AS17" s="28">
        <f t="shared" si="28"/>
        <v>253.95686949803104</v>
      </c>
      <c r="AT17" s="28">
        <f t="shared" si="28"/>
        <v>272.09664589074754</v>
      </c>
      <c r="AU17" s="28">
        <f t="shared" si="28"/>
        <v>290.23642228346404</v>
      </c>
      <c r="AV17" s="28">
        <f t="shared" si="33"/>
        <v>308.37619867618054</v>
      </c>
      <c r="AW17" s="28">
        <f t="shared" si="33"/>
        <v>326.51597506889703</v>
      </c>
      <c r="AX17" s="28">
        <f t="shared" si="33"/>
        <v>344.65575146161353</v>
      </c>
      <c r="AY17" s="28">
        <f t="shared" si="33"/>
        <v>362.79552785433003</v>
      </c>
      <c r="AZ17" s="28">
        <f t="shared" si="33"/>
        <v>380.93530424704653</v>
      </c>
      <c r="BA17" s="28">
        <f t="shared" si="33"/>
        <v>399.07508063976303</v>
      </c>
      <c r="BB17" s="28">
        <f t="shared" si="33"/>
        <v>417.21485703247953</v>
      </c>
      <c r="BC17" s="28">
        <f t="shared" si="33"/>
        <v>435.35463342519603</v>
      </c>
      <c r="BE17" s="27">
        <f t="shared" si="31"/>
        <v>74</v>
      </c>
      <c r="BF17" s="32">
        <f t="shared" si="3"/>
        <v>0.5904181080903198</v>
      </c>
      <c r="BG17" s="32">
        <f t="shared" si="4"/>
        <v>0.5904181080903198</v>
      </c>
      <c r="BH17" s="32">
        <f t="shared" si="5"/>
        <v>0.59041810809031992</v>
      </c>
      <c r="BI17" s="32">
        <f t="shared" si="6"/>
        <v>0.5904181080903198</v>
      </c>
      <c r="BJ17" s="32">
        <f t="shared" si="7"/>
        <v>0.59041810809031992</v>
      </c>
      <c r="BK17" s="32">
        <f t="shared" si="8"/>
        <v>0.59041810809031992</v>
      </c>
      <c r="BL17" s="32">
        <f t="shared" si="9"/>
        <v>0.5904181080903198</v>
      </c>
      <c r="BM17" s="32">
        <f t="shared" si="10"/>
        <v>0.5904181080903198</v>
      </c>
      <c r="BN17" s="32">
        <f t="shared" si="11"/>
        <v>0.5904181080903198</v>
      </c>
      <c r="BO17" s="32">
        <f t="shared" si="12"/>
        <v>0.59041810809031992</v>
      </c>
      <c r="BP17" s="32">
        <f t="shared" si="13"/>
        <v>0.5904181080903198</v>
      </c>
      <c r="BQ17" s="32">
        <f t="shared" si="14"/>
        <v>0.59041810809031992</v>
      </c>
      <c r="BR17" s="32">
        <f t="shared" si="15"/>
        <v>0.59041810809031992</v>
      </c>
      <c r="BS17" s="32">
        <f t="shared" si="16"/>
        <v>0.5904181080903198</v>
      </c>
      <c r="BT17" s="32">
        <f t="shared" si="17"/>
        <v>0.5904181080903198</v>
      </c>
      <c r="BU17" s="32">
        <f t="shared" si="18"/>
        <v>0.5904181080903198</v>
      </c>
      <c r="BV17" s="32">
        <f t="shared" si="19"/>
        <v>0.5904181080903198</v>
      </c>
      <c r="BW17" s="32">
        <f t="shared" si="20"/>
        <v>0.5904181080903198</v>
      </c>
      <c r="BX17" s="32">
        <f t="shared" si="21"/>
        <v>0.59041810809031992</v>
      </c>
      <c r="BY17" s="32">
        <f t="shared" si="22"/>
        <v>0.59041810809031992</v>
      </c>
      <c r="BZ17" s="32">
        <f t="shared" si="23"/>
        <v>0.59041810809031992</v>
      </c>
      <c r="CA17" s="32">
        <f t="shared" si="24"/>
        <v>0.5904181080903198</v>
      </c>
      <c r="CB17" s="32">
        <f t="shared" si="25"/>
        <v>0.59041810809031992</v>
      </c>
      <c r="CC17" s="32">
        <f t="shared" si="26"/>
        <v>0.59041810809031992</v>
      </c>
    </row>
    <row r="18" spans="1:81" ht="9" customHeight="1" x14ac:dyDescent="0.25">
      <c r="A18" s="31"/>
      <c r="B18" s="31"/>
      <c r="C18" s="31"/>
      <c r="E18" s="27">
        <f t="shared" si="29"/>
        <v>73</v>
      </c>
      <c r="F18" s="28">
        <f t="shared" si="27"/>
        <v>41.054973857754035</v>
      </c>
      <c r="G18" s="28">
        <f t="shared" si="27"/>
        <v>82.109947715508071</v>
      </c>
      <c r="H18" s="28">
        <f t="shared" si="27"/>
        <v>123.16492157326211</v>
      </c>
      <c r="I18" s="28">
        <f t="shared" si="27"/>
        <v>164.21989543101614</v>
      </c>
      <c r="J18" s="28">
        <f t="shared" si="27"/>
        <v>205.27486928877016</v>
      </c>
      <c r="K18" s="28">
        <f t="shared" si="27"/>
        <v>246.32984314652421</v>
      </c>
      <c r="L18" s="28">
        <f t="shared" si="27"/>
        <v>287.38481700427826</v>
      </c>
      <c r="M18" s="28">
        <f t="shared" si="27"/>
        <v>328.43979086203228</v>
      </c>
      <c r="N18" s="28">
        <f t="shared" si="27"/>
        <v>369.4947647197863</v>
      </c>
      <c r="O18" s="28">
        <f t="shared" si="27"/>
        <v>410.54973857754032</v>
      </c>
      <c r="P18" s="28">
        <f t="shared" si="27"/>
        <v>451.60471243529435</v>
      </c>
      <c r="Q18" s="28">
        <f t="shared" si="27"/>
        <v>492.65968629304842</v>
      </c>
      <c r="R18" s="28">
        <f t="shared" si="27"/>
        <v>533.71466015080239</v>
      </c>
      <c r="S18" s="28">
        <f t="shared" si="27"/>
        <v>574.76963400855652</v>
      </c>
      <c r="T18" s="28">
        <f t="shared" si="27"/>
        <v>615.82460786631054</v>
      </c>
      <c r="U18" s="28">
        <f t="shared" si="27"/>
        <v>656.87958172406456</v>
      </c>
      <c r="V18" s="28">
        <f t="shared" si="32"/>
        <v>697.93455558181859</v>
      </c>
      <c r="W18" s="28">
        <f t="shared" si="32"/>
        <v>738.98952943957261</v>
      </c>
      <c r="X18" s="28">
        <f t="shared" si="32"/>
        <v>780.04450329732663</v>
      </c>
      <c r="Y18" s="28">
        <f t="shared" si="32"/>
        <v>821.09947715508065</v>
      </c>
      <c r="Z18" s="28">
        <f t="shared" si="32"/>
        <v>862.15445101283467</v>
      </c>
      <c r="AA18" s="28">
        <f t="shared" si="32"/>
        <v>903.20942487058869</v>
      </c>
      <c r="AB18" s="28">
        <f t="shared" si="32"/>
        <v>944.26439872834283</v>
      </c>
      <c r="AC18" s="28">
        <f t="shared" si="32"/>
        <v>985.31937258609685</v>
      </c>
      <c r="AE18" s="27">
        <f t="shared" si="30"/>
        <v>73</v>
      </c>
      <c r="AF18" s="28">
        <f t="shared" si="28"/>
        <v>17.101518099166341</v>
      </c>
      <c r="AG18" s="28">
        <f t="shared" si="28"/>
        <v>34.203036198332683</v>
      </c>
      <c r="AH18" s="28">
        <f t="shared" si="28"/>
        <v>51.304554297499024</v>
      </c>
      <c r="AI18" s="28">
        <f t="shared" si="28"/>
        <v>68.406072396665365</v>
      </c>
      <c r="AJ18" s="28">
        <f t="shared" si="28"/>
        <v>85.507590495831707</v>
      </c>
      <c r="AK18" s="28">
        <f t="shared" si="28"/>
        <v>102.60910859499805</v>
      </c>
      <c r="AL18" s="28">
        <f t="shared" si="28"/>
        <v>119.71062669416439</v>
      </c>
      <c r="AM18" s="28">
        <f t="shared" si="28"/>
        <v>136.81214479333073</v>
      </c>
      <c r="AN18" s="28">
        <f t="shared" si="28"/>
        <v>153.91366289249706</v>
      </c>
      <c r="AO18" s="28">
        <f t="shared" si="28"/>
        <v>171.01518099166341</v>
      </c>
      <c r="AP18" s="28">
        <f t="shared" si="28"/>
        <v>188.11669909082974</v>
      </c>
      <c r="AQ18" s="28">
        <f t="shared" si="28"/>
        <v>205.2182171899961</v>
      </c>
      <c r="AR18" s="28">
        <f t="shared" si="28"/>
        <v>222.31973528916242</v>
      </c>
      <c r="AS18" s="28">
        <f t="shared" si="28"/>
        <v>239.42125338832878</v>
      </c>
      <c r="AT18" s="28">
        <f t="shared" si="28"/>
        <v>256.52277148749511</v>
      </c>
      <c r="AU18" s="28">
        <f t="shared" si="28"/>
        <v>273.62428958666146</v>
      </c>
      <c r="AV18" s="28">
        <f t="shared" si="33"/>
        <v>290.72580768582782</v>
      </c>
      <c r="AW18" s="28">
        <f t="shared" si="33"/>
        <v>307.82732578499412</v>
      </c>
      <c r="AX18" s="28">
        <f t="shared" si="33"/>
        <v>324.92884388416047</v>
      </c>
      <c r="AY18" s="28">
        <f t="shared" si="33"/>
        <v>342.03036198332683</v>
      </c>
      <c r="AZ18" s="28">
        <f t="shared" si="33"/>
        <v>359.13188008249318</v>
      </c>
      <c r="BA18" s="28">
        <f t="shared" si="33"/>
        <v>376.23339818165948</v>
      </c>
      <c r="BB18" s="28">
        <f t="shared" si="33"/>
        <v>393.33491628082584</v>
      </c>
      <c r="BC18" s="28">
        <f t="shared" si="33"/>
        <v>410.43643437999219</v>
      </c>
      <c r="BE18" s="27">
        <f t="shared" si="31"/>
        <v>73</v>
      </c>
      <c r="BF18" s="32">
        <f t="shared" si="3"/>
        <v>0.58344832569083749</v>
      </c>
      <c r="BG18" s="32">
        <f t="shared" si="4"/>
        <v>0.58344832569083749</v>
      </c>
      <c r="BH18" s="32">
        <f t="shared" si="5"/>
        <v>0.58344832569083749</v>
      </c>
      <c r="BI18" s="32">
        <f t="shared" si="6"/>
        <v>0.58344832569083749</v>
      </c>
      <c r="BJ18" s="32">
        <f t="shared" si="7"/>
        <v>0.58344832569083738</v>
      </c>
      <c r="BK18" s="32">
        <f t="shared" si="8"/>
        <v>0.58344832569083749</v>
      </c>
      <c r="BL18" s="32">
        <f t="shared" si="9"/>
        <v>0.58344832569083749</v>
      </c>
      <c r="BM18" s="32">
        <f t="shared" si="10"/>
        <v>0.58344832569083749</v>
      </c>
      <c r="BN18" s="32">
        <f t="shared" si="11"/>
        <v>0.58344832569083749</v>
      </c>
      <c r="BO18" s="32">
        <f t="shared" si="12"/>
        <v>0.58344832569083738</v>
      </c>
      <c r="BP18" s="32">
        <f t="shared" si="13"/>
        <v>0.58344832569083749</v>
      </c>
      <c r="BQ18" s="32">
        <f t="shared" si="14"/>
        <v>0.58344832569083749</v>
      </c>
      <c r="BR18" s="32">
        <f t="shared" si="15"/>
        <v>0.58344832569083749</v>
      </c>
      <c r="BS18" s="32">
        <f t="shared" si="16"/>
        <v>0.58344832569083749</v>
      </c>
      <c r="BT18" s="32">
        <f t="shared" si="17"/>
        <v>0.58344832569083749</v>
      </c>
      <c r="BU18" s="32">
        <f t="shared" si="18"/>
        <v>0.58344832569083749</v>
      </c>
      <c r="BV18" s="32">
        <f t="shared" si="19"/>
        <v>0.58344832569083738</v>
      </c>
      <c r="BW18" s="32">
        <f t="shared" si="20"/>
        <v>0.58344832569083749</v>
      </c>
      <c r="BX18" s="32">
        <f t="shared" si="21"/>
        <v>0.58344832569083749</v>
      </c>
      <c r="BY18" s="32">
        <f t="shared" si="22"/>
        <v>0.58344832569083738</v>
      </c>
      <c r="BZ18" s="32">
        <f t="shared" si="23"/>
        <v>0.58344832569083738</v>
      </c>
      <c r="CA18" s="32">
        <f t="shared" si="24"/>
        <v>0.58344832569083749</v>
      </c>
      <c r="CB18" s="32">
        <f t="shared" si="25"/>
        <v>0.58344832569083749</v>
      </c>
      <c r="CC18" s="32">
        <f t="shared" si="26"/>
        <v>0.58344832569083749</v>
      </c>
    </row>
    <row r="19" spans="1:81" ht="9" customHeight="1" x14ac:dyDescent="0.25">
      <c r="A19" s="31"/>
      <c r="B19" s="31"/>
      <c r="C19" s="31"/>
      <c r="E19" s="27">
        <f t="shared" si="29"/>
        <v>72</v>
      </c>
      <c r="F19" s="28">
        <f t="shared" si="27"/>
        <v>38.120113436087159</v>
      </c>
      <c r="G19" s="28">
        <f t="shared" si="27"/>
        <v>76.240226872174318</v>
      </c>
      <c r="H19" s="28">
        <f t="shared" si="27"/>
        <v>114.36034030826147</v>
      </c>
      <c r="I19" s="28">
        <f t="shared" si="27"/>
        <v>152.48045374434864</v>
      </c>
      <c r="J19" s="28">
        <f t="shared" si="27"/>
        <v>190.60056718043577</v>
      </c>
      <c r="K19" s="28">
        <f t="shared" si="27"/>
        <v>228.72068061652294</v>
      </c>
      <c r="L19" s="28">
        <f t="shared" si="27"/>
        <v>266.84079405261008</v>
      </c>
      <c r="M19" s="28">
        <f t="shared" si="27"/>
        <v>304.96090748869727</v>
      </c>
      <c r="N19" s="28">
        <f t="shared" si="27"/>
        <v>343.08102092478441</v>
      </c>
      <c r="O19" s="28">
        <f t="shared" si="27"/>
        <v>381.20113436087155</v>
      </c>
      <c r="P19" s="28">
        <f t="shared" si="27"/>
        <v>419.32124779695874</v>
      </c>
      <c r="Q19" s="28">
        <f t="shared" si="27"/>
        <v>457.44136123304588</v>
      </c>
      <c r="R19" s="28">
        <f t="shared" si="27"/>
        <v>495.56147466913302</v>
      </c>
      <c r="S19" s="28">
        <f t="shared" si="27"/>
        <v>533.68158810522016</v>
      </c>
      <c r="T19" s="28">
        <f t="shared" si="27"/>
        <v>571.80170154130735</v>
      </c>
      <c r="U19" s="28">
        <f t="shared" si="27"/>
        <v>609.92181497739455</v>
      </c>
      <c r="V19" s="28">
        <f t="shared" si="32"/>
        <v>648.04192841348163</v>
      </c>
      <c r="W19" s="28">
        <f t="shared" si="32"/>
        <v>686.16204184956882</v>
      </c>
      <c r="X19" s="28">
        <f t="shared" si="32"/>
        <v>724.28215528565602</v>
      </c>
      <c r="Y19" s="28">
        <f t="shared" si="32"/>
        <v>762.4022687217431</v>
      </c>
      <c r="Z19" s="28">
        <f t="shared" si="32"/>
        <v>800.52238215783029</v>
      </c>
      <c r="AA19" s="28">
        <f t="shared" si="32"/>
        <v>838.64249559391749</v>
      </c>
      <c r="AB19" s="28">
        <f t="shared" si="32"/>
        <v>876.76260903000457</v>
      </c>
      <c r="AC19" s="28">
        <f t="shared" si="32"/>
        <v>914.88272246609176</v>
      </c>
      <c r="AE19" s="27">
        <f t="shared" si="30"/>
        <v>72</v>
      </c>
      <c r="AF19" s="28">
        <f t="shared" si="28"/>
        <v>16.180339887498945</v>
      </c>
      <c r="AG19" s="28">
        <f t="shared" si="28"/>
        <v>32.360679774997891</v>
      </c>
      <c r="AH19" s="28">
        <f t="shared" si="28"/>
        <v>48.541019662496844</v>
      </c>
      <c r="AI19" s="28">
        <f t="shared" si="28"/>
        <v>64.721359549995782</v>
      </c>
      <c r="AJ19" s="28">
        <f t="shared" si="28"/>
        <v>80.901699437494742</v>
      </c>
      <c r="AK19" s="28">
        <f t="shared" si="28"/>
        <v>97.082039324993687</v>
      </c>
      <c r="AL19" s="28">
        <f t="shared" si="28"/>
        <v>113.26237921249263</v>
      </c>
      <c r="AM19" s="28">
        <f t="shared" si="28"/>
        <v>129.44271909999156</v>
      </c>
      <c r="AN19" s="28">
        <f t="shared" si="28"/>
        <v>145.62305898749054</v>
      </c>
      <c r="AO19" s="28">
        <f t="shared" si="28"/>
        <v>161.80339887498948</v>
      </c>
      <c r="AP19" s="28">
        <f t="shared" si="28"/>
        <v>177.98373876248843</v>
      </c>
      <c r="AQ19" s="28">
        <f t="shared" si="28"/>
        <v>194.16407864998737</v>
      </c>
      <c r="AR19" s="28">
        <f t="shared" si="28"/>
        <v>210.34441853748632</v>
      </c>
      <c r="AS19" s="28">
        <f t="shared" si="28"/>
        <v>226.52475842498527</v>
      </c>
      <c r="AT19" s="28">
        <f t="shared" si="28"/>
        <v>242.70509831248421</v>
      </c>
      <c r="AU19" s="28">
        <f t="shared" si="28"/>
        <v>258.88543819998313</v>
      </c>
      <c r="AV19" s="28">
        <f t="shared" si="33"/>
        <v>275.0657780874821</v>
      </c>
      <c r="AW19" s="28">
        <f t="shared" si="33"/>
        <v>291.24611797498108</v>
      </c>
      <c r="AX19" s="28">
        <f t="shared" si="33"/>
        <v>307.42645786247999</v>
      </c>
      <c r="AY19" s="28">
        <f t="shared" si="33"/>
        <v>323.60679774997897</v>
      </c>
      <c r="AZ19" s="28">
        <f t="shared" si="33"/>
        <v>339.78713763747788</v>
      </c>
      <c r="BA19" s="28">
        <f t="shared" si="33"/>
        <v>355.96747752497686</v>
      </c>
      <c r="BB19" s="28">
        <f t="shared" si="33"/>
        <v>372.14781741247577</v>
      </c>
      <c r="BC19" s="28">
        <f t="shared" si="33"/>
        <v>388.32815729997475</v>
      </c>
      <c r="BE19" s="27">
        <f t="shared" si="31"/>
        <v>72</v>
      </c>
      <c r="BF19" s="32">
        <f t="shared" si="3"/>
        <v>0.57554323875171087</v>
      </c>
      <c r="BG19" s="32">
        <f t="shared" si="4"/>
        <v>0.57554323875171087</v>
      </c>
      <c r="BH19" s="32">
        <f t="shared" si="5"/>
        <v>0.57554323875171087</v>
      </c>
      <c r="BI19" s="32">
        <f t="shared" si="6"/>
        <v>0.57554323875171087</v>
      </c>
      <c r="BJ19" s="32">
        <f t="shared" si="7"/>
        <v>0.57554323875171076</v>
      </c>
      <c r="BK19" s="32">
        <f t="shared" si="8"/>
        <v>0.57554323875171087</v>
      </c>
      <c r="BL19" s="32">
        <f t="shared" si="9"/>
        <v>0.57554323875171076</v>
      </c>
      <c r="BM19" s="32">
        <f t="shared" si="10"/>
        <v>0.57554323875171087</v>
      </c>
      <c r="BN19" s="32">
        <f t="shared" si="11"/>
        <v>0.57554323875171076</v>
      </c>
      <c r="BO19" s="32">
        <f t="shared" si="12"/>
        <v>0.57554323875171076</v>
      </c>
      <c r="BP19" s="32">
        <f t="shared" si="13"/>
        <v>0.57554323875171076</v>
      </c>
      <c r="BQ19" s="32">
        <f t="shared" si="14"/>
        <v>0.57554323875171087</v>
      </c>
      <c r="BR19" s="32">
        <f t="shared" si="15"/>
        <v>0.57554323875171076</v>
      </c>
      <c r="BS19" s="32">
        <f t="shared" si="16"/>
        <v>0.57554323875171076</v>
      </c>
      <c r="BT19" s="32">
        <f t="shared" si="17"/>
        <v>0.57554323875171076</v>
      </c>
      <c r="BU19" s="32">
        <f t="shared" si="18"/>
        <v>0.57554323875171087</v>
      </c>
      <c r="BV19" s="32">
        <f t="shared" si="19"/>
        <v>0.57554323875171076</v>
      </c>
      <c r="BW19" s="32">
        <f t="shared" si="20"/>
        <v>0.57554323875171076</v>
      </c>
      <c r="BX19" s="32">
        <f t="shared" si="21"/>
        <v>0.57554323875171087</v>
      </c>
      <c r="BY19" s="32">
        <f t="shared" si="22"/>
        <v>0.57554323875171076</v>
      </c>
      <c r="BZ19" s="32">
        <f t="shared" si="23"/>
        <v>0.57554323875171087</v>
      </c>
      <c r="CA19" s="32">
        <f t="shared" si="24"/>
        <v>0.57554323875171076</v>
      </c>
      <c r="CB19" s="32">
        <f t="shared" si="25"/>
        <v>0.57554323875171076</v>
      </c>
      <c r="CC19" s="32">
        <f t="shared" si="26"/>
        <v>0.57554323875171087</v>
      </c>
    </row>
    <row r="20" spans="1:81" ht="9" customHeight="1" x14ac:dyDescent="0.25">
      <c r="A20" s="31"/>
      <c r="B20" s="31"/>
      <c r="C20" s="31"/>
      <c r="E20" s="27">
        <f t="shared" si="29"/>
        <v>71</v>
      </c>
      <c r="F20" s="28">
        <f t="shared" si="27"/>
        <v>35.452797622413257</v>
      </c>
      <c r="G20" s="28">
        <f t="shared" si="27"/>
        <v>70.905595244826515</v>
      </c>
      <c r="H20" s="28">
        <f t="shared" si="27"/>
        <v>106.35839286723976</v>
      </c>
      <c r="I20" s="28">
        <f t="shared" si="27"/>
        <v>141.81119048965303</v>
      </c>
      <c r="J20" s="28">
        <f t="shared" si="27"/>
        <v>177.26398811206627</v>
      </c>
      <c r="K20" s="28">
        <f t="shared" si="27"/>
        <v>212.71678573447952</v>
      </c>
      <c r="L20" s="28">
        <f t="shared" si="27"/>
        <v>248.16958335689279</v>
      </c>
      <c r="M20" s="28">
        <f t="shared" si="27"/>
        <v>283.62238097930606</v>
      </c>
      <c r="N20" s="28">
        <f t="shared" si="27"/>
        <v>319.0751786017193</v>
      </c>
      <c r="O20" s="28">
        <f t="shared" si="27"/>
        <v>354.52797622413254</v>
      </c>
      <c r="P20" s="28">
        <f t="shared" si="27"/>
        <v>389.98077384654579</v>
      </c>
      <c r="Q20" s="28">
        <f t="shared" si="27"/>
        <v>425.43357146895903</v>
      </c>
      <c r="R20" s="28">
        <f t="shared" si="27"/>
        <v>460.88636909137233</v>
      </c>
      <c r="S20" s="28">
        <f t="shared" si="27"/>
        <v>496.33916671378557</v>
      </c>
      <c r="T20" s="28">
        <f t="shared" si="27"/>
        <v>531.79196433619882</v>
      </c>
      <c r="U20" s="28">
        <f t="shared" si="27"/>
        <v>567.24476195861212</v>
      </c>
      <c r="V20" s="28">
        <f t="shared" si="32"/>
        <v>602.6975595810253</v>
      </c>
      <c r="W20" s="28">
        <f t="shared" si="32"/>
        <v>638.1503572034386</v>
      </c>
      <c r="X20" s="28">
        <f t="shared" si="32"/>
        <v>673.60315482585179</v>
      </c>
      <c r="Y20" s="28">
        <f t="shared" si="32"/>
        <v>709.05595244826509</v>
      </c>
      <c r="Z20" s="28">
        <f t="shared" si="32"/>
        <v>744.50875007067839</v>
      </c>
      <c r="AA20" s="28">
        <f t="shared" si="32"/>
        <v>779.96154769309157</v>
      </c>
      <c r="AB20" s="28">
        <f t="shared" si="32"/>
        <v>815.41434531550487</v>
      </c>
      <c r="AC20" s="28">
        <f t="shared" si="32"/>
        <v>850.86714293791806</v>
      </c>
      <c r="AE20" s="27">
        <f t="shared" si="30"/>
        <v>71</v>
      </c>
      <c r="AF20" s="28">
        <f t="shared" si="28"/>
        <v>15.357767433786208</v>
      </c>
      <c r="AG20" s="28">
        <f t="shared" si="28"/>
        <v>30.715534867572416</v>
      </c>
      <c r="AH20" s="28">
        <f t="shared" si="28"/>
        <v>46.073302301358623</v>
      </c>
      <c r="AI20" s="28">
        <f t="shared" si="28"/>
        <v>61.431069735144831</v>
      </c>
      <c r="AJ20" s="28">
        <f t="shared" si="28"/>
        <v>76.788837168931039</v>
      </c>
      <c r="AK20" s="28">
        <f t="shared" si="28"/>
        <v>92.146604602717247</v>
      </c>
      <c r="AL20" s="28">
        <f t="shared" si="28"/>
        <v>107.50437203650345</v>
      </c>
      <c r="AM20" s="28">
        <f t="shared" si="28"/>
        <v>122.86213947028966</v>
      </c>
      <c r="AN20" s="28">
        <f t="shared" si="28"/>
        <v>138.21990690407586</v>
      </c>
      <c r="AO20" s="28">
        <f t="shared" si="28"/>
        <v>153.57767433786208</v>
      </c>
      <c r="AP20" s="28">
        <f t="shared" si="28"/>
        <v>168.93544177164827</v>
      </c>
      <c r="AQ20" s="28">
        <f t="shared" si="28"/>
        <v>184.29320920543449</v>
      </c>
      <c r="AR20" s="28">
        <f t="shared" si="28"/>
        <v>199.65097663922069</v>
      </c>
      <c r="AS20" s="28">
        <f t="shared" si="28"/>
        <v>215.00874407300691</v>
      </c>
      <c r="AT20" s="28">
        <f t="shared" si="28"/>
        <v>230.3665115067931</v>
      </c>
      <c r="AU20" s="28">
        <f t="shared" si="28"/>
        <v>245.72427894057932</v>
      </c>
      <c r="AV20" s="28">
        <f t="shared" si="33"/>
        <v>261.08204637436552</v>
      </c>
      <c r="AW20" s="28">
        <f t="shared" si="33"/>
        <v>276.43981380815171</v>
      </c>
      <c r="AX20" s="28">
        <f t="shared" si="33"/>
        <v>291.79758124193796</v>
      </c>
      <c r="AY20" s="28">
        <f t="shared" si="33"/>
        <v>307.15534867572416</v>
      </c>
      <c r="AZ20" s="28">
        <f t="shared" si="33"/>
        <v>322.51311610951035</v>
      </c>
      <c r="BA20" s="28">
        <f t="shared" si="33"/>
        <v>337.87088354329654</v>
      </c>
      <c r="BB20" s="28">
        <f t="shared" si="33"/>
        <v>353.22865097708279</v>
      </c>
      <c r="BC20" s="28">
        <f t="shared" si="33"/>
        <v>368.58641841086899</v>
      </c>
      <c r="BE20" s="27">
        <f t="shared" si="31"/>
        <v>71</v>
      </c>
      <c r="BF20" s="32">
        <f t="shared" si="3"/>
        <v>0.56681084530048409</v>
      </c>
      <c r="BG20" s="32">
        <f t="shared" si="4"/>
        <v>0.56681084530048409</v>
      </c>
      <c r="BH20" s="32">
        <f t="shared" si="5"/>
        <v>0.56681084530048398</v>
      </c>
      <c r="BI20" s="32">
        <f t="shared" si="6"/>
        <v>0.56681084530048409</v>
      </c>
      <c r="BJ20" s="32">
        <f t="shared" si="7"/>
        <v>0.56681084530048398</v>
      </c>
      <c r="BK20" s="32">
        <f t="shared" si="8"/>
        <v>0.56681084530048398</v>
      </c>
      <c r="BL20" s="32">
        <f t="shared" si="9"/>
        <v>0.56681084530048409</v>
      </c>
      <c r="BM20" s="32">
        <f t="shared" si="10"/>
        <v>0.56681084530048409</v>
      </c>
      <c r="BN20" s="32">
        <f t="shared" si="11"/>
        <v>0.56681084530048409</v>
      </c>
      <c r="BO20" s="32">
        <f t="shared" si="12"/>
        <v>0.56681084530048398</v>
      </c>
      <c r="BP20" s="32">
        <f t="shared" si="13"/>
        <v>0.56681084530048409</v>
      </c>
      <c r="BQ20" s="32">
        <f t="shared" si="14"/>
        <v>0.56681084530048398</v>
      </c>
      <c r="BR20" s="32">
        <f t="shared" si="15"/>
        <v>0.56681084530048409</v>
      </c>
      <c r="BS20" s="32">
        <f t="shared" si="16"/>
        <v>0.56681084530048409</v>
      </c>
      <c r="BT20" s="32">
        <f t="shared" si="17"/>
        <v>0.56681084530048398</v>
      </c>
      <c r="BU20" s="32">
        <f t="shared" si="18"/>
        <v>0.56681084530048409</v>
      </c>
      <c r="BV20" s="32">
        <f t="shared" si="19"/>
        <v>0.56681084530048398</v>
      </c>
      <c r="BW20" s="32">
        <f t="shared" si="20"/>
        <v>0.56681084530048409</v>
      </c>
      <c r="BX20" s="32">
        <f t="shared" si="21"/>
        <v>0.56681084530048398</v>
      </c>
      <c r="BY20" s="32">
        <f t="shared" si="22"/>
        <v>0.56681084530048398</v>
      </c>
      <c r="BZ20" s="32">
        <f t="shared" si="23"/>
        <v>0.56681084530048409</v>
      </c>
      <c r="CA20" s="32">
        <f t="shared" si="24"/>
        <v>0.56681084530048409</v>
      </c>
      <c r="CB20" s="32">
        <f t="shared" si="25"/>
        <v>0.56681084530048398</v>
      </c>
      <c r="CC20" s="32">
        <f t="shared" si="26"/>
        <v>0.56681084530048398</v>
      </c>
    </row>
    <row r="21" spans="1:81" ht="9" customHeight="1" x14ac:dyDescent="0.25">
      <c r="A21" s="31"/>
      <c r="B21" s="31"/>
      <c r="C21" s="31"/>
      <c r="E21" s="27">
        <f t="shared" si="29"/>
        <v>70</v>
      </c>
      <c r="F21" s="28">
        <f t="shared" si="27"/>
        <v>33.02545773863018</v>
      </c>
      <c r="G21" s="28">
        <f t="shared" si="27"/>
        <v>66.050915477260361</v>
      </c>
      <c r="H21" s="28">
        <f t="shared" si="27"/>
        <v>99.076373215890541</v>
      </c>
      <c r="I21" s="28">
        <f t="shared" si="27"/>
        <v>132.10183095452072</v>
      </c>
      <c r="J21" s="28">
        <f t="shared" si="27"/>
        <v>165.12728869315089</v>
      </c>
      <c r="K21" s="28">
        <f t="shared" si="27"/>
        <v>198.15274643178108</v>
      </c>
      <c r="L21" s="28">
        <f t="shared" si="27"/>
        <v>231.17820417041125</v>
      </c>
      <c r="M21" s="28">
        <f t="shared" si="27"/>
        <v>264.20366190904144</v>
      </c>
      <c r="N21" s="28">
        <f t="shared" si="27"/>
        <v>297.22911964767161</v>
      </c>
      <c r="O21" s="28">
        <f t="shared" si="27"/>
        <v>330.25457738630178</v>
      </c>
      <c r="P21" s="28">
        <f t="shared" si="27"/>
        <v>363.280035124932</v>
      </c>
      <c r="Q21" s="28">
        <f t="shared" si="27"/>
        <v>396.30549286356216</v>
      </c>
      <c r="R21" s="28">
        <f t="shared" si="27"/>
        <v>429.33095060219233</v>
      </c>
      <c r="S21" s="28">
        <f t="shared" si="27"/>
        <v>462.3564083408225</v>
      </c>
      <c r="T21" s="28">
        <f t="shared" si="27"/>
        <v>495.38186607945272</v>
      </c>
      <c r="U21" s="28">
        <f t="shared" si="27"/>
        <v>528.40732381808289</v>
      </c>
      <c r="V21" s="28">
        <f t="shared" si="32"/>
        <v>561.43278155671305</v>
      </c>
      <c r="W21" s="28">
        <f t="shared" si="32"/>
        <v>594.45823929534322</v>
      </c>
      <c r="X21" s="28">
        <f t="shared" si="32"/>
        <v>627.48369703397339</v>
      </c>
      <c r="Y21" s="28">
        <f t="shared" si="32"/>
        <v>660.50915477260355</v>
      </c>
      <c r="Z21" s="28">
        <f t="shared" si="32"/>
        <v>693.53461251123372</v>
      </c>
      <c r="AA21" s="28">
        <f t="shared" si="32"/>
        <v>726.560070249864</v>
      </c>
      <c r="AB21" s="28">
        <f t="shared" si="32"/>
        <v>759.58552798849416</v>
      </c>
      <c r="AC21" s="28">
        <f t="shared" si="32"/>
        <v>792.61098572712433</v>
      </c>
      <c r="AE21" s="27">
        <f t="shared" si="30"/>
        <v>70</v>
      </c>
      <c r="AF21" s="28">
        <f t="shared" si="28"/>
        <v>14.619022000815432</v>
      </c>
      <c r="AG21" s="28">
        <f t="shared" si="28"/>
        <v>29.238044001630865</v>
      </c>
      <c r="AH21" s="28">
        <f t="shared" si="28"/>
        <v>43.857066002446295</v>
      </c>
      <c r="AI21" s="28">
        <f t="shared" si="28"/>
        <v>58.476088003261729</v>
      </c>
      <c r="AJ21" s="28">
        <f t="shared" si="28"/>
        <v>73.095110004077156</v>
      </c>
      <c r="AK21" s="28">
        <f t="shared" si="28"/>
        <v>87.714132004892591</v>
      </c>
      <c r="AL21" s="28">
        <f t="shared" si="28"/>
        <v>102.33315400570802</v>
      </c>
      <c r="AM21" s="28">
        <f t="shared" si="28"/>
        <v>116.95217600652346</v>
      </c>
      <c r="AN21" s="28">
        <f t="shared" si="28"/>
        <v>131.57119800733889</v>
      </c>
      <c r="AO21" s="28">
        <f t="shared" si="28"/>
        <v>146.19022000815431</v>
      </c>
      <c r="AP21" s="28">
        <f t="shared" si="28"/>
        <v>160.80924200896976</v>
      </c>
      <c r="AQ21" s="28">
        <f t="shared" si="28"/>
        <v>175.42826400978518</v>
      </c>
      <c r="AR21" s="28">
        <f t="shared" si="28"/>
        <v>190.04728601060063</v>
      </c>
      <c r="AS21" s="28">
        <f t="shared" si="28"/>
        <v>204.66630801141605</v>
      </c>
      <c r="AT21" s="28">
        <f t="shared" si="28"/>
        <v>219.2853300122315</v>
      </c>
      <c r="AU21" s="28">
        <f t="shared" si="28"/>
        <v>233.90435201304692</v>
      </c>
      <c r="AV21" s="28">
        <f t="shared" si="33"/>
        <v>248.52337401386234</v>
      </c>
      <c r="AW21" s="28">
        <f t="shared" si="33"/>
        <v>263.14239601467779</v>
      </c>
      <c r="AX21" s="28">
        <f t="shared" si="33"/>
        <v>277.76141801549323</v>
      </c>
      <c r="AY21" s="28">
        <f t="shared" si="33"/>
        <v>292.38044001630863</v>
      </c>
      <c r="AZ21" s="28">
        <f t="shared" si="33"/>
        <v>306.99946201712407</v>
      </c>
      <c r="BA21" s="28">
        <f t="shared" si="33"/>
        <v>321.61848401793952</v>
      </c>
      <c r="BB21" s="28">
        <f t="shared" si="33"/>
        <v>336.23750601875497</v>
      </c>
      <c r="BC21" s="28">
        <f t="shared" si="33"/>
        <v>350.85652801957036</v>
      </c>
      <c r="BE21" s="27">
        <f t="shared" si="31"/>
        <v>70</v>
      </c>
      <c r="BF21" s="32">
        <f t="shared" si="3"/>
        <v>0.55734082123817374</v>
      </c>
      <c r="BG21" s="32">
        <f t="shared" si="4"/>
        <v>0.55734082123817374</v>
      </c>
      <c r="BH21" s="32">
        <f t="shared" si="5"/>
        <v>0.55734082123817386</v>
      </c>
      <c r="BI21" s="32">
        <f t="shared" si="6"/>
        <v>0.55734082123817374</v>
      </c>
      <c r="BJ21" s="32">
        <f t="shared" si="7"/>
        <v>0.55734082123817386</v>
      </c>
      <c r="BK21" s="32">
        <f t="shared" si="8"/>
        <v>0.55734082123817386</v>
      </c>
      <c r="BL21" s="32">
        <f t="shared" si="9"/>
        <v>0.55734082123817386</v>
      </c>
      <c r="BM21" s="32">
        <f t="shared" si="10"/>
        <v>0.55734082123817374</v>
      </c>
      <c r="BN21" s="32">
        <f t="shared" si="11"/>
        <v>0.55734082123817386</v>
      </c>
      <c r="BO21" s="32">
        <f t="shared" si="12"/>
        <v>0.55734082123817386</v>
      </c>
      <c r="BP21" s="32">
        <f t="shared" si="13"/>
        <v>0.55734082123817386</v>
      </c>
      <c r="BQ21" s="32">
        <f t="shared" si="14"/>
        <v>0.55734082123817386</v>
      </c>
      <c r="BR21" s="32">
        <f t="shared" si="15"/>
        <v>0.55734082123817374</v>
      </c>
      <c r="BS21" s="32">
        <f t="shared" si="16"/>
        <v>0.55734082123817386</v>
      </c>
      <c r="BT21" s="32">
        <f t="shared" si="17"/>
        <v>0.55734082123817386</v>
      </c>
      <c r="BU21" s="32">
        <f t="shared" si="18"/>
        <v>0.55734082123817374</v>
      </c>
      <c r="BV21" s="32">
        <f t="shared" si="19"/>
        <v>0.55734082123817386</v>
      </c>
      <c r="BW21" s="32">
        <f t="shared" si="20"/>
        <v>0.55734082123817386</v>
      </c>
      <c r="BX21" s="32">
        <f t="shared" si="21"/>
        <v>0.55734082123817374</v>
      </c>
      <c r="BY21" s="32">
        <f t="shared" si="22"/>
        <v>0.55734082123817386</v>
      </c>
      <c r="BZ21" s="32">
        <f t="shared" si="23"/>
        <v>0.55734082123817374</v>
      </c>
      <c r="CA21" s="32">
        <f t="shared" si="24"/>
        <v>0.55734082123817386</v>
      </c>
      <c r="CB21" s="32">
        <f t="shared" si="25"/>
        <v>0.55734082123817386</v>
      </c>
      <c r="CC21" s="32">
        <f t="shared" si="26"/>
        <v>0.55734082123817386</v>
      </c>
    </row>
    <row r="22" spans="1:81" ht="9" customHeight="1" x14ac:dyDescent="0.25">
      <c r="A22" s="31"/>
      <c r="B22" s="31"/>
      <c r="C22" s="31"/>
      <c r="E22" s="27">
        <f t="shared" si="29"/>
        <v>69</v>
      </c>
      <c r="F22" s="28">
        <f t="shared" si="27"/>
        <v>30.813656539435378</v>
      </c>
      <c r="G22" s="28">
        <f t="shared" si="27"/>
        <v>61.627313078870756</v>
      </c>
      <c r="H22" s="28">
        <f t="shared" si="27"/>
        <v>92.440969618306141</v>
      </c>
      <c r="I22" s="28">
        <f t="shared" si="27"/>
        <v>123.25462615774151</v>
      </c>
      <c r="J22" s="28">
        <f t="shared" si="27"/>
        <v>154.0682826971769</v>
      </c>
      <c r="K22" s="28">
        <f t="shared" si="27"/>
        <v>184.88193923661228</v>
      </c>
      <c r="L22" s="28">
        <f t="shared" si="27"/>
        <v>215.69559577604764</v>
      </c>
      <c r="M22" s="28">
        <f t="shared" si="27"/>
        <v>246.50925231548302</v>
      </c>
      <c r="N22" s="28">
        <f t="shared" si="27"/>
        <v>277.32290885491841</v>
      </c>
      <c r="O22" s="28">
        <f t="shared" si="27"/>
        <v>308.13656539435379</v>
      </c>
      <c r="P22" s="28">
        <f t="shared" si="27"/>
        <v>338.95022193378918</v>
      </c>
      <c r="Q22" s="28">
        <f t="shared" si="27"/>
        <v>369.76387847322457</v>
      </c>
      <c r="R22" s="28">
        <f t="shared" si="27"/>
        <v>400.57753501265995</v>
      </c>
      <c r="S22" s="28">
        <f t="shared" si="27"/>
        <v>431.39119155209528</v>
      </c>
      <c r="T22" s="28">
        <f t="shared" si="27"/>
        <v>462.20484809153066</v>
      </c>
      <c r="U22" s="28">
        <f t="shared" si="27"/>
        <v>493.01850463096605</v>
      </c>
      <c r="V22" s="28">
        <f t="shared" si="32"/>
        <v>523.83216117040149</v>
      </c>
      <c r="W22" s="28">
        <f t="shared" si="32"/>
        <v>554.64581770983682</v>
      </c>
      <c r="X22" s="28">
        <f t="shared" si="32"/>
        <v>585.45947424927215</v>
      </c>
      <c r="Y22" s="28">
        <f t="shared" si="32"/>
        <v>616.27313078870759</v>
      </c>
      <c r="Z22" s="28">
        <f t="shared" si="32"/>
        <v>647.08678732814292</v>
      </c>
      <c r="AA22" s="28">
        <f t="shared" si="32"/>
        <v>677.90044386757836</v>
      </c>
      <c r="AB22" s="28">
        <f t="shared" si="32"/>
        <v>708.71410040701369</v>
      </c>
      <c r="AC22" s="28">
        <f t="shared" si="32"/>
        <v>739.52775694644913</v>
      </c>
      <c r="AE22" s="27">
        <f t="shared" si="30"/>
        <v>69</v>
      </c>
      <c r="AF22" s="28">
        <f t="shared" si="28"/>
        <v>13.952140548126675</v>
      </c>
      <c r="AG22" s="28">
        <f t="shared" si="28"/>
        <v>27.904281096253349</v>
      </c>
      <c r="AH22" s="28">
        <f t="shared" si="28"/>
        <v>41.856421644380028</v>
      </c>
      <c r="AI22" s="28">
        <f t="shared" si="28"/>
        <v>55.808562192506699</v>
      </c>
      <c r="AJ22" s="28">
        <f t="shared" si="28"/>
        <v>69.760702740633377</v>
      </c>
      <c r="AK22" s="28">
        <f t="shared" si="28"/>
        <v>83.712843288760055</v>
      </c>
      <c r="AL22" s="28">
        <f t="shared" si="28"/>
        <v>97.664983836886734</v>
      </c>
      <c r="AM22" s="28">
        <f t="shared" si="28"/>
        <v>111.6171243850134</v>
      </c>
      <c r="AN22" s="28">
        <f t="shared" si="28"/>
        <v>125.56926493314008</v>
      </c>
      <c r="AO22" s="28">
        <f t="shared" si="28"/>
        <v>139.52140548126675</v>
      </c>
      <c r="AP22" s="28">
        <f t="shared" si="28"/>
        <v>153.47354602939342</v>
      </c>
      <c r="AQ22" s="28">
        <f t="shared" si="28"/>
        <v>167.42568657752011</v>
      </c>
      <c r="AR22" s="28">
        <f t="shared" si="28"/>
        <v>181.37782712564677</v>
      </c>
      <c r="AS22" s="28">
        <f t="shared" si="28"/>
        <v>195.32996767377347</v>
      </c>
      <c r="AT22" s="28">
        <f t="shared" si="28"/>
        <v>209.28210822190013</v>
      </c>
      <c r="AU22" s="28">
        <f t="shared" si="28"/>
        <v>223.2342487700268</v>
      </c>
      <c r="AV22" s="28">
        <f t="shared" si="33"/>
        <v>237.18638931815349</v>
      </c>
      <c r="AW22" s="28">
        <f t="shared" si="33"/>
        <v>251.13852986628015</v>
      </c>
      <c r="AX22" s="28">
        <f t="shared" si="33"/>
        <v>265.09067041440682</v>
      </c>
      <c r="AY22" s="28">
        <f t="shared" si="33"/>
        <v>279.04281096253351</v>
      </c>
      <c r="AZ22" s="28">
        <f t="shared" si="33"/>
        <v>292.9949515106602</v>
      </c>
      <c r="BA22" s="28">
        <f t="shared" si="33"/>
        <v>306.94709205878684</v>
      </c>
      <c r="BB22" s="28">
        <f t="shared" si="33"/>
        <v>320.89923260691353</v>
      </c>
      <c r="BC22" s="28">
        <f t="shared" si="33"/>
        <v>334.85137315504022</v>
      </c>
      <c r="BE22" s="27">
        <f t="shared" si="31"/>
        <v>69</v>
      </c>
      <c r="BF22" s="32">
        <f t="shared" si="3"/>
        <v>0.54720918855343581</v>
      </c>
      <c r="BG22" s="32">
        <f t="shared" si="4"/>
        <v>0.54720918855343581</v>
      </c>
      <c r="BH22" s="32">
        <f t="shared" si="5"/>
        <v>0.54720918855343581</v>
      </c>
      <c r="BI22" s="32">
        <f t="shared" si="6"/>
        <v>0.54720918855343581</v>
      </c>
      <c r="BJ22" s="32">
        <f t="shared" si="7"/>
        <v>0.54720918855343581</v>
      </c>
      <c r="BK22" s="32">
        <f t="shared" si="8"/>
        <v>0.54720918855343581</v>
      </c>
      <c r="BL22" s="32">
        <f t="shared" si="9"/>
        <v>0.5472091885534357</v>
      </c>
      <c r="BM22" s="32">
        <f t="shared" si="10"/>
        <v>0.54720918855343581</v>
      </c>
      <c r="BN22" s="32">
        <f t="shared" si="11"/>
        <v>0.54720918855343581</v>
      </c>
      <c r="BO22" s="32">
        <f t="shared" si="12"/>
        <v>0.54720918855343581</v>
      </c>
      <c r="BP22" s="32">
        <f t="shared" si="13"/>
        <v>0.54720918855343581</v>
      </c>
      <c r="BQ22" s="32">
        <f t="shared" si="14"/>
        <v>0.54720918855343581</v>
      </c>
      <c r="BR22" s="32">
        <f t="shared" si="15"/>
        <v>0.54720918855343581</v>
      </c>
      <c r="BS22" s="32">
        <f t="shared" si="16"/>
        <v>0.5472091885534357</v>
      </c>
      <c r="BT22" s="32">
        <f t="shared" si="17"/>
        <v>0.5472091885534357</v>
      </c>
      <c r="BU22" s="32">
        <f t="shared" si="18"/>
        <v>0.54720918855343581</v>
      </c>
      <c r="BV22" s="32">
        <f t="shared" si="19"/>
        <v>0.54720918855343581</v>
      </c>
      <c r="BW22" s="32">
        <f t="shared" si="20"/>
        <v>0.54720918855343581</v>
      </c>
      <c r="BX22" s="32">
        <f t="shared" si="21"/>
        <v>0.54720918855343581</v>
      </c>
      <c r="BY22" s="32">
        <f t="shared" si="22"/>
        <v>0.54720918855343581</v>
      </c>
      <c r="BZ22" s="32">
        <f t="shared" si="23"/>
        <v>0.5472091885534357</v>
      </c>
      <c r="CA22" s="32">
        <f t="shared" si="24"/>
        <v>0.54720918855343581</v>
      </c>
      <c r="CB22" s="32">
        <f t="shared" si="25"/>
        <v>0.54720918855343581</v>
      </c>
      <c r="CC22" s="32">
        <f t="shared" si="26"/>
        <v>0.54720918855343581</v>
      </c>
    </row>
    <row r="23" spans="1:81" ht="9" customHeight="1" x14ac:dyDescent="0.25">
      <c r="A23" s="31"/>
      <c r="B23" s="31"/>
      <c r="C23" s="31"/>
      <c r="E23" s="27">
        <f t="shared" si="29"/>
        <v>68</v>
      </c>
      <c r="F23" s="28">
        <f t="shared" si="27"/>
        <v>28.795704173611263</v>
      </c>
      <c r="G23" s="28">
        <f t="shared" si="27"/>
        <v>57.591408347222526</v>
      </c>
      <c r="H23" s="28">
        <f t="shared" si="27"/>
        <v>86.387112520833796</v>
      </c>
      <c r="I23" s="28">
        <f t="shared" si="27"/>
        <v>115.18281669444505</v>
      </c>
      <c r="J23" s="28">
        <f t="shared" si="27"/>
        <v>143.97852086805631</v>
      </c>
      <c r="K23" s="28">
        <f t="shared" si="27"/>
        <v>172.77422504166759</v>
      </c>
      <c r="L23" s="28">
        <f t="shared" si="27"/>
        <v>201.56992921527885</v>
      </c>
      <c r="M23" s="28">
        <f t="shared" si="27"/>
        <v>230.3656333888901</v>
      </c>
      <c r="N23" s="28">
        <f t="shared" si="27"/>
        <v>259.16133756250139</v>
      </c>
      <c r="O23" s="28">
        <f t="shared" si="27"/>
        <v>287.95704173611261</v>
      </c>
      <c r="P23" s="28">
        <f t="shared" si="27"/>
        <v>316.7527459097239</v>
      </c>
      <c r="Q23" s="28">
        <f t="shared" si="27"/>
        <v>345.54845008333518</v>
      </c>
      <c r="R23" s="28">
        <f t="shared" si="27"/>
        <v>374.34415425694641</v>
      </c>
      <c r="S23" s="28">
        <f t="shared" si="27"/>
        <v>403.13985843055769</v>
      </c>
      <c r="T23" s="28">
        <f t="shared" si="27"/>
        <v>431.93556260416892</v>
      </c>
      <c r="U23" s="28">
        <f t="shared" si="27"/>
        <v>460.73126677778021</v>
      </c>
      <c r="V23" s="28">
        <f t="shared" si="32"/>
        <v>489.52697095139149</v>
      </c>
      <c r="W23" s="28">
        <f t="shared" si="32"/>
        <v>518.32267512500277</v>
      </c>
      <c r="X23" s="28">
        <f t="shared" si="32"/>
        <v>547.11837929861395</v>
      </c>
      <c r="Y23" s="28">
        <f t="shared" si="32"/>
        <v>575.91408347222523</v>
      </c>
      <c r="Z23" s="28">
        <f t="shared" si="32"/>
        <v>604.70978764583651</v>
      </c>
      <c r="AA23" s="28">
        <f t="shared" si="32"/>
        <v>633.5054918194478</v>
      </c>
      <c r="AB23" s="28">
        <f t="shared" si="32"/>
        <v>662.30119599305908</v>
      </c>
      <c r="AC23" s="28">
        <f t="shared" si="32"/>
        <v>691.09690016667037</v>
      </c>
      <c r="AE23" s="27">
        <f t="shared" si="30"/>
        <v>68</v>
      </c>
      <c r="AF23" s="28">
        <f t="shared" si="28"/>
        <v>13.347335812770075</v>
      </c>
      <c r="AG23" s="28">
        <f t="shared" si="28"/>
        <v>26.694671625540149</v>
      </c>
      <c r="AH23" s="28">
        <f t="shared" si="28"/>
        <v>40.042007438310222</v>
      </c>
      <c r="AI23" s="28">
        <f t="shared" si="28"/>
        <v>53.389343251080298</v>
      </c>
      <c r="AJ23" s="28">
        <f t="shared" si="28"/>
        <v>66.736679063850374</v>
      </c>
      <c r="AK23" s="28">
        <f t="shared" si="28"/>
        <v>80.084014876620444</v>
      </c>
      <c r="AL23" s="28">
        <f t="shared" si="28"/>
        <v>93.431350689390513</v>
      </c>
      <c r="AM23" s="28">
        <f t="shared" si="28"/>
        <v>106.7786865021606</v>
      </c>
      <c r="AN23" s="28">
        <f t="shared" si="28"/>
        <v>120.12602231493067</v>
      </c>
      <c r="AO23" s="28">
        <f t="shared" si="28"/>
        <v>133.47335812770075</v>
      </c>
      <c r="AP23" s="28">
        <f t="shared" si="28"/>
        <v>146.82069394047082</v>
      </c>
      <c r="AQ23" s="28">
        <f t="shared" si="28"/>
        <v>160.16802975324089</v>
      </c>
      <c r="AR23" s="28">
        <f t="shared" si="28"/>
        <v>173.51536556601096</v>
      </c>
      <c r="AS23" s="28">
        <f t="shared" si="28"/>
        <v>186.86270137878103</v>
      </c>
      <c r="AT23" s="28">
        <f t="shared" si="28"/>
        <v>200.21003719155112</v>
      </c>
      <c r="AU23" s="28">
        <f t="shared" si="28"/>
        <v>213.55737300432119</v>
      </c>
      <c r="AV23" s="28">
        <f t="shared" si="33"/>
        <v>226.90470881709126</v>
      </c>
      <c r="AW23" s="28">
        <f t="shared" si="33"/>
        <v>240.25204462986133</v>
      </c>
      <c r="AX23" s="28">
        <f t="shared" si="33"/>
        <v>253.5993804426314</v>
      </c>
      <c r="AY23" s="28">
        <f t="shared" si="33"/>
        <v>266.9467162554015</v>
      </c>
      <c r="AZ23" s="28">
        <f t="shared" si="33"/>
        <v>280.29405206817154</v>
      </c>
      <c r="BA23" s="28">
        <f t="shared" si="33"/>
        <v>293.64138788094164</v>
      </c>
      <c r="BB23" s="28">
        <f t="shared" si="33"/>
        <v>306.98872369371173</v>
      </c>
      <c r="BC23" s="28">
        <f t="shared" si="33"/>
        <v>320.33605950648177</v>
      </c>
      <c r="BE23" s="27">
        <f t="shared" si="31"/>
        <v>68</v>
      </c>
      <c r="BF23" s="32">
        <f t="shared" si="3"/>
        <v>0.53648170114896032</v>
      </c>
      <c r="BG23" s="32">
        <f t="shared" si="4"/>
        <v>0.53648170114896032</v>
      </c>
      <c r="BH23" s="32">
        <f t="shared" si="5"/>
        <v>0.53648170114896043</v>
      </c>
      <c r="BI23" s="32">
        <f t="shared" si="6"/>
        <v>0.53648170114896032</v>
      </c>
      <c r="BJ23" s="32">
        <f t="shared" si="7"/>
        <v>0.53648170114896032</v>
      </c>
      <c r="BK23" s="32">
        <f t="shared" si="8"/>
        <v>0.53648170114896043</v>
      </c>
      <c r="BL23" s="32">
        <f t="shared" si="9"/>
        <v>0.53648170114896043</v>
      </c>
      <c r="BM23" s="32">
        <f t="shared" si="10"/>
        <v>0.53648170114896032</v>
      </c>
      <c r="BN23" s="32">
        <f t="shared" si="11"/>
        <v>0.53648170114896043</v>
      </c>
      <c r="BO23" s="32">
        <f t="shared" si="12"/>
        <v>0.53648170114896032</v>
      </c>
      <c r="BP23" s="32">
        <f t="shared" si="13"/>
        <v>0.53648170114896043</v>
      </c>
      <c r="BQ23" s="32">
        <f t="shared" si="14"/>
        <v>0.53648170114896043</v>
      </c>
      <c r="BR23" s="32">
        <f t="shared" si="15"/>
        <v>0.53648170114896043</v>
      </c>
      <c r="BS23" s="32">
        <f t="shared" si="16"/>
        <v>0.53648170114896043</v>
      </c>
      <c r="BT23" s="32">
        <f t="shared" si="17"/>
        <v>0.53648170114896032</v>
      </c>
      <c r="BU23" s="32">
        <f t="shared" si="18"/>
        <v>0.53648170114896032</v>
      </c>
      <c r="BV23" s="32">
        <f t="shared" si="19"/>
        <v>0.53648170114896043</v>
      </c>
      <c r="BW23" s="32">
        <f t="shared" si="20"/>
        <v>0.53648170114896043</v>
      </c>
      <c r="BX23" s="32">
        <f t="shared" si="21"/>
        <v>0.53648170114896032</v>
      </c>
      <c r="BY23" s="32">
        <f t="shared" si="22"/>
        <v>0.53648170114896032</v>
      </c>
      <c r="BZ23" s="32">
        <f t="shared" si="23"/>
        <v>0.53648170114896043</v>
      </c>
      <c r="CA23" s="32">
        <f t="shared" si="24"/>
        <v>0.53648170114896043</v>
      </c>
      <c r="CB23" s="32">
        <f t="shared" si="25"/>
        <v>0.53648170114896032</v>
      </c>
      <c r="CC23" s="32">
        <f t="shared" si="26"/>
        <v>0.53648170114896043</v>
      </c>
    </row>
    <row r="24" spans="1:81" ht="9" customHeight="1" x14ac:dyDescent="0.25">
      <c r="A24" s="31"/>
      <c r="B24" s="31"/>
      <c r="C24" s="31"/>
      <c r="E24" s="27">
        <f t="shared" si="29"/>
        <v>67</v>
      </c>
      <c r="F24" s="28">
        <f t="shared" si="27"/>
        <v>26.952324386930627</v>
      </c>
      <c r="G24" s="28">
        <f t="shared" si="27"/>
        <v>53.904648773861254</v>
      </c>
      <c r="H24" s="28">
        <f t="shared" si="27"/>
        <v>80.856973160791881</v>
      </c>
      <c r="I24" s="28">
        <f t="shared" si="27"/>
        <v>107.80929754772251</v>
      </c>
      <c r="J24" s="28">
        <f t="shared" si="27"/>
        <v>134.76162193465314</v>
      </c>
      <c r="K24" s="28">
        <f t="shared" si="27"/>
        <v>161.71394632158376</v>
      </c>
      <c r="L24" s="28">
        <f t="shared" si="27"/>
        <v>188.66627070851439</v>
      </c>
      <c r="M24" s="28">
        <f t="shared" si="27"/>
        <v>215.61859509544502</v>
      </c>
      <c r="N24" s="28">
        <f t="shared" si="27"/>
        <v>242.57091948237564</v>
      </c>
      <c r="O24" s="28">
        <f t="shared" si="27"/>
        <v>269.52324386930627</v>
      </c>
      <c r="P24" s="28">
        <f t="shared" si="27"/>
        <v>296.4755682562369</v>
      </c>
      <c r="Q24" s="28">
        <f t="shared" si="27"/>
        <v>323.42789264316752</v>
      </c>
      <c r="R24" s="28">
        <f t="shared" si="27"/>
        <v>350.38021703009815</v>
      </c>
      <c r="S24" s="28">
        <f t="shared" si="27"/>
        <v>377.33254141702878</v>
      </c>
      <c r="T24" s="28">
        <f t="shared" si="27"/>
        <v>404.28486580395941</v>
      </c>
      <c r="U24" s="28">
        <f t="shared" si="27"/>
        <v>431.23719019089003</v>
      </c>
      <c r="V24" s="28">
        <f t="shared" si="32"/>
        <v>458.18951457782066</v>
      </c>
      <c r="W24" s="28">
        <f t="shared" si="32"/>
        <v>485.14183896475129</v>
      </c>
      <c r="X24" s="28">
        <f t="shared" si="32"/>
        <v>512.09416335168191</v>
      </c>
      <c r="Y24" s="28">
        <f t="shared" si="32"/>
        <v>539.04648773861254</v>
      </c>
      <c r="Z24" s="28">
        <f t="shared" si="32"/>
        <v>565.99881212554317</v>
      </c>
      <c r="AA24" s="28">
        <f t="shared" si="32"/>
        <v>592.95113651247379</v>
      </c>
      <c r="AB24" s="28">
        <f t="shared" si="32"/>
        <v>619.90346089940442</v>
      </c>
      <c r="AC24" s="28">
        <f t="shared" si="32"/>
        <v>646.85578528633505</v>
      </c>
      <c r="AE24" s="27">
        <f t="shared" si="30"/>
        <v>67</v>
      </c>
      <c r="AF24" s="28">
        <f t="shared" si="28"/>
        <v>12.796523326237262</v>
      </c>
      <c r="AG24" s="28">
        <f t="shared" si="28"/>
        <v>25.593046652474523</v>
      </c>
      <c r="AH24" s="28">
        <f t="shared" si="28"/>
        <v>38.389569978711783</v>
      </c>
      <c r="AI24" s="28">
        <f t="shared" si="28"/>
        <v>51.186093304949047</v>
      </c>
      <c r="AJ24" s="28">
        <f t="shared" si="28"/>
        <v>63.98261663118631</v>
      </c>
      <c r="AK24" s="28">
        <f t="shared" si="28"/>
        <v>76.779139957423567</v>
      </c>
      <c r="AL24" s="28">
        <f t="shared" si="28"/>
        <v>89.57566328366083</v>
      </c>
      <c r="AM24" s="28">
        <f t="shared" si="28"/>
        <v>102.37218660989809</v>
      </c>
      <c r="AN24" s="28">
        <f t="shared" si="28"/>
        <v>115.16870993613536</v>
      </c>
      <c r="AO24" s="28">
        <f t="shared" si="28"/>
        <v>127.96523326237262</v>
      </c>
      <c r="AP24" s="28">
        <f t="shared" si="28"/>
        <v>140.7617565886099</v>
      </c>
      <c r="AQ24" s="28">
        <f t="shared" si="28"/>
        <v>153.55827991484713</v>
      </c>
      <c r="AR24" s="28">
        <f t="shared" si="28"/>
        <v>166.3548032410844</v>
      </c>
      <c r="AS24" s="28">
        <f t="shared" si="28"/>
        <v>179.15132656732166</v>
      </c>
      <c r="AT24" s="28">
        <f t="shared" si="28"/>
        <v>191.94784989355892</v>
      </c>
      <c r="AU24" s="28">
        <f t="shared" si="28"/>
        <v>204.74437321979619</v>
      </c>
      <c r="AV24" s="28">
        <f t="shared" si="33"/>
        <v>217.54089654603345</v>
      </c>
      <c r="AW24" s="28">
        <f t="shared" si="33"/>
        <v>230.33741987227071</v>
      </c>
      <c r="AX24" s="28">
        <f t="shared" si="33"/>
        <v>243.13394319850798</v>
      </c>
      <c r="AY24" s="28">
        <f t="shared" si="33"/>
        <v>255.93046652474524</v>
      </c>
      <c r="AZ24" s="28">
        <f t="shared" si="33"/>
        <v>268.72698985098253</v>
      </c>
      <c r="BA24" s="28">
        <f t="shared" si="33"/>
        <v>281.5235131772198</v>
      </c>
      <c r="BB24" s="28">
        <f t="shared" si="33"/>
        <v>294.320036503457</v>
      </c>
      <c r="BC24" s="28">
        <f t="shared" si="33"/>
        <v>307.11655982969427</v>
      </c>
      <c r="BE24" s="27">
        <f t="shared" si="31"/>
        <v>67</v>
      </c>
      <c r="BF24" s="32">
        <f t="shared" si="3"/>
        <v>0.52521633598167927</v>
      </c>
      <c r="BG24" s="32">
        <f t="shared" si="4"/>
        <v>0.52521633598167927</v>
      </c>
      <c r="BH24" s="32">
        <f t="shared" si="5"/>
        <v>0.52521633598167938</v>
      </c>
      <c r="BI24" s="32">
        <f t="shared" si="6"/>
        <v>0.52521633598167927</v>
      </c>
      <c r="BJ24" s="32">
        <f t="shared" si="7"/>
        <v>0.52521633598167927</v>
      </c>
      <c r="BK24" s="32">
        <f t="shared" si="8"/>
        <v>0.52521633598167938</v>
      </c>
      <c r="BL24" s="32">
        <f t="shared" si="9"/>
        <v>0.52521633598167938</v>
      </c>
      <c r="BM24" s="32">
        <f t="shared" si="10"/>
        <v>0.52521633598167927</v>
      </c>
      <c r="BN24" s="32">
        <f t="shared" si="11"/>
        <v>0.52521633598167927</v>
      </c>
      <c r="BO24" s="32">
        <f t="shared" si="12"/>
        <v>0.52521633598167927</v>
      </c>
      <c r="BP24" s="32">
        <f t="shared" si="13"/>
        <v>0.52521633598167927</v>
      </c>
      <c r="BQ24" s="32">
        <f t="shared" si="14"/>
        <v>0.52521633598167938</v>
      </c>
      <c r="BR24" s="32">
        <f t="shared" si="15"/>
        <v>0.52521633598167938</v>
      </c>
      <c r="BS24" s="32">
        <f t="shared" si="16"/>
        <v>0.52521633598167938</v>
      </c>
      <c r="BT24" s="32">
        <f t="shared" si="17"/>
        <v>0.52521633598167927</v>
      </c>
      <c r="BU24" s="32">
        <f t="shared" si="18"/>
        <v>0.52521633598167927</v>
      </c>
      <c r="BV24" s="32">
        <f t="shared" si="19"/>
        <v>0.52521633598167927</v>
      </c>
      <c r="BW24" s="32">
        <f t="shared" si="20"/>
        <v>0.52521633598167927</v>
      </c>
      <c r="BX24" s="32">
        <f t="shared" si="21"/>
        <v>0.52521633598167938</v>
      </c>
      <c r="BY24" s="32">
        <f t="shared" si="22"/>
        <v>0.52521633598167927</v>
      </c>
      <c r="BZ24" s="32">
        <f t="shared" si="23"/>
        <v>0.52521633598167927</v>
      </c>
      <c r="CA24" s="32">
        <f t="shared" si="24"/>
        <v>0.52521633598167927</v>
      </c>
      <c r="CB24" s="32">
        <f t="shared" si="25"/>
        <v>0.52521633598167938</v>
      </c>
      <c r="CC24" s="32">
        <f t="shared" si="26"/>
        <v>0.52521633598167938</v>
      </c>
    </row>
    <row r="25" spans="1:81" ht="9" customHeight="1" x14ac:dyDescent="0.25">
      <c r="A25" s="31"/>
      <c r="B25" s="31"/>
      <c r="C25" s="31"/>
      <c r="E25" s="27">
        <f t="shared" si="29"/>
        <v>66</v>
      </c>
      <c r="F25" s="28">
        <f t="shared" si="27"/>
        <v>25.26636401766936</v>
      </c>
      <c r="G25" s="28">
        <f t="shared" si="27"/>
        <v>50.532728035338721</v>
      </c>
      <c r="H25" s="28">
        <f t="shared" si="27"/>
        <v>75.799092053008081</v>
      </c>
      <c r="I25" s="28">
        <f t="shared" si="27"/>
        <v>101.06545607067744</v>
      </c>
      <c r="J25" s="28">
        <f t="shared" si="27"/>
        <v>126.3318200883468</v>
      </c>
      <c r="K25" s="28">
        <f t="shared" si="27"/>
        <v>151.59818410601616</v>
      </c>
      <c r="L25" s="28">
        <f t="shared" si="27"/>
        <v>176.86454812368552</v>
      </c>
      <c r="M25" s="28">
        <f t="shared" si="27"/>
        <v>202.13091214135488</v>
      </c>
      <c r="N25" s="28">
        <f t="shared" si="27"/>
        <v>227.39727615902424</v>
      </c>
      <c r="O25" s="28">
        <f t="shared" si="27"/>
        <v>252.6636401766936</v>
      </c>
      <c r="P25" s="28">
        <f t="shared" si="27"/>
        <v>277.93000419436294</v>
      </c>
      <c r="Q25" s="28">
        <f t="shared" si="27"/>
        <v>303.19636821203233</v>
      </c>
      <c r="R25" s="28">
        <f t="shared" si="27"/>
        <v>328.46273222970171</v>
      </c>
      <c r="S25" s="28">
        <f t="shared" si="27"/>
        <v>353.72909624737105</v>
      </c>
      <c r="T25" s="28">
        <f t="shared" si="27"/>
        <v>378.99546026504038</v>
      </c>
      <c r="U25" s="28">
        <f t="shared" si="27"/>
        <v>404.26182428270977</v>
      </c>
      <c r="V25" s="28">
        <f t="shared" si="32"/>
        <v>429.52818830037916</v>
      </c>
      <c r="W25" s="28">
        <f t="shared" si="32"/>
        <v>454.79455231804849</v>
      </c>
      <c r="X25" s="28">
        <f t="shared" si="32"/>
        <v>480.06091633571782</v>
      </c>
      <c r="Y25" s="28">
        <f t="shared" si="32"/>
        <v>505.32728035338721</v>
      </c>
      <c r="Z25" s="28">
        <f t="shared" si="32"/>
        <v>530.5936443710566</v>
      </c>
      <c r="AA25" s="28">
        <f t="shared" si="32"/>
        <v>555.86000838872587</v>
      </c>
      <c r="AB25" s="28">
        <f t="shared" si="32"/>
        <v>581.12637240639526</v>
      </c>
      <c r="AC25" s="28">
        <f t="shared" si="32"/>
        <v>606.39273642406465</v>
      </c>
      <c r="AE25" s="27">
        <f t="shared" si="30"/>
        <v>66</v>
      </c>
      <c r="AF25" s="28">
        <f t="shared" si="28"/>
        <v>12.29296667787119</v>
      </c>
      <c r="AG25" s="28">
        <f t="shared" si="28"/>
        <v>24.58593335574238</v>
      </c>
      <c r="AH25" s="28">
        <f t="shared" si="28"/>
        <v>36.878900033613576</v>
      </c>
      <c r="AI25" s="28">
        <f t="shared" si="28"/>
        <v>49.171866711484761</v>
      </c>
      <c r="AJ25" s="28">
        <f t="shared" si="28"/>
        <v>61.464833389355952</v>
      </c>
      <c r="AK25" s="28">
        <f t="shared" si="28"/>
        <v>73.757800067227151</v>
      </c>
      <c r="AL25" s="28">
        <f t="shared" si="28"/>
        <v>86.050766745098329</v>
      </c>
      <c r="AM25" s="28">
        <f t="shared" si="28"/>
        <v>98.343733422969521</v>
      </c>
      <c r="AN25" s="28">
        <f t="shared" si="28"/>
        <v>110.63670010084071</v>
      </c>
      <c r="AO25" s="28">
        <f t="shared" si="28"/>
        <v>122.9296667787119</v>
      </c>
      <c r="AP25" s="28">
        <f t="shared" si="28"/>
        <v>135.22263345658311</v>
      </c>
      <c r="AQ25" s="28">
        <f t="shared" si="28"/>
        <v>147.5156001344543</v>
      </c>
      <c r="AR25" s="28">
        <f t="shared" si="28"/>
        <v>159.80856681232549</v>
      </c>
      <c r="AS25" s="28">
        <f t="shared" si="28"/>
        <v>172.10153349019666</v>
      </c>
      <c r="AT25" s="28">
        <f t="shared" si="28"/>
        <v>184.39450016806785</v>
      </c>
      <c r="AU25" s="28">
        <f t="shared" si="28"/>
        <v>196.68746684593904</v>
      </c>
      <c r="AV25" s="28">
        <f t="shared" si="33"/>
        <v>208.98043352381023</v>
      </c>
      <c r="AW25" s="28">
        <f t="shared" si="33"/>
        <v>221.27340020168143</v>
      </c>
      <c r="AX25" s="28">
        <f t="shared" si="33"/>
        <v>233.56636687955262</v>
      </c>
      <c r="AY25" s="28">
        <f t="shared" si="33"/>
        <v>245.85933355742381</v>
      </c>
      <c r="AZ25" s="28">
        <f t="shared" si="33"/>
        <v>258.152300235295</v>
      </c>
      <c r="BA25" s="28">
        <f t="shared" si="33"/>
        <v>270.44526691316622</v>
      </c>
      <c r="BB25" s="28">
        <f t="shared" si="33"/>
        <v>282.73823359103739</v>
      </c>
      <c r="BC25" s="28">
        <f t="shared" si="33"/>
        <v>295.03120026890861</v>
      </c>
      <c r="BE25" s="27">
        <f t="shared" si="31"/>
        <v>66</v>
      </c>
      <c r="BF25" s="32">
        <f t="shared" si="3"/>
        <v>0.51346514800172949</v>
      </c>
      <c r="BG25" s="32">
        <f t="shared" si="4"/>
        <v>0.51346514800172949</v>
      </c>
      <c r="BH25" s="32">
        <f t="shared" si="5"/>
        <v>0.51346514800172938</v>
      </c>
      <c r="BI25" s="32">
        <f t="shared" si="6"/>
        <v>0.51346514800172949</v>
      </c>
      <c r="BJ25" s="32">
        <f t="shared" si="7"/>
        <v>0.51346514800172938</v>
      </c>
      <c r="BK25" s="32">
        <f t="shared" si="8"/>
        <v>0.51346514800172938</v>
      </c>
      <c r="BL25" s="32">
        <f t="shared" si="9"/>
        <v>0.51346514800172949</v>
      </c>
      <c r="BM25" s="32">
        <f t="shared" si="10"/>
        <v>0.51346514800172949</v>
      </c>
      <c r="BN25" s="32">
        <f t="shared" si="11"/>
        <v>0.51346514800172949</v>
      </c>
      <c r="BO25" s="32">
        <f t="shared" si="12"/>
        <v>0.51346514800172938</v>
      </c>
      <c r="BP25" s="32">
        <f t="shared" si="13"/>
        <v>0.51346514800172938</v>
      </c>
      <c r="BQ25" s="32">
        <f t="shared" si="14"/>
        <v>0.51346514800172938</v>
      </c>
      <c r="BR25" s="32">
        <f t="shared" si="15"/>
        <v>0.51346514800172949</v>
      </c>
      <c r="BS25" s="32">
        <f t="shared" si="16"/>
        <v>0.51346514800172949</v>
      </c>
      <c r="BT25" s="32">
        <f t="shared" si="17"/>
        <v>0.51346514800172949</v>
      </c>
      <c r="BU25" s="32">
        <f t="shared" si="18"/>
        <v>0.51346514800172949</v>
      </c>
      <c r="BV25" s="32">
        <f t="shared" si="19"/>
        <v>0.51346514800172949</v>
      </c>
      <c r="BW25" s="32">
        <f t="shared" si="20"/>
        <v>0.51346514800172949</v>
      </c>
      <c r="BX25" s="32">
        <f t="shared" si="21"/>
        <v>0.51346514800172949</v>
      </c>
      <c r="BY25" s="32">
        <f t="shared" si="22"/>
        <v>0.51346514800172938</v>
      </c>
      <c r="BZ25" s="32">
        <f t="shared" si="23"/>
        <v>0.51346514800172949</v>
      </c>
      <c r="CA25" s="32">
        <f t="shared" si="24"/>
        <v>0.51346514800172938</v>
      </c>
      <c r="CB25" s="32">
        <f t="shared" si="25"/>
        <v>0.51346514800172938</v>
      </c>
      <c r="CC25" s="32">
        <f t="shared" si="26"/>
        <v>0.51346514800172938</v>
      </c>
    </row>
    <row r="26" spans="1:81" ht="9" customHeight="1" x14ac:dyDescent="0.25">
      <c r="A26" s="31"/>
      <c r="B26" s="31"/>
      <c r="C26" s="31"/>
      <c r="E26" s="27">
        <f t="shared" si="29"/>
        <v>65</v>
      </c>
      <c r="F26" s="28">
        <f t="shared" si="27"/>
        <v>23.722539845042299</v>
      </c>
      <c r="G26" s="28">
        <f t="shared" si="27"/>
        <v>47.445079690084597</v>
      </c>
      <c r="H26" s="28">
        <f t="shared" si="27"/>
        <v>71.167619535126903</v>
      </c>
      <c r="I26" s="28">
        <f t="shared" si="27"/>
        <v>94.890159380169194</v>
      </c>
      <c r="J26" s="28">
        <f t="shared" si="27"/>
        <v>118.61269922521149</v>
      </c>
      <c r="K26" s="28">
        <f t="shared" si="27"/>
        <v>142.33523907025381</v>
      </c>
      <c r="L26" s="28">
        <f t="shared" si="27"/>
        <v>166.0577789152961</v>
      </c>
      <c r="M26" s="28">
        <f t="shared" si="27"/>
        <v>189.78031876033839</v>
      </c>
      <c r="N26" s="28">
        <f t="shared" si="27"/>
        <v>213.50285860538068</v>
      </c>
      <c r="O26" s="28">
        <f t="shared" si="27"/>
        <v>237.22539845042297</v>
      </c>
      <c r="P26" s="28">
        <f t="shared" si="27"/>
        <v>260.94793829546529</v>
      </c>
      <c r="Q26" s="28">
        <f t="shared" si="27"/>
        <v>284.67047814050761</v>
      </c>
      <c r="R26" s="28">
        <f t="shared" si="27"/>
        <v>308.39301798554987</v>
      </c>
      <c r="S26" s="28">
        <f t="shared" si="27"/>
        <v>332.11555783059219</v>
      </c>
      <c r="T26" s="28">
        <f t="shared" si="27"/>
        <v>355.83809767563446</v>
      </c>
      <c r="U26" s="28">
        <f t="shared" si="27"/>
        <v>379.56063752067678</v>
      </c>
      <c r="V26" s="28">
        <f t="shared" si="32"/>
        <v>403.2831773657191</v>
      </c>
      <c r="W26" s="28">
        <f t="shared" si="32"/>
        <v>427.00571721076136</v>
      </c>
      <c r="X26" s="28">
        <f t="shared" si="32"/>
        <v>450.72825705580368</v>
      </c>
      <c r="Y26" s="28">
        <f t="shared" si="32"/>
        <v>474.45079690084594</v>
      </c>
      <c r="Z26" s="28">
        <f t="shared" si="32"/>
        <v>498.17333674588826</v>
      </c>
      <c r="AA26" s="28">
        <f t="shared" si="32"/>
        <v>521.89587659093058</v>
      </c>
      <c r="AB26" s="28">
        <f t="shared" si="32"/>
        <v>545.6184164359729</v>
      </c>
      <c r="AC26" s="28">
        <f t="shared" si="32"/>
        <v>569.34095628101522</v>
      </c>
      <c r="AE26" s="27">
        <f t="shared" si="30"/>
        <v>65</v>
      </c>
      <c r="AF26" s="28">
        <f t="shared" si="28"/>
        <v>11.831007915762493</v>
      </c>
      <c r="AG26" s="28">
        <f t="shared" si="28"/>
        <v>23.662015831524986</v>
      </c>
      <c r="AH26" s="28">
        <f t="shared" si="28"/>
        <v>35.493023747287481</v>
      </c>
      <c r="AI26" s="28">
        <f t="shared" si="28"/>
        <v>47.324031663049972</v>
      </c>
      <c r="AJ26" s="28">
        <f t="shared" si="28"/>
        <v>59.155039578812463</v>
      </c>
      <c r="AK26" s="28">
        <f t="shared" si="28"/>
        <v>70.986047494574962</v>
      </c>
      <c r="AL26" s="28">
        <f t="shared" si="28"/>
        <v>82.817055410337446</v>
      </c>
      <c r="AM26" s="28">
        <f t="shared" si="28"/>
        <v>94.648063326099944</v>
      </c>
      <c r="AN26" s="28">
        <f t="shared" si="28"/>
        <v>106.47907124186243</v>
      </c>
      <c r="AO26" s="28">
        <f t="shared" si="28"/>
        <v>118.31007915762493</v>
      </c>
      <c r="AP26" s="28">
        <f t="shared" si="28"/>
        <v>130.14108707338741</v>
      </c>
      <c r="AQ26" s="28">
        <f t="shared" si="28"/>
        <v>141.97209498914992</v>
      </c>
      <c r="AR26" s="28">
        <f t="shared" si="28"/>
        <v>153.80310290491241</v>
      </c>
      <c r="AS26" s="28">
        <f t="shared" si="28"/>
        <v>165.63411082067489</v>
      </c>
      <c r="AT26" s="28">
        <f t="shared" si="28"/>
        <v>177.46511873643738</v>
      </c>
      <c r="AU26" s="28">
        <f t="shared" si="28"/>
        <v>189.29612665219989</v>
      </c>
      <c r="AV26" s="28">
        <f t="shared" si="33"/>
        <v>201.12713456796237</v>
      </c>
      <c r="AW26" s="28">
        <f t="shared" si="33"/>
        <v>212.95814248372486</v>
      </c>
      <c r="AX26" s="28">
        <f t="shared" si="33"/>
        <v>224.78915039948737</v>
      </c>
      <c r="AY26" s="28">
        <f t="shared" si="33"/>
        <v>236.62015831524985</v>
      </c>
      <c r="AZ26" s="28">
        <f t="shared" si="33"/>
        <v>248.45116623101234</v>
      </c>
      <c r="BA26" s="28">
        <f t="shared" si="33"/>
        <v>260.28217414677482</v>
      </c>
      <c r="BB26" s="28">
        <f t="shared" si="33"/>
        <v>272.11318206253731</v>
      </c>
      <c r="BC26" s="28">
        <f t="shared" si="33"/>
        <v>283.94418997829985</v>
      </c>
      <c r="BE26" s="27">
        <f t="shared" si="31"/>
        <v>65</v>
      </c>
      <c r="BF26" s="32">
        <f t="shared" si="3"/>
        <v>0.50127566470354057</v>
      </c>
      <c r="BG26" s="32">
        <f t="shared" si="4"/>
        <v>0.50127566470354057</v>
      </c>
      <c r="BH26" s="32">
        <f t="shared" si="5"/>
        <v>0.50127566470354068</v>
      </c>
      <c r="BI26" s="32">
        <f t="shared" si="6"/>
        <v>0.50127566470354057</v>
      </c>
      <c r="BJ26" s="32">
        <f t="shared" si="7"/>
        <v>0.50127566470354057</v>
      </c>
      <c r="BK26" s="32">
        <f t="shared" si="8"/>
        <v>0.50127566470354068</v>
      </c>
      <c r="BL26" s="32">
        <f t="shared" si="9"/>
        <v>0.50127566470354068</v>
      </c>
      <c r="BM26" s="32">
        <f t="shared" si="10"/>
        <v>0.50127566470354057</v>
      </c>
      <c r="BN26" s="32">
        <f t="shared" si="11"/>
        <v>0.50127566470354068</v>
      </c>
      <c r="BO26" s="32">
        <f t="shared" si="12"/>
        <v>0.50127566470354057</v>
      </c>
      <c r="BP26" s="32">
        <f t="shared" si="13"/>
        <v>0.50127566470354068</v>
      </c>
      <c r="BQ26" s="32">
        <f t="shared" si="14"/>
        <v>0.50127566470354068</v>
      </c>
      <c r="BR26" s="32">
        <f t="shared" si="15"/>
        <v>0.50127566470354057</v>
      </c>
      <c r="BS26" s="32">
        <f t="shared" si="16"/>
        <v>0.50127566470354068</v>
      </c>
      <c r="BT26" s="32">
        <f t="shared" si="17"/>
        <v>0.50127566470354068</v>
      </c>
      <c r="BU26" s="32">
        <f t="shared" si="18"/>
        <v>0.50127566470354057</v>
      </c>
      <c r="BV26" s="32">
        <f t="shared" si="19"/>
        <v>0.50127566470354068</v>
      </c>
      <c r="BW26" s="32">
        <f t="shared" si="20"/>
        <v>0.50127566470354068</v>
      </c>
      <c r="BX26" s="32">
        <f t="shared" si="21"/>
        <v>0.50127566470354057</v>
      </c>
      <c r="BY26" s="32">
        <f t="shared" si="22"/>
        <v>0.50127566470354057</v>
      </c>
      <c r="BZ26" s="32">
        <f t="shared" si="23"/>
        <v>0.50127566470354068</v>
      </c>
      <c r="CA26" s="32">
        <f t="shared" si="24"/>
        <v>0.50127566470354068</v>
      </c>
      <c r="CB26" s="32">
        <f t="shared" si="25"/>
        <v>0.50127566470354068</v>
      </c>
      <c r="CC26" s="32">
        <f t="shared" si="26"/>
        <v>0.50127566470354068</v>
      </c>
    </row>
    <row r="27" spans="1:81" ht="9" customHeight="1" x14ac:dyDescent="0.25">
      <c r="A27" s="31"/>
      <c r="B27" s="31"/>
      <c r="C27" s="31"/>
      <c r="E27" s="27">
        <f t="shared" si="29"/>
        <v>64</v>
      </c>
      <c r="F27" s="28">
        <f t="shared" si="27"/>
        <v>22.307217707059927</v>
      </c>
      <c r="G27" s="28">
        <f t="shared" si="27"/>
        <v>44.614435414119853</v>
      </c>
      <c r="H27" s="28">
        <f t="shared" si="27"/>
        <v>66.921653121179787</v>
      </c>
      <c r="I27" s="28">
        <f t="shared" si="27"/>
        <v>89.228870828239707</v>
      </c>
      <c r="J27" s="28">
        <f t="shared" si="27"/>
        <v>111.53608853529964</v>
      </c>
      <c r="K27" s="28">
        <f t="shared" si="27"/>
        <v>133.84330624235957</v>
      </c>
      <c r="L27" s="28">
        <f t="shared" si="27"/>
        <v>156.15052394941949</v>
      </c>
      <c r="M27" s="28">
        <f t="shared" si="27"/>
        <v>178.45774165647941</v>
      </c>
      <c r="N27" s="28">
        <f t="shared" si="27"/>
        <v>200.76495936353936</v>
      </c>
      <c r="O27" s="28">
        <f t="shared" si="27"/>
        <v>223.07217707059928</v>
      </c>
      <c r="P27" s="28">
        <f t="shared" si="27"/>
        <v>245.3793947776592</v>
      </c>
      <c r="Q27" s="28">
        <f t="shared" si="27"/>
        <v>267.68661248471915</v>
      </c>
      <c r="R27" s="28">
        <f t="shared" si="27"/>
        <v>289.99383019177907</v>
      </c>
      <c r="S27" s="28">
        <f t="shared" si="27"/>
        <v>312.30104789883899</v>
      </c>
      <c r="T27" s="28">
        <f t="shared" si="27"/>
        <v>334.60826560589891</v>
      </c>
      <c r="U27" s="28">
        <f t="shared" si="27"/>
        <v>356.91548331295883</v>
      </c>
      <c r="V27" s="28">
        <f t="shared" si="32"/>
        <v>379.22270102001875</v>
      </c>
      <c r="W27" s="28">
        <f t="shared" si="32"/>
        <v>401.52991872707872</v>
      </c>
      <c r="X27" s="28">
        <f t="shared" si="32"/>
        <v>423.83713643413864</v>
      </c>
      <c r="Y27" s="28">
        <f t="shared" si="32"/>
        <v>446.14435414119856</v>
      </c>
      <c r="Z27" s="28">
        <f t="shared" si="32"/>
        <v>468.45157184825848</v>
      </c>
      <c r="AA27" s="28">
        <f t="shared" si="32"/>
        <v>490.7587895553184</v>
      </c>
      <c r="AB27" s="28">
        <f t="shared" si="32"/>
        <v>513.06600726237832</v>
      </c>
      <c r="AC27" s="28">
        <f t="shared" si="32"/>
        <v>535.3732249694383</v>
      </c>
      <c r="AE27" s="27">
        <f t="shared" si="30"/>
        <v>64</v>
      </c>
      <c r="AF27" s="28">
        <f t="shared" si="28"/>
        <v>11.405860163524295</v>
      </c>
      <c r="AG27" s="28">
        <f t="shared" si="28"/>
        <v>22.81172032704859</v>
      </c>
      <c r="AH27" s="28">
        <f t="shared" si="28"/>
        <v>34.217580490572885</v>
      </c>
      <c r="AI27" s="28">
        <f t="shared" si="28"/>
        <v>45.62344065409718</v>
      </c>
      <c r="AJ27" s="28">
        <f t="shared" si="28"/>
        <v>57.029300817621476</v>
      </c>
      <c r="AK27" s="28">
        <f t="shared" si="28"/>
        <v>68.435160981145771</v>
      </c>
      <c r="AL27" s="28">
        <f t="shared" si="28"/>
        <v>79.841021144670066</v>
      </c>
      <c r="AM27" s="28">
        <f t="shared" si="28"/>
        <v>91.246881308194361</v>
      </c>
      <c r="AN27" s="28">
        <f t="shared" si="28"/>
        <v>102.65274147171866</v>
      </c>
      <c r="AO27" s="28">
        <f t="shared" si="28"/>
        <v>114.05860163524295</v>
      </c>
      <c r="AP27" s="28">
        <f t="shared" si="28"/>
        <v>125.46446179876725</v>
      </c>
      <c r="AQ27" s="28">
        <f t="shared" si="28"/>
        <v>136.87032196229154</v>
      </c>
      <c r="AR27" s="28">
        <f t="shared" si="28"/>
        <v>148.27618212581584</v>
      </c>
      <c r="AS27" s="28">
        <f t="shared" si="28"/>
        <v>159.68204228934013</v>
      </c>
      <c r="AT27" s="28">
        <f t="shared" si="28"/>
        <v>171.08790245286443</v>
      </c>
      <c r="AU27" s="28">
        <f t="shared" si="28"/>
        <v>182.49376261638872</v>
      </c>
      <c r="AV27" s="28">
        <f t="shared" ref="AV27:BC27" si="34">AV$92/COS(RADIANS($AE27))</f>
        <v>193.89962277991302</v>
      </c>
      <c r="AW27" s="28">
        <f t="shared" si="34"/>
        <v>205.30548294343731</v>
      </c>
      <c r="AX27" s="28">
        <f t="shared" si="34"/>
        <v>216.71134310696161</v>
      </c>
      <c r="AY27" s="28">
        <f t="shared" si="34"/>
        <v>228.1172032704859</v>
      </c>
      <c r="AZ27" s="28">
        <f t="shared" si="34"/>
        <v>239.5230634340102</v>
      </c>
      <c r="BA27" s="28">
        <f t="shared" si="34"/>
        <v>250.92892359753449</v>
      </c>
      <c r="BB27" s="28">
        <f t="shared" si="34"/>
        <v>262.33478376105882</v>
      </c>
      <c r="BC27" s="28">
        <f t="shared" si="34"/>
        <v>273.74064392458308</v>
      </c>
      <c r="BE27" s="27">
        <f t="shared" si="31"/>
        <v>64</v>
      </c>
      <c r="BF27" s="32">
        <f t="shared" si="3"/>
        <v>0.4886919420742239</v>
      </c>
      <c r="BG27" s="32">
        <f t="shared" si="4"/>
        <v>0.4886919420742239</v>
      </c>
      <c r="BH27" s="32">
        <f t="shared" si="5"/>
        <v>0.48869194207422395</v>
      </c>
      <c r="BI27" s="32">
        <f t="shared" si="6"/>
        <v>0.4886919420742239</v>
      </c>
      <c r="BJ27" s="32">
        <f t="shared" si="7"/>
        <v>0.48869194207422395</v>
      </c>
      <c r="BK27" s="32">
        <f t="shared" si="8"/>
        <v>0.48869194207422395</v>
      </c>
      <c r="BL27" s="32">
        <f t="shared" si="9"/>
        <v>0.48869194207422395</v>
      </c>
      <c r="BM27" s="32">
        <f t="shared" si="10"/>
        <v>0.4886919420742239</v>
      </c>
      <c r="BN27" s="32">
        <f t="shared" si="11"/>
        <v>0.48869194207422395</v>
      </c>
      <c r="BO27" s="32">
        <f t="shared" si="12"/>
        <v>0.48869194207422395</v>
      </c>
      <c r="BP27" s="32">
        <f t="shared" si="13"/>
        <v>0.48869194207422395</v>
      </c>
      <c r="BQ27" s="32">
        <f t="shared" si="14"/>
        <v>0.48869194207422395</v>
      </c>
      <c r="BR27" s="32">
        <f t="shared" si="15"/>
        <v>0.48869194207422395</v>
      </c>
      <c r="BS27" s="32">
        <f t="shared" si="16"/>
        <v>0.48869194207422395</v>
      </c>
      <c r="BT27" s="32">
        <f t="shared" si="17"/>
        <v>0.4886919420742239</v>
      </c>
      <c r="BU27" s="32">
        <f t="shared" si="18"/>
        <v>0.4886919420742239</v>
      </c>
      <c r="BV27" s="32">
        <f t="shared" si="19"/>
        <v>0.4886919420742239</v>
      </c>
      <c r="BW27" s="32">
        <f t="shared" si="20"/>
        <v>0.48869194207422395</v>
      </c>
      <c r="BX27" s="32">
        <f t="shared" si="21"/>
        <v>0.48869194207422395</v>
      </c>
      <c r="BY27" s="32">
        <f t="shared" si="22"/>
        <v>0.48869194207422395</v>
      </c>
      <c r="BZ27" s="32">
        <f t="shared" si="23"/>
        <v>0.48869194207422395</v>
      </c>
      <c r="CA27" s="32">
        <f t="shared" si="24"/>
        <v>0.48869194207422395</v>
      </c>
      <c r="CB27" s="32">
        <f t="shared" si="25"/>
        <v>0.48869194207422384</v>
      </c>
      <c r="CC27" s="32">
        <f t="shared" si="26"/>
        <v>0.48869194207422395</v>
      </c>
    </row>
    <row r="28" spans="1:81" ht="9" customHeight="1" x14ac:dyDescent="0.25">
      <c r="A28" s="31"/>
      <c r="B28" s="31"/>
      <c r="C28" s="31"/>
      <c r="E28" s="27">
        <f t="shared" si="29"/>
        <v>63</v>
      </c>
      <c r="F28" s="28">
        <f t="shared" si="27"/>
        <v>21.008219531497456</v>
      </c>
      <c r="G28" s="28">
        <f t="shared" si="27"/>
        <v>42.016439062994912</v>
      </c>
      <c r="H28" s="28">
        <f t="shared" si="27"/>
        <v>63.024658594492365</v>
      </c>
      <c r="I28" s="28">
        <f t="shared" si="27"/>
        <v>84.032878125989825</v>
      </c>
      <c r="J28" s="28">
        <f t="shared" si="27"/>
        <v>105.04109765748728</v>
      </c>
      <c r="K28" s="28">
        <f t="shared" si="27"/>
        <v>126.04931718898473</v>
      </c>
      <c r="L28" s="28">
        <f t="shared" si="27"/>
        <v>147.0575367204822</v>
      </c>
      <c r="M28" s="28">
        <f t="shared" si="27"/>
        <v>168.06575625197965</v>
      </c>
      <c r="N28" s="28">
        <f t="shared" si="27"/>
        <v>189.0739757834771</v>
      </c>
      <c r="O28" s="28">
        <f t="shared" si="27"/>
        <v>210.08219531497457</v>
      </c>
      <c r="P28" s="28">
        <f t="shared" si="27"/>
        <v>231.09041484647202</v>
      </c>
      <c r="Q28" s="28">
        <f t="shared" si="27"/>
        <v>252.09863437796946</v>
      </c>
      <c r="R28" s="28">
        <f t="shared" si="27"/>
        <v>273.10685390946691</v>
      </c>
      <c r="S28" s="28">
        <f t="shared" si="27"/>
        <v>294.11507344096441</v>
      </c>
      <c r="T28" s="28">
        <f t="shared" si="27"/>
        <v>315.12329297246185</v>
      </c>
      <c r="U28" s="28">
        <f t="shared" si="27"/>
        <v>336.1315125039593</v>
      </c>
      <c r="V28" s="28">
        <f t="shared" si="32"/>
        <v>357.13973203545675</v>
      </c>
      <c r="W28" s="28">
        <f t="shared" si="32"/>
        <v>378.14795156695419</v>
      </c>
      <c r="X28" s="28">
        <f t="shared" si="32"/>
        <v>399.15617109845169</v>
      </c>
      <c r="Y28" s="28">
        <f t="shared" si="32"/>
        <v>420.16439062994914</v>
      </c>
      <c r="Z28" s="28">
        <f t="shared" si="32"/>
        <v>441.17261016144658</v>
      </c>
      <c r="AA28" s="28">
        <f t="shared" si="32"/>
        <v>462.18082969294403</v>
      </c>
      <c r="AB28" s="28">
        <f t="shared" si="32"/>
        <v>483.18904922444148</v>
      </c>
      <c r="AC28" s="28">
        <f t="shared" si="32"/>
        <v>504.19726875593892</v>
      </c>
      <c r="AE28" s="27">
        <f t="shared" si="30"/>
        <v>63</v>
      </c>
      <c r="AF28" s="28">
        <f t="shared" si="28"/>
        <v>11.013446322926333</v>
      </c>
      <c r="AG28" s="28">
        <f t="shared" si="28"/>
        <v>22.026892645852666</v>
      </c>
      <c r="AH28" s="28">
        <f t="shared" si="28"/>
        <v>33.040338968778997</v>
      </c>
      <c r="AI28" s="28">
        <f t="shared" si="28"/>
        <v>44.053785291705331</v>
      </c>
      <c r="AJ28" s="28">
        <f t="shared" si="28"/>
        <v>55.067231614631666</v>
      </c>
      <c r="AK28" s="28">
        <f t="shared" si="28"/>
        <v>66.080677937557994</v>
      </c>
      <c r="AL28" s="28">
        <f t="shared" si="28"/>
        <v>77.094124260484335</v>
      </c>
      <c r="AM28" s="28">
        <f t="shared" si="28"/>
        <v>88.107570583410663</v>
      </c>
      <c r="AN28" s="28">
        <f t="shared" si="28"/>
        <v>99.12101690633699</v>
      </c>
      <c r="AO28" s="28">
        <f t="shared" ref="AO28:BC40" si="35">AO$92/COS(RADIANS($AE28))</f>
        <v>110.13446322926333</v>
      </c>
      <c r="AP28" s="28">
        <f t="shared" si="35"/>
        <v>121.14790955218966</v>
      </c>
      <c r="AQ28" s="28">
        <f t="shared" si="35"/>
        <v>132.16135587511599</v>
      </c>
      <c r="AR28" s="28">
        <f t="shared" si="35"/>
        <v>143.17480219804233</v>
      </c>
      <c r="AS28" s="28">
        <f t="shared" si="35"/>
        <v>154.18824852096867</v>
      </c>
      <c r="AT28" s="28">
        <f t="shared" si="35"/>
        <v>165.20169484389498</v>
      </c>
      <c r="AU28" s="28">
        <f t="shared" si="35"/>
        <v>176.21514116682133</v>
      </c>
      <c r="AV28" s="28">
        <f t="shared" si="35"/>
        <v>187.22858748974767</v>
      </c>
      <c r="AW28" s="28">
        <f t="shared" si="35"/>
        <v>198.24203381267398</v>
      </c>
      <c r="AX28" s="28">
        <f t="shared" si="35"/>
        <v>209.25548013560032</v>
      </c>
      <c r="AY28" s="28">
        <f t="shared" si="35"/>
        <v>220.26892645852666</v>
      </c>
      <c r="AZ28" s="28">
        <f t="shared" si="35"/>
        <v>231.28237278145298</v>
      </c>
      <c r="BA28" s="28">
        <f t="shared" si="35"/>
        <v>242.29581910437932</v>
      </c>
      <c r="BB28" s="28">
        <f t="shared" si="35"/>
        <v>253.30926542730566</v>
      </c>
      <c r="BC28" s="28">
        <f t="shared" si="35"/>
        <v>264.32271175023197</v>
      </c>
      <c r="BE28" s="27">
        <f t="shared" si="31"/>
        <v>63</v>
      </c>
      <c r="BF28" s="32">
        <f t="shared" si="3"/>
        <v>0.47575536773052279</v>
      </c>
      <c r="BG28" s="32">
        <f t="shared" si="4"/>
        <v>0.47575536773052279</v>
      </c>
      <c r="BH28" s="32">
        <f t="shared" si="5"/>
        <v>0.47575536773052279</v>
      </c>
      <c r="BI28" s="32">
        <f t="shared" si="6"/>
        <v>0.47575536773052279</v>
      </c>
      <c r="BJ28" s="32">
        <f t="shared" si="7"/>
        <v>0.47575536773052279</v>
      </c>
      <c r="BK28" s="32">
        <f t="shared" si="8"/>
        <v>0.47575536773052279</v>
      </c>
      <c r="BL28" s="32">
        <f t="shared" si="9"/>
        <v>0.47575536773052279</v>
      </c>
      <c r="BM28" s="32">
        <f t="shared" si="10"/>
        <v>0.47575536773052279</v>
      </c>
      <c r="BN28" s="32">
        <f t="shared" si="11"/>
        <v>0.47575536773052279</v>
      </c>
      <c r="BO28" s="32">
        <f t="shared" si="12"/>
        <v>0.47575536773052279</v>
      </c>
      <c r="BP28" s="32">
        <f t="shared" si="13"/>
        <v>0.47575536773052279</v>
      </c>
      <c r="BQ28" s="32">
        <f t="shared" si="14"/>
        <v>0.47575536773052279</v>
      </c>
      <c r="BR28" s="32">
        <f t="shared" si="15"/>
        <v>0.47575536773052274</v>
      </c>
      <c r="BS28" s="32">
        <f t="shared" si="16"/>
        <v>0.47575536773052279</v>
      </c>
      <c r="BT28" s="32">
        <f t="shared" si="17"/>
        <v>0.47575536773052285</v>
      </c>
      <c r="BU28" s="32">
        <f t="shared" si="18"/>
        <v>0.47575536773052279</v>
      </c>
      <c r="BV28" s="32">
        <f t="shared" si="19"/>
        <v>0.47575536773052274</v>
      </c>
      <c r="BW28" s="32">
        <f t="shared" si="20"/>
        <v>0.47575536773052279</v>
      </c>
      <c r="BX28" s="32">
        <f t="shared" si="21"/>
        <v>0.47575536773052285</v>
      </c>
      <c r="BY28" s="32">
        <f t="shared" si="22"/>
        <v>0.47575536773052279</v>
      </c>
      <c r="BZ28" s="32">
        <f t="shared" si="23"/>
        <v>0.47575536773052279</v>
      </c>
      <c r="CA28" s="32">
        <f t="shared" si="24"/>
        <v>0.47575536773052279</v>
      </c>
      <c r="CB28" s="32">
        <f t="shared" si="25"/>
        <v>0.47575536773052274</v>
      </c>
      <c r="CC28" s="32">
        <f t="shared" si="26"/>
        <v>0.47575536773052279</v>
      </c>
    </row>
    <row r="29" spans="1:81" ht="9" customHeight="1" x14ac:dyDescent="0.25">
      <c r="A29" s="31"/>
      <c r="B29" s="31"/>
      <c r="C29" s="31"/>
      <c r="E29" s="27">
        <f t="shared" si="29"/>
        <v>62</v>
      </c>
      <c r="F29" s="28">
        <f t="shared" si="27"/>
        <v>19.814654542106823</v>
      </c>
      <c r="G29" s="28">
        <f t="shared" si="27"/>
        <v>39.629309084213645</v>
      </c>
      <c r="H29" s="28">
        <f t="shared" si="27"/>
        <v>59.443963626320468</v>
      </c>
      <c r="I29" s="28">
        <f t="shared" si="27"/>
        <v>79.25861816842729</v>
      </c>
      <c r="J29" s="28">
        <f t="shared" si="27"/>
        <v>99.073272710534113</v>
      </c>
      <c r="K29" s="28">
        <f t="shared" si="27"/>
        <v>118.88792725264094</v>
      </c>
      <c r="L29" s="28">
        <f t="shared" si="27"/>
        <v>138.70258179474774</v>
      </c>
      <c r="M29" s="28">
        <f t="shared" si="27"/>
        <v>158.51723633685458</v>
      </c>
      <c r="N29" s="28">
        <f t="shared" ref="N29:AC44" si="36">N$3*(1*2.71828^(($E29^2.6)*0.00003011))</f>
        <v>178.33189087896139</v>
      </c>
      <c r="O29" s="28">
        <f t="shared" si="36"/>
        <v>198.14654542106823</v>
      </c>
      <c r="P29" s="28">
        <f t="shared" si="36"/>
        <v>217.96119996317503</v>
      </c>
      <c r="Q29" s="28">
        <f t="shared" si="36"/>
        <v>237.77585450528187</v>
      </c>
      <c r="R29" s="28">
        <f t="shared" si="36"/>
        <v>257.59050904738871</v>
      </c>
      <c r="S29" s="28">
        <f t="shared" si="36"/>
        <v>277.40516358949549</v>
      </c>
      <c r="T29" s="28">
        <f t="shared" si="36"/>
        <v>297.21981813160232</v>
      </c>
      <c r="U29" s="28">
        <f t="shared" si="36"/>
        <v>317.03447267370916</v>
      </c>
      <c r="V29" s="28">
        <f t="shared" si="36"/>
        <v>336.849127215816</v>
      </c>
      <c r="W29" s="28">
        <f t="shared" si="36"/>
        <v>356.66378175792278</v>
      </c>
      <c r="X29" s="28">
        <f t="shared" si="36"/>
        <v>376.47843630002961</v>
      </c>
      <c r="Y29" s="28">
        <f t="shared" si="36"/>
        <v>396.29309084213645</v>
      </c>
      <c r="Z29" s="28">
        <f t="shared" si="36"/>
        <v>416.10774538424329</v>
      </c>
      <c r="AA29" s="28">
        <f t="shared" si="36"/>
        <v>435.92239992635007</v>
      </c>
      <c r="AB29" s="28">
        <f t="shared" si="36"/>
        <v>455.7370544684569</v>
      </c>
      <c r="AC29" s="28">
        <f t="shared" si="36"/>
        <v>475.55170901056374</v>
      </c>
      <c r="AE29" s="27">
        <f t="shared" si="30"/>
        <v>62</v>
      </c>
      <c r="AF29" s="28">
        <f t="shared" ref="AF29:AU44" si="37">AF$92/COS(RADIANS($AE29))</f>
        <v>10.650272340947561</v>
      </c>
      <c r="AG29" s="28">
        <f t="shared" si="37"/>
        <v>21.300544681895122</v>
      </c>
      <c r="AH29" s="28">
        <f t="shared" si="37"/>
        <v>31.950817022842685</v>
      </c>
      <c r="AI29" s="28">
        <f t="shared" si="37"/>
        <v>42.601089363790244</v>
      </c>
      <c r="AJ29" s="28">
        <f t="shared" si="37"/>
        <v>53.25136170473781</v>
      </c>
      <c r="AK29" s="28">
        <f t="shared" si="37"/>
        <v>63.90163404568537</v>
      </c>
      <c r="AL29" s="28">
        <f t="shared" si="37"/>
        <v>74.551906386632936</v>
      </c>
      <c r="AM29" s="28">
        <f t="shared" si="37"/>
        <v>85.202178727580488</v>
      </c>
      <c r="AN29" s="28">
        <f t="shared" si="37"/>
        <v>95.852451068528055</v>
      </c>
      <c r="AO29" s="28">
        <f t="shared" si="37"/>
        <v>106.50272340947562</v>
      </c>
      <c r="AP29" s="28">
        <f t="shared" si="37"/>
        <v>117.15299575042317</v>
      </c>
      <c r="AQ29" s="28">
        <f t="shared" si="37"/>
        <v>127.80326809137074</v>
      </c>
      <c r="AR29" s="28">
        <f t="shared" si="37"/>
        <v>138.45354043231831</v>
      </c>
      <c r="AS29" s="28">
        <f t="shared" si="37"/>
        <v>149.10381277326587</v>
      </c>
      <c r="AT29" s="28">
        <f t="shared" si="37"/>
        <v>159.75408511421341</v>
      </c>
      <c r="AU29" s="28">
        <f t="shared" si="37"/>
        <v>170.40435745516098</v>
      </c>
      <c r="AV29" s="28">
        <f t="shared" si="35"/>
        <v>181.05462979610854</v>
      </c>
      <c r="AW29" s="28">
        <f t="shared" si="35"/>
        <v>191.70490213705611</v>
      </c>
      <c r="AX29" s="28">
        <f t="shared" si="35"/>
        <v>202.35517447800368</v>
      </c>
      <c r="AY29" s="28">
        <f t="shared" si="35"/>
        <v>213.00544681895124</v>
      </c>
      <c r="AZ29" s="28">
        <f t="shared" si="35"/>
        <v>223.65571915989878</v>
      </c>
      <c r="BA29" s="28">
        <f t="shared" si="35"/>
        <v>234.30599150084635</v>
      </c>
      <c r="BB29" s="28">
        <f t="shared" si="35"/>
        <v>244.95626384179391</v>
      </c>
      <c r="BC29" s="28">
        <f t="shared" si="35"/>
        <v>255.60653618274148</v>
      </c>
      <c r="BE29" s="27">
        <f t="shared" si="31"/>
        <v>62</v>
      </c>
      <c r="BF29" s="32">
        <f t="shared" si="3"/>
        <v>0.46250527263468733</v>
      </c>
      <c r="BG29" s="32">
        <f t="shared" si="4"/>
        <v>0.46250527263468733</v>
      </c>
      <c r="BH29" s="32">
        <f t="shared" si="5"/>
        <v>0.46250527263468727</v>
      </c>
      <c r="BI29" s="32">
        <f t="shared" si="6"/>
        <v>0.46250527263468733</v>
      </c>
      <c r="BJ29" s="32">
        <f t="shared" si="7"/>
        <v>0.46250527263468727</v>
      </c>
      <c r="BK29" s="32">
        <f t="shared" si="8"/>
        <v>0.46250527263468727</v>
      </c>
      <c r="BL29" s="32">
        <f t="shared" si="9"/>
        <v>0.46250527263468721</v>
      </c>
      <c r="BM29" s="32">
        <f t="shared" si="10"/>
        <v>0.46250527263468733</v>
      </c>
      <c r="BN29" s="32">
        <f t="shared" si="11"/>
        <v>0.46250527263468727</v>
      </c>
      <c r="BO29" s="32">
        <f t="shared" si="12"/>
        <v>0.46250527263468727</v>
      </c>
      <c r="BP29" s="32">
        <f t="shared" si="13"/>
        <v>0.46250527263468727</v>
      </c>
      <c r="BQ29" s="32">
        <f t="shared" si="14"/>
        <v>0.46250527263468727</v>
      </c>
      <c r="BR29" s="32">
        <f t="shared" si="15"/>
        <v>0.46250527263468733</v>
      </c>
      <c r="BS29" s="32">
        <f t="shared" si="16"/>
        <v>0.46250527263468721</v>
      </c>
      <c r="BT29" s="32">
        <f t="shared" si="17"/>
        <v>0.46250527263468733</v>
      </c>
      <c r="BU29" s="32">
        <f t="shared" si="18"/>
        <v>0.46250527263468733</v>
      </c>
      <c r="BV29" s="32">
        <f t="shared" si="19"/>
        <v>0.46250527263468733</v>
      </c>
      <c r="BW29" s="32">
        <f t="shared" si="20"/>
        <v>0.46250527263468727</v>
      </c>
      <c r="BX29" s="32">
        <f t="shared" si="21"/>
        <v>0.46250527263468727</v>
      </c>
      <c r="BY29" s="32">
        <f t="shared" si="22"/>
        <v>0.46250527263468727</v>
      </c>
      <c r="BZ29" s="32">
        <f t="shared" si="23"/>
        <v>0.46250527263468733</v>
      </c>
      <c r="CA29" s="32">
        <f t="shared" si="24"/>
        <v>0.46250527263468727</v>
      </c>
      <c r="CB29" s="32">
        <f t="shared" si="25"/>
        <v>0.46250527263468727</v>
      </c>
      <c r="CC29" s="32">
        <f t="shared" si="26"/>
        <v>0.46250527263468727</v>
      </c>
    </row>
    <row r="30" spans="1:81" ht="9" customHeight="1" x14ac:dyDescent="0.25">
      <c r="A30" s="31"/>
      <c r="B30" s="31"/>
      <c r="C30" s="31"/>
      <c r="E30" s="27">
        <f t="shared" si="29"/>
        <v>61</v>
      </c>
      <c r="F30" s="28">
        <f t="shared" ref="F30:U45" si="38">F$3*(1*2.71828^(($E30^2.6)*0.00003011))</f>
        <v>18.716771428810944</v>
      </c>
      <c r="G30" s="28">
        <f t="shared" si="38"/>
        <v>37.433542857621887</v>
      </c>
      <c r="H30" s="28">
        <f t="shared" si="38"/>
        <v>56.150314286432838</v>
      </c>
      <c r="I30" s="28">
        <f t="shared" si="38"/>
        <v>74.867085715243775</v>
      </c>
      <c r="J30" s="28">
        <f t="shared" si="38"/>
        <v>93.583857144054733</v>
      </c>
      <c r="K30" s="28">
        <f t="shared" si="38"/>
        <v>112.30062857286568</v>
      </c>
      <c r="L30" s="28">
        <f t="shared" si="38"/>
        <v>131.01740000167661</v>
      </c>
      <c r="M30" s="28">
        <f t="shared" si="38"/>
        <v>149.73417143048755</v>
      </c>
      <c r="N30" s="28">
        <f t="shared" si="38"/>
        <v>168.45094285929852</v>
      </c>
      <c r="O30" s="28">
        <f t="shared" si="38"/>
        <v>187.16771428810947</v>
      </c>
      <c r="P30" s="28">
        <f t="shared" si="38"/>
        <v>205.88448571692041</v>
      </c>
      <c r="Q30" s="28">
        <f t="shared" si="38"/>
        <v>224.60125714573135</v>
      </c>
      <c r="R30" s="28">
        <f t="shared" si="38"/>
        <v>243.3180285745423</v>
      </c>
      <c r="S30" s="28">
        <f t="shared" si="38"/>
        <v>262.03480000335321</v>
      </c>
      <c r="T30" s="28">
        <f t="shared" si="38"/>
        <v>280.75157143216416</v>
      </c>
      <c r="U30" s="28">
        <f t="shared" si="38"/>
        <v>299.4683428609751</v>
      </c>
      <c r="V30" s="28">
        <f t="shared" si="36"/>
        <v>318.1851142897861</v>
      </c>
      <c r="W30" s="28">
        <f t="shared" si="36"/>
        <v>336.90188571859704</v>
      </c>
      <c r="X30" s="28">
        <f t="shared" si="36"/>
        <v>355.61865714740799</v>
      </c>
      <c r="Y30" s="28">
        <f t="shared" si="36"/>
        <v>374.33542857621893</v>
      </c>
      <c r="Z30" s="28">
        <f t="shared" si="36"/>
        <v>393.05220000502987</v>
      </c>
      <c r="AA30" s="28">
        <f t="shared" si="36"/>
        <v>411.76897143384082</v>
      </c>
      <c r="AB30" s="28">
        <f t="shared" si="36"/>
        <v>430.48574286265176</v>
      </c>
      <c r="AC30" s="28">
        <f t="shared" si="36"/>
        <v>449.20251429146271</v>
      </c>
      <c r="AE30" s="27">
        <f t="shared" si="30"/>
        <v>61</v>
      </c>
      <c r="AF30" s="28">
        <f t="shared" si="37"/>
        <v>10.313326698136569</v>
      </c>
      <c r="AG30" s="28">
        <f t="shared" si="37"/>
        <v>20.626653396273138</v>
      </c>
      <c r="AH30" s="28">
        <f t="shared" si="37"/>
        <v>30.939980094409709</v>
      </c>
      <c r="AI30" s="28">
        <f t="shared" si="37"/>
        <v>41.253306792546276</v>
      </c>
      <c r="AJ30" s="28">
        <f t="shared" si="37"/>
        <v>51.566633490682847</v>
      </c>
      <c r="AK30" s="28">
        <f t="shared" si="37"/>
        <v>61.879960188819418</v>
      </c>
      <c r="AL30" s="28">
        <f t="shared" si="37"/>
        <v>72.193286886955988</v>
      </c>
      <c r="AM30" s="28">
        <f t="shared" si="37"/>
        <v>82.506613585092552</v>
      </c>
      <c r="AN30" s="28">
        <f t="shared" si="37"/>
        <v>92.81994028322913</v>
      </c>
      <c r="AO30" s="28">
        <f t="shared" si="37"/>
        <v>103.13326698136569</v>
      </c>
      <c r="AP30" s="28">
        <f t="shared" si="37"/>
        <v>113.44659367950226</v>
      </c>
      <c r="AQ30" s="28">
        <f t="shared" si="37"/>
        <v>123.75992037763884</v>
      </c>
      <c r="AR30" s="28">
        <f t="shared" si="37"/>
        <v>134.07324707577541</v>
      </c>
      <c r="AS30" s="28">
        <f t="shared" si="37"/>
        <v>144.38657377391198</v>
      </c>
      <c r="AT30" s="28">
        <f t="shared" si="37"/>
        <v>154.69990047204854</v>
      </c>
      <c r="AU30" s="28">
        <f t="shared" si="37"/>
        <v>165.0132271701851</v>
      </c>
      <c r="AV30" s="28">
        <f t="shared" si="35"/>
        <v>175.32655386832167</v>
      </c>
      <c r="AW30" s="28">
        <f t="shared" si="35"/>
        <v>185.63988056645826</v>
      </c>
      <c r="AX30" s="28">
        <f t="shared" si="35"/>
        <v>195.95320726459482</v>
      </c>
      <c r="AY30" s="28">
        <f t="shared" si="35"/>
        <v>206.26653396273139</v>
      </c>
      <c r="AZ30" s="28">
        <f t="shared" si="35"/>
        <v>216.57986066086795</v>
      </c>
      <c r="BA30" s="28">
        <f t="shared" si="35"/>
        <v>226.89318735900451</v>
      </c>
      <c r="BB30" s="28">
        <f t="shared" si="35"/>
        <v>237.20651405714111</v>
      </c>
      <c r="BC30" s="28">
        <f t="shared" si="35"/>
        <v>247.51984075527767</v>
      </c>
      <c r="BE30" s="27">
        <f t="shared" si="31"/>
        <v>61</v>
      </c>
      <c r="BF30" s="32">
        <f t="shared" si="3"/>
        <v>0.44897939597311398</v>
      </c>
      <c r="BG30" s="32">
        <f t="shared" si="4"/>
        <v>0.44897939597311398</v>
      </c>
      <c r="BH30" s="32">
        <f t="shared" si="5"/>
        <v>0.44897939597311398</v>
      </c>
      <c r="BI30" s="32">
        <f t="shared" si="6"/>
        <v>0.44897939597311398</v>
      </c>
      <c r="BJ30" s="32">
        <f t="shared" si="7"/>
        <v>0.44897939597311404</v>
      </c>
      <c r="BK30" s="32">
        <f t="shared" si="8"/>
        <v>0.44897939597311398</v>
      </c>
      <c r="BL30" s="32">
        <f t="shared" si="9"/>
        <v>0.44897939597311393</v>
      </c>
      <c r="BM30" s="32">
        <f t="shared" si="10"/>
        <v>0.44897939597311398</v>
      </c>
      <c r="BN30" s="32">
        <f t="shared" si="11"/>
        <v>0.44897939597311398</v>
      </c>
      <c r="BO30" s="32">
        <f t="shared" si="12"/>
        <v>0.44897939597311404</v>
      </c>
      <c r="BP30" s="32">
        <f t="shared" si="13"/>
        <v>0.44897939597311404</v>
      </c>
      <c r="BQ30" s="32">
        <f t="shared" si="14"/>
        <v>0.44897939597311398</v>
      </c>
      <c r="BR30" s="32">
        <f t="shared" si="15"/>
        <v>0.44897939597311398</v>
      </c>
      <c r="BS30" s="32">
        <f t="shared" si="16"/>
        <v>0.44897939597311393</v>
      </c>
      <c r="BT30" s="32">
        <f t="shared" si="17"/>
        <v>0.44897939597311393</v>
      </c>
      <c r="BU30" s="32">
        <f t="shared" si="18"/>
        <v>0.44897939597311398</v>
      </c>
      <c r="BV30" s="32">
        <f t="shared" si="19"/>
        <v>0.44897939597311409</v>
      </c>
      <c r="BW30" s="32">
        <f t="shared" si="20"/>
        <v>0.44897939597311398</v>
      </c>
      <c r="BX30" s="32">
        <f t="shared" si="21"/>
        <v>0.44897939597311404</v>
      </c>
      <c r="BY30" s="32">
        <f t="shared" si="22"/>
        <v>0.44897939597311404</v>
      </c>
      <c r="BZ30" s="32">
        <f t="shared" si="23"/>
        <v>0.44897939597311404</v>
      </c>
      <c r="CA30" s="32">
        <f t="shared" si="24"/>
        <v>0.44897939597311404</v>
      </c>
      <c r="CB30" s="32">
        <f t="shared" si="25"/>
        <v>0.44897939597311398</v>
      </c>
      <c r="CC30" s="32">
        <f t="shared" si="26"/>
        <v>0.44897939597311398</v>
      </c>
    </row>
    <row r="31" spans="1:81" ht="9" customHeight="1" x14ac:dyDescent="0.25">
      <c r="A31" s="31"/>
      <c r="B31" s="31"/>
      <c r="C31" s="31"/>
      <c r="E31" s="27">
        <f t="shared" si="29"/>
        <v>60</v>
      </c>
      <c r="F31" s="28">
        <f t="shared" si="38"/>
        <v>17.705828719600071</v>
      </c>
      <c r="G31" s="28">
        <f t="shared" si="38"/>
        <v>35.411657439200141</v>
      </c>
      <c r="H31" s="28">
        <f t="shared" si="38"/>
        <v>53.117486158800212</v>
      </c>
      <c r="I31" s="28">
        <f t="shared" si="38"/>
        <v>70.823314878400282</v>
      </c>
      <c r="J31" s="28">
        <f t="shared" si="38"/>
        <v>88.529143598000346</v>
      </c>
      <c r="K31" s="28">
        <f t="shared" si="38"/>
        <v>106.23497231760042</v>
      </c>
      <c r="L31" s="28">
        <f t="shared" si="38"/>
        <v>123.94080103720049</v>
      </c>
      <c r="M31" s="28">
        <f t="shared" si="38"/>
        <v>141.64662975680056</v>
      </c>
      <c r="N31" s="28">
        <f t="shared" si="38"/>
        <v>159.35245847640061</v>
      </c>
      <c r="O31" s="28">
        <f t="shared" si="38"/>
        <v>177.05828719600069</v>
      </c>
      <c r="P31" s="28">
        <f t="shared" si="38"/>
        <v>194.76411591560077</v>
      </c>
      <c r="Q31" s="28">
        <f t="shared" si="38"/>
        <v>212.46994463520085</v>
      </c>
      <c r="R31" s="28">
        <f t="shared" si="38"/>
        <v>230.1757733548009</v>
      </c>
      <c r="S31" s="28">
        <f t="shared" si="38"/>
        <v>247.88160207440097</v>
      </c>
      <c r="T31" s="28">
        <f t="shared" si="38"/>
        <v>265.58743079400102</v>
      </c>
      <c r="U31" s="28">
        <f t="shared" si="38"/>
        <v>283.29325951360113</v>
      </c>
      <c r="V31" s="28">
        <f t="shared" si="36"/>
        <v>300.99908823320118</v>
      </c>
      <c r="W31" s="28">
        <f t="shared" si="36"/>
        <v>318.70491695280123</v>
      </c>
      <c r="X31" s="28">
        <f t="shared" si="36"/>
        <v>336.41074567240133</v>
      </c>
      <c r="Y31" s="28">
        <f t="shared" si="36"/>
        <v>354.11657439200138</v>
      </c>
      <c r="Z31" s="28">
        <f t="shared" si="36"/>
        <v>371.82240311160149</v>
      </c>
      <c r="AA31" s="28">
        <f t="shared" si="36"/>
        <v>389.52823183120154</v>
      </c>
      <c r="AB31" s="28">
        <f t="shared" si="36"/>
        <v>407.23406055080159</v>
      </c>
      <c r="AC31" s="28">
        <f t="shared" si="36"/>
        <v>424.93988927040169</v>
      </c>
      <c r="AE31" s="27">
        <f t="shared" si="30"/>
        <v>60</v>
      </c>
      <c r="AF31" s="28">
        <f t="shared" si="37"/>
        <v>9.9999999999999982</v>
      </c>
      <c r="AG31" s="28">
        <f t="shared" si="37"/>
        <v>19.999999999999996</v>
      </c>
      <c r="AH31" s="28">
        <f t="shared" si="37"/>
        <v>29.999999999999993</v>
      </c>
      <c r="AI31" s="28">
        <f t="shared" si="37"/>
        <v>39.999999999999993</v>
      </c>
      <c r="AJ31" s="28">
        <f t="shared" si="37"/>
        <v>49.999999999999986</v>
      </c>
      <c r="AK31" s="28">
        <f t="shared" si="37"/>
        <v>59.999999999999986</v>
      </c>
      <c r="AL31" s="28">
        <f t="shared" si="37"/>
        <v>69.999999999999986</v>
      </c>
      <c r="AM31" s="28">
        <f t="shared" si="37"/>
        <v>79.999999999999986</v>
      </c>
      <c r="AN31" s="28">
        <f t="shared" si="37"/>
        <v>89.999999999999986</v>
      </c>
      <c r="AO31" s="28">
        <f t="shared" si="37"/>
        <v>99.999999999999972</v>
      </c>
      <c r="AP31" s="28">
        <f t="shared" si="37"/>
        <v>109.99999999999997</v>
      </c>
      <c r="AQ31" s="28">
        <f t="shared" si="37"/>
        <v>119.99999999999997</v>
      </c>
      <c r="AR31" s="28">
        <f t="shared" si="37"/>
        <v>129.99999999999997</v>
      </c>
      <c r="AS31" s="28">
        <f t="shared" si="37"/>
        <v>139.99999999999997</v>
      </c>
      <c r="AT31" s="28">
        <f t="shared" si="37"/>
        <v>149.99999999999997</v>
      </c>
      <c r="AU31" s="28">
        <f t="shared" si="37"/>
        <v>159.99999999999997</v>
      </c>
      <c r="AV31" s="28">
        <f t="shared" si="35"/>
        <v>169.99999999999997</v>
      </c>
      <c r="AW31" s="28">
        <f t="shared" si="35"/>
        <v>179.99999999999997</v>
      </c>
      <c r="AX31" s="28">
        <f t="shared" si="35"/>
        <v>189.99999999999997</v>
      </c>
      <c r="AY31" s="28">
        <f t="shared" si="35"/>
        <v>199.99999999999994</v>
      </c>
      <c r="AZ31" s="28">
        <f t="shared" si="35"/>
        <v>209.99999999999994</v>
      </c>
      <c r="BA31" s="28">
        <f t="shared" si="35"/>
        <v>219.99999999999994</v>
      </c>
      <c r="BB31" s="28">
        <f t="shared" si="35"/>
        <v>229.99999999999994</v>
      </c>
      <c r="BC31" s="28">
        <f t="shared" si="35"/>
        <v>239.99999999999994</v>
      </c>
      <c r="BE31" s="27">
        <f t="shared" si="31"/>
        <v>60</v>
      </c>
      <c r="BF31" s="32">
        <f t="shared" si="3"/>
        <v>0.43521423603685055</v>
      </c>
      <c r="BG31" s="32">
        <f t="shared" si="4"/>
        <v>0.43521423603685055</v>
      </c>
      <c r="BH31" s="32">
        <f t="shared" si="5"/>
        <v>0.43521423603685055</v>
      </c>
      <c r="BI31" s="32">
        <f t="shared" si="6"/>
        <v>0.43521423603685055</v>
      </c>
      <c r="BJ31" s="32">
        <f t="shared" si="7"/>
        <v>0.43521423603685055</v>
      </c>
      <c r="BK31" s="32">
        <f t="shared" si="8"/>
        <v>0.43521423603685055</v>
      </c>
      <c r="BL31" s="32">
        <f t="shared" si="9"/>
        <v>0.4352142360368505</v>
      </c>
      <c r="BM31" s="32">
        <f t="shared" si="10"/>
        <v>0.43521423603685055</v>
      </c>
      <c r="BN31" s="32">
        <f t="shared" si="11"/>
        <v>0.43521423603685044</v>
      </c>
      <c r="BO31" s="32">
        <f t="shared" si="12"/>
        <v>0.43521423603685055</v>
      </c>
      <c r="BP31" s="32">
        <f t="shared" si="13"/>
        <v>0.43521423603685055</v>
      </c>
      <c r="BQ31" s="32">
        <f t="shared" si="14"/>
        <v>0.43521423603685055</v>
      </c>
      <c r="BR31" s="32">
        <f t="shared" si="15"/>
        <v>0.4352142360368505</v>
      </c>
      <c r="BS31" s="32">
        <f t="shared" si="16"/>
        <v>0.4352142360368505</v>
      </c>
      <c r="BT31" s="32">
        <f t="shared" si="17"/>
        <v>0.4352142360368505</v>
      </c>
      <c r="BU31" s="32">
        <f t="shared" si="18"/>
        <v>0.43521423603685055</v>
      </c>
      <c r="BV31" s="32">
        <f t="shared" si="19"/>
        <v>0.4352142360368505</v>
      </c>
      <c r="BW31" s="32">
        <f t="shared" si="20"/>
        <v>0.43521423603685044</v>
      </c>
      <c r="BX31" s="32">
        <f t="shared" si="21"/>
        <v>0.4352142360368505</v>
      </c>
      <c r="BY31" s="32">
        <f t="shared" si="22"/>
        <v>0.43521423603685055</v>
      </c>
      <c r="BZ31" s="32">
        <f t="shared" si="23"/>
        <v>0.43521423603685061</v>
      </c>
      <c r="CA31" s="32">
        <f t="shared" si="24"/>
        <v>0.43521423603685055</v>
      </c>
      <c r="CB31" s="32">
        <f t="shared" si="25"/>
        <v>0.43521423603685055</v>
      </c>
      <c r="CC31" s="32">
        <f t="shared" si="26"/>
        <v>0.43521423603685055</v>
      </c>
    </row>
    <row r="32" spans="1:81" ht="9" customHeight="1" x14ac:dyDescent="0.25">
      <c r="A32" s="31"/>
      <c r="B32" s="31"/>
      <c r="C32" s="31"/>
      <c r="E32" s="27">
        <f t="shared" si="29"/>
        <v>59</v>
      </c>
      <c r="F32" s="28">
        <f t="shared" si="38"/>
        <v>16.773980975120001</v>
      </c>
      <c r="G32" s="28">
        <f t="shared" si="38"/>
        <v>33.547961950240001</v>
      </c>
      <c r="H32" s="28">
        <f t="shared" si="38"/>
        <v>50.321942925359998</v>
      </c>
      <c r="I32" s="28">
        <f t="shared" si="38"/>
        <v>67.095923900480003</v>
      </c>
      <c r="J32" s="28">
        <f t="shared" si="38"/>
        <v>83.8699048756</v>
      </c>
      <c r="K32" s="28">
        <f t="shared" si="38"/>
        <v>100.64388585072</v>
      </c>
      <c r="L32" s="28">
        <f t="shared" si="38"/>
        <v>117.41786682583999</v>
      </c>
      <c r="M32" s="28">
        <f t="shared" si="38"/>
        <v>134.19184780096001</v>
      </c>
      <c r="N32" s="28">
        <f t="shared" si="38"/>
        <v>150.96582877608</v>
      </c>
      <c r="O32" s="28">
        <f t="shared" si="38"/>
        <v>167.7398097512</v>
      </c>
      <c r="P32" s="28">
        <f t="shared" si="38"/>
        <v>184.51379072632</v>
      </c>
      <c r="Q32" s="28">
        <f t="shared" si="38"/>
        <v>201.28777170143999</v>
      </c>
      <c r="R32" s="28">
        <f t="shared" si="38"/>
        <v>218.06175267655999</v>
      </c>
      <c r="S32" s="28">
        <f t="shared" si="38"/>
        <v>234.83573365167999</v>
      </c>
      <c r="T32" s="28">
        <f t="shared" si="38"/>
        <v>251.60971462679998</v>
      </c>
      <c r="U32" s="28">
        <f t="shared" si="38"/>
        <v>268.38369560192001</v>
      </c>
      <c r="V32" s="28">
        <f t="shared" si="36"/>
        <v>285.15767657703998</v>
      </c>
      <c r="W32" s="28">
        <f t="shared" si="36"/>
        <v>301.93165755216</v>
      </c>
      <c r="X32" s="28">
        <f t="shared" si="36"/>
        <v>318.70563852727997</v>
      </c>
      <c r="Y32" s="28">
        <f t="shared" si="36"/>
        <v>335.4796195024</v>
      </c>
      <c r="Z32" s="28">
        <f t="shared" si="36"/>
        <v>352.25360047751997</v>
      </c>
      <c r="AA32" s="28">
        <f t="shared" si="36"/>
        <v>369.02758145263999</v>
      </c>
      <c r="AB32" s="28">
        <f t="shared" si="36"/>
        <v>385.80156242776002</v>
      </c>
      <c r="AC32" s="28">
        <f t="shared" si="36"/>
        <v>402.57554340287999</v>
      </c>
      <c r="AE32" s="27">
        <f t="shared" si="30"/>
        <v>59</v>
      </c>
      <c r="AF32" s="28">
        <f t="shared" si="37"/>
        <v>9.7080201320517823</v>
      </c>
      <c r="AG32" s="28">
        <f t="shared" si="37"/>
        <v>19.416040264103565</v>
      </c>
      <c r="AH32" s="28">
        <f t="shared" si="37"/>
        <v>29.12406039615535</v>
      </c>
      <c r="AI32" s="28">
        <f t="shared" si="37"/>
        <v>38.832080528207129</v>
      </c>
      <c r="AJ32" s="28">
        <f t="shared" si="37"/>
        <v>48.540100660258915</v>
      </c>
      <c r="AK32" s="28">
        <f t="shared" si="37"/>
        <v>58.248120792310701</v>
      </c>
      <c r="AL32" s="28">
        <f t="shared" si="37"/>
        <v>67.956140924362487</v>
      </c>
      <c r="AM32" s="28">
        <f t="shared" si="37"/>
        <v>77.664161056414258</v>
      </c>
      <c r="AN32" s="28">
        <f t="shared" si="37"/>
        <v>87.372181188466044</v>
      </c>
      <c r="AO32" s="28">
        <f t="shared" si="37"/>
        <v>97.08020132051783</v>
      </c>
      <c r="AP32" s="28">
        <f t="shared" si="37"/>
        <v>106.78822145256962</v>
      </c>
      <c r="AQ32" s="28">
        <f t="shared" si="37"/>
        <v>116.4962415846214</v>
      </c>
      <c r="AR32" s="28">
        <f t="shared" si="37"/>
        <v>126.20426171667317</v>
      </c>
      <c r="AS32" s="28">
        <f t="shared" si="37"/>
        <v>135.91228184872497</v>
      </c>
      <c r="AT32" s="28">
        <f t="shared" si="37"/>
        <v>145.62030198077673</v>
      </c>
      <c r="AU32" s="28">
        <f t="shared" si="37"/>
        <v>155.32832211282852</v>
      </c>
      <c r="AV32" s="28">
        <f t="shared" si="35"/>
        <v>165.0363422448803</v>
      </c>
      <c r="AW32" s="28">
        <f t="shared" si="35"/>
        <v>174.74436237693209</v>
      </c>
      <c r="AX32" s="28">
        <f t="shared" si="35"/>
        <v>184.45238250898387</v>
      </c>
      <c r="AY32" s="28">
        <f t="shared" si="35"/>
        <v>194.16040264103566</v>
      </c>
      <c r="AZ32" s="28">
        <f t="shared" si="35"/>
        <v>203.86842277308745</v>
      </c>
      <c r="BA32" s="28">
        <f t="shared" si="35"/>
        <v>213.57644290513923</v>
      </c>
      <c r="BB32" s="28">
        <f t="shared" si="35"/>
        <v>223.28446303719102</v>
      </c>
      <c r="BC32" s="28">
        <f t="shared" si="35"/>
        <v>232.9924831692428</v>
      </c>
      <c r="BE32" s="27">
        <f t="shared" si="31"/>
        <v>59</v>
      </c>
      <c r="BF32" s="32">
        <f t="shared" si="3"/>
        <v>0.42124531162571377</v>
      </c>
      <c r="BG32" s="32">
        <f t="shared" si="4"/>
        <v>0.42124531162571377</v>
      </c>
      <c r="BH32" s="32">
        <f t="shared" si="5"/>
        <v>0.42124531162571366</v>
      </c>
      <c r="BI32" s="32">
        <f t="shared" si="6"/>
        <v>0.42124531162571377</v>
      </c>
      <c r="BJ32" s="32">
        <f t="shared" si="7"/>
        <v>0.42124531162571366</v>
      </c>
      <c r="BK32" s="32">
        <f t="shared" si="8"/>
        <v>0.42124531162571366</v>
      </c>
      <c r="BL32" s="32">
        <f t="shared" si="9"/>
        <v>0.4212453116257136</v>
      </c>
      <c r="BM32" s="32">
        <f t="shared" si="10"/>
        <v>0.42124531162571377</v>
      </c>
      <c r="BN32" s="32">
        <f t="shared" si="11"/>
        <v>0.42124531162571371</v>
      </c>
      <c r="BO32" s="32">
        <f t="shared" si="12"/>
        <v>0.42124531162571366</v>
      </c>
      <c r="BP32" s="32">
        <f t="shared" si="13"/>
        <v>0.42124531162571366</v>
      </c>
      <c r="BQ32" s="32">
        <f t="shared" si="14"/>
        <v>0.42124531162571366</v>
      </c>
      <c r="BR32" s="32">
        <f t="shared" si="15"/>
        <v>0.42124531162571366</v>
      </c>
      <c r="BS32" s="32">
        <f t="shared" si="16"/>
        <v>0.4212453116257136</v>
      </c>
      <c r="BT32" s="32">
        <f t="shared" si="17"/>
        <v>0.42124531162571371</v>
      </c>
      <c r="BU32" s="32">
        <f t="shared" si="18"/>
        <v>0.42124531162571377</v>
      </c>
      <c r="BV32" s="32">
        <f t="shared" si="19"/>
        <v>0.42124531162571366</v>
      </c>
      <c r="BW32" s="32">
        <f t="shared" si="20"/>
        <v>0.42124531162571371</v>
      </c>
      <c r="BX32" s="32">
        <f t="shared" si="21"/>
        <v>0.42124531162571366</v>
      </c>
      <c r="BY32" s="32">
        <f t="shared" si="22"/>
        <v>0.42124531162571366</v>
      </c>
      <c r="BZ32" s="32">
        <f t="shared" si="23"/>
        <v>0.4212453116257136</v>
      </c>
      <c r="CA32" s="32">
        <f t="shared" si="24"/>
        <v>0.42124531162571366</v>
      </c>
      <c r="CB32" s="32">
        <f t="shared" si="25"/>
        <v>0.42124531162571366</v>
      </c>
      <c r="CC32" s="32">
        <f t="shared" si="26"/>
        <v>0.42124531162571366</v>
      </c>
    </row>
    <row r="33" spans="1:81" ht="9" customHeight="1" x14ac:dyDescent="0.25">
      <c r="A33" s="31"/>
      <c r="B33" s="31"/>
      <c r="C33" s="31"/>
      <c r="E33" s="27">
        <f t="shared" si="29"/>
        <v>58</v>
      </c>
      <c r="F33" s="28">
        <f t="shared" si="38"/>
        <v>15.914178754524031</v>
      </c>
      <c r="G33" s="28">
        <f t="shared" si="38"/>
        <v>31.828357509048061</v>
      </c>
      <c r="H33" s="28">
        <f t="shared" si="38"/>
        <v>47.742536263572092</v>
      </c>
      <c r="I33" s="28">
        <f t="shared" si="38"/>
        <v>63.656715018096122</v>
      </c>
      <c r="J33" s="28">
        <f t="shared" si="38"/>
        <v>79.570893772620153</v>
      </c>
      <c r="K33" s="28">
        <f t="shared" si="38"/>
        <v>95.485072527144183</v>
      </c>
      <c r="L33" s="28">
        <f t="shared" si="38"/>
        <v>111.39925128166821</v>
      </c>
      <c r="M33" s="28">
        <f t="shared" si="38"/>
        <v>127.31343003619224</v>
      </c>
      <c r="N33" s="28">
        <f t="shared" si="38"/>
        <v>143.22760879071629</v>
      </c>
      <c r="O33" s="28">
        <f t="shared" si="38"/>
        <v>159.14178754524031</v>
      </c>
      <c r="P33" s="28">
        <f t="shared" si="38"/>
        <v>175.05596629976435</v>
      </c>
      <c r="Q33" s="28">
        <f t="shared" si="38"/>
        <v>190.97014505428837</v>
      </c>
      <c r="R33" s="28">
        <f t="shared" si="38"/>
        <v>206.88432380881241</v>
      </c>
      <c r="S33" s="28">
        <f t="shared" si="38"/>
        <v>222.79850256333643</v>
      </c>
      <c r="T33" s="28">
        <f t="shared" si="38"/>
        <v>238.71268131786047</v>
      </c>
      <c r="U33" s="28">
        <f t="shared" si="38"/>
        <v>254.62686007238449</v>
      </c>
      <c r="V33" s="28">
        <f t="shared" si="36"/>
        <v>270.5410388269085</v>
      </c>
      <c r="W33" s="28">
        <f t="shared" si="36"/>
        <v>286.45521758143258</v>
      </c>
      <c r="X33" s="28">
        <f t="shared" si="36"/>
        <v>302.36939633595659</v>
      </c>
      <c r="Y33" s="28">
        <f t="shared" si="36"/>
        <v>318.28357509048061</v>
      </c>
      <c r="Z33" s="28">
        <f t="shared" si="36"/>
        <v>334.19775384500463</v>
      </c>
      <c r="AA33" s="28">
        <f t="shared" si="36"/>
        <v>350.1119325995287</v>
      </c>
      <c r="AB33" s="28">
        <f t="shared" si="36"/>
        <v>366.02611135405272</v>
      </c>
      <c r="AC33" s="28">
        <f t="shared" si="36"/>
        <v>381.94029010857673</v>
      </c>
      <c r="AE33" s="27">
        <f t="shared" si="30"/>
        <v>58</v>
      </c>
      <c r="AF33" s="28">
        <f t="shared" si="37"/>
        <v>9.4353995739992929</v>
      </c>
      <c r="AG33" s="28">
        <f t="shared" si="37"/>
        <v>18.870799147998586</v>
      </c>
      <c r="AH33" s="28">
        <f t="shared" si="37"/>
        <v>28.306198721997877</v>
      </c>
      <c r="AI33" s="28">
        <f t="shared" si="37"/>
        <v>37.741598295997171</v>
      </c>
      <c r="AJ33" s="28">
        <f t="shared" si="37"/>
        <v>47.176997869996462</v>
      </c>
      <c r="AK33" s="28">
        <f t="shared" si="37"/>
        <v>56.612397443995754</v>
      </c>
      <c r="AL33" s="28">
        <f t="shared" si="37"/>
        <v>66.047797017995052</v>
      </c>
      <c r="AM33" s="28">
        <f t="shared" si="37"/>
        <v>75.483196591994343</v>
      </c>
      <c r="AN33" s="28">
        <f t="shared" si="37"/>
        <v>84.918596165993634</v>
      </c>
      <c r="AO33" s="28">
        <f t="shared" si="37"/>
        <v>94.353995739992925</v>
      </c>
      <c r="AP33" s="28">
        <f t="shared" si="37"/>
        <v>103.78939531399222</v>
      </c>
      <c r="AQ33" s="28">
        <f t="shared" si="37"/>
        <v>113.22479488799151</v>
      </c>
      <c r="AR33" s="28">
        <f t="shared" si="37"/>
        <v>122.6601944619908</v>
      </c>
      <c r="AS33" s="28">
        <f t="shared" si="37"/>
        <v>132.0955940359901</v>
      </c>
      <c r="AT33" s="28">
        <f t="shared" si="37"/>
        <v>141.53099360998939</v>
      </c>
      <c r="AU33" s="28">
        <f t="shared" si="37"/>
        <v>150.96639318398869</v>
      </c>
      <c r="AV33" s="28">
        <f t="shared" si="35"/>
        <v>160.40179275798798</v>
      </c>
      <c r="AW33" s="28">
        <f t="shared" si="35"/>
        <v>169.83719233198727</v>
      </c>
      <c r="AX33" s="28">
        <f t="shared" si="35"/>
        <v>179.27259190598656</v>
      </c>
      <c r="AY33" s="28">
        <f t="shared" si="35"/>
        <v>188.70799147998585</v>
      </c>
      <c r="AZ33" s="28">
        <f t="shared" si="35"/>
        <v>198.14339105398514</v>
      </c>
      <c r="BA33" s="28">
        <f t="shared" si="35"/>
        <v>207.57879062798443</v>
      </c>
      <c r="BB33" s="28">
        <f t="shared" si="35"/>
        <v>217.01419020198372</v>
      </c>
      <c r="BC33" s="28">
        <f t="shared" si="35"/>
        <v>226.44958977598301</v>
      </c>
      <c r="BE33" s="27">
        <f t="shared" si="31"/>
        <v>58</v>
      </c>
      <c r="BF33" s="32">
        <f t="shared" si="3"/>
        <v>0.40710735253510782</v>
      </c>
      <c r="BG33" s="32">
        <f t="shared" si="4"/>
        <v>0.40710735253510782</v>
      </c>
      <c r="BH33" s="32">
        <f t="shared" si="5"/>
        <v>0.40710735253510788</v>
      </c>
      <c r="BI33" s="32">
        <f t="shared" si="6"/>
        <v>0.40710735253510782</v>
      </c>
      <c r="BJ33" s="32">
        <f t="shared" si="7"/>
        <v>0.40710735253510782</v>
      </c>
      <c r="BK33" s="32">
        <f t="shared" si="8"/>
        <v>0.40710735253510788</v>
      </c>
      <c r="BL33" s="32">
        <f t="shared" si="9"/>
        <v>0.40710735253510782</v>
      </c>
      <c r="BM33" s="32">
        <f t="shared" si="10"/>
        <v>0.40710735253510782</v>
      </c>
      <c r="BN33" s="32">
        <f t="shared" si="11"/>
        <v>0.40710735253510788</v>
      </c>
      <c r="BO33" s="32">
        <f t="shared" si="12"/>
        <v>0.40710735253510782</v>
      </c>
      <c r="BP33" s="32">
        <f t="shared" si="13"/>
        <v>0.40710735253510788</v>
      </c>
      <c r="BQ33" s="32">
        <f t="shared" si="14"/>
        <v>0.40710735253510788</v>
      </c>
      <c r="BR33" s="32">
        <f t="shared" si="15"/>
        <v>0.40710735253510794</v>
      </c>
      <c r="BS33" s="32">
        <f t="shared" si="16"/>
        <v>0.40710735253510782</v>
      </c>
      <c r="BT33" s="32">
        <f t="shared" si="17"/>
        <v>0.40710735253510788</v>
      </c>
      <c r="BU33" s="32">
        <f t="shared" si="18"/>
        <v>0.40710735253510782</v>
      </c>
      <c r="BV33" s="32">
        <f t="shared" si="19"/>
        <v>0.40710735253510782</v>
      </c>
      <c r="BW33" s="32">
        <f t="shared" si="20"/>
        <v>0.40710735253510788</v>
      </c>
      <c r="BX33" s="32">
        <f t="shared" si="21"/>
        <v>0.40710735253510788</v>
      </c>
      <c r="BY33" s="32">
        <f t="shared" si="22"/>
        <v>0.40710735253510782</v>
      </c>
      <c r="BZ33" s="32">
        <f t="shared" si="23"/>
        <v>0.40710735253510782</v>
      </c>
      <c r="CA33" s="32">
        <f t="shared" si="24"/>
        <v>0.40710735253510788</v>
      </c>
      <c r="CB33" s="32">
        <f t="shared" si="25"/>
        <v>0.40710735253510788</v>
      </c>
      <c r="CC33" s="32">
        <f t="shared" si="26"/>
        <v>0.40710735253510788</v>
      </c>
    </row>
    <row r="34" spans="1:81" ht="9" customHeight="1" x14ac:dyDescent="0.25">
      <c r="A34" s="31"/>
      <c r="B34" s="31"/>
      <c r="C34" s="31"/>
      <c r="E34" s="27">
        <f t="shared" si="29"/>
        <v>57</v>
      </c>
      <c r="F34" s="28">
        <f t="shared" si="38"/>
        <v>15.120080581490338</v>
      </c>
      <c r="G34" s="28">
        <f t="shared" si="38"/>
        <v>30.240161162980677</v>
      </c>
      <c r="H34" s="28">
        <f t="shared" si="38"/>
        <v>45.360241744471011</v>
      </c>
      <c r="I34" s="28">
        <f t="shared" si="38"/>
        <v>60.480322325961353</v>
      </c>
      <c r="J34" s="28">
        <f t="shared" si="38"/>
        <v>75.600402907451695</v>
      </c>
      <c r="K34" s="28">
        <f t="shared" si="38"/>
        <v>90.720483488942023</v>
      </c>
      <c r="L34" s="28">
        <f t="shared" si="38"/>
        <v>105.84056407043236</v>
      </c>
      <c r="M34" s="28">
        <f t="shared" si="38"/>
        <v>120.96064465192271</v>
      </c>
      <c r="N34" s="28">
        <f t="shared" si="38"/>
        <v>136.08072523341303</v>
      </c>
      <c r="O34" s="28">
        <f t="shared" si="38"/>
        <v>151.20080581490339</v>
      </c>
      <c r="P34" s="28">
        <f t="shared" si="38"/>
        <v>166.32088639639372</v>
      </c>
      <c r="Q34" s="28">
        <f t="shared" si="38"/>
        <v>181.44096697788405</v>
      </c>
      <c r="R34" s="28">
        <f t="shared" si="38"/>
        <v>196.5610475593744</v>
      </c>
      <c r="S34" s="28">
        <f t="shared" si="38"/>
        <v>211.68112814086473</v>
      </c>
      <c r="T34" s="28">
        <f t="shared" si="38"/>
        <v>226.80120872235509</v>
      </c>
      <c r="U34" s="28">
        <f t="shared" si="38"/>
        <v>241.92128930384541</v>
      </c>
      <c r="V34" s="28">
        <f t="shared" si="36"/>
        <v>257.04136988533577</v>
      </c>
      <c r="W34" s="28">
        <f t="shared" si="36"/>
        <v>272.16145046682607</v>
      </c>
      <c r="X34" s="28">
        <f t="shared" si="36"/>
        <v>287.28153104831642</v>
      </c>
      <c r="Y34" s="28">
        <f t="shared" si="36"/>
        <v>302.40161162980678</v>
      </c>
      <c r="Z34" s="28">
        <f t="shared" si="36"/>
        <v>317.52169221129708</v>
      </c>
      <c r="AA34" s="28">
        <f t="shared" si="36"/>
        <v>332.64177279278744</v>
      </c>
      <c r="AB34" s="28">
        <f t="shared" si="36"/>
        <v>347.76185337427779</v>
      </c>
      <c r="AC34" s="28">
        <f t="shared" si="36"/>
        <v>362.88193395576809</v>
      </c>
      <c r="AE34" s="27">
        <f t="shared" si="30"/>
        <v>57</v>
      </c>
      <c r="AF34" s="28">
        <f t="shared" si="37"/>
        <v>9.1803922938833153</v>
      </c>
      <c r="AG34" s="28">
        <f t="shared" si="37"/>
        <v>18.360784587766631</v>
      </c>
      <c r="AH34" s="28">
        <f t="shared" si="37"/>
        <v>27.541176881649946</v>
      </c>
      <c r="AI34" s="28">
        <f t="shared" si="37"/>
        <v>36.721569175533261</v>
      </c>
      <c r="AJ34" s="28">
        <f t="shared" si="37"/>
        <v>45.901961469416577</v>
      </c>
      <c r="AK34" s="28">
        <f t="shared" si="37"/>
        <v>55.082353763299892</v>
      </c>
      <c r="AL34" s="28">
        <f t="shared" si="37"/>
        <v>64.262746057183207</v>
      </c>
      <c r="AM34" s="28">
        <f t="shared" si="37"/>
        <v>73.443138351066523</v>
      </c>
      <c r="AN34" s="28">
        <f t="shared" si="37"/>
        <v>82.623530644949838</v>
      </c>
      <c r="AO34" s="28">
        <f t="shared" si="37"/>
        <v>91.803922938833153</v>
      </c>
      <c r="AP34" s="28">
        <f t="shared" si="37"/>
        <v>100.98431523271647</v>
      </c>
      <c r="AQ34" s="28">
        <f t="shared" si="37"/>
        <v>110.16470752659978</v>
      </c>
      <c r="AR34" s="28">
        <f t="shared" si="37"/>
        <v>119.3450998204831</v>
      </c>
      <c r="AS34" s="28">
        <f t="shared" si="37"/>
        <v>128.52549211436641</v>
      </c>
      <c r="AT34" s="28">
        <f t="shared" si="37"/>
        <v>137.70588440824974</v>
      </c>
      <c r="AU34" s="28">
        <f t="shared" si="37"/>
        <v>146.88627670213305</v>
      </c>
      <c r="AV34" s="28">
        <f t="shared" si="35"/>
        <v>156.06666899601638</v>
      </c>
      <c r="AW34" s="28">
        <f t="shared" si="35"/>
        <v>165.24706128989968</v>
      </c>
      <c r="AX34" s="28">
        <f t="shared" si="35"/>
        <v>174.42745358378301</v>
      </c>
      <c r="AY34" s="28">
        <f t="shared" si="35"/>
        <v>183.60784587766631</v>
      </c>
      <c r="AZ34" s="28">
        <f t="shared" si="35"/>
        <v>192.78823817154964</v>
      </c>
      <c r="BA34" s="28">
        <f t="shared" si="35"/>
        <v>201.96863046543294</v>
      </c>
      <c r="BB34" s="28">
        <f t="shared" si="35"/>
        <v>211.14902275931627</v>
      </c>
      <c r="BC34" s="28">
        <f t="shared" si="35"/>
        <v>220.32941505319957</v>
      </c>
      <c r="BE34" s="27">
        <f t="shared" si="31"/>
        <v>57</v>
      </c>
      <c r="BF34" s="32">
        <f t="shared" si="3"/>
        <v>0.39283443336130464</v>
      </c>
      <c r="BG34" s="32">
        <f t="shared" si="4"/>
        <v>0.39283443336130464</v>
      </c>
      <c r="BH34" s="32">
        <f t="shared" si="5"/>
        <v>0.39283443336130464</v>
      </c>
      <c r="BI34" s="32">
        <f t="shared" si="6"/>
        <v>0.39283443336130464</v>
      </c>
      <c r="BJ34" s="32">
        <f t="shared" si="7"/>
        <v>0.39283443336130469</v>
      </c>
      <c r="BK34" s="32">
        <f t="shared" si="8"/>
        <v>0.39283443336130464</v>
      </c>
      <c r="BL34" s="32">
        <f t="shared" si="9"/>
        <v>0.39283443336130464</v>
      </c>
      <c r="BM34" s="32">
        <f t="shared" si="10"/>
        <v>0.39283443336130464</v>
      </c>
      <c r="BN34" s="32">
        <f t="shared" si="11"/>
        <v>0.39283443336130464</v>
      </c>
      <c r="BO34" s="32">
        <f t="shared" si="12"/>
        <v>0.39283443336130469</v>
      </c>
      <c r="BP34" s="32">
        <f t="shared" si="13"/>
        <v>0.39283443336130464</v>
      </c>
      <c r="BQ34" s="32">
        <f t="shared" si="14"/>
        <v>0.39283443336130464</v>
      </c>
      <c r="BR34" s="32">
        <f t="shared" si="15"/>
        <v>0.39283443336130469</v>
      </c>
      <c r="BS34" s="32">
        <f t="shared" si="16"/>
        <v>0.39283443336130464</v>
      </c>
      <c r="BT34" s="32">
        <f t="shared" si="17"/>
        <v>0.39283443336130464</v>
      </c>
      <c r="BU34" s="32">
        <f t="shared" si="18"/>
        <v>0.39283443336130464</v>
      </c>
      <c r="BV34" s="32">
        <f t="shared" si="19"/>
        <v>0.39283443336130464</v>
      </c>
      <c r="BW34" s="32">
        <f t="shared" si="20"/>
        <v>0.39283443336130464</v>
      </c>
      <c r="BX34" s="32">
        <f t="shared" si="21"/>
        <v>0.39283443336130458</v>
      </c>
      <c r="BY34" s="32">
        <f t="shared" si="22"/>
        <v>0.39283443336130469</v>
      </c>
      <c r="BZ34" s="32">
        <f t="shared" si="23"/>
        <v>0.39283443336130458</v>
      </c>
      <c r="CA34" s="32">
        <f t="shared" si="24"/>
        <v>0.39283443336130464</v>
      </c>
      <c r="CB34" s="32">
        <f t="shared" si="25"/>
        <v>0.39283443336130464</v>
      </c>
      <c r="CC34" s="32">
        <f t="shared" si="26"/>
        <v>0.39283443336130464</v>
      </c>
    </row>
    <row r="35" spans="1:81" ht="9" customHeight="1" x14ac:dyDescent="0.25">
      <c r="A35" s="31"/>
      <c r="B35" s="31"/>
      <c r="C35" s="31"/>
      <c r="E35" s="27">
        <f t="shared" si="29"/>
        <v>56</v>
      </c>
      <c r="F35" s="28">
        <f t="shared" si="38"/>
        <v>14.38597537948268</v>
      </c>
      <c r="G35" s="28">
        <f t="shared" si="38"/>
        <v>28.77195075896536</v>
      </c>
      <c r="H35" s="28">
        <f t="shared" si="38"/>
        <v>43.15792613844804</v>
      </c>
      <c r="I35" s="28">
        <f t="shared" si="38"/>
        <v>57.543901517930721</v>
      </c>
      <c r="J35" s="28">
        <f t="shared" si="38"/>
        <v>71.929876897413408</v>
      </c>
      <c r="K35" s="28">
        <f t="shared" si="38"/>
        <v>86.315852276896081</v>
      </c>
      <c r="L35" s="28">
        <f t="shared" si="38"/>
        <v>100.70182765637877</v>
      </c>
      <c r="M35" s="28">
        <f t="shared" si="38"/>
        <v>115.08780303586144</v>
      </c>
      <c r="N35" s="28">
        <f t="shared" si="38"/>
        <v>129.47377841534413</v>
      </c>
      <c r="O35" s="28">
        <f t="shared" si="38"/>
        <v>143.85975379482682</v>
      </c>
      <c r="P35" s="28">
        <f t="shared" si="38"/>
        <v>158.24572917430947</v>
      </c>
      <c r="Q35" s="28">
        <f t="shared" si="38"/>
        <v>172.63170455379216</v>
      </c>
      <c r="R35" s="28">
        <f t="shared" si="38"/>
        <v>187.01767993327485</v>
      </c>
      <c r="S35" s="28">
        <f t="shared" si="38"/>
        <v>201.40365531275754</v>
      </c>
      <c r="T35" s="28">
        <f t="shared" si="38"/>
        <v>215.78963069224019</v>
      </c>
      <c r="U35" s="28">
        <f t="shared" si="38"/>
        <v>230.17560607172288</v>
      </c>
      <c r="V35" s="28">
        <f t="shared" si="36"/>
        <v>244.56158145120557</v>
      </c>
      <c r="W35" s="28">
        <f t="shared" si="36"/>
        <v>258.94755683068826</v>
      </c>
      <c r="X35" s="28">
        <f t="shared" si="36"/>
        <v>273.33353221017092</v>
      </c>
      <c r="Y35" s="28">
        <f t="shared" si="36"/>
        <v>287.71950758965363</v>
      </c>
      <c r="Z35" s="28">
        <f t="shared" si="36"/>
        <v>302.10548296913629</v>
      </c>
      <c r="AA35" s="28">
        <f t="shared" si="36"/>
        <v>316.49145834861895</v>
      </c>
      <c r="AB35" s="28">
        <f t="shared" si="36"/>
        <v>330.87743372810166</v>
      </c>
      <c r="AC35" s="28">
        <f t="shared" si="36"/>
        <v>345.26340910758432</v>
      </c>
      <c r="AE35" s="27">
        <f t="shared" si="30"/>
        <v>56</v>
      </c>
      <c r="AF35" s="28">
        <f t="shared" si="37"/>
        <v>8.9414582498570034</v>
      </c>
      <c r="AG35" s="28">
        <f t="shared" si="37"/>
        <v>17.882916499714007</v>
      </c>
      <c r="AH35" s="28">
        <f t="shared" si="37"/>
        <v>26.82437474957101</v>
      </c>
      <c r="AI35" s="28">
        <f t="shared" si="37"/>
        <v>35.765832999428014</v>
      </c>
      <c r="AJ35" s="28">
        <f t="shared" si="37"/>
        <v>44.707291249285021</v>
      </c>
      <c r="AK35" s="28">
        <f t="shared" si="37"/>
        <v>53.648749499142021</v>
      </c>
      <c r="AL35" s="28">
        <f t="shared" si="37"/>
        <v>62.590207748999028</v>
      </c>
      <c r="AM35" s="28">
        <f t="shared" si="37"/>
        <v>71.531665998856027</v>
      </c>
      <c r="AN35" s="28">
        <f t="shared" si="37"/>
        <v>80.473124248713034</v>
      </c>
      <c r="AO35" s="28">
        <f t="shared" si="37"/>
        <v>89.414582498570041</v>
      </c>
      <c r="AP35" s="28">
        <f t="shared" si="37"/>
        <v>98.356040748427034</v>
      </c>
      <c r="AQ35" s="28">
        <f t="shared" si="37"/>
        <v>107.29749899828404</v>
      </c>
      <c r="AR35" s="28">
        <f t="shared" si="37"/>
        <v>116.23895724814105</v>
      </c>
      <c r="AS35" s="28">
        <f t="shared" si="37"/>
        <v>125.18041549799806</v>
      </c>
      <c r="AT35" s="28">
        <f t="shared" si="37"/>
        <v>134.12187374785506</v>
      </c>
      <c r="AU35" s="28">
        <f t="shared" si="37"/>
        <v>143.06333199771205</v>
      </c>
      <c r="AV35" s="28">
        <f t="shared" si="35"/>
        <v>152.00479024756905</v>
      </c>
      <c r="AW35" s="28">
        <f t="shared" si="35"/>
        <v>160.94624849742607</v>
      </c>
      <c r="AX35" s="28">
        <f t="shared" si="35"/>
        <v>169.88770674728306</v>
      </c>
      <c r="AY35" s="28">
        <f t="shared" si="35"/>
        <v>178.82916499714008</v>
      </c>
      <c r="AZ35" s="28">
        <f t="shared" si="35"/>
        <v>187.77062324699708</v>
      </c>
      <c r="BA35" s="28">
        <f t="shared" si="35"/>
        <v>196.71208149685407</v>
      </c>
      <c r="BB35" s="28">
        <f t="shared" si="35"/>
        <v>205.65353974671109</v>
      </c>
      <c r="BC35" s="28">
        <f t="shared" si="35"/>
        <v>214.59499799656808</v>
      </c>
      <c r="BE35" s="27">
        <f t="shared" si="31"/>
        <v>56</v>
      </c>
      <c r="BF35" s="32">
        <f t="shared" si="3"/>
        <v>0.37846006169249136</v>
      </c>
      <c r="BG35" s="32">
        <f t="shared" si="4"/>
        <v>0.37846006169249136</v>
      </c>
      <c r="BH35" s="32">
        <f t="shared" si="5"/>
        <v>0.37846006169249136</v>
      </c>
      <c r="BI35" s="32">
        <f t="shared" si="6"/>
        <v>0.37846006169249136</v>
      </c>
      <c r="BJ35" s="32">
        <f t="shared" si="7"/>
        <v>0.37846006169249136</v>
      </c>
      <c r="BK35" s="32">
        <f t="shared" si="8"/>
        <v>0.37846006169249136</v>
      </c>
      <c r="BL35" s="32">
        <f t="shared" si="9"/>
        <v>0.37846006169249136</v>
      </c>
      <c r="BM35" s="32">
        <f t="shared" si="10"/>
        <v>0.37846006169249136</v>
      </c>
      <c r="BN35" s="32">
        <f t="shared" si="11"/>
        <v>0.37846006169249136</v>
      </c>
      <c r="BO35" s="32">
        <f t="shared" si="12"/>
        <v>0.37846006169249136</v>
      </c>
      <c r="BP35" s="32">
        <f t="shared" si="13"/>
        <v>0.37846006169249136</v>
      </c>
      <c r="BQ35" s="32">
        <f t="shared" si="14"/>
        <v>0.37846006169249136</v>
      </c>
      <c r="BR35" s="32">
        <f t="shared" si="15"/>
        <v>0.37846006169249136</v>
      </c>
      <c r="BS35" s="32">
        <f t="shared" si="16"/>
        <v>0.37846006169249136</v>
      </c>
      <c r="BT35" s="32">
        <f t="shared" si="17"/>
        <v>0.3784600616924913</v>
      </c>
      <c r="BU35" s="32">
        <f t="shared" si="18"/>
        <v>0.37846006169249136</v>
      </c>
      <c r="BV35" s="32">
        <f t="shared" si="19"/>
        <v>0.37846006169249141</v>
      </c>
      <c r="BW35" s="32">
        <f t="shared" si="20"/>
        <v>0.37846006169249136</v>
      </c>
      <c r="BX35" s="32">
        <f t="shared" si="21"/>
        <v>0.37846006169249136</v>
      </c>
      <c r="BY35" s="32">
        <f t="shared" si="22"/>
        <v>0.37846006169249136</v>
      </c>
      <c r="BZ35" s="32">
        <f t="shared" si="23"/>
        <v>0.37846006169249136</v>
      </c>
      <c r="CA35" s="32">
        <f t="shared" si="24"/>
        <v>0.37846006169249136</v>
      </c>
      <c r="CB35" s="32">
        <f t="shared" si="25"/>
        <v>0.37846006169249136</v>
      </c>
      <c r="CC35" s="32">
        <f t="shared" si="26"/>
        <v>0.37846006169249136</v>
      </c>
    </row>
    <row r="36" spans="1:81" ht="9" customHeight="1" x14ac:dyDescent="0.25">
      <c r="A36" s="31"/>
      <c r="B36" s="31"/>
      <c r="C36" s="31"/>
      <c r="E36" s="27">
        <f t="shared" si="29"/>
        <v>55</v>
      </c>
      <c r="F36" s="28">
        <f t="shared" si="38"/>
        <v>13.706714051368255</v>
      </c>
      <c r="G36" s="28">
        <f t="shared" si="38"/>
        <v>27.413428102736511</v>
      </c>
      <c r="H36" s="28">
        <f t="shared" si="38"/>
        <v>41.120142154104769</v>
      </c>
      <c r="I36" s="28">
        <f t="shared" si="38"/>
        <v>54.826856205473021</v>
      </c>
      <c r="J36" s="28">
        <f t="shared" si="38"/>
        <v>68.533570256841287</v>
      </c>
      <c r="K36" s="28">
        <f t="shared" si="38"/>
        <v>82.240284308209539</v>
      </c>
      <c r="L36" s="28">
        <f t="shared" si="38"/>
        <v>95.94699835957779</v>
      </c>
      <c r="M36" s="28">
        <f t="shared" si="38"/>
        <v>109.65371241094604</v>
      </c>
      <c r="N36" s="28">
        <f t="shared" si="38"/>
        <v>123.36042646231431</v>
      </c>
      <c r="O36" s="28">
        <f t="shared" si="38"/>
        <v>137.06714051368257</v>
      </c>
      <c r="P36" s="28">
        <f t="shared" si="38"/>
        <v>150.77385456505081</v>
      </c>
      <c r="Q36" s="28">
        <f t="shared" si="38"/>
        <v>164.48056861641908</v>
      </c>
      <c r="R36" s="28">
        <f t="shared" si="38"/>
        <v>178.18728266778734</v>
      </c>
      <c r="S36" s="28">
        <f t="shared" si="38"/>
        <v>191.89399671915558</v>
      </c>
      <c r="T36" s="28">
        <f t="shared" si="38"/>
        <v>205.60071077052385</v>
      </c>
      <c r="U36" s="28">
        <f t="shared" si="38"/>
        <v>219.30742482189208</v>
      </c>
      <c r="V36" s="28">
        <f t="shared" si="36"/>
        <v>233.01413887326035</v>
      </c>
      <c r="W36" s="28">
        <f t="shared" si="36"/>
        <v>246.72085292462862</v>
      </c>
      <c r="X36" s="28">
        <f t="shared" si="36"/>
        <v>260.42756697599685</v>
      </c>
      <c r="Y36" s="28">
        <f t="shared" si="36"/>
        <v>274.13428102736515</v>
      </c>
      <c r="Z36" s="28">
        <f t="shared" si="36"/>
        <v>287.84099507873339</v>
      </c>
      <c r="AA36" s="28">
        <f t="shared" si="36"/>
        <v>301.54770913010162</v>
      </c>
      <c r="AB36" s="28">
        <f t="shared" si="36"/>
        <v>315.25442318146992</v>
      </c>
      <c r="AC36" s="28">
        <f t="shared" si="36"/>
        <v>328.96113723283815</v>
      </c>
      <c r="AE36" s="27">
        <f t="shared" si="30"/>
        <v>55</v>
      </c>
      <c r="AF36" s="28">
        <f t="shared" si="37"/>
        <v>8.7172339781054884</v>
      </c>
      <c r="AG36" s="28">
        <f t="shared" si="37"/>
        <v>17.434467956210977</v>
      </c>
      <c r="AH36" s="28">
        <f t="shared" si="37"/>
        <v>26.151701934316467</v>
      </c>
      <c r="AI36" s="28">
        <f t="shared" si="37"/>
        <v>34.868935912421954</v>
      </c>
      <c r="AJ36" s="28">
        <f t="shared" si="37"/>
        <v>43.586169890527444</v>
      </c>
      <c r="AK36" s="28">
        <f t="shared" si="37"/>
        <v>52.303403868632934</v>
      </c>
      <c r="AL36" s="28">
        <f t="shared" si="37"/>
        <v>61.020637846738424</v>
      </c>
      <c r="AM36" s="28">
        <f t="shared" si="37"/>
        <v>69.737871824843907</v>
      </c>
      <c r="AN36" s="28">
        <f t="shared" si="37"/>
        <v>78.455105802949404</v>
      </c>
      <c r="AO36" s="28">
        <f t="shared" si="37"/>
        <v>87.172339781054887</v>
      </c>
      <c r="AP36" s="28">
        <f t="shared" si="37"/>
        <v>95.889573759160385</v>
      </c>
      <c r="AQ36" s="28">
        <f t="shared" si="37"/>
        <v>104.60680773726587</v>
      </c>
      <c r="AR36" s="28">
        <f t="shared" si="37"/>
        <v>113.32404171537137</v>
      </c>
      <c r="AS36" s="28">
        <f t="shared" si="37"/>
        <v>122.04127569347685</v>
      </c>
      <c r="AT36" s="28">
        <f t="shared" si="37"/>
        <v>130.75850967158235</v>
      </c>
      <c r="AU36" s="28">
        <f t="shared" si="37"/>
        <v>139.47574364968781</v>
      </c>
      <c r="AV36" s="28">
        <f t="shared" si="35"/>
        <v>148.19297762779331</v>
      </c>
      <c r="AW36" s="28">
        <f t="shared" si="35"/>
        <v>156.91021160589881</v>
      </c>
      <c r="AX36" s="28">
        <f t="shared" si="35"/>
        <v>165.62744558400431</v>
      </c>
      <c r="AY36" s="28">
        <f t="shared" si="35"/>
        <v>174.34467956210977</v>
      </c>
      <c r="AZ36" s="28">
        <f t="shared" si="35"/>
        <v>183.06191354021527</v>
      </c>
      <c r="BA36" s="28">
        <f t="shared" si="35"/>
        <v>191.77914751832077</v>
      </c>
      <c r="BB36" s="28">
        <f t="shared" si="35"/>
        <v>200.49638149642624</v>
      </c>
      <c r="BC36" s="28">
        <f t="shared" si="35"/>
        <v>209.21361547453174</v>
      </c>
      <c r="BE36" s="27">
        <f t="shared" si="31"/>
        <v>55</v>
      </c>
      <c r="BF36" s="32">
        <f t="shared" si="3"/>
        <v>0.36401722940770753</v>
      </c>
      <c r="BG36" s="32">
        <f t="shared" si="4"/>
        <v>0.36401722940770753</v>
      </c>
      <c r="BH36" s="32">
        <f t="shared" si="5"/>
        <v>0.36401722940770759</v>
      </c>
      <c r="BI36" s="32">
        <f t="shared" si="6"/>
        <v>0.36401722940770753</v>
      </c>
      <c r="BJ36" s="32">
        <f t="shared" si="7"/>
        <v>0.36401722940770764</v>
      </c>
      <c r="BK36" s="32">
        <f t="shared" si="8"/>
        <v>0.36401722940770759</v>
      </c>
      <c r="BL36" s="32">
        <f t="shared" si="9"/>
        <v>0.36401722940770753</v>
      </c>
      <c r="BM36" s="32">
        <f t="shared" si="10"/>
        <v>0.36401722940770753</v>
      </c>
      <c r="BN36" s="32">
        <f t="shared" si="11"/>
        <v>0.36401722940770753</v>
      </c>
      <c r="BO36" s="32">
        <f t="shared" si="12"/>
        <v>0.36401722940770764</v>
      </c>
      <c r="BP36" s="32">
        <f t="shared" si="13"/>
        <v>0.36401722940770748</v>
      </c>
      <c r="BQ36" s="32">
        <f t="shared" si="14"/>
        <v>0.36401722940770759</v>
      </c>
      <c r="BR36" s="32">
        <f t="shared" si="15"/>
        <v>0.36401722940770753</v>
      </c>
      <c r="BS36" s="32">
        <f t="shared" si="16"/>
        <v>0.36401722940770753</v>
      </c>
      <c r="BT36" s="32">
        <f t="shared" si="17"/>
        <v>0.36401722940770753</v>
      </c>
      <c r="BU36" s="32">
        <f t="shared" si="18"/>
        <v>0.36401722940770753</v>
      </c>
      <c r="BV36" s="32">
        <f t="shared" si="19"/>
        <v>0.36401722940770753</v>
      </c>
      <c r="BW36" s="32">
        <f t="shared" si="20"/>
        <v>0.36401722940770753</v>
      </c>
      <c r="BX36" s="32">
        <f t="shared" si="21"/>
        <v>0.36401722940770748</v>
      </c>
      <c r="BY36" s="32">
        <f t="shared" si="22"/>
        <v>0.36401722940770764</v>
      </c>
      <c r="BZ36" s="32">
        <f t="shared" si="23"/>
        <v>0.36401722940770753</v>
      </c>
      <c r="CA36" s="32">
        <f t="shared" si="24"/>
        <v>0.36401722940770748</v>
      </c>
      <c r="CB36" s="32">
        <f t="shared" si="25"/>
        <v>0.36401722940770764</v>
      </c>
      <c r="CC36" s="32">
        <f t="shared" si="26"/>
        <v>0.36401722940770759</v>
      </c>
    </row>
    <row r="37" spans="1:81" ht="9" customHeight="1" x14ac:dyDescent="0.25">
      <c r="A37" s="31"/>
      <c r="B37" s="31"/>
      <c r="C37" s="31"/>
      <c r="E37" s="27">
        <f t="shared" si="29"/>
        <v>54</v>
      </c>
      <c r="F37" s="28">
        <f t="shared" si="38"/>
        <v>13.077649055449214</v>
      </c>
      <c r="G37" s="28">
        <f t="shared" si="38"/>
        <v>26.155298110898428</v>
      </c>
      <c r="H37" s="28">
        <f t="shared" si="38"/>
        <v>39.232947166347643</v>
      </c>
      <c r="I37" s="28">
        <f t="shared" si="38"/>
        <v>52.310596221796857</v>
      </c>
      <c r="J37" s="28">
        <f t="shared" si="38"/>
        <v>65.388245277246071</v>
      </c>
      <c r="K37" s="28">
        <f t="shared" si="38"/>
        <v>78.465894332695285</v>
      </c>
      <c r="L37" s="28">
        <f t="shared" si="38"/>
        <v>91.543543388144499</v>
      </c>
      <c r="M37" s="28">
        <f t="shared" si="38"/>
        <v>104.62119244359371</v>
      </c>
      <c r="N37" s="28">
        <f t="shared" si="38"/>
        <v>117.69884149904293</v>
      </c>
      <c r="O37" s="28">
        <f t="shared" si="38"/>
        <v>130.77649055449214</v>
      </c>
      <c r="P37" s="28">
        <f t="shared" si="38"/>
        <v>143.85413960994134</v>
      </c>
      <c r="Q37" s="28">
        <f t="shared" si="38"/>
        <v>156.93178866539057</v>
      </c>
      <c r="R37" s="28">
        <f t="shared" si="38"/>
        <v>170.0094377208398</v>
      </c>
      <c r="S37" s="28">
        <f t="shared" si="38"/>
        <v>183.087086776289</v>
      </c>
      <c r="T37" s="28">
        <f t="shared" si="38"/>
        <v>196.1647358317382</v>
      </c>
      <c r="U37" s="28">
        <f t="shared" si="38"/>
        <v>209.24238488718743</v>
      </c>
      <c r="V37" s="28">
        <f t="shared" si="36"/>
        <v>222.32003394263666</v>
      </c>
      <c r="W37" s="28">
        <f t="shared" si="36"/>
        <v>235.39768299808586</v>
      </c>
      <c r="X37" s="28">
        <f t="shared" si="36"/>
        <v>248.47533205353506</v>
      </c>
      <c r="Y37" s="28">
        <f t="shared" si="36"/>
        <v>261.55298110898428</v>
      </c>
      <c r="Z37" s="28">
        <f t="shared" si="36"/>
        <v>274.63063016443351</v>
      </c>
      <c r="AA37" s="28">
        <f t="shared" si="36"/>
        <v>287.70827921988268</v>
      </c>
      <c r="AB37" s="28">
        <f t="shared" si="36"/>
        <v>300.78592827533191</v>
      </c>
      <c r="AC37" s="28">
        <f t="shared" si="36"/>
        <v>313.86357733078114</v>
      </c>
      <c r="AE37" s="27">
        <f t="shared" si="30"/>
        <v>54</v>
      </c>
      <c r="AF37" s="28">
        <f t="shared" si="37"/>
        <v>8.5065080835203997</v>
      </c>
      <c r="AG37" s="28">
        <f t="shared" si="37"/>
        <v>17.013016167040799</v>
      </c>
      <c r="AH37" s="28">
        <f t="shared" si="37"/>
        <v>25.519524250561197</v>
      </c>
      <c r="AI37" s="28">
        <f t="shared" si="37"/>
        <v>34.026032334081599</v>
      </c>
      <c r="AJ37" s="28">
        <f t="shared" si="37"/>
        <v>42.532540417601993</v>
      </c>
      <c r="AK37" s="28">
        <f t="shared" si="37"/>
        <v>51.039048501122394</v>
      </c>
      <c r="AL37" s="28">
        <f t="shared" si="37"/>
        <v>59.545556584642796</v>
      </c>
      <c r="AM37" s="28">
        <f t="shared" si="37"/>
        <v>68.052064668163197</v>
      </c>
      <c r="AN37" s="28">
        <f t="shared" si="37"/>
        <v>76.558572751683599</v>
      </c>
      <c r="AO37" s="28">
        <f t="shared" si="37"/>
        <v>85.065080835203986</v>
      </c>
      <c r="AP37" s="28">
        <f t="shared" si="37"/>
        <v>93.571588918724387</v>
      </c>
      <c r="AQ37" s="28">
        <f t="shared" si="37"/>
        <v>102.07809700224479</v>
      </c>
      <c r="AR37" s="28">
        <f t="shared" si="37"/>
        <v>110.58460508576519</v>
      </c>
      <c r="AS37" s="28">
        <f t="shared" si="37"/>
        <v>119.09111316928559</v>
      </c>
      <c r="AT37" s="28">
        <f t="shared" si="37"/>
        <v>127.59762125280599</v>
      </c>
      <c r="AU37" s="28">
        <f t="shared" si="37"/>
        <v>136.10412933632639</v>
      </c>
      <c r="AV37" s="28">
        <f t="shared" si="35"/>
        <v>144.6106374198468</v>
      </c>
      <c r="AW37" s="28">
        <f t="shared" si="35"/>
        <v>153.1171455033672</v>
      </c>
      <c r="AX37" s="28">
        <f t="shared" si="35"/>
        <v>161.6236535868876</v>
      </c>
      <c r="AY37" s="28">
        <f t="shared" si="35"/>
        <v>170.13016167040797</v>
      </c>
      <c r="AZ37" s="28">
        <f t="shared" si="35"/>
        <v>178.63666975392837</v>
      </c>
      <c r="BA37" s="28">
        <f t="shared" si="35"/>
        <v>187.14317783744877</v>
      </c>
      <c r="BB37" s="28">
        <f t="shared" si="35"/>
        <v>195.64968592096918</v>
      </c>
      <c r="BC37" s="28">
        <f t="shared" si="35"/>
        <v>204.15619400448958</v>
      </c>
      <c r="BE37" s="27">
        <f t="shared" si="31"/>
        <v>54</v>
      </c>
      <c r="BF37" s="32">
        <f t="shared" si="3"/>
        <v>0.34953843405241897</v>
      </c>
      <c r="BG37" s="32">
        <f t="shared" si="4"/>
        <v>0.34953843405241897</v>
      </c>
      <c r="BH37" s="32">
        <f t="shared" si="5"/>
        <v>0.34953843405241902</v>
      </c>
      <c r="BI37" s="32">
        <f t="shared" si="6"/>
        <v>0.34953843405241897</v>
      </c>
      <c r="BJ37" s="32">
        <f t="shared" si="7"/>
        <v>0.34953843405241908</v>
      </c>
      <c r="BK37" s="32">
        <f t="shared" si="8"/>
        <v>0.34953843405241902</v>
      </c>
      <c r="BL37" s="32">
        <f t="shared" si="9"/>
        <v>0.34953843405241902</v>
      </c>
      <c r="BM37" s="32">
        <f t="shared" si="10"/>
        <v>0.34953843405241897</v>
      </c>
      <c r="BN37" s="32">
        <f t="shared" si="11"/>
        <v>0.34953843405241897</v>
      </c>
      <c r="BO37" s="32">
        <f t="shared" si="12"/>
        <v>0.34953843405241908</v>
      </c>
      <c r="BP37" s="32">
        <f t="shared" si="13"/>
        <v>0.34953843405241897</v>
      </c>
      <c r="BQ37" s="32">
        <f t="shared" si="14"/>
        <v>0.34953843405241902</v>
      </c>
      <c r="BR37" s="32">
        <f t="shared" si="15"/>
        <v>0.34953843405241908</v>
      </c>
      <c r="BS37" s="32">
        <f t="shared" si="16"/>
        <v>0.34953843405241902</v>
      </c>
      <c r="BT37" s="32">
        <f t="shared" si="17"/>
        <v>0.34953843405241897</v>
      </c>
      <c r="BU37" s="32">
        <f t="shared" si="18"/>
        <v>0.34953843405241897</v>
      </c>
      <c r="BV37" s="32">
        <f t="shared" si="19"/>
        <v>0.34953843405241902</v>
      </c>
      <c r="BW37" s="32">
        <f t="shared" si="20"/>
        <v>0.34953843405241897</v>
      </c>
      <c r="BX37" s="32">
        <f t="shared" si="21"/>
        <v>0.34953843405241891</v>
      </c>
      <c r="BY37" s="32">
        <f t="shared" si="22"/>
        <v>0.34953843405241908</v>
      </c>
      <c r="BZ37" s="32">
        <f t="shared" si="23"/>
        <v>0.34953843405241908</v>
      </c>
      <c r="CA37" s="32">
        <f t="shared" si="24"/>
        <v>0.34953843405241897</v>
      </c>
      <c r="CB37" s="32">
        <f t="shared" si="25"/>
        <v>0.34953843405241902</v>
      </c>
      <c r="CC37" s="32">
        <f t="shared" si="26"/>
        <v>0.34953843405241902</v>
      </c>
    </row>
    <row r="38" spans="1:81" ht="9" customHeight="1" x14ac:dyDescent="0.25">
      <c r="A38" s="31"/>
      <c r="B38" s="31"/>
      <c r="C38" s="31"/>
      <c r="E38" s="27">
        <f t="shared" si="29"/>
        <v>53</v>
      </c>
      <c r="F38" s="28">
        <f t="shared" si="38"/>
        <v>12.49458098211508</v>
      </c>
      <c r="G38" s="28">
        <f t="shared" si="38"/>
        <v>24.98916196423016</v>
      </c>
      <c r="H38" s="28">
        <f t="shared" si="38"/>
        <v>37.483742946345238</v>
      </c>
      <c r="I38" s="28">
        <f t="shared" si="38"/>
        <v>49.97832392846032</v>
      </c>
      <c r="J38" s="28">
        <f t="shared" si="38"/>
        <v>62.472904910575402</v>
      </c>
      <c r="K38" s="28">
        <f t="shared" si="38"/>
        <v>74.967485892690476</v>
      </c>
      <c r="L38" s="28">
        <f t="shared" si="38"/>
        <v>87.462066874805558</v>
      </c>
      <c r="M38" s="28">
        <f t="shared" si="38"/>
        <v>99.95664785692064</v>
      </c>
      <c r="N38" s="28">
        <f t="shared" si="38"/>
        <v>112.45122883903572</v>
      </c>
      <c r="O38" s="28">
        <f t="shared" si="38"/>
        <v>124.9458098211508</v>
      </c>
      <c r="P38" s="28">
        <f t="shared" si="38"/>
        <v>137.44039080326587</v>
      </c>
      <c r="Q38" s="28">
        <f t="shared" si="38"/>
        <v>149.93497178538095</v>
      </c>
      <c r="R38" s="28">
        <f t="shared" si="38"/>
        <v>162.42955276749603</v>
      </c>
      <c r="S38" s="28">
        <f t="shared" si="38"/>
        <v>174.92413374961112</v>
      </c>
      <c r="T38" s="28">
        <f t="shared" si="38"/>
        <v>187.4187147317262</v>
      </c>
      <c r="U38" s="28">
        <f t="shared" si="38"/>
        <v>199.91329571384128</v>
      </c>
      <c r="V38" s="28">
        <f t="shared" si="36"/>
        <v>212.40787669595636</v>
      </c>
      <c r="W38" s="28">
        <f t="shared" si="36"/>
        <v>224.90245767807144</v>
      </c>
      <c r="X38" s="28">
        <f t="shared" si="36"/>
        <v>237.39703866018652</v>
      </c>
      <c r="Y38" s="28">
        <f t="shared" si="36"/>
        <v>249.89161964230161</v>
      </c>
      <c r="Z38" s="28">
        <f t="shared" si="36"/>
        <v>262.38620062441669</v>
      </c>
      <c r="AA38" s="28">
        <f t="shared" si="36"/>
        <v>274.88078160653174</v>
      </c>
      <c r="AB38" s="28">
        <f t="shared" si="36"/>
        <v>287.37536258864685</v>
      </c>
      <c r="AC38" s="28">
        <f t="shared" si="36"/>
        <v>299.8699435707619</v>
      </c>
      <c r="AE38" s="27">
        <f t="shared" si="30"/>
        <v>53</v>
      </c>
      <c r="AF38" s="28">
        <f t="shared" si="37"/>
        <v>8.3082007056124141</v>
      </c>
      <c r="AG38" s="28">
        <f t="shared" si="37"/>
        <v>16.616401411224828</v>
      </c>
      <c r="AH38" s="28">
        <f t="shared" si="37"/>
        <v>24.924602116837242</v>
      </c>
      <c r="AI38" s="28">
        <f t="shared" si="37"/>
        <v>33.232802822449656</v>
      </c>
      <c r="AJ38" s="28">
        <f t="shared" si="37"/>
        <v>41.54100352806207</v>
      </c>
      <c r="AK38" s="28">
        <f t="shared" si="37"/>
        <v>49.849204233674484</v>
      </c>
      <c r="AL38" s="28">
        <f t="shared" si="37"/>
        <v>58.157404939286906</v>
      </c>
      <c r="AM38" s="28">
        <f t="shared" si="37"/>
        <v>66.465605644899313</v>
      </c>
      <c r="AN38" s="28">
        <f t="shared" si="37"/>
        <v>74.773806350511734</v>
      </c>
      <c r="AO38" s="28">
        <f t="shared" si="37"/>
        <v>83.082007056124141</v>
      </c>
      <c r="AP38" s="28">
        <f t="shared" si="37"/>
        <v>91.390207761736562</v>
      </c>
      <c r="AQ38" s="28">
        <f t="shared" si="37"/>
        <v>99.698408467348969</v>
      </c>
      <c r="AR38" s="28">
        <f t="shared" si="37"/>
        <v>108.00660917296139</v>
      </c>
      <c r="AS38" s="28">
        <f t="shared" si="37"/>
        <v>116.31480987857381</v>
      </c>
      <c r="AT38" s="28">
        <f t="shared" si="37"/>
        <v>124.62301058418622</v>
      </c>
      <c r="AU38" s="28">
        <f t="shared" si="37"/>
        <v>132.93121128979863</v>
      </c>
      <c r="AV38" s="28">
        <f t="shared" si="35"/>
        <v>141.23941199541105</v>
      </c>
      <c r="AW38" s="28">
        <f t="shared" si="35"/>
        <v>149.54761270102347</v>
      </c>
      <c r="AX38" s="28">
        <f t="shared" si="35"/>
        <v>157.85581340663589</v>
      </c>
      <c r="AY38" s="28">
        <f t="shared" si="35"/>
        <v>166.16401411224828</v>
      </c>
      <c r="AZ38" s="28">
        <f t="shared" si="35"/>
        <v>174.4722148178607</v>
      </c>
      <c r="BA38" s="28">
        <f t="shared" si="35"/>
        <v>182.78041552347312</v>
      </c>
      <c r="BB38" s="28">
        <f t="shared" si="35"/>
        <v>191.08861622908555</v>
      </c>
      <c r="BC38" s="28">
        <f t="shared" si="35"/>
        <v>199.39681693469794</v>
      </c>
      <c r="BE38" s="27">
        <f t="shared" si="31"/>
        <v>53</v>
      </c>
      <c r="BF38" s="32">
        <f t="shared" ref="BF38:BF69" si="39">(F38-AF38)/F38</f>
        <v>0.33505567593624069</v>
      </c>
      <c r="BG38" s="32">
        <f t="shared" ref="BG38:BG69" si="40">(G38-AG38)/G38</f>
        <v>0.33505567593624069</v>
      </c>
      <c r="BH38" s="32">
        <f t="shared" ref="BH38:BH69" si="41">(H38-AH38)/H38</f>
        <v>0.33505567593624064</v>
      </c>
      <c r="BI38" s="32">
        <f t="shared" ref="BI38:BI69" si="42">(I38-AI38)/I38</f>
        <v>0.33505567593624069</v>
      </c>
      <c r="BJ38" s="32">
        <f t="shared" ref="BJ38:BJ69" si="43">(J38-AJ38)/J38</f>
        <v>0.33505567593624069</v>
      </c>
      <c r="BK38" s="32">
        <f t="shared" ref="BK38:BK69" si="44">(K38-AK38)/K38</f>
        <v>0.33505567593624064</v>
      </c>
      <c r="BL38" s="32">
        <f t="shared" ref="BL38:BL69" si="45">(L38-AL38)/L38</f>
        <v>0.33505567593624058</v>
      </c>
      <c r="BM38" s="32">
        <f t="shared" ref="BM38:BM69" si="46">(M38-AM38)/M38</f>
        <v>0.33505567593624069</v>
      </c>
      <c r="BN38" s="32">
        <f t="shared" ref="BN38:BN69" si="47">(N38-AN38)/N38</f>
        <v>0.33505567593624064</v>
      </c>
      <c r="BO38" s="32">
        <f t="shared" ref="BO38:BO69" si="48">(O38-AO38)/O38</f>
        <v>0.33505567593624069</v>
      </c>
      <c r="BP38" s="32">
        <f t="shared" ref="BP38:BP69" si="49">(P38-AP38)/P38</f>
        <v>0.33505567593624058</v>
      </c>
      <c r="BQ38" s="32">
        <f t="shared" ref="BQ38:BQ69" si="50">(Q38-AQ38)/Q38</f>
        <v>0.33505567593624064</v>
      </c>
      <c r="BR38" s="32">
        <f t="shared" ref="BR38:BR69" si="51">(R38-AR38)/R38</f>
        <v>0.33505567593624058</v>
      </c>
      <c r="BS38" s="32">
        <f t="shared" ref="BS38:BS69" si="52">(S38-AS38)/S38</f>
        <v>0.33505567593624058</v>
      </c>
      <c r="BT38" s="32">
        <f t="shared" ref="BT38:BT69" si="53">(T38-AT38)/T38</f>
        <v>0.33505567593624064</v>
      </c>
      <c r="BU38" s="32">
        <f t="shared" ref="BU38:BU69" si="54">(U38-AU38)/U38</f>
        <v>0.33505567593624069</v>
      </c>
      <c r="BV38" s="32">
        <f t="shared" ref="BV38:BV69" si="55">(V38-AV38)/V38</f>
        <v>0.33505567593624064</v>
      </c>
      <c r="BW38" s="32">
        <f t="shared" ref="BW38:BW69" si="56">(W38-AW38)/W38</f>
        <v>0.33505567593624064</v>
      </c>
      <c r="BX38" s="32">
        <f t="shared" ref="BX38:BX69" si="57">(X38-AX38)/X38</f>
        <v>0.33505567593624058</v>
      </c>
      <c r="BY38" s="32">
        <f t="shared" ref="BY38:BY69" si="58">(Y38-AY38)/Y38</f>
        <v>0.33505567593624069</v>
      </c>
      <c r="BZ38" s="32">
        <f t="shared" ref="BZ38:BZ69" si="59">(Z38-AZ38)/Z38</f>
        <v>0.33505567593624064</v>
      </c>
      <c r="CA38" s="32">
        <f t="shared" ref="CA38:CA69" si="60">(AA38-BA38)/AA38</f>
        <v>0.33505567593624058</v>
      </c>
      <c r="CB38" s="32">
        <f t="shared" ref="CB38:CB69" si="61">(AB38-BB38)/AB38</f>
        <v>0.33505567593624064</v>
      </c>
      <c r="CC38" s="32">
        <f t="shared" ref="CC38:CC69" si="62">(AC38-BC38)/AC38</f>
        <v>0.33505567593624064</v>
      </c>
    </row>
    <row r="39" spans="1:81" ht="9" customHeight="1" x14ac:dyDescent="0.25">
      <c r="A39" s="31"/>
      <c r="B39" s="31"/>
      <c r="C39" s="31"/>
      <c r="E39" s="27">
        <f t="shared" si="29"/>
        <v>52</v>
      </c>
      <c r="F39" s="28">
        <f t="shared" si="38"/>
        <v>11.953711266299507</v>
      </c>
      <c r="G39" s="28">
        <f t="shared" si="38"/>
        <v>23.907422532599014</v>
      </c>
      <c r="H39" s="28">
        <f t="shared" si="38"/>
        <v>35.861133798898521</v>
      </c>
      <c r="I39" s="28">
        <f t="shared" si="38"/>
        <v>47.814845065198028</v>
      </c>
      <c r="J39" s="28">
        <f t="shared" si="38"/>
        <v>59.768556331497535</v>
      </c>
      <c r="K39" s="28">
        <f t="shared" si="38"/>
        <v>71.722267597797043</v>
      </c>
      <c r="L39" s="28">
        <f t="shared" si="38"/>
        <v>83.67597886409655</v>
      </c>
      <c r="M39" s="28">
        <f t="shared" si="38"/>
        <v>95.629690130396057</v>
      </c>
      <c r="N39" s="28">
        <f t="shared" si="38"/>
        <v>107.58340139669556</v>
      </c>
      <c r="O39" s="28">
        <f t="shared" si="38"/>
        <v>119.53711266299507</v>
      </c>
      <c r="P39" s="28">
        <f t="shared" si="38"/>
        <v>131.49082392929458</v>
      </c>
      <c r="Q39" s="28">
        <f t="shared" si="38"/>
        <v>143.44453519559409</v>
      </c>
      <c r="R39" s="28">
        <f t="shared" si="38"/>
        <v>155.39824646189359</v>
      </c>
      <c r="S39" s="28">
        <f t="shared" si="38"/>
        <v>167.3519577281931</v>
      </c>
      <c r="T39" s="28">
        <f t="shared" si="38"/>
        <v>179.30566899449261</v>
      </c>
      <c r="U39" s="28">
        <f t="shared" si="38"/>
        <v>191.25938026079211</v>
      </c>
      <c r="V39" s="28">
        <f t="shared" si="36"/>
        <v>203.21309152709162</v>
      </c>
      <c r="W39" s="28">
        <f t="shared" si="36"/>
        <v>215.16680279339113</v>
      </c>
      <c r="X39" s="28">
        <f t="shared" si="36"/>
        <v>227.12051405969063</v>
      </c>
      <c r="Y39" s="28">
        <f t="shared" si="36"/>
        <v>239.07422532599014</v>
      </c>
      <c r="Z39" s="28">
        <f t="shared" si="36"/>
        <v>251.02793659228965</v>
      </c>
      <c r="AA39" s="28">
        <f t="shared" si="36"/>
        <v>262.98164785858916</v>
      </c>
      <c r="AB39" s="28">
        <f t="shared" si="36"/>
        <v>274.93535912488869</v>
      </c>
      <c r="AC39" s="28">
        <f t="shared" si="36"/>
        <v>286.88907039118817</v>
      </c>
      <c r="AE39" s="27">
        <f t="shared" si="30"/>
        <v>52</v>
      </c>
      <c r="AF39" s="28">
        <f t="shared" si="37"/>
        <v>8.1213462274137207</v>
      </c>
      <c r="AG39" s="28">
        <f t="shared" si="37"/>
        <v>16.242692454827441</v>
      </c>
      <c r="AH39" s="28">
        <f t="shared" si="37"/>
        <v>24.364038682241159</v>
      </c>
      <c r="AI39" s="28">
        <f t="shared" si="37"/>
        <v>32.485384909654883</v>
      </c>
      <c r="AJ39" s="28">
        <f t="shared" si="37"/>
        <v>40.6067311370686</v>
      </c>
      <c r="AK39" s="28">
        <f t="shared" si="37"/>
        <v>48.728077364482317</v>
      </c>
      <c r="AL39" s="28">
        <f t="shared" si="37"/>
        <v>56.849423591896041</v>
      </c>
      <c r="AM39" s="28">
        <f t="shared" si="37"/>
        <v>64.970769819309766</v>
      </c>
      <c r="AN39" s="28">
        <f t="shared" si="37"/>
        <v>73.092116046723476</v>
      </c>
      <c r="AO39" s="28">
        <f t="shared" si="37"/>
        <v>81.2134622741372</v>
      </c>
      <c r="AP39" s="28">
        <f t="shared" si="37"/>
        <v>89.334808501550924</v>
      </c>
      <c r="AQ39" s="28">
        <f t="shared" si="37"/>
        <v>97.456154728964634</v>
      </c>
      <c r="AR39" s="28">
        <f t="shared" si="37"/>
        <v>105.57750095637836</v>
      </c>
      <c r="AS39" s="28">
        <f t="shared" si="37"/>
        <v>113.69884718379208</v>
      </c>
      <c r="AT39" s="28">
        <f t="shared" si="37"/>
        <v>121.82019341120579</v>
      </c>
      <c r="AU39" s="28">
        <f t="shared" si="37"/>
        <v>129.94153963861953</v>
      </c>
      <c r="AV39" s="28">
        <f t="shared" si="35"/>
        <v>138.06288586603324</v>
      </c>
      <c r="AW39" s="28">
        <f t="shared" si="35"/>
        <v>146.18423209344695</v>
      </c>
      <c r="AX39" s="28">
        <f t="shared" si="35"/>
        <v>154.30557832086069</v>
      </c>
      <c r="AY39" s="28">
        <f t="shared" si="35"/>
        <v>162.4269245482744</v>
      </c>
      <c r="AZ39" s="28">
        <f t="shared" si="35"/>
        <v>170.54827077568811</v>
      </c>
      <c r="BA39" s="28">
        <f t="shared" si="35"/>
        <v>178.66961700310185</v>
      </c>
      <c r="BB39" s="28">
        <f t="shared" si="35"/>
        <v>186.79096323051556</v>
      </c>
      <c r="BC39" s="28">
        <f t="shared" si="35"/>
        <v>194.91230945792927</v>
      </c>
      <c r="BE39" s="27">
        <f t="shared" si="31"/>
        <v>52</v>
      </c>
      <c r="BF39" s="32">
        <f t="shared" si="39"/>
        <v>0.32060043558942058</v>
      </c>
      <c r="BG39" s="32">
        <f t="shared" si="40"/>
        <v>0.32060043558942058</v>
      </c>
      <c r="BH39" s="32">
        <f t="shared" si="41"/>
        <v>0.3206004355894207</v>
      </c>
      <c r="BI39" s="32">
        <f t="shared" si="42"/>
        <v>0.32060043558942058</v>
      </c>
      <c r="BJ39" s="32">
        <f t="shared" si="43"/>
        <v>0.32060043558942064</v>
      </c>
      <c r="BK39" s="32">
        <f t="shared" si="44"/>
        <v>0.3206004355894207</v>
      </c>
      <c r="BL39" s="32">
        <f t="shared" si="45"/>
        <v>0.32060043558942064</v>
      </c>
      <c r="BM39" s="32">
        <f t="shared" si="46"/>
        <v>0.32060043558942058</v>
      </c>
      <c r="BN39" s="32">
        <f t="shared" si="47"/>
        <v>0.3206004355894207</v>
      </c>
      <c r="BO39" s="32">
        <f t="shared" si="48"/>
        <v>0.32060043558942064</v>
      </c>
      <c r="BP39" s="32">
        <f t="shared" si="49"/>
        <v>0.32060043558942064</v>
      </c>
      <c r="BQ39" s="32">
        <f t="shared" si="50"/>
        <v>0.3206004355894207</v>
      </c>
      <c r="BR39" s="32">
        <f t="shared" si="51"/>
        <v>0.32060043558942064</v>
      </c>
      <c r="BS39" s="32">
        <f t="shared" si="52"/>
        <v>0.32060043558942064</v>
      </c>
      <c r="BT39" s="32">
        <f t="shared" si="53"/>
        <v>0.3206004355894207</v>
      </c>
      <c r="BU39" s="32">
        <f t="shared" si="54"/>
        <v>0.32060043558942058</v>
      </c>
      <c r="BV39" s="32">
        <f t="shared" si="55"/>
        <v>0.32060043558942064</v>
      </c>
      <c r="BW39" s="32">
        <f t="shared" si="56"/>
        <v>0.3206004355894207</v>
      </c>
      <c r="BX39" s="32">
        <f t="shared" si="57"/>
        <v>0.32060043558942058</v>
      </c>
      <c r="BY39" s="32">
        <f t="shared" si="58"/>
        <v>0.32060043558942064</v>
      </c>
      <c r="BZ39" s="32">
        <f t="shared" si="59"/>
        <v>0.3206004355894207</v>
      </c>
      <c r="CA39" s="32">
        <f t="shared" si="60"/>
        <v>0.32060043558942064</v>
      </c>
      <c r="CB39" s="32">
        <f t="shared" si="61"/>
        <v>0.32060043558942075</v>
      </c>
      <c r="CC39" s="32">
        <f t="shared" si="62"/>
        <v>0.3206004355894207</v>
      </c>
    </row>
    <row r="40" spans="1:81" ht="9" customHeight="1" x14ac:dyDescent="0.25">
      <c r="A40" s="31"/>
      <c r="B40" s="31"/>
      <c r="C40" s="31"/>
      <c r="E40" s="27">
        <f t="shared" si="29"/>
        <v>51</v>
      </c>
      <c r="F40" s="28">
        <f t="shared" si="38"/>
        <v>11.451600283810073</v>
      </c>
      <c r="G40" s="28">
        <f t="shared" si="38"/>
        <v>22.903200567620146</v>
      </c>
      <c r="H40" s="28">
        <f t="shared" si="38"/>
        <v>34.35480085143022</v>
      </c>
      <c r="I40" s="28">
        <f t="shared" si="38"/>
        <v>45.806401135240293</v>
      </c>
      <c r="J40" s="28">
        <f t="shared" si="38"/>
        <v>57.258001419050366</v>
      </c>
      <c r="K40" s="28">
        <f t="shared" si="38"/>
        <v>68.709601702860439</v>
      </c>
      <c r="L40" s="28">
        <f t="shared" si="38"/>
        <v>80.161201986670505</v>
      </c>
      <c r="M40" s="28">
        <f t="shared" si="38"/>
        <v>91.612802270480586</v>
      </c>
      <c r="N40" s="28">
        <f t="shared" si="38"/>
        <v>103.06440255429065</v>
      </c>
      <c r="O40" s="28">
        <f t="shared" si="38"/>
        <v>114.51600283810073</v>
      </c>
      <c r="P40" s="28">
        <f t="shared" si="38"/>
        <v>125.9676031219108</v>
      </c>
      <c r="Q40" s="28">
        <f t="shared" si="38"/>
        <v>137.41920340572088</v>
      </c>
      <c r="R40" s="28">
        <f t="shared" si="38"/>
        <v>148.87080368953096</v>
      </c>
      <c r="S40" s="28">
        <f t="shared" si="38"/>
        <v>160.32240397334101</v>
      </c>
      <c r="T40" s="28">
        <f t="shared" si="38"/>
        <v>171.77400425715109</v>
      </c>
      <c r="U40" s="28">
        <f t="shared" si="38"/>
        <v>183.22560454096117</v>
      </c>
      <c r="V40" s="28">
        <f t="shared" si="36"/>
        <v>194.67720482477122</v>
      </c>
      <c r="W40" s="28">
        <f t="shared" si="36"/>
        <v>206.1288051085813</v>
      </c>
      <c r="X40" s="28">
        <f t="shared" si="36"/>
        <v>217.58040539239138</v>
      </c>
      <c r="Y40" s="28">
        <f t="shared" si="36"/>
        <v>229.03200567620146</v>
      </c>
      <c r="Z40" s="28">
        <f t="shared" si="36"/>
        <v>240.48360596001152</v>
      </c>
      <c r="AA40" s="28">
        <f t="shared" si="36"/>
        <v>251.9352062438216</v>
      </c>
      <c r="AB40" s="28">
        <f t="shared" si="36"/>
        <v>263.38680652763168</v>
      </c>
      <c r="AC40" s="28">
        <f t="shared" si="36"/>
        <v>274.83840681144176</v>
      </c>
      <c r="AE40" s="27">
        <f t="shared" si="30"/>
        <v>51</v>
      </c>
      <c r="AF40" s="28">
        <f t="shared" si="37"/>
        <v>7.9450786453287465</v>
      </c>
      <c r="AG40" s="28">
        <f t="shared" si="37"/>
        <v>15.890157290657493</v>
      </c>
      <c r="AH40" s="28">
        <f t="shared" si="37"/>
        <v>23.83523593598624</v>
      </c>
      <c r="AI40" s="28">
        <f t="shared" si="37"/>
        <v>31.780314581314986</v>
      </c>
      <c r="AJ40" s="28">
        <f t="shared" si="37"/>
        <v>39.725393226643732</v>
      </c>
      <c r="AK40" s="28">
        <f t="shared" si="37"/>
        <v>47.670471871972481</v>
      </c>
      <c r="AL40" s="28">
        <f t="shared" si="37"/>
        <v>55.615550517301223</v>
      </c>
      <c r="AM40" s="28">
        <f t="shared" si="37"/>
        <v>63.560629162629972</v>
      </c>
      <c r="AN40" s="28">
        <f t="shared" si="37"/>
        <v>71.505707807958714</v>
      </c>
      <c r="AO40" s="28">
        <f t="shared" si="37"/>
        <v>79.450786453287463</v>
      </c>
      <c r="AP40" s="28">
        <f t="shared" si="37"/>
        <v>87.395865098616213</v>
      </c>
      <c r="AQ40" s="28">
        <f t="shared" si="37"/>
        <v>95.340943743944962</v>
      </c>
      <c r="AR40" s="28">
        <f t="shared" si="37"/>
        <v>103.28602238927371</v>
      </c>
      <c r="AS40" s="28">
        <f t="shared" si="37"/>
        <v>111.23110103460245</v>
      </c>
      <c r="AT40" s="28">
        <f t="shared" si="37"/>
        <v>119.1761796799312</v>
      </c>
      <c r="AU40" s="28">
        <f t="shared" si="37"/>
        <v>127.12125832525994</v>
      </c>
      <c r="AV40" s="28">
        <f t="shared" si="35"/>
        <v>135.06633697058868</v>
      </c>
      <c r="AW40" s="28">
        <f t="shared" si="35"/>
        <v>143.01141561591743</v>
      </c>
      <c r="AX40" s="28">
        <f t="shared" si="35"/>
        <v>150.95649426124618</v>
      </c>
      <c r="AY40" s="28">
        <f t="shared" si="35"/>
        <v>158.90157290657493</v>
      </c>
      <c r="AZ40" s="28">
        <f t="shared" si="35"/>
        <v>166.84665155190368</v>
      </c>
      <c r="BA40" s="28">
        <f t="shared" si="35"/>
        <v>174.79173019723243</v>
      </c>
      <c r="BB40" s="28">
        <f t="shared" si="35"/>
        <v>182.73680884256117</v>
      </c>
      <c r="BC40" s="28">
        <f t="shared" si="35"/>
        <v>190.68188748788992</v>
      </c>
      <c r="BE40" s="27">
        <f t="shared" si="31"/>
        <v>51</v>
      </c>
      <c r="BF40" s="32">
        <f t="shared" si="39"/>
        <v>0.30620363543763757</v>
      </c>
      <c r="BG40" s="32">
        <f t="shared" si="40"/>
        <v>0.30620363543763757</v>
      </c>
      <c r="BH40" s="32">
        <f t="shared" si="41"/>
        <v>0.30620363543763757</v>
      </c>
      <c r="BI40" s="32">
        <f t="shared" si="42"/>
        <v>0.30620363543763757</v>
      </c>
      <c r="BJ40" s="32">
        <f t="shared" si="43"/>
        <v>0.30620363543763762</v>
      </c>
      <c r="BK40" s="32">
        <f t="shared" si="44"/>
        <v>0.30620363543763757</v>
      </c>
      <c r="BL40" s="32">
        <f t="shared" si="45"/>
        <v>0.30620363543763757</v>
      </c>
      <c r="BM40" s="32">
        <f t="shared" si="46"/>
        <v>0.30620363543763757</v>
      </c>
      <c r="BN40" s="32">
        <f t="shared" si="47"/>
        <v>0.30620363543763757</v>
      </c>
      <c r="BO40" s="32">
        <f t="shared" si="48"/>
        <v>0.30620363543763762</v>
      </c>
      <c r="BP40" s="32">
        <f t="shared" si="49"/>
        <v>0.30620363543763751</v>
      </c>
      <c r="BQ40" s="32">
        <f t="shared" si="50"/>
        <v>0.30620363543763757</v>
      </c>
      <c r="BR40" s="32">
        <f t="shared" si="51"/>
        <v>0.30620363543763757</v>
      </c>
      <c r="BS40" s="32">
        <f t="shared" si="52"/>
        <v>0.30620363543763757</v>
      </c>
      <c r="BT40" s="32">
        <f t="shared" si="53"/>
        <v>0.30620363543763757</v>
      </c>
      <c r="BU40" s="32">
        <f t="shared" si="54"/>
        <v>0.30620363543763757</v>
      </c>
      <c r="BV40" s="32">
        <f t="shared" si="55"/>
        <v>0.30620363543763757</v>
      </c>
      <c r="BW40" s="32">
        <f t="shared" si="56"/>
        <v>0.30620363543763757</v>
      </c>
      <c r="BX40" s="32">
        <f t="shared" si="57"/>
        <v>0.30620363543763757</v>
      </c>
      <c r="BY40" s="32">
        <f t="shared" si="58"/>
        <v>0.30620363543763762</v>
      </c>
      <c r="BZ40" s="32">
        <f t="shared" si="59"/>
        <v>0.30620363543763751</v>
      </c>
      <c r="CA40" s="32">
        <f t="shared" si="60"/>
        <v>0.30620363543763751</v>
      </c>
      <c r="CB40" s="32">
        <f t="shared" si="61"/>
        <v>0.30620363543763757</v>
      </c>
      <c r="CC40" s="32">
        <f t="shared" si="62"/>
        <v>0.30620363543763757</v>
      </c>
    </row>
    <row r="41" spans="1:81" ht="9" customHeight="1" x14ac:dyDescent="0.25">
      <c r="A41" s="31"/>
      <c r="B41" s="31"/>
      <c r="C41" s="31"/>
      <c r="E41" s="27">
        <f t="shared" si="29"/>
        <v>50</v>
      </c>
      <c r="F41" s="28">
        <f t="shared" si="38"/>
        <v>10.985130176999798</v>
      </c>
      <c r="G41" s="28">
        <f t="shared" si="38"/>
        <v>21.970260353999596</v>
      </c>
      <c r="H41" s="28">
        <f t="shared" si="38"/>
        <v>32.955390530999395</v>
      </c>
      <c r="I41" s="28">
        <f t="shared" si="38"/>
        <v>43.940520707999191</v>
      </c>
      <c r="J41" s="28">
        <f t="shared" si="38"/>
        <v>54.925650884998987</v>
      </c>
      <c r="K41" s="28">
        <f t="shared" si="38"/>
        <v>65.91078106199879</v>
      </c>
      <c r="L41" s="28">
        <f t="shared" si="38"/>
        <v>76.895911238998579</v>
      </c>
      <c r="M41" s="28">
        <f t="shared" si="38"/>
        <v>87.881041415998382</v>
      </c>
      <c r="N41" s="28">
        <f t="shared" si="38"/>
        <v>98.866171592998185</v>
      </c>
      <c r="O41" s="28">
        <f t="shared" si="38"/>
        <v>109.85130176999797</v>
      </c>
      <c r="P41" s="28">
        <f t="shared" si="38"/>
        <v>120.83643194699778</v>
      </c>
      <c r="Q41" s="28">
        <f t="shared" si="38"/>
        <v>131.82156212399758</v>
      </c>
      <c r="R41" s="28">
        <f t="shared" si="38"/>
        <v>142.80669230099738</v>
      </c>
      <c r="S41" s="28">
        <f t="shared" si="38"/>
        <v>153.79182247799716</v>
      </c>
      <c r="T41" s="28">
        <f t="shared" si="38"/>
        <v>164.77695265499696</v>
      </c>
      <c r="U41" s="28">
        <f t="shared" si="38"/>
        <v>175.76208283199676</v>
      </c>
      <c r="V41" s="28">
        <f t="shared" si="36"/>
        <v>186.74721300899657</v>
      </c>
      <c r="W41" s="28">
        <f t="shared" si="36"/>
        <v>197.73234318599637</v>
      </c>
      <c r="X41" s="28">
        <f t="shared" si="36"/>
        <v>208.71747336299615</v>
      </c>
      <c r="Y41" s="28">
        <f t="shared" si="36"/>
        <v>219.70260353999595</v>
      </c>
      <c r="Z41" s="28">
        <f t="shared" si="36"/>
        <v>230.68773371699575</v>
      </c>
      <c r="AA41" s="28">
        <f t="shared" si="36"/>
        <v>241.67286389399555</v>
      </c>
      <c r="AB41" s="28">
        <f t="shared" si="36"/>
        <v>252.65799407099536</v>
      </c>
      <c r="AC41" s="28">
        <f t="shared" si="36"/>
        <v>263.64312424799516</v>
      </c>
      <c r="AE41" s="27">
        <f t="shared" si="30"/>
        <v>50</v>
      </c>
      <c r="AF41" s="28">
        <f t="shared" si="37"/>
        <v>7.778619134302061</v>
      </c>
      <c r="AG41" s="28">
        <f t="shared" si="37"/>
        <v>15.557238268604122</v>
      </c>
      <c r="AH41" s="28">
        <f t="shared" si="37"/>
        <v>23.335857402906182</v>
      </c>
      <c r="AI41" s="28">
        <f t="shared" si="37"/>
        <v>31.114476537208244</v>
      </c>
      <c r="AJ41" s="28">
        <f t="shared" si="37"/>
        <v>38.893095671510309</v>
      </c>
      <c r="AK41" s="28">
        <f t="shared" si="37"/>
        <v>46.671714805812364</v>
      </c>
      <c r="AL41" s="28">
        <f t="shared" si="37"/>
        <v>54.450333940114426</v>
      </c>
      <c r="AM41" s="28">
        <f t="shared" si="37"/>
        <v>62.228953074416488</v>
      </c>
      <c r="AN41" s="28">
        <f t="shared" si="37"/>
        <v>70.007572208718557</v>
      </c>
      <c r="AO41" s="28">
        <f t="shared" si="37"/>
        <v>77.786191343020619</v>
      </c>
      <c r="AP41" s="28">
        <f t="shared" si="37"/>
        <v>85.564810477322666</v>
      </c>
      <c r="AQ41" s="28">
        <f t="shared" si="37"/>
        <v>93.343429611624728</v>
      </c>
      <c r="AR41" s="28">
        <f t="shared" si="37"/>
        <v>101.12204874592679</v>
      </c>
      <c r="AS41" s="28">
        <f t="shared" si="37"/>
        <v>108.90066788022885</v>
      </c>
      <c r="AT41" s="28">
        <f t="shared" si="37"/>
        <v>116.67928701453091</v>
      </c>
      <c r="AU41" s="28">
        <f t="shared" si="37"/>
        <v>124.45790614883298</v>
      </c>
      <c r="AV41" s="28">
        <f t="shared" ref="AV41:BC43" si="63">AV$92/COS(RADIANS($AE41))</f>
        <v>132.23652528313505</v>
      </c>
      <c r="AW41" s="28">
        <f t="shared" si="63"/>
        <v>140.01514441743711</v>
      </c>
      <c r="AX41" s="28">
        <f t="shared" si="63"/>
        <v>147.79376355173918</v>
      </c>
      <c r="AY41" s="28">
        <f t="shared" si="63"/>
        <v>155.57238268604124</v>
      </c>
      <c r="AZ41" s="28">
        <f t="shared" si="63"/>
        <v>163.35100182034327</v>
      </c>
      <c r="BA41" s="28">
        <f t="shared" si="63"/>
        <v>171.12962095464533</v>
      </c>
      <c r="BB41" s="28">
        <f t="shared" si="63"/>
        <v>178.90824008894739</v>
      </c>
      <c r="BC41" s="28">
        <f t="shared" si="63"/>
        <v>186.68685922324946</v>
      </c>
      <c r="BE41" s="27">
        <f t="shared" si="31"/>
        <v>50</v>
      </c>
      <c r="BF41" s="32">
        <f t="shared" si="39"/>
        <v>0.29189558894908629</v>
      </c>
      <c r="BG41" s="32">
        <f t="shared" si="40"/>
        <v>0.29189558894908629</v>
      </c>
      <c r="BH41" s="32">
        <f t="shared" si="41"/>
        <v>0.2918955889490864</v>
      </c>
      <c r="BI41" s="32">
        <f t="shared" si="42"/>
        <v>0.29189558894908629</v>
      </c>
      <c r="BJ41" s="32">
        <f t="shared" si="43"/>
        <v>0.29189558894908624</v>
      </c>
      <c r="BK41" s="32">
        <f t="shared" si="44"/>
        <v>0.2918955889490864</v>
      </c>
      <c r="BL41" s="32">
        <f t="shared" si="45"/>
        <v>0.29189558894908629</v>
      </c>
      <c r="BM41" s="32">
        <f t="shared" si="46"/>
        <v>0.29189558894908629</v>
      </c>
      <c r="BN41" s="32">
        <f t="shared" si="47"/>
        <v>0.29189558894908629</v>
      </c>
      <c r="BO41" s="32">
        <f t="shared" si="48"/>
        <v>0.29189558894908624</v>
      </c>
      <c r="BP41" s="32">
        <f t="shared" si="49"/>
        <v>0.29189558894908635</v>
      </c>
      <c r="BQ41" s="32">
        <f t="shared" si="50"/>
        <v>0.2918955889490864</v>
      </c>
      <c r="BR41" s="32">
        <f t="shared" si="51"/>
        <v>0.2918955889490864</v>
      </c>
      <c r="BS41" s="32">
        <f t="shared" si="52"/>
        <v>0.29189558894908629</v>
      </c>
      <c r="BT41" s="32">
        <f t="shared" si="53"/>
        <v>0.29189558894908629</v>
      </c>
      <c r="BU41" s="32">
        <f t="shared" si="54"/>
        <v>0.29189558894908629</v>
      </c>
      <c r="BV41" s="32">
        <f t="shared" si="55"/>
        <v>0.29189558894908624</v>
      </c>
      <c r="BW41" s="32">
        <f t="shared" si="56"/>
        <v>0.29189558894908629</v>
      </c>
      <c r="BX41" s="32">
        <f t="shared" si="57"/>
        <v>0.29189558894908618</v>
      </c>
      <c r="BY41" s="32">
        <f t="shared" si="58"/>
        <v>0.29189558894908624</v>
      </c>
      <c r="BZ41" s="32">
        <f t="shared" si="59"/>
        <v>0.29189558894908635</v>
      </c>
      <c r="CA41" s="32">
        <f t="shared" si="60"/>
        <v>0.29189558894908635</v>
      </c>
      <c r="CB41" s="32">
        <f t="shared" si="61"/>
        <v>0.29189558894908635</v>
      </c>
      <c r="CC41" s="32">
        <f t="shared" si="62"/>
        <v>0.2918955889490864</v>
      </c>
    </row>
    <row r="42" spans="1:81" ht="9" customHeight="1" x14ac:dyDescent="0.25">
      <c r="A42" s="31"/>
      <c r="B42" s="31"/>
      <c r="C42" s="31"/>
      <c r="E42" s="27">
        <f t="shared" si="29"/>
        <v>49</v>
      </c>
      <c r="F42" s="28">
        <f t="shared" si="38"/>
        <v>10.551471839387919</v>
      </c>
      <c r="G42" s="28">
        <f t="shared" si="38"/>
        <v>21.102943678775837</v>
      </c>
      <c r="H42" s="28">
        <f t="shared" si="38"/>
        <v>31.654415518163756</v>
      </c>
      <c r="I42" s="28">
        <f t="shared" si="38"/>
        <v>42.205887357551674</v>
      </c>
      <c r="J42" s="28">
        <f t="shared" si="38"/>
        <v>52.757359196939589</v>
      </c>
      <c r="K42" s="28">
        <f t="shared" si="38"/>
        <v>63.308831036327511</v>
      </c>
      <c r="L42" s="28">
        <f t="shared" si="38"/>
        <v>73.860302875715433</v>
      </c>
      <c r="M42" s="28">
        <f t="shared" si="38"/>
        <v>84.411774715103348</v>
      </c>
      <c r="N42" s="28">
        <f t="shared" si="38"/>
        <v>94.963246554491263</v>
      </c>
      <c r="O42" s="28">
        <f t="shared" si="38"/>
        <v>105.51471839387918</v>
      </c>
      <c r="P42" s="28">
        <f t="shared" si="38"/>
        <v>116.06619023326709</v>
      </c>
      <c r="Q42" s="28">
        <f t="shared" si="38"/>
        <v>126.61766207265502</v>
      </c>
      <c r="R42" s="28">
        <f t="shared" si="38"/>
        <v>137.16913391204292</v>
      </c>
      <c r="S42" s="28">
        <f t="shared" si="38"/>
        <v>147.72060575143087</v>
      </c>
      <c r="T42" s="28">
        <f t="shared" si="38"/>
        <v>158.27207759081878</v>
      </c>
      <c r="U42" s="28">
        <f t="shared" si="38"/>
        <v>168.8235494302067</v>
      </c>
      <c r="V42" s="28">
        <f t="shared" si="36"/>
        <v>179.37502126959461</v>
      </c>
      <c r="W42" s="28">
        <f t="shared" si="36"/>
        <v>189.92649310898253</v>
      </c>
      <c r="X42" s="28">
        <f t="shared" si="36"/>
        <v>200.47796494837044</v>
      </c>
      <c r="Y42" s="28">
        <f t="shared" si="36"/>
        <v>211.02943678775836</v>
      </c>
      <c r="Z42" s="28">
        <f t="shared" si="36"/>
        <v>221.58090862714627</v>
      </c>
      <c r="AA42" s="28">
        <f t="shared" si="36"/>
        <v>232.13238046653419</v>
      </c>
      <c r="AB42" s="28">
        <f t="shared" si="36"/>
        <v>242.68385230592213</v>
      </c>
      <c r="AC42" s="28">
        <f t="shared" si="36"/>
        <v>253.23532414531005</v>
      </c>
      <c r="AE42" s="27">
        <f t="shared" si="30"/>
        <v>49</v>
      </c>
      <c r="AF42" s="28">
        <f t="shared" si="37"/>
        <v>7.6212654335290715</v>
      </c>
      <c r="AG42" s="28">
        <f t="shared" si="37"/>
        <v>15.242530867058143</v>
      </c>
      <c r="AH42" s="28">
        <f t="shared" si="37"/>
        <v>22.863796300587214</v>
      </c>
      <c r="AI42" s="28">
        <f t="shared" si="37"/>
        <v>30.485061734116286</v>
      </c>
      <c r="AJ42" s="28">
        <f t="shared" si="37"/>
        <v>38.106327167645354</v>
      </c>
      <c r="AK42" s="28">
        <f t="shared" si="37"/>
        <v>45.727592601174429</v>
      </c>
      <c r="AL42" s="28">
        <f t="shared" si="37"/>
        <v>53.348858034703497</v>
      </c>
      <c r="AM42" s="28">
        <f t="shared" si="37"/>
        <v>60.970123468232572</v>
      </c>
      <c r="AN42" s="28">
        <f t="shared" si="37"/>
        <v>68.591388901761647</v>
      </c>
      <c r="AO42" s="28">
        <f t="shared" si="37"/>
        <v>76.212654335290708</v>
      </c>
      <c r="AP42" s="28">
        <f t="shared" si="37"/>
        <v>83.833919768819783</v>
      </c>
      <c r="AQ42" s="28">
        <f t="shared" si="37"/>
        <v>91.455185202348858</v>
      </c>
      <c r="AR42" s="28">
        <f t="shared" si="37"/>
        <v>99.076450635877933</v>
      </c>
      <c r="AS42" s="28">
        <f t="shared" si="37"/>
        <v>106.69771606940699</v>
      </c>
      <c r="AT42" s="28">
        <f t="shared" si="37"/>
        <v>114.31898150293607</v>
      </c>
      <c r="AU42" s="28">
        <f t="shared" si="37"/>
        <v>121.94024693646514</v>
      </c>
      <c r="AV42" s="28">
        <f t="shared" si="63"/>
        <v>129.5615123699942</v>
      </c>
      <c r="AW42" s="28">
        <f t="shared" si="63"/>
        <v>137.18277780352329</v>
      </c>
      <c r="AX42" s="28">
        <f t="shared" si="63"/>
        <v>144.80404323705235</v>
      </c>
      <c r="AY42" s="28">
        <f t="shared" si="63"/>
        <v>152.42530867058142</v>
      </c>
      <c r="AZ42" s="28">
        <f t="shared" si="63"/>
        <v>160.0465741041105</v>
      </c>
      <c r="BA42" s="28">
        <f t="shared" si="63"/>
        <v>167.66783953763957</v>
      </c>
      <c r="BB42" s="28">
        <f t="shared" si="63"/>
        <v>175.28910497116863</v>
      </c>
      <c r="BC42" s="28">
        <f t="shared" si="63"/>
        <v>182.91037040469772</v>
      </c>
      <c r="BE42" s="27">
        <f t="shared" si="31"/>
        <v>49</v>
      </c>
      <c r="BF42" s="32">
        <f t="shared" si="39"/>
        <v>0.27770594003014709</v>
      </c>
      <c r="BG42" s="32">
        <f t="shared" si="40"/>
        <v>0.27770594003014709</v>
      </c>
      <c r="BH42" s="32">
        <f t="shared" si="41"/>
        <v>0.27770594003014709</v>
      </c>
      <c r="BI42" s="32">
        <f t="shared" si="42"/>
        <v>0.27770594003014709</v>
      </c>
      <c r="BJ42" s="32">
        <f t="shared" si="43"/>
        <v>0.27770594003014709</v>
      </c>
      <c r="BK42" s="32">
        <f t="shared" si="44"/>
        <v>0.27770594003014709</v>
      </c>
      <c r="BL42" s="32">
        <f t="shared" si="45"/>
        <v>0.27770594003014715</v>
      </c>
      <c r="BM42" s="32">
        <f t="shared" si="46"/>
        <v>0.27770594003014709</v>
      </c>
      <c r="BN42" s="32">
        <f t="shared" si="47"/>
        <v>0.27770594003014704</v>
      </c>
      <c r="BO42" s="32">
        <f t="shared" si="48"/>
        <v>0.27770594003014709</v>
      </c>
      <c r="BP42" s="32">
        <f t="shared" si="49"/>
        <v>0.27770594003014704</v>
      </c>
      <c r="BQ42" s="32">
        <f t="shared" si="50"/>
        <v>0.27770594003014709</v>
      </c>
      <c r="BR42" s="32">
        <f t="shared" si="51"/>
        <v>0.27770594003014698</v>
      </c>
      <c r="BS42" s="32">
        <f t="shared" si="52"/>
        <v>0.27770594003014715</v>
      </c>
      <c r="BT42" s="32">
        <f t="shared" si="53"/>
        <v>0.27770594003014715</v>
      </c>
      <c r="BU42" s="32">
        <f t="shared" si="54"/>
        <v>0.27770594003014709</v>
      </c>
      <c r="BV42" s="32">
        <f t="shared" si="55"/>
        <v>0.27770594003014715</v>
      </c>
      <c r="BW42" s="32">
        <f t="shared" si="56"/>
        <v>0.27770594003014704</v>
      </c>
      <c r="BX42" s="32">
        <f t="shared" si="57"/>
        <v>0.27770594003014709</v>
      </c>
      <c r="BY42" s="32">
        <f t="shared" si="58"/>
        <v>0.27770594003014709</v>
      </c>
      <c r="BZ42" s="32">
        <f t="shared" si="59"/>
        <v>0.27770594003014704</v>
      </c>
      <c r="CA42" s="32">
        <f t="shared" si="60"/>
        <v>0.27770594003014704</v>
      </c>
      <c r="CB42" s="32">
        <f t="shared" si="61"/>
        <v>0.27770594003014715</v>
      </c>
      <c r="CC42" s="32">
        <f t="shared" si="62"/>
        <v>0.27770594003014709</v>
      </c>
    </row>
    <row r="43" spans="1:81" ht="9" customHeight="1" x14ac:dyDescent="0.25">
      <c r="A43" s="31"/>
      <c r="B43" s="31"/>
      <c r="C43" s="31"/>
      <c r="E43" s="27">
        <f t="shared" si="29"/>
        <v>48</v>
      </c>
      <c r="F43" s="28">
        <f t="shared" si="38"/>
        <v>10.148055561598461</v>
      </c>
      <c r="G43" s="28">
        <f t="shared" si="38"/>
        <v>20.296111123196923</v>
      </c>
      <c r="H43" s="28">
        <f t="shared" si="38"/>
        <v>30.444166684795384</v>
      </c>
      <c r="I43" s="28">
        <f t="shared" si="38"/>
        <v>40.592222246393845</v>
      </c>
      <c r="J43" s="28">
        <f t="shared" si="38"/>
        <v>50.740277807992307</v>
      </c>
      <c r="K43" s="28">
        <f t="shared" si="38"/>
        <v>60.888333369590768</v>
      </c>
      <c r="L43" s="28">
        <f t="shared" si="38"/>
        <v>71.036388931189236</v>
      </c>
      <c r="M43" s="28">
        <f t="shared" si="38"/>
        <v>81.184444492787691</v>
      </c>
      <c r="N43" s="28">
        <f t="shared" si="38"/>
        <v>91.332500054386145</v>
      </c>
      <c r="O43" s="28">
        <f t="shared" si="38"/>
        <v>101.48055561598461</v>
      </c>
      <c r="P43" s="28">
        <f t="shared" si="38"/>
        <v>111.62861117758308</v>
      </c>
      <c r="Q43" s="28">
        <f t="shared" si="38"/>
        <v>121.77666673918154</v>
      </c>
      <c r="R43" s="28">
        <f t="shared" si="38"/>
        <v>131.92472230077999</v>
      </c>
      <c r="S43" s="28">
        <f t="shared" si="38"/>
        <v>142.07277786237847</v>
      </c>
      <c r="T43" s="28">
        <f t="shared" si="38"/>
        <v>152.22083342397693</v>
      </c>
      <c r="U43" s="28">
        <f t="shared" si="38"/>
        <v>162.36888898557538</v>
      </c>
      <c r="V43" s="28">
        <f t="shared" si="36"/>
        <v>172.51694454717384</v>
      </c>
      <c r="W43" s="28">
        <f t="shared" si="36"/>
        <v>182.66500010877229</v>
      </c>
      <c r="X43" s="28">
        <f t="shared" si="36"/>
        <v>192.81305567037077</v>
      </c>
      <c r="Y43" s="28">
        <f t="shared" si="36"/>
        <v>202.96111123196923</v>
      </c>
      <c r="Z43" s="28">
        <f t="shared" si="36"/>
        <v>213.10916679356768</v>
      </c>
      <c r="AA43" s="28">
        <f t="shared" si="36"/>
        <v>223.25722235516616</v>
      </c>
      <c r="AB43" s="28">
        <f t="shared" si="36"/>
        <v>233.40527791676462</v>
      </c>
      <c r="AC43" s="28">
        <f t="shared" si="36"/>
        <v>243.55333347836307</v>
      </c>
      <c r="AE43" s="27">
        <f t="shared" si="30"/>
        <v>48</v>
      </c>
      <c r="AF43" s="28">
        <f t="shared" si="37"/>
        <v>7.4723827493230432</v>
      </c>
      <c r="AG43" s="28">
        <f t="shared" si="37"/>
        <v>14.944765498646086</v>
      </c>
      <c r="AH43" s="28">
        <f t="shared" si="37"/>
        <v>22.417148247969131</v>
      </c>
      <c r="AI43" s="28">
        <f t="shared" si="37"/>
        <v>29.889530997292173</v>
      </c>
      <c r="AJ43" s="28">
        <f t="shared" si="37"/>
        <v>37.361913746615215</v>
      </c>
      <c r="AK43" s="28">
        <f t="shared" si="37"/>
        <v>44.834296495938261</v>
      </c>
      <c r="AL43" s="28">
        <f t="shared" si="37"/>
        <v>52.3066792452613</v>
      </c>
      <c r="AM43" s="28">
        <f t="shared" si="37"/>
        <v>59.779061994584346</v>
      </c>
      <c r="AN43" s="28">
        <f t="shared" si="37"/>
        <v>67.251444743907385</v>
      </c>
      <c r="AO43" s="28">
        <f t="shared" si="37"/>
        <v>74.723827493230431</v>
      </c>
      <c r="AP43" s="28">
        <f t="shared" si="37"/>
        <v>82.196210242553477</v>
      </c>
      <c r="AQ43" s="28">
        <f t="shared" si="37"/>
        <v>89.668592991876523</v>
      </c>
      <c r="AR43" s="28">
        <f t="shared" si="37"/>
        <v>97.140975741199554</v>
      </c>
      <c r="AS43" s="28">
        <f t="shared" si="37"/>
        <v>104.6133584905226</v>
      </c>
      <c r="AT43" s="28">
        <f t="shared" si="37"/>
        <v>112.08574123984565</v>
      </c>
      <c r="AU43" s="28">
        <f t="shared" si="37"/>
        <v>119.55812398916869</v>
      </c>
      <c r="AV43" s="28">
        <f t="shared" si="63"/>
        <v>127.03050673849174</v>
      </c>
      <c r="AW43" s="28">
        <f t="shared" si="63"/>
        <v>134.50288948781477</v>
      </c>
      <c r="AX43" s="28">
        <f t="shared" si="63"/>
        <v>141.97527223713783</v>
      </c>
      <c r="AY43" s="28">
        <f t="shared" si="63"/>
        <v>149.44765498646086</v>
      </c>
      <c r="AZ43" s="28">
        <f t="shared" si="63"/>
        <v>156.92003773578389</v>
      </c>
      <c r="BA43" s="28">
        <f t="shared" si="63"/>
        <v>164.39242048510695</v>
      </c>
      <c r="BB43" s="28">
        <f t="shared" si="63"/>
        <v>171.86480323442998</v>
      </c>
      <c r="BC43" s="28">
        <f t="shared" si="63"/>
        <v>179.33718598375305</v>
      </c>
      <c r="BE43" s="27">
        <f t="shared" si="31"/>
        <v>48</v>
      </c>
      <c r="BF43" s="32">
        <f t="shared" si="39"/>
        <v>0.26366359506352188</v>
      </c>
      <c r="BG43" s="32">
        <f t="shared" si="40"/>
        <v>0.26366359506352188</v>
      </c>
      <c r="BH43" s="32">
        <f t="shared" si="41"/>
        <v>0.26366359506352188</v>
      </c>
      <c r="BI43" s="32">
        <f t="shared" si="42"/>
        <v>0.26366359506352188</v>
      </c>
      <c r="BJ43" s="32">
        <f t="shared" si="43"/>
        <v>0.26366359506352194</v>
      </c>
      <c r="BK43" s="32">
        <f t="shared" si="44"/>
        <v>0.26366359506352188</v>
      </c>
      <c r="BL43" s="32">
        <f t="shared" si="45"/>
        <v>0.26366359506352199</v>
      </c>
      <c r="BM43" s="32">
        <f t="shared" si="46"/>
        <v>0.26366359506352188</v>
      </c>
      <c r="BN43" s="32">
        <f t="shared" si="47"/>
        <v>0.26366359506352188</v>
      </c>
      <c r="BO43" s="32">
        <f t="shared" si="48"/>
        <v>0.26366359506352194</v>
      </c>
      <c r="BP43" s="32">
        <f t="shared" si="49"/>
        <v>0.26366359506352194</v>
      </c>
      <c r="BQ43" s="32">
        <f t="shared" si="50"/>
        <v>0.26366359506352188</v>
      </c>
      <c r="BR43" s="32">
        <f t="shared" si="51"/>
        <v>0.26366359506352194</v>
      </c>
      <c r="BS43" s="32">
        <f t="shared" si="52"/>
        <v>0.26366359506352199</v>
      </c>
      <c r="BT43" s="32">
        <f t="shared" si="53"/>
        <v>0.26366359506352194</v>
      </c>
      <c r="BU43" s="32">
        <f t="shared" si="54"/>
        <v>0.26366359506352188</v>
      </c>
      <c r="BV43" s="32">
        <f t="shared" si="55"/>
        <v>0.26366359506352188</v>
      </c>
      <c r="BW43" s="32">
        <f t="shared" si="56"/>
        <v>0.26366359506352188</v>
      </c>
      <c r="BX43" s="32">
        <f t="shared" si="57"/>
        <v>0.26366359506352188</v>
      </c>
      <c r="BY43" s="32">
        <f t="shared" si="58"/>
        <v>0.26366359506352194</v>
      </c>
      <c r="BZ43" s="32">
        <f t="shared" si="59"/>
        <v>0.26366359506352194</v>
      </c>
      <c r="CA43" s="32">
        <f t="shared" si="60"/>
        <v>0.26366359506352194</v>
      </c>
      <c r="CB43" s="32">
        <f t="shared" si="61"/>
        <v>0.26366359506352199</v>
      </c>
      <c r="CC43" s="32">
        <f t="shared" si="62"/>
        <v>0.26366359506352188</v>
      </c>
    </row>
    <row r="44" spans="1:81" ht="9" customHeight="1" x14ac:dyDescent="0.25">
      <c r="A44" s="31"/>
      <c r="B44" s="31"/>
      <c r="C44" s="31"/>
      <c r="E44" s="27">
        <f t="shared" si="29"/>
        <v>47</v>
      </c>
      <c r="F44" s="28">
        <f t="shared" si="38"/>
        <v>9.7725449039806929</v>
      </c>
      <c r="G44" s="28">
        <f t="shared" si="38"/>
        <v>19.545089807961386</v>
      </c>
      <c r="H44" s="28">
        <f t="shared" si="38"/>
        <v>29.317634711942077</v>
      </c>
      <c r="I44" s="28">
        <f t="shared" si="38"/>
        <v>39.090179615922771</v>
      </c>
      <c r="J44" s="28">
        <f t="shared" si="38"/>
        <v>48.862724519903459</v>
      </c>
      <c r="K44" s="28">
        <f t="shared" si="38"/>
        <v>58.635269423884154</v>
      </c>
      <c r="L44" s="28">
        <f t="shared" si="38"/>
        <v>68.407814327864841</v>
      </c>
      <c r="M44" s="28">
        <f t="shared" si="38"/>
        <v>78.180359231845543</v>
      </c>
      <c r="N44" s="28">
        <f t="shared" si="38"/>
        <v>87.95290413582623</v>
      </c>
      <c r="O44" s="28">
        <f t="shared" si="38"/>
        <v>97.725449039806918</v>
      </c>
      <c r="P44" s="28">
        <f t="shared" si="38"/>
        <v>107.49799394378762</v>
      </c>
      <c r="Q44" s="28">
        <f t="shared" si="38"/>
        <v>117.27053884776831</v>
      </c>
      <c r="R44" s="28">
        <f t="shared" si="38"/>
        <v>127.04308375174899</v>
      </c>
      <c r="S44" s="28">
        <f t="shared" si="38"/>
        <v>136.81562865572968</v>
      </c>
      <c r="T44" s="28">
        <f t="shared" si="38"/>
        <v>146.58817355971038</v>
      </c>
      <c r="U44" s="28">
        <f t="shared" si="38"/>
        <v>156.36071846369109</v>
      </c>
      <c r="V44" s="28">
        <f t="shared" si="36"/>
        <v>166.13326336767176</v>
      </c>
      <c r="W44" s="28">
        <f t="shared" si="36"/>
        <v>175.90580827165246</v>
      </c>
      <c r="X44" s="28">
        <f t="shared" si="36"/>
        <v>185.67835317563316</v>
      </c>
      <c r="Y44" s="28">
        <f t="shared" si="36"/>
        <v>195.45089807961384</v>
      </c>
      <c r="Z44" s="28">
        <f t="shared" si="36"/>
        <v>205.22344298359454</v>
      </c>
      <c r="AA44" s="28">
        <f t="shared" si="36"/>
        <v>214.99598788757524</v>
      </c>
      <c r="AB44" s="28">
        <f t="shared" si="36"/>
        <v>224.76853279155591</v>
      </c>
      <c r="AC44" s="28">
        <f t="shared" si="36"/>
        <v>234.54107769553661</v>
      </c>
      <c r="AE44" s="27">
        <f t="shared" si="30"/>
        <v>47</v>
      </c>
      <c r="AF44" s="28">
        <f t="shared" si="37"/>
        <v>7.3313959281981251</v>
      </c>
      <c r="AG44" s="28">
        <f t="shared" si="37"/>
        <v>14.66279185639625</v>
      </c>
      <c r="AH44" s="28">
        <f t="shared" si="37"/>
        <v>21.994187784594374</v>
      </c>
      <c r="AI44" s="28">
        <f t="shared" si="37"/>
        <v>29.325583712792501</v>
      </c>
      <c r="AJ44" s="28">
        <f t="shared" si="37"/>
        <v>36.656979640990627</v>
      </c>
      <c r="AK44" s="28">
        <f t="shared" si="37"/>
        <v>43.988375569188747</v>
      </c>
      <c r="AL44" s="28">
        <f t="shared" si="37"/>
        <v>51.319771497386874</v>
      </c>
      <c r="AM44" s="28">
        <f t="shared" si="37"/>
        <v>58.651167425585001</v>
      </c>
      <c r="AN44" s="28">
        <f t="shared" si="37"/>
        <v>65.982563353783121</v>
      </c>
      <c r="AO44" s="28">
        <f t="shared" si="37"/>
        <v>73.313959281981255</v>
      </c>
      <c r="AP44" s="28">
        <f t="shared" si="37"/>
        <v>80.645355210179375</v>
      </c>
      <c r="AQ44" s="28">
        <f t="shared" si="37"/>
        <v>87.976751138377494</v>
      </c>
      <c r="AR44" s="28">
        <f t="shared" si="37"/>
        <v>95.308147066575629</v>
      </c>
      <c r="AS44" s="28">
        <f t="shared" si="37"/>
        <v>102.63954299477375</v>
      </c>
      <c r="AT44" s="28">
        <f t="shared" si="37"/>
        <v>109.97093892297187</v>
      </c>
      <c r="AU44" s="28">
        <f t="shared" ref="AU44:BC56" si="64">AU$92/COS(RADIANS($AE44))</f>
        <v>117.30233485117</v>
      </c>
      <c r="AV44" s="28">
        <f t="shared" si="64"/>
        <v>124.63373077936812</v>
      </c>
      <c r="AW44" s="28">
        <f t="shared" si="64"/>
        <v>131.96512670756624</v>
      </c>
      <c r="AX44" s="28">
        <f t="shared" si="64"/>
        <v>139.29652263576438</v>
      </c>
      <c r="AY44" s="28">
        <f t="shared" si="64"/>
        <v>146.62791856396251</v>
      </c>
      <c r="AZ44" s="28">
        <f t="shared" si="64"/>
        <v>153.95931449216062</v>
      </c>
      <c r="BA44" s="28">
        <f t="shared" si="64"/>
        <v>161.29071042035875</v>
      </c>
      <c r="BB44" s="28">
        <f t="shared" si="64"/>
        <v>168.62210634855688</v>
      </c>
      <c r="BC44" s="28">
        <f t="shared" si="64"/>
        <v>175.95350227675499</v>
      </c>
      <c r="BE44" s="27">
        <f t="shared" si="31"/>
        <v>47</v>
      </c>
      <c r="BF44" s="32">
        <f t="shared" si="39"/>
        <v>0.24979664967189907</v>
      </c>
      <c r="BG44" s="32">
        <f t="shared" si="40"/>
        <v>0.24979664967189907</v>
      </c>
      <c r="BH44" s="32">
        <f t="shared" si="41"/>
        <v>0.2497966496718991</v>
      </c>
      <c r="BI44" s="32">
        <f t="shared" si="42"/>
        <v>0.24979664967189907</v>
      </c>
      <c r="BJ44" s="32">
        <f t="shared" si="43"/>
        <v>0.24979664967189896</v>
      </c>
      <c r="BK44" s="32">
        <f t="shared" si="44"/>
        <v>0.2497966496718991</v>
      </c>
      <c r="BL44" s="32">
        <f t="shared" si="45"/>
        <v>0.24979664967189902</v>
      </c>
      <c r="BM44" s="32">
        <f t="shared" si="46"/>
        <v>0.24979664967189907</v>
      </c>
      <c r="BN44" s="32">
        <f t="shared" si="47"/>
        <v>0.2497966496718991</v>
      </c>
      <c r="BO44" s="32">
        <f t="shared" si="48"/>
        <v>0.24979664967189896</v>
      </c>
      <c r="BP44" s="32">
        <f t="shared" si="49"/>
        <v>0.24979664967189907</v>
      </c>
      <c r="BQ44" s="32">
        <f t="shared" si="50"/>
        <v>0.2497966496718991</v>
      </c>
      <c r="BR44" s="32">
        <f t="shared" si="51"/>
        <v>0.24979664967189899</v>
      </c>
      <c r="BS44" s="32">
        <f t="shared" si="52"/>
        <v>0.24979664967189902</v>
      </c>
      <c r="BT44" s="32">
        <f t="shared" si="53"/>
        <v>0.2497966496718991</v>
      </c>
      <c r="BU44" s="32">
        <f t="shared" si="54"/>
        <v>0.24979664967189907</v>
      </c>
      <c r="BV44" s="32">
        <f t="shared" si="55"/>
        <v>0.24979664967189902</v>
      </c>
      <c r="BW44" s="32">
        <f t="shared" si="56"/>
        <v>0.2497966496718991</v>
      </c>
      <c r="BX44" s="32">
        <f t="shared" si="57"/>
        <v>0.24979664967189907</v>
      </c>
      <c r="BY44" s="32">
        <f t="shared" si="58"/>
        <v>0.24979664967189896</v>
      </c>
      <c r="BZ44" s="32">
        <f t="shared" si="59"/>
        <v>0.2497966496718991</v>
      </c>
      <c r="CA44" s="32">
        <f t="shared" si="60"/>
        <v>0.24979664967189907</v>
      </c>
      <c r="CB44" s="32">
        <f t="shared" si="61"/>
        <v>0.24979664967189896</v>
      </c>
      <c r="CC44" s="32">
        <f t="shared" si="62"/>
        <v>0.2497966496718991</v>
      </c>
    </row>
    <row r="45" spans="1:81" ht="9" customHeight="1" x14ac:dyDescent="0.25">
      <c r="A45" s="31"/>
      <c r="B45" s="31"/>
      <c r="C45" s="31"/>
      <c r="E45" s="27">
        <f t="shared" si="29"/>
        <v>46</v>
      </c>
      <c r="F45" s="28">
        <f t="shared" si="38"/>
        <v>9.4228134158735148</v>
      </c>
      <c r="G45" s="28">
        <f t="shared" si="38"/>
        <v>18.84562683174703</v>
      </c>
      <c r="H45" s="28">
        <f t="shared" si="38"/>
        <v>28.268440247620546</v>
      </c>
      <c r="I45" s="28">
        <f t="shared" si="38"/>
        <v>37.691253663494059</v>
      </c>
      <c r="J45" s="28">
        <f t="shared" si="38"/>
        <v>47.11406707936758</v>
      </c>
      <c r="K45" s="28">
        <f t="shared" si="38"/>
        <v>56.536880495241093</v>
      </c>
      <c r="L45" s="28">
        <f t="shared" si="38"/>
        <v>65.959693911114613</v>
      </c>
      <c r="M45" s="28">
        <f t="shared" si="38"/>
        <v>75.382507326988119</v>
      </c>
      <c r="N45" s="28">
        <f t="shared" si="38"/>
        <v>84.805320742861639</v>
      </c>
      <c r="O45" s="28">
        <f t="shared" si="38"/>
        <v>94.228134158735159</v>
      </c>
      <c r="P45" s="28">
        <f t="shared" si="38"/>
        <v>103.65094757460867</v>
      </c>
      <c r="Q45" s="28">
        <f t="shared" si="38"/>
        <v>113.07376099048219</v>
      </c>
      <c r="R45" s="28">
        <f t="shared" si="38"/>
        <v>122.49657440635571</v>
      </c>
      <c r="S45" s="28">
        <f t="shared" si="38"/>
        <v>131.91938782222923</v>
      </c>
      <c r="T45" s="28">
        <f t="shared" si="38"/>
        <v>141.34220123810275</v>
      </c>
      <c r="U45" s="28">
        <f t="shared" ref="U45:AC60" si="65">U$3*(1*2.71828^(($E45^2.6)*0.00003011))</f>
        <v>150.76501465397624</v>
      </c>
      <c r="V45" s="28">
        <f t="shared" si="65"/>
        <v>160.18782806984976</v>
      </c>
      <c r="W45" s="28">
        <f t="shared" si="65"/>
        <v>169.61064148572328</v>
      </c>
      <c r="X45" s="28">
        <f t="shared" si="65"/>
        <v>179.0334549015968</v>
      </c>
      <c r="Y45" s="28">
        <f t="shared" si="65"/>
        <v>188.45626831747032</v>
      </c>
      <c r="Z45" s="28">
        <f t="shared" si="65"/>
        <v>197.87908173334384</v>
      </c>
      <c r="AA45" s="28">
        <f t="shared" si="65"/>
        <v>207.30189514921733</v>
      </c>
      <c r="AB45" s="28">
        <f t="shared" si="65"/>
        <v>216.72470856509085</v>
      </c>
      <c r="AC45" s="28">
        <f t="shared" si="65"/>
        <v>226.14752198096437</v>
      </c>
      <c r="AE45" s="27">
        <f t="shared" si="30"/>
        <v>46</v>
      </c>
      <c r="AF45" s="28">
        <f t="shared" ref="AF45:AU60" si="66">AF$92/COS(RADIANS($AE45))</f>
        <v>7.1977826981286324</v>
      </c>
      <c r="AG45" s="28">
        <f t="shared" si="66"/>
        <v>14.395565396257265</v>
      </c>
      <c r="AH45" s="28">
        <f t="shared" si="66"/>
        <v>21.593348094385895</v>
      </c>
      <c r="AI45" s="28">
        <f t="shared" si="66"/>
        <v>28.791130792514529</v>
      </c>
      <c r="AJ45" s="28">
        <f t="shared" si="66"/>
        <v>35.988913490643156</v>
      </c>
      <c r="AK45" s="28">
        <f t="shared" si="66"/>
        <v>43.186696188771791</v>
      </c>
      <c r="AL45" s="28">
        <f t="shared" si="66"/>
        <v>50.384478886900425</v>
      </c>
      <c r="AM45" s="28">
        <f t="shared" si="66"/>
        <v>57.582261585029059</v>
      </c>
      <c r="AN45" s="28">
        <f t="shared" si="66"/>
        <v>64.780044283157693</v>
      </c>
      <c r="AO45" s="28">
        <f t="shared" si="66"/>
        <v>71.977826981286313</v>
      </c>
      <c r="AP45" s="28">
        <f t="shared" si="66"/>
        <v>79.175609679414947</v>
      </c>
      <c r="AQ45" s="28">
        <f t="shared" si="66"/>
        <v>86.373392377543581</v>
      </c>
      <c r="AR45" s="28">
        <f t="shared" si="66"/>
        <v>93.571175075672215</v>
      </c>
      <c r="AS45" s="28">
        <f t="shared" si="66"/>
        <v>100.76895777380085</v>
      </c>
      <c r="AT45" s="28">
        <f t="shared" si="66"/>
        <v>107.96674047192948</v>
      </c>
      <c r="AU45" s="28">
        <f t="shared" si="66"/>
        <v>115.16452317005812</v>
      </c>
      <c r="AV45" s="28">
        <f t="shared" si="64"/>
        <v>122.36230586818674</v>
      </c>
      <c r="AW45" s="28">
        <f t="shared" si="64"/>
        <v>129.56008856631539</v>
      </c>
      <c r="AX45" s="28">
        <f t="shared" si="64"/>
        <v>136.75787126444402</v>
      </c>
      <c r="AY45" s="28">
        <f t="shared" si="64"/>
        <v>143.95565396257263</v>
      </c>
      <c r="AZ45" s="28">
        <f t="shared" si="64"/>
        <v>151.15343666070126</v>
      </c>
      <c r="BA45" s="28">
        <f t="shared" si="64"/>
        <v>158.35121935882989</v>
      </c>
      <c r="BB45" s="28">
        <f t="shared" si="64"/>
        <v>165.54900205695853</v>
      </c>
      <c r="BC45" s="28">
        <f t="shared" si="64"/>
        <v>172.74678475508716</v>
      </c>
      <c r="BE45" s="27">
        <f t="shared" si="31"/>
        <v>46</v>
      </c>
      <c r="BF45" s="32">
        <f t="shared" si="39"/>
        <v>0.23613231203290438</v>
      </c>
      <c r="BG45" s="32">
        <f t="shared" si="40"/>
        <v>0.23613231203290438</v>
      </c>
      <c r="BH45" s="32">
        <f t="shared" si="41"/>
        <v>0.2361323120329045</v>
      </c>
      <c r="BI45" s="32">
        <f t="shared" si="42"/>
        <v>0.23613231203290438</v>
      </c>
      <c r="BJ45" s="32">
        <f t="shared" si="43"/>
        <v>0.23613231203290458</v>
      </c>
      <c r="BK45" s="32">
        <f t="shared" si="44"/>
        <v>0.2361323120329045</v>
      </c>
      <c r="BL45" s="32">
        <f t="shared" si="45"/>
        <v>0.23613231203290452</v>
      </c>
      <c r="BM45" s="32">
        <f t="shared" si="46"/>
        <v>0.23613231203290438</v>
      </c>
      <c r="BN45" s="32">
        <f t="shared" si="47"/>
        <v>0.23613231203290441</v>
      </c>
      <c r="BO45" s="32">
        <f t="shared" si="48"/>
        <v>0.23613231203290458</v>
      </c>
      <c r="BP45" s="32">
        <f t="shared" si="49"/>
        <v>0.2361323120329045</v>
      </c>
      <c r="BQ45" s="32">
        <f t="shared" si="50"/>
        <v>0.2361323120329045</v>
      </c>
      <c r="BR45" s="32">
        <f t="shared" si="51"/>
        <v>0.23613231203290452</v>
      </c>
      <c r="BS45" s="32">
        <f t="shared" si="52"/>
        <v>0.23613231203290452</v>
      </c>
      <c r="BT45" s="32">
        <f t="shared" si="53"/>
        <v>0.23613231203290452</v>
      </c>
      <c r="BU45" s="32">
        <f t="shared" si="54"/>
        <v>0.23613231203290438</v>
      </c>
      <c r="BV45" s="32">
        <f t="shared" si="55"/>
        <v>0.2361323120329045</v>
      </c>
      <c r="BW45" s="32">
        <f t="shared" si="56"/>
        <v>0.23613231203290441</v>
      </c>
      <c r="BX45" s="32">
        <f t="shared" si="57"/>
        <v>0.23613231203290444</v>
      </c>
      <c r="BY45" s="32">
        <f t="shared" si="58"/>
        <v>0.23613231203290458</v>
      </c>
      <c r="BZ45" s="32">
        <f t="shared" si="59"/>
        <v>0.23613231203290458</v>
      </c>
      <c r="CA45" s="32">
        <f t="shared" si="60"/>
        <v>0.2361323120329045</v>
      </c>
      <c r="CB45" s="32">
        <f t="shared" si="61"/>
        <v>0.2361323120329045</v>
      </c>
      <c r="CC45" s="32">
        <f t="shared" si="62"/>
        <v>0.2361323120329045</v>
      </c>
    </row>
    <row r="46" spans="1:81" ht="9" customHeight="1" x14ac:dyDescent="0.25">
      <c r="A46" s="31"/>
      <c r="B46" s="31"/>
      <c r="C46" s="31"/>
      <c r="E46" s="27">
        <f t="shared" si="29"/>
        <v>45</v>
      </c>
      <c r="F46" s="28">
        <f t="shared" ref="F46:U61" si="67">F$3*(1*2.71828^(($E46^2.6)*0.00003011))</f>
        <v>9.0969238688484282</v>
      </c>
      <c r="G46" s="28">
        <f t="shared" si="67"/>
        <v>18.193847737696856</v>
      </c>
      <c r="H46" s="28">
        <f t="shared" si="67"/>
        <v>27.290771606545288</v>
      </c>
      <c r="I46" s="28">
        <f t="shared" si="67"/>
        <v>36.387695475393713</v>
      </c>
      <c r="J46" s="28">
        <f t="shared" si="67"/>
        <v>45.484619344242141</v>
      </c>
      <c r="K46" s="28">
        <f t="shared" si="67"/>
        <v>54.581543213090576</v>
      </c>
      <c r="L46" s="28">
        <f t="shared" si="67"/>
        <v>63.678467081939004</v>
      </c>
      <c r="M46" s="28">
        <f t="shared" si="67"/>
        <v>72.775390950787425</v>
      </c>
      <c r="N46" s="28">
        <f t="shared" si="67"/>
        <v>81.872314819635861</v>
      </c>
      <c r="O46" s="28">
        <f t="shared" si="67"/>
        <v>90.969238688484282</v>
      </c>
      <c r="P46" s="28">
        <f t="shared" si="67"/>
        <v>100.06616255733272</v>
      </c>
      <c r="Q46" s="28">
        <f t="shared" si="67"/>
        <v>109.16308642618115</v>
      </c>
      <c r="R46" s="28">
        <f t="shared" si="67"/>
        <v>118.26001029502957</v>
      </c>
      <c r="S46" s="28">
        <f t="shared" si="67"/>
        <v>127.35693416387801</v>
      </c>
      <c r="T46" s="28">
        <f t="shared" si="67"/>
        <v>136.45385803272643</v>
      </c>
      <c r="U46" s="28">
        <f t="shared" si="67"/>
        <v>145.55078190157485</v>
      </c>
      <c r="V46" s="28">
        <f t="shared" si="65"/>
        <v>154.6477057704233</v>
      </c>
      <c r="W46" s="28">
        <f t="shared" si="65"/>
        <v>163.74462963927172</v>
      </c>
      <c r="X46" s="28">
        <f t="shared" si="65"/>
        <v>172.84155350812014</v>
      </c>
      <c r="Y46" s="28">
        <f t="shared" si="65"/>
        <v>181.93847737696856</v>
      </c>
      <c r="Z46" s="28">
        <f t="shared" si="65"/>
        <v>191.03540124581701</v>
      </c>
      <c r="AA46" s="28">
        <f t="shared" si="65"/>
        <v>200.13232511466543</v>
      </c>
      <c r="AB46" s="28">
        <f t="shared" si="65"/>
        <v>209.22924898351386</v>
      </c>
      <c r="AC46" s="28">
        <f t="shared" si="65"/>
        <v>218.3261728523623</v>
      </c>
      <c r="AE46" s="27">
        <f t="shared" si="30"/>
        <v>45</v>
      </c>
      <c r="AF46" s="28">
        <f t="shared" si="66"/>
        <v>7.0710678118654746</v>
      </c>
      <c r="AG46" s="28">
        <f t="shared" si="66"/>
        <v>14.142135623730949</v>
      </c>
      <c r="AH46" s="28">
        <f t="shared" si="66"/>
        <v>21.213203435596423</v>
      </c>
      <c r="AI46" s="28">
        <f t="shared" si="66"/>
        <v>28.284271247461898</v>
      </c>
      <c r="AJ46" s="28">
        <f t="shared" si="66"/>
        <v>35.35533905932737</v>
      </c>
      <c r="AK46" s="28">
        <f t="shared" si="66"/>
        <v>42.426406871192846</v>
      </c>
      <c r="AL46" s="28">
        <f t="shared" si="66"/>
        <v>49.497474683058321</v>
      </c>
      <c r="AM46" s="28">
        <f t="shared" si="66"/>
        <v>56.568542494923797</v>
      </c>
      <c r="AN46" s="28">
        <f t="shared" si="66"/>
        <v>63.639610306789272</v>
      </c>
      <c r="AO46" s="28">
        <f t="shared" si="66"/>
        <v>70.710678118654741</v>
      </c>
      <c r="AP46" s="28">
        <f t="shared" si="66"/>
        <v>77.781745930520216</v>
      </c>
      <c r="AQ46" s="28">
        <f t="shared" si="66"/>
        <v>84.852813742385692</v>
      </c>
      <c r="AR46" s="28">
        <f t="shared" si="66"/>
        <v>91.923881554251167</v>
      </c>
      <c r="AS46" s="28">
        <f t="shared" si="66"/>
        <v>98.994949366116643</v>
      </c>
      <c r="AT46" s="28">
        <f t="shared" si="66"/>
        <v>106.06601717798212</v>
      </c>
      <c r="AU46" s="28">
        <f t="shared" si="66"/>
        <v>113.13708498984759</v>
      </c>
      <c r="AV46" s="28">
        <f t="shared" si="64"/>
        <v>120.20815280171307</v>
      </c>
      <c r="AW46" s="28">
        <f t="shared" si="64"/>
        <v>127.27922061357854</v>
      </c>
      <c r="AX46" s="28">
        <f t="shared" si="64"/>
        <v>134.35028842544403</v>
      </c>
      <c r="AY46" s="28">
        <f t="shared" si="64"/>
        <v>141.42135623730948</v>
      </c>
      <c r="AZ46" s="28">
        <f t="shared" si="64"/>
        <v>148.49242404917496</v>
      </c>
      <c r="BA46" s="28">
        <f t="shared" si="64"/>
        <v>155.56349186104043</v>
      </c>
      <c r="BB46" s="28">
        <f t="shared" si="64"/>
        <v>162.63455967290591</v>
      </c>
      <c r="BC46" s="28">
        <f t="shared" si="64"/>
        <v>169.70562748477138</v>
      </c>
      <c r="BE46" s="27">
        <f t="shared" si="31"/>
        <v>45</v>
      </c>
      <c r="BF46" s="32">
        <f t="shared" si="39"/>
        <v>0.22269682435403354</v>
      </c>
      <c r="BG46" s="32">
        <f t="shared" si="40"/>
        <v>0.22269682435403354</v>
      </c>
      <c r="BH46" s="32">
        <f t="shared" si="41"/>
        <v>0.22269682435403365</v>
      </c>
      <c r="BI46" s="32">
        <f t="shared" si="42"/>
        <v>0.22269682435403354</v>
      </c>
      <c r="BJ46" s="32">
        <f t="shared" si="43"/>
        <v>0.2226968243540336</v>
      </c>
      <c r="BK46" s="32">
        <f t="shared" si="44"/>
        <v>0.22269682435403365</v>
      </c>
      <c r="BL46" s="32">
        <f t="shared" si="45"/>
        <v>0.22269682435403362</v>
      </c>
      <c r="BM46" s="32">
        <f t="shared" si="46"/>
        <v>0.22269682435403354</v>
      </c>
      <c r="BN46" s="32">
        <f t="shared" si="47"/>
        <v>0.2226968243540336</v>
      </c>
      <c r="BO46" s="32">
        <f t="shared" si="48"/>
        <v>0.2226968243540336</v>
      </c>
      <c r="BP46" s="32">
        <f t="shared" si="49"/>
        <v>0.22269682435403362</v>
      </c>
      <c r="BQ46" s="32">
        <f t="shared" si="50"/>
        <v>0.22269682435403365</v>
      </c>
      <c r="BR46" s="32">
        <f t="shared" si="51"/>
        <v>0.2226968243540336</v>
      </c>
      <c r="BS46" s="32">
        <f t="shared" si="52"/>
        <v>0.22269682435403362</v>
      </c>
      <c r="BT46" s="32">
        <f t="shared" si="53"/>
        <v>0.22269682435403357</v>
      </c>
      <c r="BU46" s="32">
        <f t="shared" si="54"/>
        <v>0.22269682435403354</v>
      </c>
      <c r="BV46" s="32">
        <f t="shared" si="55"/>
        <v>0.22269682435403362</v>
      </c>
      <c r="BW46" s="32">
        <f t="shared" si="56"/>
        <v>0.2226968243540336</v>
      </c>
      <c r="BX46" s="32">
        <f t="shared" si="57"/>
        <v>0.22269682435403346</v>
      </c>
      <c r="BY46" s="32">
        <f t="shared" si="58"/>
        <v>0.2226968243540336</v>
      </c>
      <c r="BZ46" s="32">
        <f t="shared" si="59"/>
        <v>0.22269682435403368</v>
      </c>
      <c r="CA46" s="32">
        <f t="shared" si="60"/>
        <v>0.22269682435403362</v>
      </c>
      <c r="CB46" s="32">
        <f t="shared" si="61"/>
        <v>0.2226968243540336</v>
      </c>
      <c r="CC46" s="32">
        <f t="shared" si="62"/>
        <v>0.22269682435403365</v>
      </c>
    </row>
    <row r="47" spans="1:81" ht="9" customHeight="1" x14ac:dyDescent="0.25">
      <c r="A47" s="31"/>
      <c r="B47" s="31"/>
      <c r="C47" s="31"/>
      <c r="E47" s="27">
        <f t="shared" si="29"/>
        <v>44</v>
      </c>
      <c r="F47" s="28">
        <f t="shared" si="67"/>
        <v>8.7931097124145587</v>
      </c>
      <c r="G47" s="28">
        <f t="shared" si="67"/>
        <v>17.586219424829117</v>
      </c>
      <c r="H47" s="28">
        <f t="shared" si="67"/>
        <v>26.37932913724368</v>
      </c>
      <c r="I47" s="28">
        <f t="shared" si="67"/>
        <v>35.172438849658235</v>
      </c>
      <c r="J47" s="28">
        <f t="shared" si="67"/>
        <v>43.965548562072797</v>
      </c>
      <c r="K47" s="28">
        <f t="shared" si="67"/>
        <v>52.75865827448736</v>
      </c>
      <c r="L47" s="28">
        <f t="shared" si="67"/>
        <v>61.551767986901915</v>
      </c>
      <c r="M47" s="28">
        <f t="shared" si="67"/>
        <v>70.34487769931647</v>
      </c>
      <c r="N47" s="28">
        <f t="shared" si="67"/>
        <v>79.137987411731032</v>
      </c>
      <c r="O47" s="28">
        <f t="shared" si="67"/>
        <v>87.931097124145595</v>
      </c>
      <c r="P47" s="28">
        <f t="shared" si="67"/>
        <v>96.724206836560157</v>
      </c>
      <c r="Q47" s="28">
        <f t="shared" si="67"/>
        <v>105.51731654897472</v>
      </c>
      <c r="R47" s="28">
        <f t="shared" si="67"/>
        <v>114.31042626138928</v>
      </c>
      <c r="S47" s="28">
        <f t="shared" si="67"/>
        <v>123.10353597380383</v>
      </c>
      <c r="T47" s="28">
        <f t="shared" si="67"/>
        <v>131.89664568621839</v>
      </c>
      <c r="U47" s="28">
        <f t="shared" si="67"/>
        <v>140.68975539863294</v>
      </c>
      <c r="V47" s="28">
        <f t="shared" si="65"/>
        <v>149.48286511104752</v>
      </c>
      <c r="W47" s="28">
        <f t="shared" si="65"/>
        <v>158.27597482346206</v>
      </c>
      <c r="X47" s="28">
        <f t="shared" si="65"/>
        <v>167.06908453587664</v>
      </c>
      <c r="Y47" s="28">
        <f t="shared" si="65"/>
        <v>175.86219424829119</v>
      </c>
      <c r="Z47" s="28">
        <f t="shared" si="65"/>
        <v>184.65530396070577</v>
      </c>
      <c r="AA47" s="28">
        <f t="shared" si="65"/>
        <v>193.44841367312031</v>
      </c>
      <c r="AB47" s="28">
        <f t="shared" si="65"/>
        <v>202.24152338553486</v>
      </c>
      <c r="AC47" s="28">
        <f t="shared" si="65"/>
        <v>211.03463309794944</v>
      </c>
      <c r="AE47" s="27">
        <f t="shared" si="30"/>
        <v>44</v>
      </c>
      <c r="AF47" s="28">
        <f t="shared" si="66"/>
        <v>6.9508179550833935</v>
      </c>
      <c r="AG47" s="28">
        <f t="shared" si="66"/>
        <v>13.901635910166787</v>
      </c>
      <c r="AH47" s="28">
        <f t="shared" si="66"/>
        <v>20.85245386525018</v>
      </c>
      <c r="AI47" s="28">
        <f t="shared" si="66"/>
        <v>27.803271820333574</v>
      </c>
      <c r="AJ47" s="28">
        <f t="shared" si="66"/>
        <v>34.754089775416965</v>
      </c>
      <c r="AK47" s="28">
        <f t="shared" si="66"/>
        <v>41.704907730500359</v>
      </c>
      <c r="AL47" s="28">
        <f t="shared" si="66"/>
        <v>48.655725685583754</v>
      </c>
      <c r="AM47" s="28">
        <f t="shared" si="66"/>
        <v>55.606543640667148</v>
      </c>
      <c r="AN47" s="28">
        <f t="shared" si="66"/>
        <v>62.557361595750542</v>
      </c>
      <c r="AO47" s="28">
        <f t="shared" si="66"/>
        <v>69.50817955083393</v>
      </c>
      <c r="AP47" s="28">
        <f t="shared" si="66"/>
        <v>76.458997505917324</v>
      </c>
      <c r="AQ47" s="28">
        <f t="shared" si="66"/>
        <v>83.409815461000719</v>
      </c>
      <c r="AR47" s="28">
        <f t="shared" si="66"/>
        <v>90.360633416084113</v>
      </c>
      <c r="AS47" s="28">
        <f t="shared" si="66"/>
        <v>97.311451371167507</v>
      </c>
      <c r="AT47" s="28">
        <f t="shared" si="66"/>
        <v>104.2622693262509</v>
      </c>
      <c r="AU47" s="28">
        <f t="shared" si="66"/>
        <v>111.2130872813343</v>
      </c>
      <c r="AV47" s="28">
        <f t="shared" si="64"/>
        <v>118.16390523641769</v>
      </c>
      <c r="AW47" s="28">
        <f t="shared" si="64"/>
        <v>125.11472319150108</v>
      </c>
      <c r="AX47" s="28">
        <f t="shared" si="64"/>
        <v>132.06554114658448</v>
      </c>
      <c r="AY47" s="28">
        <f t="shared" si="64"/>
        <v>139.01635910166786</v>
      </c>
      <c r="AZ47" s="28">
        <f t="shared" si="64"/>
        <v>145.96717705675127</v>
      </c>
      <c r="BA47" s="28">
        <f t="shared" si="64"/>
        <v>152.91799501183465</v>
      </c>
      <c r="BB47" s="28">
        <f t="shared" si="64"/>
        <v>159.86881296691806</v>
      </c>
      <c r="BC47" s="28">
        <f t="shared" si="64"/>
        <v>166.81963092200144</v>
      </c>
      <c r="BE47" s="27">
        <f t="shared" si="31"/>
        <v>44</v>
      </c>
      <c r="BF47" s="32">
        <f t="shared" si="39"/>
        <v>0.20951538392954705</v>
      </c>
      <c r="BG47" s="32">
        <f t="shared" si="40"/>
        <v>0.20951538392954705</v>
      </c>
      <c r="BH47" s="32">
        <f t="shared" si="41"/>
        <v>0.20951538392954719</v>
      </c>
      <c r="BI47" s="32">
        <f t="shared" si="42"/>
        <v>0.20951538392954705</v>
      </c>
      <c r="BJ47" s="32">
        <f t="shared" si="43"/>
        <v>0.20951538392954716</v>
      </c>
      <c r="BK47" s="32">
        <f t="shared" si="44"/>
        <v>0.20951538392954719</v>
      </c>
      <c r="BL47" s="32">
        <f t="shared" si="45"/>
        <v>0.20951538392954711</v>
      </c>
      <c r="BM47" s="32">
        <f t="shared" si="46"/>
        <v>0.20951538392954705</v>
      </c>
      <c r="BN47" s="32">
        <f t="shared" si="47"/>
        <v>0.20951538392954708</v>
      </c>
      <c r="BO47" s="32">
        <f t="shared" si="48"/>
        <v>0.20951538392954716</v>
      </c>
      <c r="BP47" s="32">
        <f t="shared" si="49"/>
        <v>0.20951538392954716</v>
      </c>
      <c r="BQ47" s="32">
        <f t="shared" si="50"/>
        <v>0.20951538392954719</v>
      </c>
      <c r="BR47" s="32">
        <f t="shared" si="51"/>
        <v>0.20951538392954719</v>
      </c>
      <c r="BS47" s="32">
        <f t="shared" si="52"/>
        <v>0.20951538392954711</v>
      </c>
      <c r="BT47" s="32">
        <f t="shared" si="53"/>
        <v>0.20951538392954711</v>
      </c>
      <c r="BU47" s="32">
        <f t="shared" si="54"/>
        <v>0.20951538392954705</v>
      </c>
      <c r="BV47" s="32">
        <f t="shared" si="55"/>
        <v>0.20951538392954713</v>
      </c>
      <c r="BW47" s="32">
        <f t="shared" si="56"/>
        <v>0.20951538392954708</v>
      </c>
      <c r="BX47" s="32">
        <f t="shared" si="57"/>
        <v>0.20951538392954713</v>
      </c>
      <c r="BY47" s="32">
        <f t="shared" si="58"/>
        <v>0.20951538392954716</v>
      </c>
      <c r="BZ47" s="32">
        <f t="shared" si="59"/>
        <v>0.20951538392954716</v>
      </c>
      <c r="CA47" s="32">
        <f t="shared" si="60"/>
        <v>0.20951538392954716</v>
      </c>
      <c r="CB47" s="32">
        <f t="shared" si="61"/>
        <v>0.20951538392954705</v>
      </c>
      <c r="CC47" s="32">
        <f t="shared" si="62"/>
        <v>0.20951538392954719</v>
      </c>
    </row>
    <row r="48" spans="1:81" ht="9" customHeight="1" x14ac:dyDescent="0.25">
      <c r="A48" s="31"/>
      <c r="B48" s="31"/>
      <c r="C48" s="31"/>
      <c r="E48" s="27">
        <f t="shared" si="29"/>
        <v>43</v>
      </c>
      <c r="F48" s="28">
        <f t="shared" si="67"/>
        <v>8.5097584964470485</v>
      </c>
      <c r="G48" s="28">
        <f t="shared" si="67"/>
        <v>17.019516992894097</v>
      </c>
      <c r="H48" s="28">
        <f t="shared" si="67"/>
        <v>25.529275489341146</v>
      </c>
      <c r="I48" s="28">
        <f t="shared" si="67"/>
        <v>34.039033985788194</v>
      </c>
      <c r="J48" s="28">
        <f t="shared" si="67"/>
        <v>42.548792482235243</v>
      </c>
      <c r="K48" s="28">
        <f t="shared" si="67"/>
        <v>51.058550978682291</v>
      </c>
      <c r="L48" s="28">
        <f t="shared" si="67"/>
        <v>59.56830947512934</v>
      </c>
      <c r="M48" s="28">
        <f t="shared" si="67"/>
        <v>68.078067971576388</v>
      </c>
      <c r="N48" s="28">
        <f t="shared" si="67"/>
        <v>76.587826468023437</v>
      </c>
      <c r="O48" s="28">
        <f t="shared" si="67"/>
        <v>85.097584964470485</v>
      </c>
      <c r="P48" s="28">
        <f t="shared" si="67"/>
        <v>93.607343460917534</v>
      </c>
      <c r="Q48" s="28">
        <f t="shared" si="67"/>
        <v>102.11710195736458</v>
      </c>
      <c r="R48" s="28">
        <f t="shared" si="67"/>
        <v>110.62686045381163</v>
      </c>
      <c r="S48" s="28">
        <f t="shared" si="67"/>
        <v>119.13661895025868</v>
      </c>
      <c r="T48" s="28">
        <f t="shared" si="67"/>
        <v>127.64637744670573</v>
      </c>
      <c r="U48" s="28">
        <f t="shared" si="67"/>
        <v>136.15613594315278</v>
      </c>
      <c r="V48" s="28">
        <f t="shared" si="65"/>
        <v>144.66589443959981</v>
      </c>
      <c r="W48" s="28">
        <f t="shared" si="65"/>
        <v>153.17565293604687</v>
      </c>
      <c r="X48" s="28">
        <f t="shared" si="65"/>
        <v>161.68541143249394</v>
      </c>
      <c r="Y48" s="28">
        <f t="shared" si="65"/>
        <v>170.19516992894097</v>
      </c>
      <c r="Z48" s="28">
        <f t="shared" si="65"/>
        <v>178.704928425388</v>
      </c>
      <c r="AA48" s="28">
        <f t="shared" si="65"/>
        <v>187.21468692183507</v>
      </c>
      <c r="AB48" s="28">
        <f t="shared" si="65"/>
        <v>195.72444541828213</v>
      </c>
      <c r="AC48" s="28">
        <f t="shared" si="65"/>
        <v>204.23420391472916</v>
      </c>
      <c r="AE48" s="27">
        <f t="shared" si="30"/>
        <v>43</v>
      </c>
      <c r="AF48" s="28">
        <f t="shared" si="66"/>
        <v>6.8366373054929763</v>
      </c>
      <c r="AG48" s="28">
        <f t="shared" si="66"/>
        <v>13.673274610985953</v>
      </c>
      <c r="AH48" s="28">
        <f t="shared" si="66"/>
        <v>20.509911916478931</v>
      </c>
      <c r="AI48" s="28">
        <f t="shared" si="66"/>
        <v>27.346549221971905</v>
      </c>
      <c r="AJ48" s="28">
        <f t="shared" si="66"/>
        <v>34.183186527464883</v>
      </c>
      <c r="AK48" s="28">
        <f t="shared" si="66"/>
        <v>41.019823832957861</v>
      </c>
      <c r="AL48" s="28">
        <f t="shared" si="66"/>
        <v>47.85646113845084</v>
      </c>
      <c r="AM48" s="28">
        <f t="shared" si="66"/>
        <v>54.693098443943811</v>
      </c>
      <c r="AN48" s="28">
        <f t="shared" si="66"/>
        <v>61.529735749436789</v>
      </c>
      <c r="AO48" s="28">
        <f t="shared" si="66"/>
        <v>68.366373054929767</v>
      </c>
      <c r="AP48" s="28">
        <f t="shared" si="66"/>
        <v>75.203010360422738</v>
      </c>
      <c r="AQ48" s="28">
        <f t="shared" si="66"/>
        <v>82.039647665915723</v>
      </c>
      <c r="AR48" s="28">
        <f t="shared" si="66"/>
        <v>88.876284971408694</v>
      </c>
      <c r="AS48" s="28">
        <f t="shared" si="66"/>
        <v>95.712922276901679</v>
      </c>
      <c r="AT48" s="28">
        <f t="shared" si="66"/>
        <v>102.54955958239465</v>
      </c>
      <c r="AU48" s="28">
        <f t="shared" si="66"/>
        <v>109.38619688788762</v>
      </c>
      <c r="AV48" s="28">
        <f t="shared" si="64"/>
        <v>116.22283419338061</v>
      </c>
      <c r="AW48" s="28">
        <f t="shared" si="64"/>
        <v>123.05947149887358</v>
      </c>
      <c r="AX48" s="28">
        <f t="shared" si="64"/>
        <v>129.89610880436655</v>
      </c>
      <c r="AY48" s="28">
        <f t="shared" si="64"/>
        <v>136.73274610985953</v>
      </c>
      <c r="AZ48" s="28">
        <f t="shared" si="64"/>
        <v>143.56938341535252</v>
      </c>
      <c r="BA48" s="28">
        <f t="shared" si="64"/>
        <v>150.40602072084548</v>
      </c>
      <c r="BB48" s="28">
        <f t="shared" si="64"/>
        <v>157.24265802633846</v>
      </c>
      <c r="BC48" s="28">
        <f t="shared" si="64"/>
        <v>164.07929533183145</v>
      </c>
      <c r="BE48" s="27">
        <f t="shared" si="31"/>
        <v>43</v>
      </c>
      <c r="BF48" s="32">
        <f t="shared" si="39"/>
        <v>0.19661206503717177</v>
      </c>
      <c r="BG48" s="32">
        <f t="shared" si="40"/>
        <v>0.19661206503717177</v>
      </c>
      <c r="BH48" s="32">
        <f t="shared" si="41"/>
        <v>0.19661206503717171</v>
      </c>
      <c r="BI48" s="32">
        <f t="shared" si="42"/>
        <v>0.19661206503717177</v>
      </c>
      <c r="BJ48" s="32">
        <f t="shared" si="43"/>
        <v>0.19661206503717174</v>
      </c>
      <c r="BK48" s="32">
        <f t="shared" si="44"/>
        <v>0.19661206503717171</v>
      </c>
      <c r="BL48" s="32">
        <f t="shared" si="45"/>
        <v>0.19661206503717168</v>
      </c>
      <c r="BM48" s="32">
        <f t="shared" si="46"/>
        <v>0.19661206503717177</v>
      </c>
      <c r="BN48" s="32">
        <f t="shared" si="47"/>
        <v>0.19661206503717174</v>
      </c>
      <c r="BO48" s="32">
        <f t="shared" si="48"/>
        <v>0.19661206503717174</v>
      </c>
      <c r="BP48" s="32">
        <f t="shared" si="49"/>
        <v>0.1966120650371718</v>
      </c>
      <c r="BQ48" s="32">
        <f t="shared" si="50"/>
        <v>0.19661206503717171</v>
      </c>
      <c r="BR48" s="32">
        <f t="shared" si="51"/>
        <v>0.19661206503717177</v>
      </c>
      <c r="BS48" s="32">
        <f t="shared" si="52"/>
        <v>0.19661206503717168</v>
      </c>
      <c r="BT48" s="32">
        <f t="shared" si="53"/>
        <v>0.19661206503717174</v>
      </c>
      <c r="BU48" s="32">
        <f t="shared" si="54"/>
        <v>0.19661206503717177</v>
      </c>
      <c r="BV48" s="32">
        <f t="shared" si="55"/>
        <v>0.19661206503717163</v>
      </c>
      <c r="BW48" s="32">
        <f t="shared" si="56"/>
        <v>0.19661206503717174</v>
      </c>
      <c r="BX48" s="32">
        <f t="shared" si="57"/>
        <v>0.19661206503717185</v>
      </c>
      <c r="BY48" s="32">
        <f t="shared" si="58"/>
        <v>0.19661206503717174</v>
      </c>
      <c r="BZ48" s="32">
        <f t="shared" si="59"/>
        <v>0.19661206503717163</v>
      </c>
      <c r="CA48" s="32">
        <f t="shared" si="60"/>
        <v>0.1966120650371718</v>
      </c>
      <c r="CB48" s="32">
        <f t="shared" si="61"/>
        <v>0.1966120650371718</v>
      </c>
      <c r="CC48" s="32">
        <f t="shared" si="62"/>
        <v>0.19661206503717171</v>
      </c>
    </row>
    <row r="49" spans="1:81" ht="9" customHeight="1" x14ac:dyDescent="0.25">
      <c r="A49" s="31"/>
      <c r="B49" s="31"/>
      <c r="C49" s="31"/>
      <c r="E49" s="27">
        <f t="shared" si="29"/>
        <v>42</v>
      </c>
      <c r="F49" s="28">
        <f t="shared" si="67"/>
        <v>8.2453970357442969</v>
      </c>
      <c r="G49" s="28">
        <f t="shared" si="67"/>
        <v>16.490794071488594</v>
      </c>
      <c r="H49" s="28">
        <f t="shared" si="67"/>
        <v>24.736191107232887</v>
      </c>
      <c r="I49" s="28">
        <f t="shared" si="67"/>
        <v>32.981588142977188</v>
      </c>
      <c r="J49" s="28">
        <f t="shared" si="67"/>
        <v>41.226985178721485</v>
      </c>
      <c r="K49" s="28">
        <f t="shared" si="67"/>
        <v>49.472382214465775</v>
      </c>
      <c r="L49" s="28">
        <f t="shared" si="67"/>
        <v>57.717779250210071</v>
      </c>
      <c r="M49" s="28">
        <f t="shared" si="67"/>
        <v>65.963176285954376</v>
      </c>
      <c r="N49" s="28">
        <f t="shared" si="67"/>
        <v>74.208573321698665</v>
      </c>
      <c r="O49" s="28">
        <f t="shared" si="67"/>
        <v>82.453970357442969</v>
      </c>
      <c r="P49" s="28">
        <f t="shared" si="67"/>
        <v>90.699367393187259</v>
      </c>
      <c r="Q49" s="28">
        <f t="shared" si="67"/>
        <v>98.944764428931549</v>
      </c>
      <c r="R49" s="28">
        <f t="shared" si="67"/>
        <v>107.19016146467585</v>
      </c>
      <c r="S49" s="28">
        <f t="shared" si="67"/>
        <v>115.43555850042014</v>
      </c>
      <c r="T49" s="28">
        <f t="shared" si="67"/>
        <v>123.68095553616445</v>
      </c>
      <c r="U49" s="28">
        <f t="shared" si="67"/>
        <v>131.92635257190875</v>
      </c>
      <c r="V49" s="28">
        <f t="shared" si="65"/>
        <v>140.17174960765303</v>
      </c>
      <c r="W49" s="28">
        <f t="shared" si="65"/>
        <v>148.41714664339733</v>
      </c>
      <c r="X49" s="28">
        <f t="shared" si="65"/>
        <v>156.66254367914163</v>
      </c>
      <c r="Y49" s="28">
        <f t="shared" si="65"/>
        <v>164.90794071488594</v>
      </c>
      <c r="Z49" s="28">
        <f t="shared" si="65"/>
        <v>173.15333775063021</v>
      </c>
      <c r="AA49" s="28">
        <f t="shared" si="65"/>
        <v>181.39873478637452</v>
      </c>
      <c r="AB49" s="28">
        <f t="shared" si="65"/>
        <v>189.64413182211882</v>
      </c>
      <c r="AC49" s="28">
        <f t="shared" si="65"/>
        <v>197.8895288578631</v>
      </c>
      <c r="AE49" s="27">
        <f t="shared" si="30"/>
        <v>42</v>
      </c>
      <c r="AF49" s="28">
        <f t="shared" si="66"/>
        <v>6.7281636480318801</v>
      </c>
      <c r="AG49" s="28">
        <f t="shared" si="66"/>
        <v>13.45632729606376</v>
      </c>
      <c r="AH49" s="28">
        <f t="shared" si="66"/>
        <v>20.184490944095643</v>
      </c>
      <c r="AI49" s="28">
        <f t="shared" si="66"/>
        <v>26.91265459212752</v>
      </c>
      <c r="AJ49" s="28">
        <f t="shared" si="66"/>
        <v>33.640818240159405</v>
      </c>
      <c r="AK49" s="28">
        <f t="shared" si="66"/>
        <v>40.368981888191286</v>
      </c>
      <c r="AL49" s="28">
        <f t="shared" si="66"/>
        <v>47.097145536223167</v>
      </c>
      <c r="AM49" s="28">
        <f t="shared" si="66"/>
        <v>53.82530918425504</v>
      </c>
      <c r="AN49" s="28">
        <f t="shared" si="66"/>
        <v>60.553472832286921</v>
      </c>
      <c r="AO49" s="28">
        <f t="shared" si="66"/>
        <v>67.281636480318809</v>
      </c>
      <c r="AP49" s="28">
        <f t="shared" si="66"/>
        <v>74.00980012835069</v>
      </c>
      <c r="AQ49" s="28">
        <f t="shared" si="66"/>
        <v>80.737963776382571</v>
      </c>
      <c r="AR49" s="28">
        <f t="shared" si="66"/>
        <v>87.466127424414452</v>
      </c>
      <c r="AS49" s="28">
        <f t="shared" si="66"/>
        <v>94.194291072446333</v>
      </c>
      <c r="AT49" s="28">
        <f t="shared" si="66"/>
        <v>100.9224547204782</v>
      </c>
      <c r="AU49" s="28">
        <f t="shared" si="66"/>
        <v>107.65061836851008</v>
      </c>
      <c r="AV49" s="28">
        <f t="shared" si="64"/>
        <v>114.37878201654196</v>
      </c>
      <c r="AW49" s="28">
        <f t="shared" si="64"/>
        <v>121.10694566457384</v>
      </c>
      <c r="AX49" s="28">
        <f t="shared" si="64"/>
        <v>127.83510931260572</v>
      </c>
      <c r="AY49" s="28">
        <f t="shared" si="64"/>
        <v>134.56327296063762</v>
      </c>
      <c r="AZ49" s="28">
        <f t="shared" si="64"/>
        <v>141.2914366086695</v>
      </c>
      <c r="BA49" s="28">
        <f t="shared" si="64"/>
        <v>148.01960025670138</v>
      </c>
      <c r="BB49" s="28">
        <f t="shared" si="64"/>
        <v>154.74776390473326</v>
      </c>
      <c r="BC49" s="28">
        <f t="shared" si="64"/>
        <v>161.47592755276514</v>
      </c>
      <c r="BE49" s="27">
        <f t="shared" si="31"/>
        <v>42</v>
      </c>
      <c r="BF49" s="32">
        <f t="shared" si="39"/>
        <v>0.18400974278559518</v>
      </c>
      <c r="BG49" s="32">
        <f t="shared" si="40"/>
        <v>0.18400974278559518</v>
      </c>
      <c r="BH49" s="32">
        <f t="shared" si="41"/>
        <v>0.18400974278559493</v>
      </c>
      <c r="BI49" s="32">
        <f t="shared" si="42"/>
        <v>0.18400974278559518</v>
      </c>
      <c r="BJ49" s="32">
        <f t="shared" si="43"/>
        <v>0.18400974278559507</v>
      </c>
      <c r="BK49" s="32">
        <f t="shared" si="44"/>
        <v>0.18400974278559493</v>
      </c>
      <c r="BL49" s="32">
        <f t="shared" si="45"/>
        <v>0.18400974278559495</v>
      </c>
      <c r="BM49" s="32">
        <f t="shared" si="46"/>
        <v>0.18400974278559518</v>
      </c>
      <c r="BN49" s="32">
        <f t="shared" si="47"/>
        <v>0.18400974278559507</v>
      </c>
      <c r="BO49" s="32">
        <f t="shared" si="48"/>
        <v>0.18400974278559507</v>
      </c>
      <c r="BP49" s="32">
        <f t="shared" si="49"/>
        <v>0.18400974278559498</v>
      </c>
      <c r="BQ49" s="32">
        <f t="shared" si="50"/>
        <v>0.18400974278559493</v>
      </c>
      <c r="BR49" s="32">
        <f t="shared" si="51"/>
        <v>0.18400974278559501</v>
      </c>
      <c r="BS49" s="32">
        <f t="shared" si="52"/>
        <v>0.18400974278559495</v>
      </c>
      <c r="BT49" s="32">
        <f t="shared" si="53"/>
        <v>0.18400974278559512</v>
      </c>
      <c r="BU49" s="32">
        <f t="shared" si="54"/>
        <v>0.18400974278559518</v>
      </c>
      <c r="BV49" s="32">
        <f t="shared" si="55"/>
        <v>0.18400974278559504</v>
      </c>
      <c r="BW49" s="32">
        <f t="shared" si="56"/>
        <v>0.18400974278559507</v>
      </c>
      <c r="BX49" s="32">
        <f t="shared" si="57"/>
        <v>0.18400974278559512</v>
      </c>
      <c r="BY49" s="32">
        <f t="shared" si="58"/>
        <v>0.18400974278559507</v>
      </c>
      <c r="BZ49" s="32">
        <f t="shared" si="59"/>
        <v>0.18400974278559495</v>
      </c>
      <c r="CA49" s="32">
        <f t="shared" si="60"/>
        <v>0.18400974278559498</v>
      </c>
      <c r="CB49" s="32">
        <f t="shared" si="61"/>
        <v>0.18400974278559504</v>
      </c>
      <c r="CC49" s="32">
        <f t="shared" si="62"/>
        <v>0.18400974278559493</v>
      </c>
    </row>
    <row r="50" spans="1:81" ht="9" customHeight="1" x14ac:dyDescent="0.25">
      <c r="A50" s="31"/>
      <c r="B50" s="31"/>
      <c r="C50" s="31"/>
      <c r="E50" s="27">
        <f t="shared" si="29"/>
        <v>41</v>
      </c>
      <c r="F50" s="28">
        <f t="shared" si="67"/>
        <v>7.9986781192549543</v>
      </c>
      <c r="G50" s="28">
        <f t="shared" si="67"/>
        <v>15.997356238509909</v>
      </c>
      <c r="H50" s="28">
        <f t="shared" si="67"/>
        <v>23.996034357764863</v>
      </c>
      <c r="I50" s="28">
        <f t="shared" si="67"/>
        <v>31.994712477019817</v>
      </c>
      <c r="J50" s="28">
        <f t="shared" si="67"/>
        <v>39.993390596274772</v>
      </c>
      <c r="K50" s="28">
        <f t="shared" si="67"/>
        <v>47.992068715529726</v>
      </c>
      <c r="L50" s="28">
        <f t="shared" si="67"/>
        <v>55.99074683478468</v>
      </c>
      <c r="M50" s="28">
        <f t="shared" si="67"/>
        <v>63.989424954039634</v>
      </c>
      <c r="N50" s="28">
        <f t="shared" si="67"/>
        <v>71.988103073294582</v>
      </c>
      <c r="O50" s="28">
        <f t="shared" si="67"/>
        <v>79.986781192549543</v>
      </c>
      <c r="P50" s="28">
        <f t="shared" si="67"/>
        <v>87.98545931180449</v>
      </c>
      <c r="Q50" s="28">
        <f t="shared" si="67"/>
        <v>95.984137431059452</v>
      </c>
      <c r="R50" s="28">
        <f t="shared" si="67"/>
        <v>103.9828155503144</v>
      </c>
      <c r="S50" s="28">
        <f t="shared" si="67"/>
        <v>111.98149366956936</v>
      </c>
      <c r="T50" s="28">
        <f t="shared" si="67"/>
        <v>119.98017178882431</v>
      </c>
      <c r="U50" s="28">
        <f t="shared" si="67"/>
        <v>127.97884990807927</v>
      </c>
      <c r="V50" s="28">
        <f t="shared" si="65"/>
        <v>135.97752802733422</v>
      </c>
      <c r="W50" s="28">
        <f t="shared" si="65"/>
        <v>143.97620614658916</v>
      </c>
      <c r="X50" s="28">
        <f t="shared" si="65"/>
        <v>151.97488426584411</v>
      </c>
      <c r="Y50" s="28">
        <f t="shared" si="65"/>
        <v>159.97356238509909</v>
      </c>
      <c r="Z50" s="28">
        <f t="shared" si="65"/>
        <v>167.97224050435403</v>
      </c>
      <c r="AA50" s="28">
        <f t="shared" si="65"/>
        <v>175.97091862360898</v>
      </c>
      <c r="AB50" s="28">
        <f t="shared" si="65"/>
        <v>183.96959674286393</v>
      </c>
      <c r="AC50" s="28">
        <f t="shared" si="65"/>
        <v>191.9682748621189</v>
      </c>
      <c r="AE50" s="27">
        <f t="shared" si="30"/>
        <v>41</v>
      </c>
      <c r="AF50" s="28">
        <f t="shared" si="66"/>
        <v>6.6250649667440564</v>
      </c>
      <c r="AG50" s="28">
        <f t="shared" si="66"/>
        <v>13.250129933488113</v>
      </c>
      <c r="AH50" s="28">
        <f t="shared" si="66"/>
        <v>19.87519490023217</v>
      </c>
      <c r="AI50" s="28">
        <f t="shared" si="66"/>
        <v>26.500259866976226</v>
      </c>
      <c r="AJ50" s="28">
        <f t="shared" si="66"/>
        <v>33.125324833720285</v>
      </c>
      <c r="AK50" s="28">
        <f t="shared" si="66"/>
        <v>39.75038980046434</v>
      </c>
      <c r="AL50" s="28">
        <f t="shared" si="66"/>
        <v>46.375454767208396</v>
      </c>
      <c r="AM50" s="28">
        <f t="shared" si="66"/>
        <v>53.000519733952451</v>
      </c>
      <c r="AN50" s="28">
        <f t="shared" si="66"/>
        <v>59.625584700696507</v>
      </c>
      <c r="AO50" s="28">
        <f t="shared" si="66"/>
        <v>66.25064966744057</v>
      </c>
      <c r="AP50" s="28">
        <f t="shared" si="66"/>
        <v>72.875714634184618</v>
      </c>
      <c r="AQ50" s="28">
        <f t="shared" si="66"/>
        <v>79.500779600928681</v>
      </c>
      <c r="AR50" s="28">
        <f t="shared" si="66"/>
        <v>86.125844567672729</v>
      </c>
      <c r="AS50" s="28">
        <f t="shared" si="66"/>
        <v>92.750909534416792</v>
      </c>
      <c r="AT50" s="28">
        <f t="shared" si="66"/>
        <v>99.375974501160854</v>
      </c>
      <c r="AU50" s="28">
        <f t="shared" si="66"/>
        <v>106.0010394679049</v>
      </c>
      <c r="AV50" s="28">
        <f t="shared" si="64"/>
        <v>112.62610443464897</v>
      </c>
      <c r="AW50" s="28">
        <f t="shared" si="64"/>
        <v>119.25116940139301</v>
      </c>
      <c r="AX50" s="28">
        <f t="shared" si="64"/>
        <v>125.87623436813708</v>
      </c>
      <c r="AY50" s="28">
        <f t="shared" si="64"/>
        <v>132.50129933488114</v>
      </c>
      <c r="AZ50" s="28">
        <f t="shared" si="64"/>
        <v>139.12636430162519</v>
      </c>
      <c r="BA50" s="28">
        <f t="shared" si="64"/>
        <v>145.75142926836924</v>
      </c>
      <c r="BB50" s="28">
        <f t="shared" si="64"/>
        <v>152.37649423511331</v>
      </c>
      <c r="BC50" s="28">
        <f t="shared" si="64"/>
        <v>159.00155920185736</v>
      </c>
      <c r="BE50" s="27">
        <f t="shared" si="31"/>
        <v>41</v>
      </c>
      <c r="BF50" s="32">
        <f t="shared" si="39"/>
        <v>0.17173001988969205</v>
      </c>
      <c r="BG50" s="32">
        <f t="shared" si="40"/>
        <v>0.17173001988969205</v>
      </c>
      <c r="BH50" s="32">
        <f t="shared" si="41"/>
        <v>0.171730019889692</v>
      </c>
      <c r="BI50" s="32">
        <f t="shared" si="42"/>
        <v>0.17173001988969205</v>
      </c>
      <c r="BJ50" s="32">
        <f t="shared" si="43"/>
        <v>0.17173001988969197</v>
      </c>
      <c r="BK50" s="32">
        <f t="shared" si="44"/>
        <v>0.171730019889692</v>
      </c>
      <c r="BL50" s="32">
        <f t="shared" si="45"/>
        <v>0.17173001988969203</v>
      </c>
      <c r="BM50" s="32">
        <f t="shared" si="46"/>
        <v>0.17173001988969205</v>
      </c>
      <c r="BN50" s="32">
        <f t="shared" si="47"/>
        <v>0.17173001988969197</v>
      </c>
      <c r="BO50" s="32">
        <f t="shared" si="48"/>
        <v>0.17173001988969197</v>
      </c>
      <c r="BP50" s="32">
        <f t="shared" si="49"/>
        <v>0.171730019889692</v>
      </c>
      <c r="BQ50" s="32">
        <f t="shared" si="50"/>
        <v>0.171730019889692</v>
      </c>
      <c r="BR50" s="32">
        <f t="shared" si="51"/>
        <v>0.17173001988969203</v>
      </c>
      <c r="BS50" s="32">
        <f t="shared" si="52"/>
        <v>0.17173001988969203</v>
      </c>
      <c r="BT50" s="32">
        <f t="shared" si="53"/>
        <v>0.17173001988969194</v>
      </c>
      <c r="BU50" s="32">
        <f t="shared" si="54"/>
        <v>0.17173001988969205</v>
      </c>
      <c r="BV50" s="32">
        <f t="shared" si="55"/>
        <v>0.17173001988969197</v>
      </c>
      <c r="BW50" s="32">
        <f t="shared" si="56"/>
        <v>0.17173001988969197</v>
      </c>
      <c r="BX50" s="32">
        <f t="shared" si="57"/>
        <v>0.17173001988969192</v>
      </c>
      <c r="BY50" s="32">
        <f t="shared" si="58"/>
        <v>0.17173001988969197</v>
      </c>
      <c r="BZ50" s="32">
        <f t="shared" si="59"/>
        <v>0.171730019889692</v>
      </c>
      <c r="CA50" s="32">
        <f t="shared" si="60"/>
        <v>0.171730019889692</v>
      </c>
      <c r="CB50" s="32">
        <f t="shared" si="61"/>
        <v>0.17173001988969186</v>
      </c>
      <c r="CC50" s="32">
        <f t="shared" si="62"/>
        <v>0.171730019889692</v>
      </c>
    </row>
    <row r="51" spans="1:81" ht="9" customHeight="1" x14ac:dyDescent="0.25">
      <c r="A51" s="31"/>
      <c r="B51" s="31"/>
      <c r="C51" s="31"/>
      <c r="E51" s="27">
        <f t="shared" si="29"/>
        <v>40</v>
      </c>
      <c r="F51" s="28">
        <f t="shared" si="67"/>
        <v>7.7683685901849522</v>
      </c>
      <c r="G51" s="28">
        <f t="shared" si="67"/>
        <v>15.536737180369904</v>
      </c>
      <c r="H51" s="28">
        <f t="shared" si="67"/>
        <v>23.305105770554857</v>
      </c>
      <c r="I51" s="28">
        <f t="shared" si="67"/>
        <v>31.073474360739809</v>
      </c>
      <c r="J51" s="28">
        <f t="shared" si="67"/>
        <v>38.841842950924757</v>
      </c>
      <c r="K51" s="28">
        <f t="shared" si="67"/>
        <v>46.610211541109713</v>
      </c>
      <c r="L51" s="28">
        <f t="shared" si="67"/>
        <v>54.378580131294662</v>
      </c>
      <c r="M51" s="28">
        <f t="shared" si="67"/>
        <v>62.146948721479617</v>
      </c>
      <c r="N51" s="28">
        <f t="shared" si="67"/>
        <v>69.915317311664566</v>
      </c>
      <c r="O51" s="28">
        <f t="shared" si="67"/>
        <v>77.683685901849515</v>
      </c>
      <c r="P51" s="28">
        <f t="shared" si="67"/>
        <v>85.452054492034478</v>
      </c>
      <c r="Q51" s="28">
        <f t="shared" si="67"/>
        <v>93.220423082219426</v>
      </c>
      <c r="R51" s="28">
        <f t="shared" si="67"/>
        <v>100.98879167240437</v>
      </c>
      <c r="S51" s="28">
        <f t="shared" si="67"/>
        <v>108.75716026258932</v>
      </c>
      <c r="T51" s="28">
        <f t="shared" si="67"/>
        <v>116.52552885277429</v>
      </c>
      <c r="U51" s="28">
        <f t="shared" si="67"/>
        <v>124.29389744295923</v>
      </c>
      <c r="V51" s="28">
        <f t="shared" si="65"/>
        <v>132.06226603314417</v>
      </c>
      <c r="W51" s="28">
        <f t="shared" si="65"/>
        <v>139.83063462332913</v>
      </c>
      <c r="X51" s="28">
        <f t="shared" si="65"/>
        <v>147.5990032135141</v>
      </c>
      <c r="Y51" s="28">
        <f t="shared" si="65"/>
        <v>155.36737180369903</v>
      </c>
      <c r="Z51" s="28">
        <f t="shared" si="65"/>
        <v>163.13574039388399</v>
      </c>
      <c r="AA51" s="28">
        <f t="shared" si="65"/>
        <v>170.90410898406896</v>
      </c>
      <c r="AB51" s="28">
        <f t="shared" si="65"/>
        <v>178.67247757425389</v>
      </c>
      <c r="AC51" s="28">
        <f t="shared" si="65"/>
        <v>186.44084616443885</v>
      </c>
      <c r="AE51" s="27">
        <f t="shared" si="30"/>
        <v>40</v>
      </c>
      <c r="AF51" s="28">
        <f t="shared" si="66"/>
        <v>6.527036446661393</v>
      </c>
      <c r="AG51" s="28">
        <f t="shared" si="66"/>
        <v>13.054072893322786</v>
      </c>
      <c r="AH51" s="28">
        <f t="shared" si="66"/>
        <v>19.581109339984181</v>
      </c>
      <c r="AI51" s="28">
        <f t="shared" si="66"/>
        <v>26.108145786645572</v>
      </c>
      <c r="AJ51" s="28">
        <f t="shared" si="66"/>
        <v>32.635182233306963</v>
      </c>
      <c r="AK51" s="28">
        <f t="shared" si="66"/>
        <v>39.162218679968362</v>
      </c>
      <c r="AL51" s="28">
        <f t="shared" si="66"/>
        <v>45.689255126629753</v>
      </c>
      <c r="AM51" s="28">
        <f t="shared" si="66"/>
        <v>52.216291573291144</v>
      </c>
      <c r="AN51" s="28">
        <f t="shared" si="66"/>
        <v>58.743328019952536</v>
      </c>
      <c r="AO51" s="28">
        <f t="shared" si="66"/>
        <v>65.270364466613927</v>
      </c>
      <c r="AP51" s="28">
        <f t="shared" si="66"/>
        <v>71.797400913275325</v>
      </c>
      <c r="AQ51" s="28">
        <f t="shared" si="66"/>
        <v>78.324437359936724</v>
      </c>
      <c r="AR51" s="28">
        <f t="shared" si="66"/>
        <v>84.851473806598108</v>
      </c>
      <c r="AS51" s="28">
        <f t="shared" si="66"/>
        <v>91.378510253259506</v>
      </c>
      <c r="AT51" s="28">
        <f t="shared" si="66"/>
        <v>97.905546699920905</v>
      </c>
      <c r="AU51" s="28">
        <f t="shared" si="66"/>
        <v>104.43258314658229</v>
      </c>
      <c r="AV51" s="28">
        <f t="shared" si="64"/>
        <v>110.95961959324369</v>
      </c>
      <c r="AW51" s="28">
        <f t="shared" si="64"/>
        <v>117.48665603990507</v>
      </c>
      <c r="AX51" s="28">
        <f t="shared" si="64"/>
        <v>124.01369248656647</v>
      </c>
      <c r="AY51" s="28">
        <f t="shared" si="64"/>
        <v>130.54072893322785</v>
      </c>
      <c r="AZ51" s="28">
        <f t="shared" si="64"/>
        <v>137.06776537988927</v>
      </c>
      <c r="BA51" s="28">
        <f t="shared" si="64"/>
        <v>143.59480182655065</v>
      </c>
      <c r="BB51" s="28">
        <f t="shared" si="64"/>
        <v>150.12183827321203</v>
      </c>
      <c r="BC51" s="28">
        <f t="shared" si="64"/>
        <v>156.64887471987345</v>
      </c>
      <c r="BE51" s="27">
        <f t="shared" si="31"/>
        <v>40</v>
      </c>
      <c r="BF51" s="32">
        <f t="shared" si="39"/>
        <v>0.15979315722633664</v>
      </c>
      <c r="BG51" s="32">
        <f t="shared" si="40"/>
        <v>0.15979315722633664</v>
      </c>
      <c r="BH51" s="32">
        <f t="shared" si="41"/>
        <v>0.15979315722633655</v>
      </c>
      <c r="BI51" s="32">
        <f t="shared" si="42"/>
        <v>0.15979315722633664</v>
      </c>
      <c r="BJ51" s="32">
        <f t="shared" si="43"/>
        <v>0.15979315722633661</v>
      </c>
      <c r="BK51" s="32">
        <f t="shared" si="44"/>
        <v>0.15979315722633655</v>
      </c>
      <c r="BL51" s="32">
        <f t="shared" si="45"/>
        <v>0.15979315722633655</v>
      </c>
      <c r="BM51" s="32">
        <f t="shared" si="46"/>
        <v>0.15979315722633664</v>
      </c>
      <c r="BN51" s="32">
        <f t="shared" si="47"/>
        <v>0.15979315722633661</v>
      </c>
      <c r="BO51" s="32">
        <f t="shared" si="48"/>
        <v>0.15979315722633661</v>
      </c>
      <c r="BP51" s="32">
        <f t="shared" si="49"/>
        <v>0.15979315722633666</v>
      </c>
      <c r="BQ51" s="32">
        <f t="shared" si="50"/>
        <v>0.15979315722633655</v>
      </c>
      <c r="BR51" s="32">
        <f t="shared" si="51"/>
        <v>0.15979315722633664</v>
      </c>
      <c r="BS51" s="32">
        <f t="shared" si="52"/>
        <v>0.15979315722633655</v>
      </c>
      <c r="BT51" s="32">
        <f t="shared" si="53"/>
        <v>0.15979315722633658</v>
      </c>
      <c r="BU51" s="32">
        <f t="shared" si="54"/>
        <v>0.15979315722633664</v>
      </c>
      <c r="BV51" s="32">
        <f t="shared" si="55"/>
        <v>0.1597931572263365</v>
      </c>
      <c r="BW51" s="32">
        <f t="shared" si="56"/>
        <v>0.15979315722633661</v>
      </c>
      <c r="BX51" s="32">
        <f t="shared" si="57"/>
        <v>0.15979315722633664</v>
      </c>
      <c r="BY51" s="32">
        <f t="shared" si="58"/>
        <v>0.15979315722633661</v>
      </c>
      <c r="BZ51" s="32">
        <f t="shared" si="59"/>
        <v>0.15979315722633655</v>
      </c>
      <c r="CA51" s="32">
        <f t="shared" si="60"/>
        <v>0.15979315722633666</v>
      </c>
      <c r="CB51" s="32">
        <f t="shared" si="61"/>
        <v>0.15979315722633661</v>
      </c>
      <c r="CC51" s="32">
        <f t="shared" si="62"/>
        <v>0.15979315722633655</v>
      </c>
    </row>
    <row r="52" spans="1:81" ht="9" customHeight="1" x14ac:dyDescent="0.25">
      <c r="A52" s="31"/>
      <c r="B52" s="31"/>
      <c r="C52" s="31"/>
      <c r="E52" s="27">
        <f t="shared" si="29"/>
        <v>39</v>
      </c>
      <c r="F52" s="28">
        <f t="shared" si="67"/>
        <v>7.5533386438594423</v>
      </c>
      <c r="G52" s="28">
        <f t="shared" si="67"/>
        <v>15.106677287718885</v>
      </c>
      <c r="H52" s="28">
        <f t="shared" si="67"/>
        <v>22.660015931578325</v>
      </c>
      <c r="I52" s="28">
        <f t="shared" si="67"/>
        <v>30.213354575437769</v>
      </c>
      <c r="J52" s="28">
        <f t="shared" si="67"/>
        <v>37.76669321929721</v>
      </c>
      <c r="K52" s="28">
        <f t="shared" si="67"/>
        <v>45.32003186315665</v>
      </c>
      <c r="L52" s="28">
        <f t="shared" si="67"/>
        <v>52.873370507016091</v>
      </c>
      <c r="M52" s="28">
        <f t="shared" si="67"/>
        <v>60.426709150875539</v>
      </c>
      <c r="N52" s="28">
        <f t="shared" si="67"/>
        <v>67.980047794734972</v>
      </c>
      <c r="O52" s="28">
        <f t="shared" si="67"/>
        <v>75.53338643859442</v>
      </c>
      <c r="P52" s="28">
        <f t="shared" si="67"/>
        <v>83.086725082453867</v>
      </c>
      <c r="Q52" s="28">
        <f t="shared" si="67"/>
        <v>90.640063726313301</v>
      </c>
      <c r="R52" s="28">
        <f t="shared" si="67"/>
        <v>98.193402370172748</v>
      </c>
      <c r="S52" s="28">
        <f t="shared" si="67"/>
        <v>105.74674101403218</v>
      </c>
      <c r="T52" s="28">
        <f t="shared" si="67"/>
        <v>113.30007965789163</v>
      </c>
      <c r="U52" s="28">
        <f t="shared" si="67"/>
        <v>120.85341830175108</v>
      </c>
      <c r="V52" s="28">
        <f t="shared" si="65"/>
        <v>128.40675694561051</v>
      </c>
      <c r="W52" s="28">
        <f t="shared" si="65"/>
        <v>135.96009558946994</v>
      </c>
      <c r="X52" s="28">
        <f t="shared" si="65"/>
        <v>143.51343423332941</v>
      </c>
      <c r="Y52" s="28">
        <f t="shared" si="65"/>
        <v>151.06677287718884</v>
      </c>
      <c r="Z52" s="28">
        <f t="shared" si="65"/>
        <v>158.62011152104827</v>
      </c>
      <c r="AA52" s="28">
        <f t="shared" si="65"/>
        <v>166.17345016490773</v>
      </c>
      <c r="AB52" s="28">
        <f t="shared" si="65"/>
        <v>173.72678880876717</v>
      </c>
      <c r="AC52" s="28">
        <f t="shared" si="65"/>
        <v>181.2801274526266</v>
      </c>
      <c r="AE52" s="27">
        <f t="shared" si="30"/>
        <v>39</v>
      </c>
      <c r="AF52" s="28">
        <f t="shared" si="66"/>
        <v>6.4337978294658367</v>
      </c>
      <c r="AG52" s="28">
        <f t="shared" si="66"/>
        <v>12.867595658931673</v>
      </c>
      <c r="AH52" s="28">
        <f t="shared" si="66"/>
        <v>19.301393488397508</v>
      </c>
      <c r="AI52" s="28">
        <f t="shared" si="66"/>
        <v>25.735191317863347</v>
      </c>
      <c r="AJ52" s="28">
        <f t="shared" si="66"/>
        <v>32.168989147329185</v>
      </c>
      <c r="AK52" s="28">
        <f t="shared" si="66"/>
        <v>38.602786976795016</v>
      </c>
      <c r="AL52" s="28">
        <f t="shared" si="66"/>
        <v>45.036584806260855</v>
      </c>
      <c r="AM52" s="28">
        <f t="shared" si="66"/>
        <v>51.470382635726693</v>
      </c>
      <c r="AN52" s="28">
        <f t="shared" si="66"/>
        <v>57.904180465192532</v>
      </c>
      <c r="AO52" s="28">
        <f t="shared" si="66"/>
        <v>64.33797829465837</v>
      </c>
      <c r="AP52" s="28">
        <f t="shared" si="66"/>
        <v>70.771776124124202</v>
      </c>
      <c r="AQ52" s="28">
        <f t="shared" si="66"/>
        <v>77.205573953590033</v>
      </c>
      <c r="AR52" s="28">
        <f t="shared" si="66"/>
        <v>83.639371783055878</v>
      </c>
      <c r="AS52" s="28">
        <f t="shared" si="66"/>
        <v>90.07316961252171</v>
      </c>
      <c r="AT52" s="28">
        <f t="shared" si="66"/>
        <v>96.506967441987541</v>
      </c>
      <c r="AU52" s="28">
        <f t="shared" si="66"/>
        <v>102.94076527145339</v>
      </c>
      <c r="AV52" s="28">
        <f t="shared" si="64"/>
        <v>109.37456310091922</v>
      </c>
      <c r="AW52" s="28">
        <f t="shared" si="64"/>
        <v>115.80836093038506</v>
      </c>
      <c r="AX52" s="28">
        <f t="shared" si="64"/>
        <v>122.24215875985089</v>
      </c>
      <c r="AY52" s="28">
        <f t="shared" si="64"/>
        <v>128.67595658931674</v>
      </c>
      <c r="AZ52" s="28">
        <f t="shared" si="64"/>
        <v>135.10975441878256</v>
      </c>
      <c r="BA52" s="28">
        <f t="shared" si="64"/>
        <v>141.5435522482484</v>
      </c>
      <c r="BB52" s="28">
        <f t="shared" si="64"/>
        <v>147.97735007771425</v>
      </c>
      <c r="BC52" s="28">
        <f t="shared" si="64"/>
        <v>154.41114790718007</v>
      </c>
      <c r="BE52" s="27">
        <f t="shared" si="31"/>
        <v>39</v>
      </c>
      <c r="BF52" s="32">
        <f t="shared" si="39"/>
        <v>0.14821800890706083</v>
      </c>
      <c r="BG52" s="32">
        <f t="shared" si="40"/>
        <v>0.14821800890706083</v>
      </c>
      <c r="BH52" s="32">
        <f t="shared" si="41"/>
        <v>0.14821800890706086</v>
      </c>
      <c r="BI52" s="32">
        <f t="shared" si="42"/>
        <v>0.14821800890706083</v>
      </c>
      <c r="BJ52" s="32">
        <f t="shared" si="43"/>
        <v>0.14821800890706074</v>
      </c>
      <c r="BK52" s="32">
        <f t="shared" si="44"/>
        <v>0.14821800890706086</v>
      </c>
      <c r="BL52" s="32">
        <f t="shared" si="45"/>
        <v>0.14821800890706077</v>
      </c>
      <c r="BM52" s="32">
        <f t="shared" si="46"/>
        <v>0.14821800890706083</v>
      </c>
      <c r="BN52" s="32">
        <f t="shared" si="47"/>
        <v>0.14821800890706069</v>
      </c>
      <c r="BO52" s="32">
        <f t="shared" si="48"/>
        <v>0.14821800890706074</v>
      </c>
      <c r="BP52" s="32">
        <f t="shared" si="49"/>
        <v>0.14821800890706088</v>
      </c>
      <c r="BQ52" s="32">
        <f t="shared" si="50"/>
        <v>0.14821800890706086</v>
      </c>
      <c r="BR52" s="32">
        <f t="shared" si="51"/>
        <v>0.1482180089070608</v>
      </c>
      <c r="BS52" s="32">
        <f t="shared" si="52"/>
        <v>0.14821800890706077</v>
      </c>
      <c r="BT52" s="32">
        <f t="shared" si="53"/>
        <v>0.14821800890706088</v>
      </c>
      <c r="BU52" s="32">
        <f t="shared" si="54"/>
        <v>0.14821800890706083</v>
      </c>
      <c r="BV52" s="32">
        <f t="shared" si="55"/>
        <v>0.14821800890706083</v>
      </c>
      <c r="BW52" s="32">
        <f t="shared" si="56"/>
        <v>0.14821800890706069</v>
      </c>
      <c r="BX52" s="32">
        <f t="shared" si="57"/>
        <v>0.14821800890706086</v>
      </c>
      <c r="BY52" s="32">
        <f t="shared" si="58"/>
        <v>0.14821800890706074</v>
      </c>
      <c r="BZ52" s="32">
        <f t="shared" si="59"/>
        <v>0.14821800890706083</v>
      </c>
      <c r="CA52" s="32">
        <f t="shared" si="60"/>
        <v>0.14821800890706088</v>
      </c>
      <c r="CB52" s="32">
        <f t="shared" si="61"/>
        <v>0.14821800890706077</v>
      </c>
      <c r="CC52" s="32">
        <f t="shared" si="62"/>
        <v>0.14821800890706086</v>
      </c>
    </row>
    <row r="53" spans="1:81" ht="9" customHeight="1" x14ac:dyDescent="0.25">
      <c r="A53" s="31"/>
      <c r="B53" s="31"/>
      <c r="C53" s="31"/>
      <c r="E53" s="27">
        <f t="shared" si="29"/>
        <v>38</v>
      </c>
      <c r="F53" s="28">
        <f t="shared" si="67"/>
        <v>7.3525522082753163</v>
      </c>
      <c r="G53" s="28">
        <f t="shared" si="67"/>
        <v>14.705104416550633</v>
      </c>
      <c r="H53" s="28">
        <f t="shared" si="67"/>
        <v>22.057656624825949</v>
      </c>
      <c r="I53" s="28">
        <f t="shared" si="67"/>
        <v>29.410208833101265</v>
      </c>
      <c r="J53" s="28">
        <f t="shared" si="67"/>
        <v>36.762761041376578</v>
      </c>
      <c r="K53" s="28">
        <f t="shared" si="67"/>
        <v>44.115313249651898</v>
      </c>
      <c r="L53" s="28">
        <f t="shared" si="67"/>
        <v>51.467865457927211</v>
      </c>
      <c r="M53" s="28">
        <f t="shared" si="67"/>
        <v>58.82041766620253</v>
      </c>
      <c r="N53" s="28">
        <f t="shared" si="67"/>
        <v>66.172969874477843</v>
      </c>
      <c r="O53" s="28">
        <f t="shared" si="67"/>
        <v>73.525522082753156</v>
      </c>
      <c r="P53" s="28">
        <f t="shared" si="67"/>
        <v>80.878074291028469</v>
      </c>
      <c r="Q53" s="28">
        <f t="shared" si="67"/>
        <v>88.230626499303796</v>
      </c>
      <c r="R53" s="28">
        <f t="shared" si="67"/>
        <v>95.583178707579108</v>
      </c>
      <c r="S53" s="28">
        <f t="shared" si="67"/>
        <v>102.93573091585442</v>
      </c>
      <c r="T53" s="28">
        <f t="shared" si="67"/>
        <v>110.28828312412973</v>
      </c>
      <c r="U53" s="28">
        <f t="shared" si="67"/>
        <v>117.64083533240506</v>
      </c>
      <c r="V53" s="28">
        <f t="shared" si="65"/>
        <v>124.99338754068037</v>
      </c>
      <c r="W53" s="28">
        <f t="shared" si="65"/>
        <v>132.34593974895569</v>
      </c>
      <c r="X53" s="28">
        <f t="shared" si="65"/>
        <v>139.698491957231</v>
      </c>
      <c r="Y53" s="28">
        <f t="shared" si="65"/>
        <v>147.05104416550631</v>
      </c>
      <c r="Z53" s="28">
        <f t="shared" si="65"/>
        <v>154.40359637378162</v>
      </c>
      <c r="AA53" s="28">
        <f t="shared" si="65"/>
        <v>161.75614858205694</v>
      </c>
      <c r="AB53" s="28">
        <f t="shared" si="65"/>
        <v>169.10870079033228</v>
      </c>
      <c r="AC53" s="28">
        <f t="shared" si="65"/>
        <v>176.46125299860759</v>
      </c>
      <c r="AE53" s="27">
        <f t="shared" si="30"/>
        <v>38</v>
      </c>
      <c r="AF53" s="28">
        <f t="shared" si="66"/>
        <v>6.3450910753628946</v>
      </c>
      <c r="AG53" s="28">
        <f t="shared" si="66"/>
        <v>12.690182150725789</v>
      </c>
      <c r="AH53" s="28">
        <f t="shared" si="66"/>
        <v>19.035273226088684</v>
      </c>
      <c r="AI53" s="28">
        <f t="shared" si="66"/>
        <v>25.380364301451579</v>
      </c>
      <c r="AJ53" s="28">
        <f t="shared" si="66"/>
        <v>31.725455376814473</v>
      </c>
      <c r="AK53" s="28">
        <f t="shared" si="66"/>
        <v>38.070546452177368</v>
      </c>
      <c r="AL53" s="28">
        <f t="shared" si="66"/>
        <v>44.415637527540262</v>
      </c>
      <c r="AM53" s="28">
        <f t="shared" si="66"/>
        <v>50.760728602903157</v>
      </c>
      <c r="AN53" s="28">
        <f t="shared" si="66"/>
        <v>57.105819678266052</v>
      </c>
      <c r="AO53" s="28">
        <f t="shared" si="66"/>
        <v>63.450910753628946</v>
      </c>
      <c r="AP53" s="28">
        <f t="shared" si="66"/>
        <v>69.796001828991834</v>
      </c>
      <c r="AQ53" s="28">
        <f t="shared" si="66"/>
        <v>76.141092904354736</v>
      </c>
      <c r="AR53" s="28">
        <f t="shared" si="66"/>
        <v>82.486183979717623</v>
      </c>
      <c r="AS53" s="28">
        <f t="shared" si="66"/>
        <v>88.831275055080525</v>
      </c>
      <c r="AT53" s="28">
        <f t="shared" si="66"/>
        <v>95.176366130443412</v>
      </c>
      <c r="AU53" s="28">
        <f t="shared" si="66"/>
        <v>101.52145720580631</v>
      </c>
      <c r="AV53" s="28">
        <f t="shared" si="64"/>
        <v>107.8665482811692</v>
      </c>
      <c r="AW53" s="28">
        <f t="shared" si="64"/>
        <v>114.2116393565321</v>
      </c>
      <c r="AX53" s="28">
        <f t="shared" si="64"/>
        <v>120.55673043189499</v>
      </c>
      <c r="AY53" s="28">
        <f t="shared" si="64"/>
        <v>126.90182150725789</v>
      </c>
      <c r="AZ53" s="28">
        <f t="shared" si="64"/>
        <v>133.24691258262078</v>
      </c>
      <c r="BA53" s="28">
        <f t="shared" si="64"/>
        <v>139.59200365798367</v>
      </c>
      <c r="BB53" s="28">
        <f t="shared" si="64"/>
        <v>145.93709473334658</v>
      </c>
      <c r="BC53" s="28">
        <f t="shared" si="64"/>
        <v>152.28218580870947</v>
      </c>
      <c r="BE53" s="27">
        <f t="shared" si="31"/>
        <v>38</v>
      </c>
      <c r="BF53" s="32">
        <f t="shared" si="39"/>
        <v>0.13702196249331242</v>
      </c>
      <c r="BG53" s="32">
        <f t="shared" si="40"/>
        <v>0.13702196249331242</v>
      </c>
      <c r="BH53" s="32">
        <f t="shared" si="41"/>
        <v>0.13702196249331242</v>
      </c>
      <c r="BI53" s="32">
        <f t="shared" si="42"/>
        <v>0.13702196249331242</v>
      </c>
      <c r="BJ53" s="32">
        <f t="shared" si="43"/>
        <v>0.13702196249331233</v>
      </c>
      <c r="BK53" s="32">
        <f t="shared" si="44"/>
        <v>0.13702196249331242</v>
      </c>
      <c r="BL53" s="32">
        <f t="shared" si="45"/>
        <v>0.13702196249331233</v>
      </c>
      <c r="BM53" s="32">
        <f t="shared" si="46"/>
        <v>0.13702196249331242</v>
      </c>
      <c r="BN53" s="32">
        <f t="shared" si="47"/>
        <v>0.13702196249331236</v>
      </c>
      <c r="BO53" s="32">
        <f t="shared" si="48"/>
        <v>0.13702196249331233</v>
      </c>
      <c r="BP53" s="32">
        <f t="shared" si="49"/>
        <v>0.13702196249331239</v>
      </c>
      <c r="BQ53" s="32">
        <f t="shared" si="50"/>
        <v>0.13702196249331242</v>
      </c>
      <c r="BR53" s="32">
        <f t="shared" si="51"/>
        <v>0.13702196249331244</v>
      </c>
      <c r="BS53" s="32">
        <f t="shared" si="52"/>
        <v>0.13702196249331233</v>
      </c>
      <c r="BT53" s="32">
        <f t="shared" si="53"/>
        <v>0.13702196249331239</v>
      </c>
      <c r="BU53" s="32">
        <f t="shared" si="54"/>
        <v>0.13702196249331242</v>
      </c>
      <c r="BV53" s="32">
        <f t="shared" si="55"/>
        <v>0.13702196249331244</v>
      </c>
      <c r="BW53" s="32">
        <f t="shared" si="56"/>
        <v>0.13702196249331236</v>
      </c>
      <c r="BX53" s="32">
        <f t="shared" si="57"/>
        <v>0.13702196249331239</v>
      </c>
      <c r="BY53" s="32">
        <f t="shared" si="58"/>
        <v>0.13702196249331233</v>
      </c>
      <c r="BZ53" s="32">
        <f t="shared" si="59"/>
        <v>0.13702196249331236</v>
      </c>
      <c r="CA53" s="32">
        <f t="shared" si="60"/>
        <v>0.13702196249331239</v>
      </c>
      <c r="CB53" s="32">
        <f t="shared" si="61"/>
        <v>0.13702196249331239</v>
      </c>
      <c r="CC53" s="32">
        <f t="shared" si="62"/>
        <v>0.13702196249331242</v>
      </c>
    </row>
    <row r="54" spans="1:81" ht="9" customHeight="1" x14ac:dyDescent="0.25">
      <c r="A54" s="31"/>
      <c r="B54" s="31"/>
      <c r="C54" s="31"/>
      <c r="E54" s="27">
        <f t="shared" si="29"/>
        <v>37</v>
      </c>
      <c r="F54" s="28">
        <f t="shared" si="67"/>
        <v>7.165058288078523</v>
      </c>
      <c r="G54" s="28">
        <f t="shared" si="67"/>
        <v>14.330116576157046</v>
      </c>
      <c r="H54" s="28">
        <f t="shared" si="67"/>
        <v>21.495174864235569</v>
      </c>
      <c r="I54" s="28">
        <f t="shared" si="67"/>
        <v>28.660233152314092</v>
      </c>
      <c r="J54" s="28">
        <f t="shared" si="67"/>
        <v>35.825291440392618</v>
      </c>
      <c r="K54" s="28">
        <f t="shared" si="67"/>
        <v>42.990349728471138</v>
      </c>
      <c r="L54" s="28">
        <f t="shared" si="67"/>
        <v>50.155408016549657</v>
      </c>
      <c r="M54" s="28">
        <f t="shared" si="67"/>
        <v>57.320466304628184</v>
      </c>
      <c r="N54" s="28">
        <f t="shared" si="67"/>
        <v>64.48552459270671</v>
      </c>
      <c r="O54" s="28">
        <f t="shared" si="67"/>
        <v>71.650582880785237</v>
      </c>
      <c r="P54" s="28">
        <f t="shared" si="67"/>
        <v>78.815641168863749</v>
      </c>
      <c r="Q54" s="28">
        <f t="shared" si="67"/>
        <v>85.980699456942276</v>
      </c>
      <c r="R54" s="28">
        <f t="shared" si="67"/>
        <v>93.145757745020802</v>
      </c>
      <c r="S54" s="28">
        <f t="shared" si="67"/>
        <v>100.31081603309931</v>
      </c>
      <c r="T54" s="28">
        <f t="shared" si="67"/>
        <v>107.47587432117784</v>
      </c>
      <c r="U54" s="28">
        <f t="shared" si="67"/>
        <v>114.64093260925637</v>
      </c>
      <c r="V54" s="28">
        <f t="shared" si="65"/>
        <v>121.80599089733489</v>
      </c>
      <c r="W54" s="28">
        <f t="shared" si="65"/>
        <v>128.97104918541342</v>
      </c>
      <c r="X54" s="28">
        <f t="shared" si="65"/>
        <v>136.13610747349193</v>
      </c>
      <c r="Y54" s="28">
        <f t="shared" si="65"/>
        <v>143.30116576157047</v>
      </c>
      <c r="Z54" s="28">
        <f t="shared" si="65"/>
        <v>150.46622404964899</v>
      </c>
      <c r="AA54" s="28">
        <f t="shared" si="65"/>
        <v>157.6312823377275</v>
      </c>
      <c r="AB54" s="28">
        <f t="shared" si="65"/>
        <v>164.79634062580604</v>
      </c>
      <c r="AC54" s="28">
        <f t="shared" si="65"/>
        <v>171.96139891388455</v>
      </c>
      <c r="AE54" s="27">
        <f t="shared" si="30"/>
        <v>37</v>
      </c>
      <c r="AF54" s="28">
        <f t="shared" si="66"/>
        <v>6.2606782907811285</v>
      </c>
      <c r="AG54" s="28">
        <f t="shared" si="66"/>
        <v>12.521356581562257</v>
      </c>
      <c r="AH54" s="28">
        <f t="shared" si="66"/>
        <v>18.782034872343385</v>
      </c>
      <c r="AI54" s="28">
        <f t="shared" si="66"/>
        <v>25.042713163124514</v>
      </c>
      <c r="AJ54" s="28">
        <f t="shared" si="66"/>
        <v>31.303391453905643</v>
      </c>
      <c r="AK54" s="28">
        <f t="shared" si="66"/>
        <v>37.564069744686769</v>
      </c>
      <c r="AL54" s="28">
        <f t="shared" si="66"/>
        <v>43.824748035467898</v>
      </c>
      <c r="AM54" s="28">
        <f t="shared" si="66"/>
        <v>50.085426326249028</v>
      </c>
      <c r="AN54" s="28">
        <f t="shared" si="66"/>
        <v>56.346104617030157</v>
      </c>
      <c r="AO54" s="28">
        <f t="shared" si="66"/>
        <v>62.606782907811287</v>
      </c>
      <c r="AP54" s="28">
        <f t="shared" si="66"/>
        <v>68.867461198592409</v>
      </c>
      <c r="AQ54" s="28">
        <f t="shared" si="66"/>
        <v>75.128139489373538</v>
      </c>
      <c r="AR54" s="28">
        <f t="shared" si="66"/>
        <v>81.388817780154668</v>
      </c>
      <c r="AS54" s="28">
        <f t="shared" si="66"/>
        <v>87.649496070935797</v>
      </c>
      <c r="AT54" s="28">
        <f t="shared" si="66"/>
        <v>93.910174361716926</v>
      </c>
      <c r="AU54" s="28">
        <f t="shared" si="66"/>
        <v>100.17085265249806</v>
      </c>
      <c r="AV54" s="28">
        <f t="shared" si="64"/>
        <v>106.43153094327918</v>
      </c>
      <c r="AW54" s="28">
        <f t="shared" si="64"/>
        <v>112.69220923406031</v>
      </c>
      <c r="AX54" s="28">
        <f t="shared" si="64"/>
        <v>118.95288752484144</v>
      </c>
      <c r="AY54" s="28">
        <f t="shared" si="64"/>
        <v>125.21356581562257</v>
      </c>
      <c r="AZ54" s="28">
        <f t="shared" si="64"/>
        <v>131.47424410640369</v>
      </c>
      <c r="BA54" s="28">
        <f t="shared" si="64"/>
        <v>137.73492239718482</v>
      </c>
      <c r="BB54" s="28">
        <f t="shared" si="64"/>
        <v>143.99560068796595</v>
      </c>
      <c r="BC54" s="28">
        <f t="shared" si="64"/>
        <v>150.25627897874708</v>
      </c>
      <c r="BE54" s="27">
        <f t="shared" si="31"/>
        <v>37</v>
      </c>
      <c r="BF54" s="32">
        <f t="shared" si="39"/>
        <v>0.12622088487432598</v>
      </c>
      <c r="BG54" s="32">
        <f t="shared" si="40"/>
        <v>0.12622088487432598</v>
      </c>
      <c r="BH54" s="32">
        <f t="shared" si="41"/>
        <v>0.12622088487432603</v>
      </c>
      <c r="BI54" s="32">
        <f t="shared" si="42"/>
        <v>0.12622088487432598</v>
      </c>
      <c r="BJ54" s="32">
        <f t="shared" si="43"/>
        <v>0.12622088487432606</v>
      </c>
      <c r="BK54" s="32">
        <f t="shared" si="44"/>
        <v>0.12622088487432603</v>
      </c>
      <c r="BL54" s="32">
        <f t="shared" si="45"/>
        <v>0.12622088487432595</v>
      </c>
      <c r="BM54" s="32">
        <f t="shared" si="46"/>
        <v>0.12622088487432598</v>
      </c>
      <c r="BN54" s="32">
        <f t="shared" si="47"/>
        <v>0.12622088487432603</v>
      </c>
      <c r="BO54" s="32">
        <f t="shared" si="48"/>
        <v>0.12622088487432606</v>
      </c>
      <c r="BP54" s="32">
        <f t="shared" si="49"/>
        <v>0.12622088487432601</v>
      </c>
      <c r="BQ54" s="32">
        <f t="shared" si="50"/>
        <v>0.12622088487432603</v>
      </c>
      <c r="BR54" s="32">
        <f t="shared" si="51"/>
        <v>0.12622088487432606</v>
      </c>
      <c r="BS54" s="32">
        <f t="shared" si="52"/>
        <v>0.12622088487432595</v>
      </c>
      <c r="BT54" s="32">
        <f t="shared" si="53"/>
        <v>0.12622088487432598</v>
      </c>
      <c r="BU54" s="32">
        <f t="shared" si="54"/>
        <v>0.12622088487432598</v>
      </c>
      <c r="BV54" s="32">
        <f t="shared" si="55"/>
        <v>0.12622088487432601</v>
      </c>
      <c r="BW54" s="32">
        <f t="shared" si="56"/>
        <v>0.12622088487432603</v>
      </c>
      <c r="BX54" s="32">
        <f t="shared" si="57"/>
        <v>0.12622088487432595</v>
      </c>
      <c r="BY54" s="32">
        <f t="shared" si="58"/>
        <v>0.12622088487432606</v>
      </c>
      <c r="BZ54" s="32">
        <f t="shared" si="59"/>
        <v>0.12622088487432606</v>
      </c>
      <c r="CA54" s="32">
        <f t="shared" si="60"/>
        <v>0.12622088487432601</v>
      </c>
      <c r="CB54" s="32">
        <f t="shared" si="61"/>
        <v>0.12622088487432609</v>
      </c>
      <c r="CC54" s="32">
        <f t="shared" si="62"/>
        <v>0.12622088487432603</v>
      </c>
    </row>
    <row r="55" spans="1:81" ht="9" customHeight="1" x14ac:dyDescent="0.25">
      <c r="A55" s="31"/>
      <c r="B55" s="31"/>
      <c r="C55" s="31"/>
      <c r="E55" s="27">
        <f t="shared" si="29"/>
        <v>36</v>
      </c>
      <c r="F55" s="28">
        <f t="shared" si="67"/>
        <v>6.9899831665341807</v>
      </c>
      <c r="G55" s="28">
        <f t="shared" si="67"/>
        <v>13.979966333068361</v>
      </c>
      <c r="H55" s="28">
        <f t="shared" si="67"/>
        <v>20.969949499602542</v>
      </c>
      <c r="I55" s="28">
        <f t="shared" si="67"/>
        <v>27.959932666136723</v>
      </c>
      <c r="J55" s="28">
        <f t="shared" si="67"/>
        <v>34.949915832670904</v>
      </c>
      <c r="K55" s="28">
        <f t="shared" si="67"/>
        <v>41.939898999205084</v>
      </c>
      <c r="L55" s="28">
        <f t="shared" si="67"/>
        <v>48.929882165739265</v>
      </c>
      <c r="M55" s="28">
        <f t="shared" si="67"/>
        <v>55.919865332273446</v>
      </c>
      <c r="N55" s="28">
        <f t="shared" si="67"/>
        <v>62.909848498807627</v>
      </c>
      <c r="O55" s="28">
        <f t="shared" si="67"/>
        <v>69.899831665341807</v>
      </c>
      <c r="P55" s="28">
        <f t="shared" si="67"/>
        <v>76.889814831875981</v>
      </c>
      <c r="Q55" s="28">
        <f t="shared" si="67"/>
        <v>83.879797998410169</v>
      </c>
      <c r="R55" s="28">
        <f t="shared" si="67"/>
        <v>90.869781164944342</v>
      </c>
      <c r="S55" s="28">
        <f t="shared" si="67"/>
        <v>97.85976433147853</v>
      </c>
      <c r="T55" s="28">
        <f t="shared" si="67"/>
        <v>104.8497474980127</v>
      </c>
      <c r="U55" s="28">
        <f t="shared" si="67"/>
        <v>111.83973066454689</v>
      </c>
      <c r="V55" s="28">
        <f t="shared" si="65"/>
        <v>118.82971383108107</v>
      </c>
      <c r="W55" s="28">
        <f t="shared" si="65"/>
        <v>125.81969699761525</v>
      </c>
      <c r="X55" s="28">
        <f t="shared" si="65"/>
        <v>132.80968016414943</v>
      </c>
      <c r="Y55" s="28">
        <f t="shared" si="65"/>
        <v>139.79966333068361</v>
      </c>
      <c r="Z55" s="28">
        <f t="shared" si="65"/>
        <v>146.7896464972178</v>
      </c>
      <c r="AA55" s="28">
        <f t="shared" si="65"/>
        <v>153.77962966375196</v>
      </c>
      <c r="AB55" s="28">
        <f t="shared" si="65"/>
        <v>160.76961283028615</v>
      </c>
      <c r="AC55" s="28">
        <f t="shared" si="65"/>
        <v>167.75959599682034</v>
      </c>
      <c r="AE55" s="27">
        <f t="shared" si="30"/>
        <v>36</v>
      </c>
      <c r="AF55" s="28">
        <f t="shared" si="66"/>
        <v>6.1803398874989481</v>
      </c>
      <c r="AG55" s="28">
        <f t="shared" si="66"/>
        <v>12.360679774997896</v>
      </c>
      <c r="AH55" s="28">
        <f t="shared" si="66"/>
        <v>18.541019662496844</v>
      </c>
      <c r="AI55" s="28">
        <f t="shared" si="66"/>
        <v>24.721359549995793</v>
      </c>
      <c r="AJ55" s="28">
        <f t="shared" si="66"/>
        <v>30.901699437494742</v>
      </c>
      <c r="AK55" s="28">
        <f t="shared" si="66"/>
        <v>37.082039324993687</v>
      </c>
      <c r="AL55" s="28">
        <f t="shared" si="66"/>
        <v>43.26237921249264</v>
      </c>
      <c r="AM55" s="28">
        <f t="shared" si="66"/>
        <v>49.442719099991585</v>
      </c>
      <c r="AN55" s="28">
        <f t="shared" si="66"/>
        <v>55.623058987490538</v>
      </c>
      <c r="AO55" s="28">
        <f t="shared" si="66"/>
        <v>61.803398874989483</v>
      </c>
      <c r="AP55" s="28">
        <f t="shared" si="66"/>
        <v>67.983738762488429</v>
      </c>
      <c r="AQ55" s="28">
        <f t="shared" si="66"/>
        <v>74.164078649987374</v>
      </c>
      <c r="AR55" s="28">
        <f t="shared" si="66"/>
        <v>80.344418537486334</v>
      </c>
      <c r="AS55" s="28">
        <f t="shared" si="66"/>
        <v>86.524758424985279</v>
      </c>
      <c r="AT55" s="28">
        <f t="shared" si="66"/>
        <v>92.705098312484225</v>
      </c>
      <c r="AU55" s="28">
        <f t="shared" si="66"/>
        <v>98.88543819998317</v>
      </c>
      <c r="AV55" s="28">
        <f t="shared" si="64"/>
        <v>105.06577808748212</v>
      </c>
      <c r="AW55" s="28">
        <f t="shared" si="64"/>
        <v>111.24611797498108</v>
      </c>
      <c r="AX55" s="28">
        <f t="shared" si="64"/>
        <v>117.42645786248002</v>
      </c>
      <c r="AY55" s="28">
        <f t="shared" si="64"/>
        <v>123.60679774997897</v>
      </c>
      <c r="AZ55" s="28">
        <f t="shared" si="64"/>
        <v>129.78713763747791</v>
      </c>
      <c r="BA55" s="28">
        <f t="shared" si="64"/>
        <v>135.96747752497686</v>
      </c>
      <c r="BB55" s="28">
        <f t="shared" si="64"/>
        <v>142.1478174124758</v>
      </c>
      <c r="BC55" s="28">
        <f t="shared" si="64"/>
        <v>148.32815729997475</v>
      </c>
      <c r="BE55" s="27">
        <f t="shared" si="31"/>
        <v>36</v>
      </c>
      <c r="BF55" s="32">
        <f t="shared" si="39"/>
        <v>0.1158290742260364</v>
      </c>
      <c r="BG55" s="32">
        <f t="shared" si="40"/>
        <v>0.1158290742260364</v>
      </c>
      <c r="BH55" s="32">
        <f t="shared" si="41"/>
        <v>0.11582907422603644</v>
      </c>
      <c r="BI55" s="32">
        <f t="shared" si="42"/>
        <v>0.1158290742260364</v>
      </c>
      <c r="BJ55" s="32">
        <f t="shared" si="43"/>
        <v>0.11582907422603637</v>
      </c>
      <c r="BK55" s="32">
        <f t="shared" si="44"/>
        <v>0.11582907422603644</v>
      </c>
      <c r="BL55" s="32">
        <f t="shared" si="45"/>
        <v>0.11582907422603635</v>
      </c>
      <c r="BM55" s="32">
        <f t="shared" si="46"/>
        <v>0.1158290742260364</v>
      </c>
      <c r="BN55" s="32">
        <f t="shared" si="47"/>
        <v>0.11582907422603633</v>
      </c>
      <c r="BO55" s="32">
        <f t="shared" si="48"/>
        <v>0.11582907422603637</v>
      </c>
      <c r="BP55" s="32">
        <f t="shared" si="49"/>
        <v>0.11582907422603633</v>
      </c>
      <c r="BQ55" s="32">
        <f t="shared" si="50"/>
        <v>0.11582907422603644</v>
      </c>
      <c r="BR55" s="32">
        <f t="shared" si="51"/>
        <v>0.11582907422603625</v>
      </c>
      <c r="BS55" s="32">
        <f t="shared" si="52"/>
        <v>0.11582907422603635</v>
      </c>
      <c r="BT55" s="32">
        <f t="shared" si="53"/>
        <v>0.11582907422603632</v>
      </c>
      <c r="BU55" s="32">
        <f t="shared" si="54"/>
        <v>0.1158290742260364</v>
      </c>
      <c r="BV55" s="32">
        <f t="shared" si="55"/>
        <v>0.11582907422603637</v>
      </c>
      <c r="BW55" s="32">
        <f t="shared" si="56"/>
        <v>0.11582907422603633</v>
      </c>
      <c r="BX55" s="32">
        <f t="shared" si="57"/>
        <v>0.1158290742260363</v>
      </c>
      <c r="BY55" s="32">
        <f t="shared" si="58"/>
        <v>0.11582907422603637</v>
      </c>
      <c r="BZ55" s="32">
        <f t="shared" si="59"/>
        <v>0.11582907422603644</v>
      </c>
      <c r="CA55" s="32">
        <f t="shared" si="60"/>
        <v>0.11582907422603633</v>
      </c>
      <c r="CB55" s="32">
        <f t="shared" si="61"/>
        <v>0.11582907422603639</v>
      </c>
      <c r="CC55" s="32">
        <f t="shared" si="62"/>
        <v>0.11582907422603644</v>
      </c>
    </row>
    <row r="56" spans="1:81" ht="9" customHeight="1" x14ac:dyDescent="0.25">
      <c r="A56" s="31"/>
      <c r="B56" s="31"/>
      <c r="C56" s="31"/>
      <c r="E56" s="27">
        <f t="shared" si="29"/>
        <v>35</v>
      </c>
      <c r="F56" s="28">
        <f t="shared" si="67"/>
        <v>6.8265233721808505</v>
      </c>
      <c r="G56" s="28">
        <f t="shared" si="67"/>
        <v>13.653046744361701</v>
      </c>
      <c r="H56" s="28">
        <f t="shared" si="67"/>
        <v>20.479570116542551</v>
      </c>
      <c r="I56" s="28">
        <f t="shared" si="67"/>
        <v>27.306093488723402</v>
      </c>
      <c r="J56" s="28">
        <f t="shared" si="67"/>
        <v>34.13261686090425</v>
      </c>
      <c r="K56" s="28">
        <f t="shared" si="67"/>
        <v>40.959140233085101</v>
      </c>
      <c r="L56" s="28">
        <f t="shared" si="67"/>
        <v>47.785663605265952</v>
      </c>
      <c r="M56" s="28">
        <f t="shared" si="67"/>
        <v>54.612186977446804</v>
      </c>
      <c r="N56" s="28">
        <f t="shared" si="67"/>
        <v>61.438710349627655</v>
      </c>
      <c r="O56" s="28">
        <f t="shared" si="67"/>
        <v>68.265233721808499</v>
      </c>
      <c r="P56" s="28">
        <f t="shared" si="67"/>
        <v>75.091757093989358</v>
      </c>
      <c r="Q56" s="28">
        <f t="shared" si="67"/>
        <v>81.918280466170202</v>
      </c>
      <c r="R56" s="28">
        <f t="shared" si="67"/>
        <v>88.744803838351061</v>
      </c>
      <c r="S56" s="28">
        <f t="shared" si="67"/>
        <v>95.571327210531905</v>
      </c>
      <c r="T56" s="28">
        <f t="shared" si="67"/>
        <v>102.39785058271276</v>
      </c>
      <c r="U56" s="28">
        <f t="shared" si="67"/>
        <v>109.22437395489361</v>
      </c>
      <c r="V56" s="28">
        <f t="shared" si="65"/>
        <v>116.05089732707445</v>
      </c>
      <c r="W56" s="28">
        <f t="shared" si="65"/>
        <v>122.87742069925531</v>
      </c>
      <c r="X56" s="28">
        <f t="shared" si="65"/>
        <v>129.70394407143615</v>
      </c>
      <c r="Y56" s="28">
        <f t="shared" si="65"/>
        <v>136.530467443617</v>
      </c>
      <c r="Z56" s="28">
        <f t="shared" si="65"/>
        <v>143.35699081579787</v>
      </c>
      <c r="AA56" s="28">
        <f t="shared" si="65"/>
        <v>150.18351418797872</v>
      </c>
      <c r="AB56" s="28">
        <f t="shared" si="65"/>
        <v>157.01003756015956</v>
      </c>
      <c r="AC56" s="28">
        <f t="shared" si="65"/>
        <v>163.8365609323404</v>
      </c>
      <c r="AE56" s="27">
        <f t="shared" si="30"/>
        <v>35</v>
      </c>
      <c r="AF56" s="28">
        <f t="shared" si="66"/>
        <v>6.1038729438072803</v>
      </c>
      <c r="AG56" s="28">
        <f t="shared" si="66"/>
        <v>12.207745887614561</v>
      </c>
      <c r="AH56" s="28">
        <f t="shared" si="66"/>
        <v>18.311618831421839</v>
      </c>
      <c r="AI56" s="28">
        <f t="shared" si="66"/>
        <v>24.415491775229121</v>
      </c>
      <c r="AJ56" s="28">
        <f t="shared" si="66"/>
        <v>30.5193647190364</v>
      </c>
      <c r="AK56" s="28">
        <f t="shared" si="66"/>
        <v>36.623237662843678</v>
      </c>
      <c r="AL56" s="28">
        <f t="shared" si="66"/>
        <v>42.72711060665096</v>
      </c>
      <c r="AM56" s="28">
        <f t="shared" si="66"/>
        <v>48.830983550458242</v>
      </c>
      <c r="AN56" s="28">
        <f t="shared" si="66"/>
        <v>54.934856494265524</v>
      </c>
      <c r="AO56" s="28">
        <f t="shared" si="66"/>
        <v>61.038729438072799</v>
      </c>
      <c r="AP56" s="28">
        <f t="shared" si="66"/>
        <v>67.142602381880081</v>
      </c>
      <c r="AQ56" s="28">
        <f t="shared" si="66"/>
        <v>73.246475325687356</v>
      </c>
      <c r="AR56" s="28">
        <f t="shared" si="66"/>
        <v>79.350348269494646</v>
      </c>
      <c r="AS56" s="28">
        <f t="shared" si="66"/>
        <v>85.454221213301921</v>
      </c>
      <c r="AT56" s="28">
        <f t="shared" si="66"/>
        <v>91.55809415710921</v>
      </c>
      <c r="AU56" s="28">
        <f t="shared" si="66"/>
        <v>97.661967100916485</v>
      </c>
      <c r="AV56" s="28">
        <f t="shared" si="64"/>
        <v>103.76584004472376</v>
      </c>
      <c r="AW56" s="28">
        <f t="shared" si="64"/>
        <v>109.86971298853105</v>
      </c>
      <c r="AX56" s="28">
        <f t="shared" si="64"/>
        <v>115.97358593233832</v>
      </c>
      <c r="AY56" s="28">
        <f t="shared" si="64"/>
        <v>122.0774588761456</v>
      </c>
      <c r="AZ56" s="28">
        <f t="shared" si="64"/>
        <v>128.18133181995287</v>
      </c>
      <c r="BA56" s="28">
        <f t="shared" si="64"/>
        <v>134.28520476376016</v>
      </c>
      <c r="BB56" s="28">
        <f t="shared" si="64"/>
        <v>140.38907770756745</v>
      </c>
      <c r="BC56" s="28">
        <f t="shared" si="64"/>
        <v>146.49295065137471</v>
      </c>
      <c r="BE56" s="27">
        <f t="shared" si="31"/>
        <v>35</v>
      </c>
      <c r="BF56" s="32">
        <f t="shared" si="39"/>
        <v>0.1058592183714603</v>
      </c>
      <c r="BG56" s="32">
        <f t="shared" si="40"/>
        <v>0.1058592183714603</v>
      </c>
      <c r="BH56" s="32">
        <f t="shared" si="41"/>
        <v>0.10585921837146034</v>
      </c>
      <c r="BI56" s="32">
        <f t="shared" si="42"/>
        <v>0.1058592183714603</v>
      </c>
      <c r="BJ56" s="32">
        <f t="shared" si="43"/>
        <v>0.10585921837146028</v>
      </c>
      <c r="BK56" s="32">
        <f t="shared" si="44"/>
        <v>0.10585921837146034</v>
      </c>
      <c r="BL56" s="32">
        <f t="shared" si="45"/>
        <v>0.10585921837146031</v>
      </c>
      <c r="BM56" s="32">
        <f t="shared" si="46"/>
        <v>0.1058592183714603</v>
      </c>
      <c r="BN56" s="32">
        <f t="shared" si="47"/>
        <v>0.10585921837146028</v>
      </c>
      <c r="BO56" s="32">
        <f t="shared" si="48"/>
        <v>0.10585921837146028</v>
      </c>
      <c r="BP56" s="32">
        <f t="shared" si="49"/>
        <v>0.10585921837146035</v>
      </c>
      <c r="BQ56" s="32">
        <f t="shared" si="50"/>
        <v>0.10585921837146034</v>
      </c>
      <c r="BR56" s="32">
        <f t="shared" si="51"/>
        <v>0.10585921837146033</v>
      </c>
      <c r="BS56" s="32">
        <f t="shared" si="52"/>
        <v>0.10585921837146031</v>
      </c>
      <c r="BT56" s="32">
        <f t="shared" si="53"/>
        <v>0.1058592183714603</v>
      </c>
      <c r="BU56" s="32">
        <f t="shared" si="54"/>
        <v>0.1058592183714603</v>
      </c>
      <c r="BV56" s="32">
        <f t="shared" si="55"/>
        <v>0.1058592183714603</v>
      </c>
      <c r="BW56" s="32">
        <f t="shared" si="56"/>
        <v>0.10585921837146028</v>
      </c>
      <c r="BX56" s="32">
        <f t="shared" si="57"/>
        <v>0.10585921837146028</v>
      </c>
      <c r="BY56" s="32">
        <f t="shared" si="58"/>
        <v>0.10585921837146028</v>
      </c>
      <c r="BZ56" s="32">
        <f t="shared" si="59"/>
        <v>0.10585921837146045</v>
      </c>
      <c r="CA56" s="32">
        <f t="shared" si="60"/>
        <v>0.10585921837146035</v>
      </c>
      <c r="CB56" s="32">
        <f t="shared" si="61"/>
        <v>0.10585921837146026</v>
      </c>
      <c r="CC56" s="32">
        <f t="shared" si="62"/>
        <v>0.10585921837146034</v>
      </c>
    </row>
    <row r="57" spans="1:81" ht="9" customHeight="1" x14ac:dyDescent="0.25">
      <c r="A57" s="31"/>
      <c r="B57" s="31"/>
      <c r="C57" s="31"/>
      <c r="E57" s="27">
        <f t="shared" si="29"/>
        <v>34</v>
      </c>
      <c r="F57" s="28">
        <f t="shared" si="67"/>
        <v>6.673939327494284</v>
      </c>
      <c r="G57" s="28">
        <f t="shared" si="67"/>
        <v>13.347878654988568</v>
      </c>
      <c r="H57" s="28">
        <f t="shared" si="67"/>
        <v>20.021817982482851</v>
      </c>
      <c r="I57" s="28">
        <f t="shared" si="67"/>
        <v>26.695757309977136</v>
      </c>
      <c r="J57" s="28">
        <f t="shared" si="67"/>
        <v>33.369696637471421</v>
      </c>
      <c r="K57" s="28">
        <f t="shared" si="67"/>
        <v>40.043635964965702</v>
      </c>
      <c r="L57" s="28">
        <f t="shared" si="67"/>
        <v>46.717575292459983</v>
      </c>
      <c r="M57" s="28">
        <f t="shared" si="67"/>
        <v>53.391514619954272</v>
      </c>
      <c r="N57" s="28">
        <f t="shared" si="67"/>
        <v>60.065453947448553</v>
      </c>
      <c r="O57" s="28">
        <f t="shared" si="67"/>
        <v>66.739393274942842</v>
      </c>
      <c r="P57" s="28">
        <f t="shared" si="67"/>
        <v>73.413332602437123</v>
      </c>
      <c r="Q57" s="28">
        <f t="shared" si="67"/>
        <v>80.087271929931404</v>
      </c>
      <c r="R57" s="28">
        <f t="shared" si="67"/>
        <v>86.761211257425686</v>
      </c>
      <c r="S57" s="28">
        <f t="shared" si="67"/>
        <v>93.435150584919967</v>
      </c>
      <c r="T57" s="28">
        <f t="shared" si="67"/>
        <v>100.10908991241426</v>
      </c>
      <c r="U57" s="28">
        <f t="shared" si="67"/>
        <v>106.78302923990854</v>
      </c>
      <c r="V57" s="28">
        <f t="shared" si="65"/>
        <v>113.45696856740282</v>
      </c>
      <c r="W57" s="28">
        <f t="shared" si="65"/>
        <v>120.13090789489711</v>
      </c>
      <c r="X57" s="28">
        <f t="shared" si="65"/>
        <v>126.80484722239139</v>
      </c>
      <c r="Y57" s="28">
        <f t="shared" si="65"/>
        <v>133.47878654988568</v>
      </c>
      <c r="Z57" s="28">
        <f t="shared" si="65"/>
        <v>140.15272587737996</v>
      </c>
      <c r="AA57" s="28">
        <f t="shared" si="65"/>
        <v>146.82666520487425</v>
      </c>
      <c r="AB57" s="28">
        <f t="shared" si="65"/>
        <v>153.50060453236853</v>
      </c>
      <c r="AC57" s="28">
        <f t="shared" si="65"/>
        <v>160.17454385986281</v>
      </c>
      <c r="AE57" s="27">
        <f t="shared" si="30"/>
        <v>34</v>
      </c>
      <c r="AF57" s="28">
        <f t="shared" si="66"/>
        <v>6.0310897425195273</v>
      </c>
      <c r="AG57" s="28">
        <f t="shared" si="66"/>
        <v>12.062179485039055</v>
      </c>
      <c r="AH57" s="28">
        <f t="shared" si="66"/>
        <v>18.093269227558583</v>
      </c>
      <c r="AI57" s="28">
        <f t="shared" si="66"/>
        <v>24.124358970078109</v>
      </c>
      <c r="AJ57" s="28">
        <f t="shared" si="66"/>
        <v>30.155448712597636</v>
      </c>
      <c r="AK57" s="28">
        <f t="shared" si="66"/>
        <v>36.186538455117166</v>
      </c>
      <c r="AL57" s="28">
        <f t="shared" si="66"/>
        <v>42.217628197636692</v>
      </c>
      <c r="AM57" s="28">
        <f t="shared" si="66"/>
        <v>48.248717940156219</v>
      </c>
      <c r="AN57" s="28">
        <f t="shared" si="66"/>
        <v>54.279807682675745</v>
      </c>
      <c r="AO57" s="28">
        <f t="shared" si="66"/>
        <v>60.310897425195272</v>
      </c>
      <c r="AP57" s="28">
        <f t="shared" si="66"/>
        <v>66.341987167714805</v>
      </c>
      <c r="AQ57" s="28">
        <f t="shared" si="66"/>
        <v>72.373076910234332</v>
      </c>
      <c r="AR57" s="28">
        <f t="shared" si="66"/>
        <v>78.404166652753858</v>
      </c>
      <c r="AS57" s="28">
        <f t="shared" si="66"/>
        <v>84.435256395273385</v>
      </c>
      <c r="AT57" s="28">
        <f t="shared" si="66"/>
        <v>90.466346137792911</v>
      </c>
      <c r="AU57" s="28">
        <f t="shared" si="66"/>
        <v>96.497435880312437</v>
      </c>
      <c r="AV57" s="28">
        <f t="shared" ref="AV57:BC59" si="68">AV$92/COS(RADIANS($AE57))</f>
        <v>102.52852562283196</v>
      </c>
      <c r="AW57" s="28">
        <f t="shared" si="68"/>
        <v>108.55961536535149</v>
      </c>
      <c r="AX57" s="28">
        <f t="shared" si="68"/>
        <v>114.59070510787102</v>
      </c>
      <c r="AY57" s="28">
        <f t="shared" si="68"/>
        <v>120.62179485039054</v>
      </c>
      <c r="AZ57" s="28">
        <f t="shared" si="68"/>
        <v>126.65288459291007</v>
      </c>
      <c r="BA57" s="28">
        <f t="shared" si="68"/>
        <v>132.68397433542961</v>
      </c>
      <c r="BB57" s="28">
        <f t="shared" si="68"/>
        <v>138.71506407794914</v>
      </c>
      <c r="BC57" s="28">
        <f t="shared" si="68"/>
        <v>144.74615382046866</v>
      </c>
      <c r="BE57" s="27">
        <f t="shared" si="31"/>
        <v>34</v>
      </c>
      <c r="BF57" s="32">
        <f t="shared" si="39"/>
        <v>9.63223597683069E-2</v>
      </c>
      <c r="BG57" s="32">
        <f t="shared" si="40"/>
        <v>9.63223597683069E-2</v>
      </c>
      <c r="BH57" s="32">
        <f t="shared" si="41"/>
        <v>9.6322359768306817E-2</v>
      </c>
      <c r="BI57" s="32">
        <f t="shared" si="42"/>
        <v>9.63223597683069E-2</v>
      </c>
      <c r="BJ57" s="32">
        <f t="shared" si="43"/>
        <v>9.6322359768306956E-2</v>
      </c>
      <c r="BK57" s="32">
        <f t="shared" si="44"/>
        <v>9.6322359768306817E-2</v>
      </c>
      <c r="BL57" s="32">
        <f t="shared" si="45"/>
        <v>9.6322359768306803E-2</v>
      </c>
      <c r="BM57" s="32">
        <f t="shared" si="46"/>
        <v>9.63223597683069E-2</v>
      </c>
      <c r="BN57" s="32">
        <f t="shared" si="47"/>
        <v>9.6322359768306873E-2</v>
      </c>
      <c r="BO57" s="32">
        <f t="shared" si="48"/>
        <v>9.6322359768306956E-2</v>
      </c>
      <c r="BP57" s="32">
        <f t="shared" si="49"/>
        <v>9.6322359768306831E-2</v>
      </c>
      <c r="BQ57" s="32">
        <f t="shared" si="50"/>
        <v>9.6322359768306817E-2</v>
      </c>
      <c r="BR57" s="32">
        <f t="shared" si="51"/>
        <v>9.6322359768306803E-2</v>
      </c>
      <c r="BS57" s="32">
        <f t="shared" si="52"/>
        <v>9.6322359768306803E-2</v>
      </c>
      <c r="BT57" s="32">
        <f t="shared" si="53"/>
        <v>9.6322359768306914E-2</v>
      </c>
      <c r="BU57" s="32">
        <f t="shared" si="54"/>
        <v>9.63223597683069E-2</v>
      </c>
      <c r="BV57" s="32">
        <f t="shared" si="55"/>
        <v>9.6322359768306887E-2</v>
      </c>
      <c r="BW57" s="32">
        <f t="shared" si="56"/>
        <v>9.6322359768306873E-2</v>
      </c>
      <c r="BX57" s="32">
        <f t="shared" si="57"/>
        <v>9.6322359768306859E-2</v>
      </c>
      <c r="BY57" s="32">
        <f t="shared" si="58"/>
        <v>9.6322359768306956E-2</v>
      </c>
      <c r="BZ57" s="32">
        <f t="shared" si="59"/>
        <v>9.6322359768306942E-2</v>
      </c>
      <c r="CA57" s="32">
        <f t="shared" si="60"/>
        <v>9.6322359768306831E-2</v>
      </c>
      <c r="CB57" s="32">
        <f t="shared" si="61"/>
        <v>9.6322359768306817E-2</v>
      </c>
      <c r="CC57" s="32">
        <f t="shared" si="62"/>
        <v>9.6322359768306817E-2</v>
      </c>
    </row>
    <row r="58" spans="1:81" ht="9" customHeight="1" x14ac:dyDescent="0.25">
      <c r="A58" s="31"/>
      <c r="B58" s="31"/>
      <c r="C58" s="31"/>
      <c r="E58" s="27">
        <f t="shared" si="29"/>
        <v>33</v>
      </c>
      <c r="F58" s="28">
        <f t="shared" si="67"/>
        <v>6.5315496062207075</v>
      </c>
      <c r="G58" s="28">
        <f t="shared" si="67"/>
        <v>13.063099212441415</v>
      </c>
      <c r="H58" s="28">
        <f t="shared" si="67"/>
        <v>19.594648818662122</v>
      </c>
      <c r="I58" s="28">
        <f t="shared" si="67"/>
        <v>26.12619842488283</v>
      </c>
      <c r="J58" s="28">
        <f t="shared" si="67"/>
        <v>32.657748031103537</v>
      </c>
      <c r="K58" s="28">
        <f t="shared" si="67"/>
        <v>39.189297637324245</v>
      </c>
      <c r="L58" s="28">
        <f t="shared" si="67"/>
        <v>45.720847243544952</v>
      </c>
      <c r="M58" s="28">
        <f t="shared" si="67"/>
        <v>52.25239684976566</v>
      </c>
      <c r="N58" s="28">
        <f t="shared" si="67"/>
        <v>58.783946455986374</v>
      </c>
      <c r="O58" s="28">
        <f t="shared" si="67"/>
        <v>65.315496062207075</v>
      </c>
      <c r="P58" s="28">
        <f t="shared" si="67"/>
        <v>71.847045668427782</v>
      </c>
      <c r="Q58" s="28">
        <f t="shared" si="67"/>
        <v>78.37859527464849</v>
      </c>
      <c r="R58" s="28">
        <f t="shared" si="67"/>
        <v>84.910144880869197</v>
      </c>
      <c r="S58" s="28">
        <f t="shared" si="67"/>
        <v>91.441694487089904</v>
      </c>
      <c r="T58" s="28">
        <f t="shared" si="67"/>
        <v>97.973244093310612</v>
      </c>
      <c r="U58" s="28">
        <f t="shared" si="67"/>
        <v>104.50479369953132</v>
      </c>
      <c r="V58" s="28">
        <f t="shared" si="65"/>
        <v>111.03634330575204</v>
      </c>
      <c r="W58" s="28">
        <f t="shared" si="65"/>
        <v>117.56789291197275</v>
      </c>
      <c r="X58" s="28">
        <f t="shared" si="65"/>
        <v>124.09944251819346</v>
      </c>
      <c r="Y58" s="28">
        <f t="shared" si="65"/>
        <v>130.63099212441415</v>
      </c>
      <c r="Z58" s="28">
        <f t="shared" si="65"/>
        <v>137.16254173063487</v>
      </c>
      <c r="AA58" s="28">
        <f t="shared" si="65"/>
        <v>143.69409133685556</v>
      </c>
      <c r="AB58" s="28">
        <f t="shared" si="65"/>
        <v>150.22564094307629</v>
      </c>
      <c r="AC58" s="28">
        <f t="shared" si="65"/>
        <v>156.75719054929698</v>
      </c>
      <c r="AE58" s="27">
        <f t="shared" si="30"/>
        <v>33</v>
      </c>
      <c r="AF58" s="28">
        <f t="shared" si="66"/>
        <v>5.9618164641797371</v>
      </c>
      <c r="AG58" s="28">
        <f t="shared" si="66"/>
        <v>11.923632928359474</v>
      </c>
      <c r="AH58" s="28">
        <f t="shared" si="66"/>
        <v>17.885449392539211</v>
      </c>
      <c r="AI58" s="28">
        <f t="shared" si="66"/>
        <v>23.847265856718948</v>
      </c>
      <c r="AJ58" s="28">
        <f t="shared" si="66"/>
        <v>29.809082320898685</v>
      </c>
      <c r="AK58" s="28">
        <f t="shared" si="66"/>
        <v>35.770898785078423</v>
      </c>
      <c r="AL58" s="28">
        <f t="shared" si="66"/>
        <v>41.732715249258163</v>
      </c>
      <c r="AM58" s="28">
        <f t="shared" si="66"/>
        <v>47.694531713437897</v>
      </c>
      <c r="AN58" s="28">
        <f t="shared" si="66"/>
        <v>53.656348177617637</v>
      </c>
      <c r="AO58" s="28">
        <f t="shared" si="66"/>
        <v>59.618164641797371</v>
      </c>
      <c r="AP58" s="28">
        <f t="shared" si="66"/>
        <v>65.579981105977112</v>
      </c>
      <c r="AQ58" s="28">
        <f t="shared" si="66"/>
        <v>71.541797570156845</v>
      </c>
      <c r="AR58" s="28">
        <f t="shared" si="66"/>
        <v>77.503614034336579</v>
      </c>
      <c r="AS58" s="28">
        <f t="shared" si="66"/>
        <v>83.465430498516326</v>
      </c>
      <c r="AT58" s="28">
        <f t="shared" si="66"/>
        <v>89.42724696269606</v>
      </c>
      <c r="AU58" s="28">
        <f t="shared" si="66"/>
        <v>95.389063426875794</v>
      </c>
      <c r="AV58" s="28">
        <f t="shared" si="68"/>
        <v>101.35087989105553</v>
      </c>
      <c r="AW58" s="28">
        <f t="shared" si="68"/>
        <v>107.31269635523527</v>
      </c>
      <c r="AX58" s="28">
        <f t="shared" si="68"/>
        <v>113.27451281941501</v>
      </c>
      <c r="AY58" s="28">
        <f t="shared" si="68"/>
        <v>119.23632928359474</v>
      </c>
      <c r="AZ58" s="28">
        <f t="shared" si="68"/>
        <v>125.19814574777448</v>
      </c>
      <c r="BA58" s="28">
        <f t="shared" si="68"/>
        <v>131.15996221195422</v>
      </c>
      <c r="BB58" s="28">
        <f t="shared" si="68"/>
        <v>137.12177867613394</v>
      </c>
      <c r="BC58" s="28">
        <f t="shared" si="68"/>
        <v>143.08359514031369</v>
      </c>
      <c r="BE58" s="27">
        <f t="shared" si="31"/>
        <v>33</v>
      </c>
      <c r="BF58" s="32">
        <f t="shared" si="39"/>
        <v>8.7227867258077824E-2</v>
      </c>
      <c r="BG58" s="32">
        <f t="shared" si="40"/>
        <v>8.7227867258077824E-2</v>
      </c>
      <c r="BH58" s="32">
        <f t="shared" si="41"/>
        <v>8.7227867258077824E-2</v>
      </c>
      <c r="BI58" s="32">
        <f t="shared" si="42"/>
        <v>8.7227867258077824E-2</v>
      </c>
      <c r="BJ58" s="32">
        <f t="shared" si="43"/>
        <v>8.7227867258077824E-2</v>
      </c>
      <c r="BK58" s="32">
        <f t="shared" si="44"/>
        <v>8.7227867258077824E-2</v>
      </c>
      <c r="BL58" s="32">
        <f t="shared" si="45"/>
        <v>8.7227867258077754E-2</v>
      </c>
      <c r="BM58" s="32">
        <f t="shared" si="46"/>
        <v>8.7227867258077824E-2</v>
      </c>
      <c r="BN58" s="32">
        <f t="shared" si="47"/>
        <v>8.7227867258077879E-2</v>
      </c>
      <c r="BO58" s="32">
        <f t="shared" si="48"/>
        <v>8.7227867258077824E-2</v>
      </c>
      <c r="BP58" s="32">
        <f t="shared" si="49"/>
        <v>8.7227867258077782E-2</v>
      </c>
      <c r="BQ58" s="32">
        <f t="shared" si="50"/>
        <v>8.7227867258077824E-2</v>
      </c>
      <c r="BR58" s="32">
        <f t="shared" si="51"/>
        <v>8.7227867258077865E-2</v>
      </c>
      <c r="BS58" s="32">
        <f t="shared" si="52"/>
        <v>8.7227867258077754E-2</v>
      </c>
      <c r="BT58" s="32">
        <f t="shared" si="53"/>
        <v>8.7227867258077796E-2</v>
      </c>
      <c r="BU58" s="32">
        <f t="shared" si="54"/>
        <v>8.7227867258077824E-2</v>
      </c>
      <c r="BV58" s="32">
        <f t="shared" si="55"/>
        <v>8.7227867258077976E-2</v>
      </c>
      <c r="BW58" s="32">
        <f t="shared" si="56"/>
        <v>8.7227867258077879E-2</v>
      </c>
      <c r="BX58" s="32">
        <f t="shared" si="57"/>
        <v>8.7227867258077907E-2</v>
      </c>
      <c r="BY58" s="32">
        <f t="shared" si="58"/>
        <v>8.7227867258077824E-2</v>
      </c>
      <c r="BZ58" s="32">
        <f t="shared" si="59"/>
        <v>8.7227867258077948E-2</v>
      </c>
      <c r="CA58" s="32">
        <f t="shared" si="60"/>
        <v>8.7227867258077782E-2</v>
      </c>
      <c r="CB58" s="32">
        <f t="shared" si="61"/>
        <v>8.7227867258077976E-2</v>
      </c>
      <c r="CC58" s="32">
        <f t="shared" si="62"/>
        <v>8.7227867258077824E-2</v>
      </c>
    </row>
    <row r="59" spans="1:81" ht="9" customHeight="1" x14ac:dyDescent="0.25">
      <c r="A59" s="31"/>
      <c r="B59" s="31"/>
      <c r="C59" s="31"/>
      <c r="E59" s="27">
        <f t="shared" si="29"/>
        <v>32</v>
      </c>
      <c r="F59" s="28">
        <f t="shared" si="67"/>
        <v>6.3987257342402524</v>
      </c>
      <c r="G59" s="28">
        <f t="shared" si="67"/>
        <v>12.797451468480505</v>
      </c>
      <c r="H59" s="28">
        <f t="shared" si="67"/>
        <v>19.196177202720758</v>
      </c>
      <c r="I59" s="28">
        <f t="shared" si="67"/>
        <v>25.594902936961009</v>
      </c>
      <c r="J59" s="28">
        <f t="shared" si="67"/>
        <v>31.993628671201265</v>
      </c>
      <c r="K59" s="28">
        <f t="shared" si="67"/>
        <v>38.392354405441516</v>
      </c>
      <c r="L59" s="28">
        <f t="shared" si="67"/>
        <v>44.791080139681767</v>
      </c>
      <c r="M59" s="28">
        <f t="shared" si="67"/>
        <v>51.189805873922019</v>
      </c>
      <c r="N59" s="28">
        <f t="shared" si="67"/>
        <v>57.58853160816227</v>
      </c>
      <c r="O59" s="28">
        <f t="shared" si="67"/>
        <v>63.987257342402529</v>
      </c>
      <c r="P59" s="28">
        <f t="shared" si="67"/>
        <v>70.385983076642773</v>
      </c>
      <c r="Q59" s="28">
        <f t="shared" si="67"/>
        <v>76.784708810883032</v>
      </c>
      <c r="R59" s="28">
        <f t="shared" si="67"/>
        <v>83.183434545123291</v>
      </c>
      <c r="S59" s="28">
        <f t="shared" si="67"/>
        <v>89.582160279363535</v>
      </c>
      <c r="T59" s="28">
        <f t="shared" si="67"/>
        <v>95.980886013603794</v>
      </c>
      <c r="U59" s="28">
        <f t="shared" si="67"/>
        <v>102.37961174784404</v>
      </c>
      <c r="V59" s="28">
        <f t="shared" si="65"/>
        <v>108.7783374820843</v>
      </c>
      <c r="W59" s="28">
        <f t="shared" si="65"/>
        <v>115.17706321632454</v>
      </c>
      <c r="X59" s="28">
        <f t="shared" si="65"/>
        <v>121.5757889505648</v>
      </c>
      <c r="Y59" s="28">
        <f t="shared" si="65"/>
        <v>127.97451468480506</v>
      </c>
      <c r="Z59" s="28">
        <f t="shared" si="65"/>
        <v>134.37324041904532</v>
      </c>
      <c r="AA59" s="28">
        <f t="shared" si="65"/>
        <v>140.77196615328555</v>
      </c>
      <c r="AB59" s="28">
        <f t="shared" si="65"/>
        <v>147.17069188752581</v>
      </c>
      <c r="AC59" s="28">
        <f t="shared" si="65"/>
        <v>153.56941762176606</v>
      </c>
      <c r="AE59" s="27">
        <f t="shared" si="30"/>
        <v>32</v>
      </c>
      <c r="AF59" s="28">
        <f t="shared" si="66"/>
        <v>5.8958920168104818</v>
      </c>
      <c r="AG59" s="28">
        <f t="shared" si="66"/>
        <v>11.791784033620964</v>
      </c>
      <c r="AH59" s="28">
        <f t="shared" si="66"/>
        <v>17.687676050431445</v>
      </c>
      <c r="AI59" s="28">
        <f t="shared" si="66"/>
        <v>23.583568067241927</v>
      </c>
      <c r="AJ59" s="28">
        <f t="shared" si="66"/>
        <v>29.479460084052413</v>
      </c>
      <c r="AK59" s="28">
        <f t="shared" si="66"/>
        <v>35.375352100862891</v>
      </c>
      <c r="AL59" s="28">
        <f t="shared" si="66"/>
        <v>41.271244117673376</v>
      </c>
      <c r="AM59" s="28">
        <f t="shared" si="66"/>
        <v>47.167136134483854</v>
      </c>
      <c r="AN59" s="28">
        <f t="shared" si="66"/>
        <v>53.06302815129434</v>
      </c>
      <c r="AO59" s="28">
        <f t="shared" si="66"/>
        <v>58.958920168104825</v>
      </c>
      <c r="AP59" s="28">
        <f t="shared" si="66"/>
        <v>64.854812184915303</v>
      </c>
      <c r="AQ59" s="28">
        <f t="shared" si="66"/>
        <v>70.750704201725782</v>
      </c>
      <c r="AR59" s="28">
        <f t="shared" si="66"/>
        <v>76.646596218536274</v>
      </c>
      <c r="AS59" s="28">
        <f t="shared" si="66"/>
        <v>82.542488235346752</v>
      </c>
      <c r="AT59" s="28">
        <f t="shared" si="66"/>
        <v>88.438380252157231</v>
      </c>
      <c r="AU59" s="28">
        <f t="shared" si="66"/>
        <v>94.334272268967709</v>
      </c>
      <c r="AV59" s="28">
        <f t="shared" si="68"/>
        <v>100.2301642857782</v>
      </c>
      <c r="AW59" s="28">
        <f t="shared" si="68"/>
        <v>106.12605630258868</v>
      </c>
      <c r="AX59" s="28">
        <f t="shared" si="68"/>
        <v>112.02194831939916</v>
      </c>
      <c r="AY59" s="28">
        <f t="shared" si="68"/>
        <v>117.91784033620965</v>
      </c>
      <c r="AZ59" s="28">
        <f t="shared" si="68"/>
        <v>123.81373235302013</v>
      </c>
      <c r="BA59" s="28">
        <f t="shared" si="68"/>
        <v>129.70962436983061</v>
      </c>
      <c r="BB59" s="28">
        <f t="shared" si="68"/>
        <v>135.60551638664109</v>
      </c>
      <c r="BC59" s="28">
        <f t="shared" si="68"/>
        <v>141.50140840345156</v>
      </c>
      <c r="BE59" s="27">
        <f t="shared" si="31"/>
        <v>32</v>
      </c>
      <c r="BF59" s="32">
        <f t="shared" si="39"/>
        <v>7.8583414622548142E-2</v>
      </c>
      <c r="BG59" s="32">
        <f t="shared" si="40"/>
        <v>7.8583414622548142E-2</v>
      </c>
      <c r="BH59" s="32">
        <f t="shared" si="41"/>
        <v>7.8583414622548184E-2</v>
      </c>
      <c r="BI59" s="32">
        <f t="shared" si="42"/>
        <v>7.8583414622548142E-2</v>
      </c>
      <c r="BJ59" s="32">
        <f t="shared" si="43"/>
        <v>7.8583414622548114E-2</v>
      </c>
      <c r="BK59" s="32">
        <f t="shared" si="44"/>
        <v>7.8583414622548184E-2</v>
      </c>
      <c r="BL59" s="32">
        <f t="shared" si="45"/>
        <v>7.8583414622548087E-2</v>
      </c>
      <c r="BM59" s="32">
        <f t="shared" si="46"/>
        <v>7.8583414622548142E-2</v>
      </c>
      <c r="BN59" s="32">
        <f t="shared" si="47"/>
        <v>7.8583414622548073E-2</v>
      </c>
      <c r="BO59" s="32">
        <f t="shared" si="48"/>
        <v>7.8583414622548114E-2</v>
      </c>
      <c r="BP59" s="32">
        <f t="shared" si="49"/>
        <v>7.8583414622548059E-2</v>
      </c>
      <c r="BQ59" s="32">
        <f t="shared" si="50"/>
        <v>7.8583414622548184E-2</v>
      </c>
      <c r="BR59" s="32">
        <f t="shared" si="51"/>
        <v>7.8583414622548128E-2</v>
      </c>
      <c r="BS59" s="32">
        <f t="shared" si="52"/>
        <v>7.8583414622548087E-2</v>
      </c>
      <c r="BT59" s="32">
        <f t="shared" si="53"/>
        <v>7.8583414622548184E-2</v>
      </c>
      <c r="BU59" s="32">
        <f t="shared" si="54"/>
        <v>7.8583414622548142E-2</v>
      </c>
      <c r="BV59" s="32">
        <f t="shared" si="55"/>
        <v>7.8583414622548101E-2</v>
      </c>
      <c r="BW59" s="32">
        <f t="shared" si="56"/>
        <v>7.8583414622548073E-2</v>
      </c>
      <c r="BX59" s="32">
        <f t="shared" si="57"/>
        <v>7.8583414622548156E-2</v>
      </c>
      <c r="BY59" s="32">
        <f t="shared" si="58"/>
        <v>7.8583414622548114E-2</v>
      </c>
      <c r="BZ59" s="32">
        <f t="shared" si="59"/>
        <v>7.8583414622548184E-2</v>
      </c>
      <c r="CA59" s="32">
        <f t="shared" si="60"/>
        <v>7.8583414622548059E-2</v>
      </c>
      <c r="CB59" s="32">
        <f t="shared" si="61"/>
        <v>7.8583414622548128E-2</v>
      </c>
      <c r="CC59" s="32">
        <f t="shared" si="62"/>
        <v>7.8583414622548184E-2</v>
      </c>
    </row>
    <row r="60" spans="1:81" ht="9" customHeight="1" x14ac:dyDescent="0.25">
      <c r="A60" s="31"/>
      <c r="B60" s="31"/>
      <c r="C60" s="31"/>
      <c r="E60" s="27">
        <f t="shared" si="29"/>
        <v>31</v>
      </c>
      <c r="F60" s="28">
        <f t="shared" si="67"/>
        <v>6.2748874760296545</v>
      </c>
      <c r="G60" s="28">
        <f t="shared" si="67"/>
        <v>12.549774952059309</v>
      </c>
      <c r="H60" s="28">
        <f t="shared" si="67"/>
        <v>18.824662428088963</v>
      </c>
      <c r="I60" s="28">
        <f t="shared" si="67"/>
        <v>25.099549904118618</v>
      </c>
      <c r="J60" s="28">
        <f t="shared" si="67"/>
        <v>31.374437380148272</v>
      </c>
      <c r="K60" s="28">
        <f t="shared" si="67"/>
        <v>37.649324856177927</v>
      </c>
      <c r="L60" s="28">
        <f t="shared" si="67"/>
        <v>43.924212332207581</v>
      </c>
      <c r="M60" s="28">
        <f t="shared" si="67"/>
        <v>50.199099808237236</v>
      </c>
      <c r="N60" s="28">
        <f t="shared" si="67"/>
        <v>56.47398728426689</v>
      </c>
      <c r="O60" s="28">
        <f t="shared" si="67"/>
        <v>62.748874760296545</v>
      </c>
      <c r="P60" s="28">
        <f t="shared" si="67"/>
        <v>69.023762236326206</v>
      </c>
      <c r="Q60" s="28">
        <f t="shared" si="67"/>
        <v>75.298649712355854</v>
      </c>
      <c r="R60" s="28">
        <f t="shared" si="67"/>
        <v>81.573537188385515</v>
      </c>
      <c r="S60" s="28">
        <f t="shared" si="67"/>
        <v>87.848424664415163</v>
      </c>
      <c r="T60" s="28">
        <f t="shared" si="67"/>
        <v>94.123312140444824</v>
      </c>
      <c r="U60" s="28">
        <f t="shared" si="67"/>
        <v>100.39819961647447</v>
      </c>
      <c r="V60" s="28">
        <f t="shared" si="65"/>
        <v>106.67308709250413</v>
      </c>
      <c r="W60" s="28">
        <f t="shared" si="65"/>
        <v>112.94797456853378</v>
      </c>
      <c r="X60" s="28">
        <f t="shared" si="65"/>
        <v>119.22286204456344</v>
      </c>
      <c r="Y60" s="28">
        <f t="shared" si="65"/>
        <v>125.49774952059309</v>
      </c>
      <c r="Z60" s="28">
        <f t="shared" si="65"/>
        <v>131.77263699662274</v>
      </c>
      <c r="AA60" s="28">
        <f t="shared" si="65"/>
        <v>138.04752447265241</v>
      </c>
      <c r="AB60" s="28">
        <f t="shared" si="65"/>
        <v>144.32241194868206</v>
      </c>
      <c r="AC60" s="28">
        <f t="shared" si="65"/>
        <v>150.59729942471171</v>
      </c>
      <c r="AE60" s="27">
        <f t="shared" si="30"/>
        <v>31</v>
      </c>
      <c r="AF60" s="28">
        <f t="shared" si="66"/>
        <v>5.8331669860766517</v>
      </c>
      <c r="AG60" s="28">
        <f t="shared" si="66"/>
        <v>11.666333972153303</v>
      </c>
      <c r="AH60" s="28">
        <f t="shared" si="66"/>
        <v>17.499500958229955</v>
      </c>
      <c r="AI60" s="28">
        <f t="shared" si="66"/>
        <v>23.332667944306607</v>
      </c>
      <c r="AJ60" s="28">
        <f t="shared" si="66"/>
        <v>29.165834930383262</v>
      </c>
      <c r="AK60" s="28">
        <f t="shared" si="66"/>
        <v>34.99900191645991</v>
      </c>
      <c r="AL60" s="28">
        <f t="shared" si="66"/>
        <v>40.832168902536566</v>
      </c>
      <c r="AM60" s="28">
        <f t="shared" si="66"/>
        <v>46.665335888613214</v>
      </c>
      <c r="AN60" s="28">
        <f t="shared" si="66"/>
        <v>52.498502874689869</v>
      </c>
      <c r="AO60" s="28">
        <f t="shared" si="66"/>
        <v>58.331669860766524</v>
      </c>
      <c r="AP60" s="28">
        <f t="shared" si="66"/>
        <v>64.164836846843173</v>
      </c>
      <c r="AQ60" s="28">
        <f t="shared" si="66"/>
        <v>69.998003832919821</v>
      </c>
      <c r="AR60" s="28">
        <f t="shared" si="66"/>
        <v>75.831170818996483</v>
      </c>
      <c r="AS60" s="28">
        <f t="shared" si="66"/>
        <v>81.664337805073131</v>
      </c>
      <c r="AT60" s="28">
        <f t="shared" si="66"/>
        <v>87.49750479114978</v>
      </c>
      <c r="AU60" s="28">
        <f t="shared" ref="AU60:BC72" si="69">AU$92/COS(RADIANS($AE60))</f>
        <v>93.330671777226428</v>
      </c>
      <c r="AV60" s="28">
        <f t="shared" si="69"/>
        <v>99.16383876330309</v>
      </c>
      <c r="AW60" s="28">
        <f t="shared" si="69"/>
        <v>104.99700574937974</v>
      </c>
      <c r="AX60" s="28">
        <f t="shared" si="69"/>
        <v>110.83017273545639</v>
      </c>
      <c r="AY60" s="28">
        <f t="shared" si="69"/>
        <v>116.66333972153305</v>
      </c>
      <c r="AZ60" s="28">
        <f t="shared" si="69"/>
        <v>122.4965067076097</v>
      </c>
      <c r="BA60" s="28">
        <f t="shared" si="69"/>
        <v>128.32967369368635</v>
      </c>
      <c r="BB60" s="28">
        <f t="shared" si="69"/>
        <v>134.16284067976301</v>
      </c>
      <c r="BC60" s="28">
        <f t="shared" si="69"/>
        <v>139.99600766583964</v>
      </c>
      <c r="BE60" s="27">
        <f t="shared" si="31"/>
        <v>31</v>
      </c>
      <c r="BF60" s="32">
        <f t="shared" si="39"/>
        <v>7.0394965908216589E-2</v>
      </c>
      <c r="BG60" s="32">
        <f t="shared" si="40"/>
        <v>7.0394965908216589E-2</v>
      </c>
      <c r="BH60" s="32">
        <f t="shared" si="41"/>
        <v>7.0394965908216589E-2</v>
      </c>
      <c r="BI60" s="32">
        <f t="shared" si="42"/>
        <v>7.0394965908216589E-2</v>
      </c>
      <c r="BJ60" s="32">
        <f t="shared" si="43"/>
        <v>7.0394965908216464E-2</v>
      </c>
      <c r="BK60" s="32">
        <f t="shared" si="44"/>
        <v>7.0394965908216589E-2</v>
      </c>
      <c r="BL60" s="32">
        <f t="shared" si="45"/>
        <v>7.0394965908216506E-2</v>
      </c>
      <c r="BM60" s="32">
        <f t="shared" si="46"/>
        <v>7.0394965908216589E-2</v>
      </c>
      <c r="BN60" s="32">
        <f t="shared" si="47"/>
        <v>7.039496590821652E-2</v>
      </c>
      <c r="BO60" s="32">
        <f t="shared" si="48"/>
        <v>7.0394965908216464E-2</v>
      </c>
      <c r="BP60" s="32">
        <f t="shared" si="49"/>
        <v>7.0394965908216631E-2</v>
      </c>
      <c r="BQ60" s="32">
        <f t="shared" si="50"/>
        <v>7.0394965908216589E-2</v>
      </c>
      <c r="BR60" s="32">
        <f t="shared" si="51"/>
        <v>7.0394965908216534E-2</v>
      </c>
      <c r="BS60" s="32">
        <f t="shared" si="52"/>
        <v>7.0394965908216506E-2</v>
      </c>
      <c r="BT60" s="32">
        <f t="shared" si="53"/>
        <v>7.0394965908216617E-2</v>
      </c>
      <c r="BU60" s="32">
        <f t="shared" si="54"/>
        <v>7.0394965908216589E-2</v>
      </c>
      <c r="BV60" s="32">
        <f t="shared" si="55"/>
        <v>7.0394965908216547E-2</v>
      </c>
      <c r="BW60" s="32">
        <f t="shared" si="56"/>
        <v>7.039496590821652E-2</v>
      </c>
      <c r="BX60" s="32">
        <f t="shared" si="57"/>
        <v>7.0394965908216603E-2</v>
      </c>
      <c r="BY60" s="32">
        <f t="shared" si="58"/>
        <v>7.0394965908216464E-2</v>
      </c>
      <c r="BZ60" s="32">
        <f t="shared" si="59"/>
        <v>7.039496590821645E-2</v>
      </c>
      <c r="CA60" s="32">
        <f t="shared" si="60"/>
        <v>7.0394965908216631E-2</v>
      </c>
      <c r="CB60" s="32">
        <f t="shared" si="61"/>
        <v>7.0394965908216506E-2</v>
      </c>
      <c r="CC60" s="32">
        <f t="shared" si="62"/>
        <v>7.0394965908216589E-2</v>
      </c>
    </row>
    <row r="61" spans="1:81" ht="9" customHeight="1" x14ac:dyDescent="0.25">
      <c r="A61" s="31"/>
      <c r="B61" s="31"/>
      <c r="C61" s="31"/>
      <c r="E61" s="27">
        <f t="shared" si="29"/>
        <v>30</v>
      </c>
      <c r="F61" s="28">
        <f t="shared" si="67"/>
        <v>6.1594985551336654</v>
      </c>
      <c r="G61" s="28">
        <f t="shared" si="67"/>
        <v>12.318997110267331</v>
      </c>
      <c r="H61" s="28">
        <f t="shared" si="67"/>
        <v>18.478495665400995</v>
      </c>
      <c r="I61" s="28">
        <f t="shared" si="67"/>
        <v>24.637994220534662</v>
      </c>
      <c r="J61" s="28">
        <f t="shared" si="67"/>
        <v>30.797492775668328</v>
      </c>
      <c r="K61" s="28">
        <f t="shared" si="67"/>
        <v>36.956991330801991</v>
      </c>
      <c r="L61" s="28">
        <f t="shared" si="67"/>
        <v>43.116489885935657</v>
      </c>
      <c r="M61" s="28">
        <f t="shared" si="67"/>
        <v>49.275988441069323</v>
      </c>
      <c r="N61" s="28">
        <f t="shared" si="67"/>
        <v>55.435486996202989</v>
      </c>
      <c r="O61" s="28">
        <f t="shared" si="67"/>
        <v>61.594985551336656</v>
      </c>
      <c r="P61" s="28">
        <f t="shared" si="67"/>
        <v>67.754484106470315</v>
      </c>
      <c r="Q61" s="28">
        <f t="shared" si="67"/>
        <v>73.913982661603981</v>
      </c>
      <c r="R61" s="28">
        <f t="shared" si="67"/>
        <v>80.073481216737648</v>
      </c>
      <c r="S61" s="28">
        <f t="shared" si="67"/>
        <v>86.232979771871314</v>
      </c>
      <c r="T61" s="28">
        <f t="shared" si="67"/>
        <v>92.39247832700498</v>
      </c>
      <c r="U61" s="28">
        <f t="shared" ref="U61:AC76" si="70">U$3*(1*2.71828^(($E61^2.6)*0.00003011))</f>
        <v>98.551976882138646</v>
      </c>
      <c r="V61" s="28">
        <f t="shared" si="70"/>
        <v>104.71147543727231</v>
      </c>
      <c r="W61" s="28">
        <f t="shared" si="70"/>
        <v>110.87097399240598</v>
      </c>
      <c r="X61" s="28">
        <f t="shared" si="70"/>
        <v>117.03047254753965</v>
      </c>
      <c r="Y61" s="28">
        <f t="shared" si="70"/>
        <v>123.18997110267331</v>
      </c>
      <c r="Z61" s="28">
        <f t="shared" si="70"/>
        <v>129.34946965780699</v>
      </c>
      <c r="AA61" s="28">
        <f t="shared" si="70"/>
        <v>135.50896821294063</v>
      </c>
      <c r="AB61" s="28">
        <f t="shared" si="70"/>
        <v>141.6684667680743</v>
      </c>
      <c r="AC61" s="28">
        <f t="shared" si="70"/>
        <v>147.82796532320796</v>
      </c>
      <c r="AE61" s="27">
        <f t="shared" si="30"/>
        <v>30</v>
      </c>
      <c r="AF61" s="28">
        <f t="shared" ref="AF61:AU76" si="71">AF$92/COS(RADIANS($AE61))</f>
        <v>5.7735026918962573</v>
      </c>
      <c r="AG61" s="28">
        <f t="shared" si="71"/>
        <v>11.547005383792515</v>
      </c>
      <c r="AH61" s="28">
        <f t="shared" si="71"/>
        <v>17.320508075688771</v>
      </c>
      <c r="AI61" s="28">
        <f t="shared" si="71"/>
        <v>23.094010767585029</v>
      </c>
      <c r="AJ61" s="28">
        <f t="shared" si="71"/>
        <v>28.867513459481287</v>
      </c>
      <c r="AK61" s="28">
        <f t="shared" si="71"/>
        <v>34.641016151377542</v>
      </c>
      <c r="AL61" s="28">
        <f t="shared" si="71"/>
        <v>40.414518843273804</v>
      </c>
      <c r="AM61" s="28">
        <f t="shared" si="71"/>
        <v>46.188021535170058</v>
      </c>
      <c r="AN61" s="28">
        <f t="shared" si="71"/>
        <v>51.961524227066313</v>
      </c>
      <c r="AO61" s="28">
        <f t="shared" si="71"/>
        <v>57.735026918962575</v>
      </c>
      <c r="AP61" s="28">
        <f t="shared" si="71"/>
        <v>63.50852961085883</v>
      </c>
      <c r="AQ61" s="28">
        <f t="shared" si="71"/>
        <v>69.282032302755084</v>
      </c>
      <c r="AR61" s="28">
        <f t="shared" si="71"/>
        <v>75.055534994651339</v>
      </c>
      <c r="AS61" s="28">
        <f t="shared" si="71"/>
        <v>80.829037686547608</v>
      </c>
      <c r="AT61" s="28">
        <f t="shared" si="71"/>
        <v>86.602540378443862</v>
      </c>
      <c r="AU61" s="28">
        <f t="shared" si="71"/>
        <v>92.376043070340117</v>
      </c>
      <c r="AV61" s="28">
        <f t="shared" si="69"/>
        <v>98.149545762236372</v>
      </c>
      <c r="AW61" s="28">
        <f t="shared" si="69"/>
        <v>103.92304845413263</v>
      </c>
      <c r="AX61" s="28">
        <f t="shared" si="69"/>
        <v>109.69655114602888</v>
      </c>
      <c r="AY61" s="28">
        <f t="shared" si="69"/>
        <v>115.47005383792515</v>
      </c>
      <c r="AZ61" s="28">
        <f t="shared" si="69"/>
        <v>121.2435565298214</v>
      </c>
      <c r="BA61" s="28">
        <f t="shared" si="69"/>
        <v>127.01705922171766</v>
      </c>
      <c r="BB61" s="28">
        <f t="shared" si="69"/>
        <v>132.79056191361391</v>
      </c>
      <c r="BC61" s="28">
        <f t="shared" si="69"/>
        <v>138.56406460551017</v>
      </c>
      <c r="BE61" s="27">
        <f t="shared" si="31"/>
        <v>30</v>
      </c>
      <c r="BF61" s="32">
        <f t="shared" si="39"/>
        <v>6.2666767397111869E-2</v>
      </c>
      <c r="BG61" s="32">
        <f t="shared" si="40"/>
        <v>6.2666767397111869E-2</v>
      </c>
      <c r="BH61" s="32">
        <f t="shared" si="41"/>
        <v>6.2666767397111883E-2</v>
      </c>
      <c r="BI61" s="32">
        <f t="shared" si="42"/>
        <v>6.2666767397111869E-2</v>
      </c>
      <c r="BJ61" s="32">
        <f t="shared" si="43"/>
        <v>6.2666767397111869E-2</v>
      </c>
      <c r="BK61" s="32">
        <f t="shared" si="44"/>
        <v>6.2666767397111883E-2</v>
      </c>
      <c r="BL61" s="32">
        <f t="shared" si="45"/>
        <v>6.26667673971118E-2</v>
      </c>
      <c r="BM61" s="32">
        <f t="shared" si="46"/>
        <v>6.2666767397111869E-2</v>
      </c>
      <c r="BN61" s="32">
        <f t="shared" si="47"/>
        <v>6.2666767397111939E-2</v>
      </c>
      <c r="BO61" s="32">
        <f t="shared" si="48"/>
        <v>6.2666767397111869E-2</v>
      </c>
      <c r="BP61" s="32">
        <f t="shared" si="49"/>
        <v>6.2666767397111828E-2</v>
      </c>
      <c r="BQ61" s="32">
        <f t="shared" si="50"/>
        <v>6.2666767397111883E-2</v>
      </c>
      <c r="BR61" s="32">
        <f t="shared" si="51"/>
        <v>6.2666767397111925E-2</v>
      </c>
      <c r="BS61" s="32">
        <f t="shared" si="52"/>
        <v>6.26667673971118E-2</v>
      </c>
      <c r="BT61" s="32">
        <f t="shared" si="53"/>
        <v>6.2666767397111842E-2</v>
      </c>
      <c r="BU61" s="32">
        <f t="shared" si="54"/>
        <v>6.2666767397111869E-2</v>
      </c>
      <c r="BV61" s="32">
        <f t="shared" si="55"/>
        <v>6.2666767397111911E-2</v>
      </c>
      <c r="BW61" s="32">
        <f t="shared" si="56"/>
        <v>6.2666767397111939E-2</v>
      </c>
      <c r="BX61" s="32">
        <f t="shared" si="57"/>
        <v>6.2666767397111967E-2</v>
      </c>
      <c r="BY61" s="32">
        <f t="shared" si="58"/>
        <v>6.2666767397111869E-2</v>
      </c>
      <c r="BZ61" s="32">
        <f t="shared" si="59"/>
        <v>6.2666767397112008E-2</v>
      </c>
      <c r="CA61" s="32">
        <f t="shared" si="60"/>
        <v>6.2666767397111828E-2</v>
      </c>
      <c r="CB61" s="32">
        <f t="shared" si="61"/>
        <v>6.2666767397111856E-2</v>
      </c>
      <c r="CC61" s="32">
        <f t="shared" si="62"/>
        <v>6.2666767397111883E-2</v>
      </c>
    </row>
    <row r="62" spans="1:81" ht="9" customHeight="1" x14ac:dyDescent="0.25">
      <c r="A62" s="31"/>
      <c r="B62" s="31"/>
      <c r="C62" s="31"/>
      <c r="E62" s="27">
        <f t="shared" si="29"/>
        <v>29</v>
      </c>
      <c r="F62" s="28">
        <f t="shared" ref="F62:U77" si="72">F$3*(1*2.71828^(($E62^2.6)*0.00003011))</f>
        <v>6.0520627626329873</v>
      </c>
      <c r="G62" s="28">
        <f t="shared" si="72"/>
        <v>12.104125525265975</v>
      </c>
      <c r="H62" s="28">
        <f t="shared" si="72"/>
        <v>18.15618828789896</v>
      </c>
      <c r="I62" s="28">
        <f t="shared" si="72"/>
        <v>24.208251050531949</v>
      </c>
      <c r="J62" s="28">
        <f t="shared" si="72"/>
        <v>30.260313813164935</v>
      </c>
      <c r="K62" s="28">
        <f t="shared" si="72"/>
        <v>36.31237657579792</v>
      </c>
      <c r="L62" s="28">
        <f t="shared" si="72"/>
        <v>42.364439338430913</v>
      </c>
      <c r="M62" s="28">
        <f t="shared" si="72"/>
        <v>48.416502101063898</v>
      </c>
      <c r="N62" s="28">
        <f t="shared" si="72"/>
        <v>54.468564863696884</v>
      </c>
      <c r="O62" s="28">
        <f t="shared" si="72"/>
        <v>60.520627626329869</v>
      </c>
      <c r="P62" s="28">
        <f t="shared" si="72"/>
        <v>66.572690388962855</v>
      </c>
      <c r="Q62" s="28">
        <f t="shared" si="72"/>
        <v>72.62475315159584</v>
      </c>
      <c r="R62" s="28">
        <f t="shared" si="72"/>
        <v>78.676815914228825</v>
      </c>
      <c r="S62" s="28">
        <f t="shared" si="72"/>
        <v>84.728878676861825</v>
      </c>
      <c r="T62" s="28">
        <f t="shared" si="72"/>
        <v>90.780941439494811</v>
      </c>
      <c r="U62" s="28">
        <f t="shared" si="72"/>
        <v>96.833004202127796</v>
      </c>
      <c r="V62" s="28">
        <f t="shared" si="70"/>
        <v>102.88506696476078</v>
      </c>
      <c r="W62" s="28">
        <f t="shared" si="70"/>
        <v>108.93712972739377</v>
      </c>
      <c r="X62" s="28">
        <f t="shared" si="70"/>
        <v>114.98919249002675</v>
      </c>
      <c r="Y62" s="28">
        <f t="shared" si="70"/>
        <v>121.04125525265974</v>
      </c>
      <c r="Z62" s="28">
        <f t="shared" si="70"/>
        <v>127.09331801529272</v>
      </c>
      <c r="AA62" s="28">
        <f t="shared" si="70"/>
        <v>133.14538077792571</v>
      </c>
      <c r="AB62" s="28">
        <f t="shared" si="70"/>
        <v>139.19744354055871</v>
      </c>
      <c r="AC62" s="28">
        <f t="shared" si="70"/>
        <v>145.24950630319168</v>
      </c>
      <c r="AE62" s="27">
        <f t="shared" si="30"/>
        <v>29</v>
      </c>
      <c r="AF62" s="28">
        <f t="shared" si="71"/>
        <v>5.7167703393666001</v>
      </c>
      <c r="AG62" s="28">
        <f t="shared" si="71"/>
        <v>11.4335406787332</v>
      </c>
      <c r="AH62" s="28">
        <f t="shared" si="71"/>
        <v>17.150311018099799</v>
      </c>
      <c r="AI62" s="28">
        <f t="shared" si="71"/>
        <v>22.8670813574664</v>
      </c>
      <c r="AJ62" s="28">
        <f t="shared" si="71"/>
        <v>28.583851696833001</v>
      </c>
      <c r="AK62" s="28">
        <f t="shared" si="71"/>
        <v>34.300622036199599</v>
      </c>
      <c r="AL62" s="28">
        <f t="shared" si="71"/>
        <v>40.017392375566203</v>
      </c>
      <c r="AM62" s="28">
        <f t="shared" si="71"/>
        <v>45.7341627149328</v>
      </c>
      <c r="AN62" s="28">
        <f t="shared" si="71"/>
        <v>51.450933054299405</v>
      </c>
      <c r="AO62" s="28">
        <f t="shared" si="71"/>
        <v>57.167703393666002</v>
      </c>
      <c r="AP62" s="28">
        <f t="shared" si="71"/>
        <v>62.884473733032607</v>
      </c>
      <c r="AQ62" s="28">
        <f t="shared" si="71"/>
        <v>68.601244072399197</v>
      </c>
      <c r="AR62" s="28">
        <f t="shared" si="71"/>
        <v>74.318014411765802</v>
      </c>
      <c r="AS62" s="28">
        <f t="shared" si="71"/>
        <v>80.034784751132406</v>
      </c>
      <c r="AT62" s="28">
        <f t="shared" si="71"/>
        <v>85.751555090499011</v>
      </c>
      <c r="AU62" s="28">
        <f t="shared" si="71"/>
        <v>91.468325429865601</v>
      </c>
      <c r="AV62" s="28">
        <f t="shared" si="69"/>
        <v>97.185095769232205</v>
      </c>
      <c r="AW62" s="28">
        <f t="shared" si="69"/>
        <v>102.90186610859881</v>
      </c>
      <c r="AX62" s="28">
        <f t="shared" si="69"/>
        <v>108.6186364479654</v>
      </c>
      <c r="AY62" s="28">
        <f t="shared" si="69"/>
        <v>114.335406787332</v>
      </c>
      <c r="AZ62" s="28">
        <f t="shared" si="69"/>
        <v>120.05217712669861</v>
      </c>
      <c r="BA62" s="28">
        <f t="shared" si="69"/>
        <v>125.76894746606521</v>
      </c>
      <c r="BB62" s="28">
        <f t="shared" si="69"/>
        <v>131.48571780543182</v>
      </c>
      <c r="BC62" s="28">
        <f t="shared" si="69"/>
        <v>137.20248814479839</v>
      </c>
      <c r="BE62" s="27">
        <f t="shared" si="31"/>
        <v>29</v>
      </c>
      <c r="BF62" s="32">
        <f t="shared" si="39"/>
        <v>5.5401346023139418E-2</v>
      </c>
      <c r="BG62" s="32">
        <f t="shared" si="40"/>
        <v>5.5401346023139418E-2</v>
      </c>
      <c r="BH62" s="32">
        <f t="shared" si="41"/>
        <v>5.540134602313937E-2</v>
      </c>
      <c r="BI62" s="32">
        <f t="shared" si="42"/>
        <v>5.5401346023139418E-2</v>
      </c>
      <c r="BJ62" s="32">
        <f t="shared" si="43"/>
        <v>5.5401346023139328E-2</v>
      </c>
      <c r="BK62" s="32">
        <f t="shared" si="44"/>
        <v>5.540134602313937E-2</v>
      </c>
      <c r="BL62" s="32">
        <f t="shared" si="45"/>
        <v>5.540134602313939E-2</v>
      </c>
      <c r="BM62" s="32">
        <f t="shared" si="46"/>
        <v>5.5401346023139418E-2</v>
      </c>
      <c r="BN62" s="32">
        <f t="shared" si="47"/>
        <v>5.5401346023139307E-2</v>
      </c>
      <c r="BO62" s="32">
        <f t="shared" si="48"/>
        <v>5.5401346023139328E-2</v>
      </c>
      <c r="BP62" s="32">
        <f t="shared" si="49"/>
        <v>5.5401346023139245E-2</v>
      </c>
      <c r="BQ62" s="32">
        <f t="shared" si="50"/>
        <v>5.540134602313937E-2</v>
      </c>
      <c r="BR62" s="32">
        <f t="shared" si="51"/>
        <v>5.54013460231393E-2</v>
      </c>
      <c r="BS62" s="32">
        <f t="shared" si="52"/>
        <v>5.540134602313939E-2</v>
      </c>
      <c r="BT62" s="32">
        <f t="shared" si="53"/>
        <v>5.5401346023139328E-2</v>
      </c>
      <c r="BU62" s="32">
        <f t="shared" si="54"/>
        <v>5.5401346023139418E-2</v>
      </c>
      <c r="BV62" s="32">
        <f t="shared" si="55"/>
        <v>5.5401346023139356E-2</v>
      </c>
      <c r="BW62" s="32">
        <f t="shared" si="56"/>
        <v>5.5401346023139307E-2</v>
      </c>
      <c r="BX62" s="32">
        <f t="shared" si="57"/>
        <v>5.5401346023139383E-2</v>
      </c>
      <c r="BY62" s="32">
        <f t="shared" si="58"/>
        <v>5.5401346023139328E-2</v>
      </c>
      <c r="BZ62" s="32">
        <f t="shared" si="59"/>
        <v>5.5401346023139286E-2</v>
      </c>
      <c r="CA62" s="32">
        <f t="shared" si="60"/>
        <v>5.5401346023139245E-2</v>
      </c>
      <c r="CB62" s="32">
        <f t="shared" si="61"/>
        <v>5.5401346023139307E-2</v>
      </c>
      <c r="CC62" s="32">
        <f t="shared" si="62"/>
        <v>5.540134602313937E-2</v>
      </c>
    </row>
    <row r="63" spans="1:81" ht="9" customHeight="1" x14ac:dyDescent="0.25">
      <c r="A63" s="31"/>
      <c r="B63" s="31"/>
      <c r="C63" s="31"/>
      <c r="E63" s="27">
        <f t="shared" si="29"/>
        <v>28</v>
      </c>
      <c r="F63" s="28">
        <f t="shared" si="72"/>
        <v>5.9521204125057832</v>
      </c>
      <c r="G63" s="28">
        <f t="shared" si="72"/>
        <v>11.904240825011566</v>
      </c>
      <c r="H63" s="28">
        <f t="shared" si="72"/>
        <v>17.856361237517351</v>
      </c>
      <c r="I63" s="28">
        <f t="shared" si="72"/>
        <v>23.808481650023133</v>
      </c>
      <c r="J63" s="28">
        <f t="shared" si="72"/>
        <v>29.760602062528918</v>
      </c>
      <c r="K63" s="28">
        <f t="shared" si="72"/>
        <v>35.712722475034703</v>
      </c>
      <c r="L63" s="28">
        <f t="shared" si="72"/>
        <v>41.664842887540487</v>
      </c>
      <c r="M63" s="28">
        <f t="shared" si="72"/>
        <v>47.616963300046265</v>
      </c>
      <c r="N63" s="28">
        <f t="shared" si="72"/>
        <v>53.56908371255205</v>
      </c>
      <c r="O63" s="28">
        <f t="shared" si="72"/>
        <v>59.521204125057835</v>
      </c>
      <c r="P63" s="28">
        <f t="shared" si="72"/>
        <v>65.473324537563613</v>
      </c>
      <c r="Q63" s="28">
        <f t="shared" si="72"/>
        <v>71.425444950069405</v>
      </c>
      <c r="R63" s="28">
        <f t="shared" si="72"/>
        <v>77.377565362575183</v>
      </c>
      <c r="S63" s="28">
        <f t="shared" si="72"/>
        <v>83.329685775080975</v>
      </c>
      <c r="T63" s="28">
        <f t="shared" si="72"/>
        <v>89.281806187586753</v>
      </c>
      <c r="U63" s="28">
        <f t="shared" si="72"/>
        <v>95.233926600092531</v>
      </c>
      <c r="V63" s="28">
        <f t="shared" si="70"/>
        <v>101.18604701259832</v>
      </c>
      <c r="W63" s="28">
        <f t="shared" si="70"/>
        <v>107.1381674251041</v>
      </c>
      <c r="X63" s="28">
        <f t="shared" si="70"/>
        <v>113.09028783760989</v>
      </c>
      <c r="Y63" s="28">
        <f t="shared" si="70"/>
        <v>119.04240825011567</v>
      </c>
      <c r="Z63" s="28">
        <f t="shared" si="70"/>
        <v>124.99452866262146</v>
      </c>
      <c r="AA63" s="28">
        <f t="shared" si="70"/>
        <v>130.94664907512723</v>
      </c>
      <c r="AB63" s="28">
        <f t="shared" si="70"/>
        <v>136.89876948763302</v>
      </c>
      <c r="AC63" s="28">
        <f t="shared" si="70"/>
        <v>142.85088990013881</v>
      </c>
      <c r="AE63" s="27">
        <f t="shared" si="30"/>
        <v>28</v>
      </c>
      <c r="AF63" s="28">
        <f t="shared" si="71"/>
        <v>5.6628502534451952</v>
      </c>
      <c r="AG63" s="28">
        <f t="shared" si="71"/>
        <v>11.32570050689039</v>
      </c>
      <c r="AH63" s="28">
        <f t="shared" si="71"/>
        <v>16.988550760335588</v>
      </c>
      <c r="AI63" s="28">
        <f t="shared" si="71"/>
        <v>22.651401013780781</v>
      </c>
      <c r="AJ63" s="28">
        <f t="shared" si="71"/>
        <v>28.314251267225977</v>
      </c>
      <c r="AK63" s="28">
        <f t="shared" si="71"/>
        <v>33.977101520671177</v>
      </c>
      <c r="AL63" s="28">
        <f t="shared" si="71"/>
        <v>39.639951774116369</v>
      </c>
      <c r="AM63" s="28">
        <f t="shared" si="71"/>
        <v>45.302802027561562</v>
      </c>
      <c r="AN63" s="28">
        <f t="shared" si="71"/>
        <v>50.965652281006761</v>
      </c>
      <c r="AO63" s="28">
        <f t="shared" si="71"/>
        <v>56.628502534451954</v>
      </c>
      <c r="AP63" s="28">
        <f t="shared" si="71"/>
        <v>62.291352787897154</v>
      </c>
      <c r="AQ63" s="28">
        <f t="shared" si="71"/>
        <v>67.954203041342353</v>
      </c>
      <c r="AR63" s="28">
        <f t="shared" si="71"/>
        <v>73.617053294787539</v>
      </c>
      <c r="AS63" s="28">
        <f t="shared" si="71"/>
        <v>79.279903548232738</v>
      </c>
      <c r="AT63" s="28">
        <f t="shared" si="71"/>
        <v>84.942753801677938</v>
      </c>
      <c r="AU63" s="28">
        <f t="shared" si="71"/>
        <v>90.605604055123123</v>
      </c>
      <c r="AV63" s="28">
        <f t="shared" si="69"/>
        <v>96.268454308568323</v>
      </c>
      <c r="AW63" s="28">
        <f t="shared" si="69"/>
        <v>101.93130456201352</v>
      </c>
      <c r="AX63" s="28">
        <f t="shared" si="69"/>
        <v>107.59415481545871</v>
      </c>
      <c r="AY63" s="28">
        <f t="shared" si="69"/>
        <v>113.25700506890391</v>
      </c>
      <c r="AZ63" s="28">
        <f t="shared" si="69"/>
        <v>118.91985532234911</v>
      </c>
      <c r="BA63" s="28">
        <f t="shared" si="69"/>
        <v>124.58270557579431</v>
      </c>
      <c r="BB63" s="28">
        <f t="shared" si="69"/>
        <v>130.24555582923949</v>
      </c>
      <c r="BC63" s="28">
        <f t="shared" si="69"/>
        <v>135.90840608268471</v>
      </c>
      <c r="BE63" s="27">
        <f t="shared" si="31"/>
        <v>28</v>
      </c>
      <c r="BF63" s="32">
        <f t="shared" si="39"/>
        <v>4.8599513956877109E-2</v>
      </c>
      <c r="BG63" s="32">
        <f t="shared" si="40"/>
        <v>4.8599513956877109E-2</v>
      </c>
      <c r="BH63" s="32">
        <f t="shared" si="41"/>
        <v>4.8599513956877054E-2</v>
      </c>
      <c r="BI63" s="32">
        <f t="shared" si="42"/>
        <v>4.8599513956877109E-2</v>
      </c>
      <c r="BJ63" s="32">
        <f t="shared" si="43"/>
        <v>4.8599513956877137E-2</v>
      </c>
      <c r="BK63" s="32">
        <f t="shared" si="44"/>
        <v>4.8599513956877054E-2</v>
      </c>
      <c r="BL63" s="32">
        <f t="shared" si="45"/>
        <v>4.8599513956877165E-2</v>
      </c>
      <c r="BM63" s="32">
        <f t="shared" si="46"/>
        <v>4.8599513956877109E-2</v>
      </c>
      <c r="BN63" s="32">
        <f t="shared" si="47"/>
        <v>4.8599513956877061E-2</v>
      </c>
      <c r="BO63" s="32">
        <f t="shared" si="48"/>
        <v>4.8599513956877137E-2</v>
      </c>
      <c r="BP63" s="32">
        <f t="shared" si="49"/>
        <v>4.8599513956876991E-2</v>
      </c>
      <c r="BQ63" s="32">
        <f t="shared" si="50"/>
        <v>4.8599513956877054E-2</v>
      </c>
      <c r="BR63" s="32">
        <f t="shared" si="51"/>
        <v>4.8599513956877123E-2</v>
      </c>
      <c r="BS63" s="32">
        <f t="shared" si="52"/>
        <v>4.8599513956877165E-2</v>
      </c>
      <c r="BT63" s="32">
        <f t="shared" si="53"/>
        <v>4.8599513956877061E-2</v>
      </c>
      <c r="BU63" s="32">
        <f t="shared" si="54"/>
        <v>4.8599513956877109E-2</v>
      </c>
      <c r="BV63" s="32">
        <f t="shared" si="55"/>
        <v>4.8599513956877151E-2</v>
      </c>
      <c r="BW63" s="32">
        <f t="shared" si="56"/>
        <v>4.8599513956877061E-2</v>
      </c>
      <c r="BX63" s="32">
        <f t="shared" si="57"/>
        <v>4.859951395687722E-2</v>
      </c>
      <c r="BY63" s="32">
        <f t="shared" si="58"/>
        <v>4.8599513956877137E-2</v>
      </c>
      <c r="BZ63" s="32">
        <f t="shared" si="59"/>
        <v>4.8599513956877165E-2</v>
      </c>
      <c r="CA63" s="32">
        <f t="shared" si="60"/>
        <v>4.8599513956876991E-2</v>
      </c>
      <c r="CB63" s="32">
        <f t="shared" si="61"/>
        <v>4.859951395687713E-2</v>
      </c>
      <c r="CC63" s="32">
        <f t="shared" si="62"/>
        <v>4.8599513956877054E-2</v>
      </c>
    </row>
    <row r="64" spans="1:81" ht="9" customHeight="1" x14ac:dyDescent="0.25">
      <c r="A64" s="31"/>
      <c r="B64" s="31"/>
      <c r="C64" s="31"/>
      <c r="E64" s="27">
        <f t="shared" si="29"/>
        <v>27</v>
      </c>
      <c r="F64" s="28">
        <f t="shared" si="72"/>
        <v>5.8592451070993556</v>
      </c>
      <c r="G64" s="28">
        <f t="shared" si="72"/>
        <v>11.718490214198711</v>
      </c>
      <c r="H64" s="28">
        <f t="shared" si="72"/>
        <v>17.577735321298068</v>
      </c>
      <c r="I64" s="28">
        <f t="shared" si="72"/>
        <v>23.436980428397423</v>
      </c>
      <c r="J64" s="28">
        <f t="shared" si="72"/>
        <v>29.296225535496777</v>
      </c>
      <c r="K64" s="28">
        <f t="shared" si="72"/>
        <v>35.155470642596136</v>
      </c>
      <c r="L64" s="28">
        <f t="shared" si="72"/>
        <v>41.01471574969549</v>
      </c>
      <c r="M64" s="28">
        <f t="shared" si="72"/>
        <v>46.873960856794845</v>
      </c>
      <c r="N64" s="28">
        <f t="shared" si="72"/>
        <v>52.7332059638942</v>
      </c>
      <c r="O64" s="28">
        <f t="shared" si="72"/>
        <v>58.592451070993555</v>
      </c>
      <c r="P64" s="28">
        <f t="shared" si="72"/>
        <v>64.451696178092917</v>
      </c>
      <c r="Q64" s="28">
        <f t="shared" si="72"/>
        <v>70.310941285192271</v>
      </c>
      <c r="R64" s="28">
        <f t="shared" si="72"/>
        <v>76.170186392291626</v>
      </c>
      <c r="S64" s="28">
        <f t="shared" si="72"/>
        <v>82.029431499390981</v>
      </c>
      <c r="T64" s="28">
        <f t="shared" si="72"/>
        <v>87.888676606490336</v>
      </c>
      <c r="U64" s="28">
        <f t="shared" si="72"/>
        <v>93.74792171358969</v>
      </c>
      <c r="V64" s="28">
        <f t="shared" si="70"/>
        <v>99.607166820689045</v>
      </c>
      <c r="W64" s="28">
        <f t="shared" si="70"/>
        <v>105.4664119277884</v>
      </c>
      <c r="X64" s="28">
        <f t="shared" si="70"/>
        <v>111.32565703488775</v>
      </c>
      <c r="Y64" s="28">
        <f t="shared" si="70"/>
        <v>117.18490214198711</v>
      </c>
      <c r="Z64" s="28">
        <f t="shared" si="70"/>
        <v>123.04414724908646</v>
      </c>
      <c r="AA64" s="28">
        <f t="shared" si="70"/>
        <v>128.90339235618583</v>
      </c>
      <c r="AB64" s="28">
        <f t="shared" si="70"/>
        <v>134.76263746328519</v>
      </c>
      <c r="AC64" s="28">
        <f t="shared" si="70"/>
        <v>140.62188257038454</v>
      </c>
      <c r="AE64" s="27">
        <f t="shared" si="30"/>
        <v>27</v>
      </c>
      <c r="AF64" s="28">
        <f t="shared" si="71"/>
        <v>5.6116311881718035</v>
      </c>
      <c r="AG64" s="28">
        <f t="shared" si="71"/>
        <v>11.223262376343607</v>
      </c>
      <c r="AH64" s="28">
        <f t="shared" si="71"/>
        <v>16.834893564515411</v>
      </c>
      <c r="AI64" s="28">
        <f t="shared" si="71"/>
        <v>22.446524752687214</v>
      </c>
      <c r="AJ64" s="28">
        <f t="shared" si="71"/>
        <v>28.05815594085902</v>
      </c>
      <c r="AK64" s="28">
        <f t="shared" si="71"/>
        <v>33.669787129030823</v>
      </c>
      <c r="AL64" s="28">
        <f t="shared" si="71"/>
        <v>39.281418317202629</v>
      </c>
      <c r="AM64" s="28">
        <f t="shared" si="71"/>
        <v>44.893049505374428</v>
      </c>
      <c r="AN64" s="28">
        <f t="shared" si="71"/>
        <v>50.504680693546234</v>
      </c>
      <c r="AO64" s="28">
        <f t="shared" si="71"/>
        <v>56.11631188171804</v>
      </c>
      <c r="AP64" s="28">
        <f t="shared" si="71"/>
        <v>61.727943069889839</v>
      </c>
      <c r="AQ64" s="28">
        <f t="shared" si="71"/>
        <v>67.339574258061646</v>
      </c>
      <c r="AR64" s="28">
        <f t="shared" si="71"/>
        <v>72.951205446233445</v>
      </c>
      <c r="AS64" s="28">
        <f t="shared" si="71"/>
        <v>78.562836634405258</v>
      </c>
      <c r="AT64" s="28">
        <f t="shared" si="71"/>
        <v>84.174467822577057</v>
      </c>
      <c r="AU64" s="28">
        <f t="shared" si="71"/>
        <v>89.786099010748856</v>
      </c>
      <c r="AV64" s="28">
        <f t="shared" si="69"/>
        <v>95.397730198920669</v>
      </c>
      <c r="AW64" s="28">
        <f t="shared" si="69"/>
        <v>101.00936138709247</v>
      </c>
      <c r="AX64" s="28">
        <f t="shared" si="69"/>
        <v>106.62099257526427</v>
      </c>
      <c r="AY64" s="28">
        <f t="shared" si="69"/>
        <v>112.23262376343608</v>
      </c>
      <c r="AZ64" s="28">
        <f t="shared" si="69"/>
        <v>117.84425495160788</v>
      </c>
      <c r="BA64" s="28">
        <f t="shared" si="69"/>
        <v>123.45588613977968</v>
      </c>
      <c r="BB64" s="28">
        <f t="shared" si="69"/>
        <v>129.06751732795149</v>
      </c>
      <c r="BC64" s="28">
        <f t="shared" si="69"/>
        <v>134.67914851612329</v>
      </c>
      <c r="BE64" s="27">
        <f t="shared" si="31"/>
        <v>27</v>
      </c>
      <c r="BF64" s="32">
        <f t="shared" si="39"/>
        <v>4.2260379008130358E-2</v>
      </c>
      <c r="BG64" s="32">
        <f t="shared" si="40"/>
        <v>4.2260379008130358E-2</v>
      </c>
      <c r="BH64" s="32">
        <f t="shared" si="41"/>
        <v>4.2260379008130358E-2</v>
      </c>
      <c r="BI64" s="32">
        <f t="shared" si="42"/>
        <v>4.2260379008130358E-2</v>
      </c>
      <c r="BJ64" s="32">
        <f t="shared" si="43"/>
        <v>4.226037900813024E-2</v>
      </c>
      <c r="BK64" s="32">
        <f t="shared" si="44"/>
        <v>4.2260379008130358E-2</v>
      </c>
      <c r="BL64" s="32">
        <f t="shared" si="45"/>
        <v>4.2260379008130275E-2</v>
      </c>
      <c r="BM64" s="32">
        <f t="shared" si="46"/>
        <v>4.2260379008130358E-2</v>
      </c>
      <c r="BN64" s="32">
        <f t="shared" si="47"/>
        <v>4.2260379008130296E-2</v>
      </c>
      <c r="BO64" s="32">
        <f t="shared" si="48"/>
        <v>4.226037900813024E-2</v>
      </c>
      <c r="BP64" s="32">
        <f t="shared" si="49"/>
        <v>4.2260379008130414E-2</v>
      </c>
      <c r="BQ64" s="32">
        <f t="shared" si="50"/>
        <v>4.2260379008130358E-2</v>
      </c>
      <c r="BR64" s="32">
        <f t="shared" si="51"/>
        <v>4.2260379008130407E-2</v>
      </c>
      <c r="BS64" s="32">
        <f t="shared" si="52"/>
        <v>4.2260379008130275E-2</v>
      </c>
      <c r="BT64" s="32">
        <f t="shared" si="53"/>
        <v>4.2260379008130317E-2</v>
      </c>
      <c r="BU64" s="32">
        <f t="shared" si="54"/>
        <v>4.2260379008130358E-2</v>
      </c>
      <c r="BV64" s="32">
        <f t="shared" si="55"/>
        <v>4.2260379008130254E-2</v>
      </c>
      <c r="BW64" s="32">
        <f t="shared" si="56"/>
        <v>4.2260379008130296E-2</v>
      </c>
      <c r="BX64" s="32">
        <f t="shared" si="57"/>
        <v>4.226037900813033E-2</v>
      </c>
      <c r="BY64" s="32">
        <f t="shared" si="58"/>
        <v>4.226037900813024E-2</v>
      </c>
      <c r="BZ64" s="32">
        <f t="shared" si="59"/>
        <v>4.2260379008130275E-2</v>
      </c>
      <c r="CA64" s="32">
        <f t="shared" si="60"/>
        <v>4.2260379008130414E-2</v>
      </c>
      <c r="CB64" s="32">
        <f t="shared" si="61"/>
        <v>4.226037900813033E-2</v>
      </c>
      <c r="CC64" s="32">
        <f t="shared" si="62"/>
        <v>4.2260379008130358E-2</v>
      </c>
    </row>
    <row r="65" spans="1:81" ht="9" customHeight="1" x14ac:dyDescent="0.25">
      <c r="A65" s="31"/>
      <c r="B65" s="31"/>
      <c r="C65" s="31"/>
      <c r="E65" s="27">
        <f t="shared" si="29"/>
        <v>26</v>
      </c>
      <c r="F65" s="28">
        <f t="shared" si="72"/>
        <v>5.7730407797273937</v>
      </c>
      <c r="G65" s="28">
        <f t="shared" si="72"/>
        <v>11.546081559454787</v>
      </c>
      <c r="H65" s="28">
        <f t="shared" si="72"/>
        <v>17.319122339182183</v>
      </c>
      <c r="I65" s="28">
        <f t="shared" si="72"/>
        <v>23.092163118909575</v>
      </c>
      <c r="J65" s="28">
        <f t="shared" si="72"/>
        <v>28.86520389863697</v>
      </c>
      <c r="K65" s="28">
        <f t="shared" si="72"/>
        <v>34.638244678364366</v>
      </c>
      <c r="L65" s="28">
        <f t="shared" si="72"/>
        <v>40.411285458091761</v>
      </c>
      <c r="M65" s="28">
        <f t="shared" si="72"/>
        <v>46.18432623781915</v>
      </c>
      <c r="N65" s="28">
        <f t="shared" si="72"/>
        <v>51.957367017546545</v>
      </c>
      <c r="O65" s="28">
        <f t="shared" si="72"/>
        <v>57.730407797273941</v>
      </c>
      <c r="P65" s="28">
        <f t="shared" si="72"/>
        <v>63.503448577001336</v>
      </c>
      <c r="Q65" s="28">
        <f t="shared" si="72"/>
        <v>69.276489356728732</v>
      </c>
      <c r="R65" s="28">
        <f t="shared" si="72"/>
        <v>75.049530136456127</v>
      </c>
      <c r="S65" s="28">
        <f t="shared" si="72"/>
        <v>80.822570916183523</v>
      </c>
      <c r="T65" s="28">
        <f t="shared" si="72"/>
        <v>86.595611695910918</v>
      </c>
      <c r="U65" s="28">
        <f t="shared" si="72"/>
        <v>92.368652475638299</v>
      </c>
      <c r="V65" s="28">
        <f t="shared" si="70"/>
        <v>98.141693255365695</v>
      </c>
      <c r="W65" s="28">
        <f t="shared" si="70"/>
        <v>103.91473403509309</v>
      </c>
      <c r="X65" s="28">
        <f t="shared" si="70"/>
        <v>109.68777481482049</v>
      </c>
      <c r="Y65" s="28">
        <f t="shared" si="70"/>
        <v>115.46081559454788</v>
      </c>
      <c r="Z65" s="28">
        <f t="shared" si="70"/>
        <v>121.23385637427528</v>
      </c>
      <c r="AA65" s="28">
        <f t="shared" si="70"/>
        <v>127.00689715400267</v>
      </c>
      <c r="AB65" s="28">
        <f t="shared" si="70"/>
        <v>132.77993793373005</v>
      </c>
      <c r="AC65" s="28">
        <f t="shared" si="70"/>
        <v>138.55297871345746</v>
      </c>
      <c r="AE65" s="27">
        <f t="shared" si="30"/>
        <v>26</v>
      </c>
      <c r="AF65" s="28">
        <f t="shared" si="71"/>
        <v>5.5630097023759442</v>
      </c>
      <c r="AG65" s="28">
        <f t="shared" si="71"/>
        <v>11.126019404751888</v>
      </c>
      <c r="AH65" s="28">
        <f t="shared" si="71"/>
        <v>16.689029107127833</v>
      </c>
      <c r="AI65" s="28">
        <f t="shared" si="71"/>
        <v>22.252038809503777</v>
      </c>
      <c r="AJ65" s="28">
        <f t="shared" si="71"/>
        <v>27.815048511879723</v>
      </c>
      <c r="AK65" s="28">
        <f t="shared" si="71"/>
        <v>33.378058214255667</v>
      </c>
      <c r="AL65" s="28">
        <f t="shared" si="71"/>
        <v>38.94106791663161</v>
      </c>
      <c r="AM65" s="28">
        <f t="shared" si="71"/>
        <v>44.504077619007553</v>
      </c>
      <c r="AN65" s="28">
        <f t="shared" si="71"/>
        <v>50.067087321383497</v>
      </c>
      <c r="AO65" s="28">
        <f t="shared" si="71"/>
        <v>55.630097023759447</v>
      </c>
      <c r="AP65" s="28">
        <f t="shared" si="71"/>
        <v>61.19310672613539</v>
      </c>
      <c r="AQ65" s="28">
        <f t="shared" si="71"/>
        <v>66.756116428511334</v>
      </c>
      <c r="AR65" s="28">
        <f t="shared" si="71"/>
        <v>72.319126130887284</v>
      </c>
      <c r="AS65" s="28">
        <f t="shared" si="71"/>
        <v>77.88213583326322</v>
      </c>
      <c r="AT65" s="28">
        <f t="shared" si="71"/>
        <v>83.44514553563917</v>
      </c>
      <c r="AU65" s="28">
        <f t="shared" si="71"/>
        <v>89.008155238015107</v>
      </c>
      <c r="AV65" s="28">
        <f t="shared" si="69"/>
        <v>94.571164940391057</v>
      </c>
      <c r="AW65" s="28">
        <f t="shared" si="69"/>
        <v>100.13417464276699</v>
      </c>
      <c r="AX65" s="28">
        <f t="shared" si="69"/>
        <v>105.69718434514294</v>
      </c>
      <c r="AY65" s="28">
        <f t="shared" si="69"/>
        <v>111.26019404751889</v>
      </c>
      <c r="AZ65" s="28">
        <f t="shared" si="69"/>
        <v>116.82320374989483</v>
      </c>
      <c r="BA65" s="28">
        <f t="shared" si="69"/>
        <v>122.38621345227078</v>
      </c>
      <c r="BB65" s="28">
        <f t="shared" si="69"/>
        <v>127.94922315464672</v>
      </c>
      <c r="BC65" s="28">
        <f t="shared" si="69"/>
        <v>133.51223285702267</v>
      </c>
      <c r="BE65" s="27">
        <f t="shared" si="31"/>
        <v>26</v>
      </c>
      <c r="BF65" s="32">
        <f t="shared" si="39"/>
        <v>3.6381360424300922E-2</v>
      </c>
      <c r="BG65" s="32">
        <f t="shared" si="40"/>
        <v>3.6381360424300922E-2</v>
      </c>
      <c r="BH65" s="32">
        <f t="shared" si="41"/>
        <v>3.6381360424300971E-2</v>
      </c>
      <c r="BI65" s="32">
        <f t="shared" si="42"/>
        <v>3.6381360424300922E-2</v>
      </c>
      <c r="BJ65" s="32">
        <f t="shared" si="43"/>
        <v>3.6381360424300888E-2</v>
      </c>
      <c r="BK65" s="32">
        <f t="shared" si="44"/>
        <v>3.6381360424300971E-2</v>
      </c>
      <c r="BL65" s="32">
        <f t="shared" si="45"/>
        <v>3.6381360424301026E-2</v>
      </c>
      <c r="BM65" s="32">
        <f t="shared" si="46"/>
        <v>3.6381360424300922E-2</v>
      </c>
      <c r="BN65" s="32">
        <f t="shared" si="47"/>
        <v>3.6381360424300971E-2</v>
      </c>
      <c r="BO65" s="32">
        <f t="shared" si="48"/>
        <v>3.6381360424300888E-2</v>
      </c>
      <c r="BP65" s="32">
        <f t="shared" si="49"/>
        <v>3.6381360424300936E-2</v>
      </c>
      <c r="BQ65" s="32">
        <f t="shared" si="50"/>
        <v>3.6381360424300971E-2</v>
      </c>
      <c r="BR65" s="32">
        <f t="shared" si="51"/>
        <v>3.6381360424300908E-2</v>
      </c>
      <c r="BS65" s="32">
        <f t="shared" si="52"/>
        <v>3.6381360424301026E-2</v>
      </c>
      <c r="BT65" s="32">
        <f t="shared" si="53"/>
        <v>3.6381360424300971E-2</v>
      </c>
      <c r="BU65" s="32">
        <f t="shared" si="54"/>
        <v>3.6381360424300922E-2</v>
      </c>
      <c r="BV65" s="32">
        <f t="shared" si="55"/>
        <v>3.6381360424300881E-2</v>
      </c>
      <c r="BW65" s="32">
        <f t="shared" si="56"/>
        <v>3.6381360424300971E-2</v>
      </c>
      <c r="BX65" s="32">
        <f t="shared" si="57"/>
        <v>3.6381360424300929E-2</v>
      </c>
      <c r="BY65" s="32">
        <f t="shared" si="58"/>
        <v>3.6381360424300888E-2</v>
      </c>
      <c r="BZ65" s="32">
        <f t="shared" si="59"/>
        <v>3.6381360424300971E-2</v>
      </c>
      <c r="CA65" s="32">
        <f t="shared" si="60"/>
        <v>3.6381360424300936E-2</v>
      </c>
      <c r="CB65" s="32">
        <f t="shared" si="61"/>
        <v>3.6381360424300901E-2</v>
      </c>
      <c r="CC65" s="32">
        <f t="shared" si="62"/>
        <v>3.6381360424300971E-2</v>
      </c>
    </row>
    <row r="66" spans="1:81" ht="9" customHeight="1" x14ac:dyDescent="0.25">
      <c r="A66" s="31"/>
      <c r="B66" s="31"/>
      <c r="C66" s="31"/>
      <c r="E66" s="27">
        <f t="shared" si="29"/>
        <v>25</v>
      </c>
      <c r="F66" s="28">
        <f t="shared" si="72"/>
        <v>5.6931389847452341</v>
      </c>
      <c r="G66" s="28">
        <f t="shared" si="72"/>
        <v>11.386277969490468</v>
      </c>
      <c r="H66" s="28">
        <f t="shared" si="72"/>
        <v>17.079416954235704</v>
      </c>
      <c r="I66" s="28">
        <f t="shared" si="72"/>
        <v>22.772555938980936</v>
      </c>
      <c r="J66" s="28">
        <f t="shared" si="72"/>
        <v>28.465694923726168</v>
      </c>
      <c r="K66" s="28">
        <f t="shared" si="72"/>
        <v>34.158833908471408</v>
      </c>
      <c r="L66" s="28">
        <f t="shared" si="72"/>
        <v>39.85197289321664</v>
      </c>
      <c r="M66" s="28">
        <f t="shared" si="72"/>
        <v>45.545111877961872</v>
      </c>
      <c r="N66" s="28">
        <f t="shared" si="72"/>
        <v>51.238250862707105</v>
      </c>
      <c r="O66" s="28">
        <f t="shared" si="72"/>
        <v>56.931389847452337</v>
      </c>
      <c r="P66" s="28">
        <f t="shared" si="72"/>
        <v>62.624528832197576</v>
      </c>
      <c r="Q66" s="28">
        <f t="shared" si="72"/>
        <v>68.317667816942816</v>
      </c>
      <c r="R66" s="28">
        <f t="shared" si="72"/>
        <v>74.010806801688048</v>
      </c>
      <c r="S66" s="28">
        <f t="shared" si="72"/>
        <v>79.70394578643328</v>
      </c>
      <c r="T66" s="28">
        <f t="shared" si="72"/>
        <v>85.397084771178513</v>
      </c>
      <c r="U66" s="28">
        <f t="shared" si="72"/>
        <v>91.090223755923745</v>
      </c>
      <c r="V66" s="28">
        <f t="shared" si="70"/>
        <v>96.783362740668977</v>
      </c>
      <c r="W66" s="28">
        <f t="shared" si="70"/>
        <v>102.47650172541421</v>
      </c>
      <c r="X66" s="28">
        <f t="shared" si="70"/>
        <v>108.16964071015944</v>
      </c>
      <c r="Y66" s="28">
        <f t="shared" si="70"/>
        <v>113.86277969490467</v>
      </c>
      <c r="Z66" s="28">
        <f t="shared" si="70"/>
        <v>119.55591867964992</v>
      </c>
      <c r="AA66" s="28">
        <f t="shared" si="70"/>
        <v>125.24905766439515</v>
      </c>
      <c r="AB66" s="28">
        <f t="shared" si="70"/>
        <v>130.94219664914039</v>
      </c>
      <c r="AC66" s="28">
        <f t="shared" si="70"/>
        <v>136.63533563388563</v>
      </c>
      <c r="AE66" s="27">
        <f t="shared" si="30"/>
        <v>25</v>
      </c>
      <c r="AF66" s="28">
        <f t="shared" si="71"/>
        <v>5.5168895948124588</v>
      </c>
      <c r="AG66" s="28">
        <f t="shared" si="71"/>
        <v>11.033779189624918</v>
      </c>
      <c r="AH66" s="28">
        <f t="shared" si="71"/>
        <v>16.550668784437377</v>
      </c>
      <c r="AI66" s="28">
        <f t="shared" si="71"/>
        <v>22.067558379249835</v>
      </c>
      <c r="AJ66" s="28">
        <f t="shared" si="71"/>
        <v>27.584447974062293</v>
      </c>
      <c r="AK66" s="28">
        <f t="shared" si="71"/>
        <v>33.101337568874754</v>
      </c>
      <c r="AL66" s="28">
        <f t="shared" si="71"/>
        <v>38.618227163687216</v>
      </c>
      <c r="AM66" s="28">
        <f t="shared" si="71"/>
        <v>44.13511675849967</v>
      </c>
      <c r="AN66" s="28">
        <f t="shared" si="71"/>
        <v>49.652006353312132</v>
      </c>
      <c r="AO66" s="28">
        <f t="shared" si="71"/>
        <v>55.168895948124586</v>
      </c>
      <c r="AP66" s="28">
        <f t="shared" si="71"/>
        <v>60.685785542937047</v>
      </c>
      <c r="AQ66" s="28">
        <f t="shared" si="71"/>
        <v>66.202675137749509</v>
      </c>
      <c r="AR66" s="28">
        <f t="shared" si="71"/>
        <v>71.719564732561963</v>
      </c>
      <c r="AS66" s="28">
        <f t="shared" si="71"/>
        <v>77.236454327374432</v>
      </c>
      <c r="AT66" s="28">
        <f t="shared" si="71"/>
        <v>82.753343922186886</v>
      </c>
      <c r="AU66" s="28">
        <f t="shared" si="71"/>
        <v>88.27023351699934</v>
      </c>
      <c r="AV66" s="28">
        <f t="shared" si="69"/>
        <v>93.787123111811809</v>
      </c>
      <c r="AW66" s="28">
        <f t="shared" si="69"/>
        <v>99.304012706624263</v>
      </c>
      <c r="AX66" s="28">
        <f t="shared" si="69"/>
        <v>104.82090230143672</v>
      </c>
      <c r="AY66" s="28">
        <f t="shared" si="69"/>
        <v>110.33779189624917</v>
      </c>
      <c r="AZ66" s="28">
        <f t="shared" si="69"/>
        <v>115.85468149106164</v>
      </c>
      <c r="BA66" s="28">
        <f t="shared" si="69"/>
        <v>121.37157108587409</v>
      </c>
      <c r="BB66" s="28">
        <f t="shared" si="69"/>
        <v>126.88846068068655</v>
      </c>
      <c r="BC66" s="28">
        <f t="shared" si="69"/>
        <v>132.40535027549902</v>
      </c>
      <c r="BE66" s="27">
        <f t="shared" si="31"/>
        <v>25</v>
      </c>
      <c r="BF66" s="32">
        <f t="shared" si="39"/>
        <v>3.0958209593167411E-2</v>
      </c>
      <c r="BG66" s="32">
        <f t="shared" si="40"/>
        <v>3.0958209593167411E-2</v>
      </c>
      <c r="BH66" s="32">
        <f t="shared" si="41"/>
        <v>3.095820959316746E-2</v>
      </c>
      <c r="BI66" s="32">
        <f t="shared" si="42"/>
        <v>3.0958209593167411E-2</v>
      </c>
      <c r="BJ66" s="32">
        <f t="shared" si="43"/>
        <v>3.095820959316738E-2</v>
      </c>
      <c r="BK66" s="32">
        <f t="shared" si="44"/>
        <v>3.095820959316746E-2</v>
      </c>
      <c r="BL66" s="32">
        <f t="shared" si="45"/>
        <v>3.0958209593167342E-2</v>
      </c>
      <c r="BM66" s="32">
        <f t="shared" si="46"/>
        <v>3.0958209593167411E-2</v>
      </c>
      <c r="BN66" s="32">
        <f t="shared" si="47"/>
        <v>3.0958209593167325E-2</v>
      </c>
      <c r="BO66" s="32">
        <f t="shared" si="48"/>
        <v>3.095820959316738E-2</v>
      </c>
      <c r="BP66" s="32">
        <f t="shared" si="49"/>
        <v>3.0958209593167425E-2</v>
      </c>
      <c r="BQ66" s="32">
        <f t="shared" si="50"/>
        <v>3.095820959316746E-2</v>
      </c>
      <c r="BR66" s="32">
        <f t="shared" si="51"/>
        <v>3.0958209593167491E-2</v>
      </c>
      <c r="BS66" s="32">
        <f t="shared" si="52"/>
        <v>3.0958209593167342E-2</v>
      </c>
      <c r="BT66" s="32">
        <f t="shared" si="53"/>
        <v>3.095820959316738E-2</v>
      </c>
      <c r="BU66" s="32">
        <f t="shared" si="54"/>
        <v>3.0958209593167411E-2</v>
      </c>
      <c r="BV66" s="32">
        <f t="shared" si="55"/>
        <v>3.0958209593167293E-2</v>
      </c>
      <c r="BW66" s="32">
        <f t="shared" si="56"/>
        <v>3.0958209593167325E-2</v>
      </c>
      <c r="BX66" s="32">
        <f t="shared" si="57"/>
        <v>3.0958209593167356E-2</v>
      </c>
      <c r="BY66" s="32">
        <f t="shared" si="58"/>
        <v>3.095820959316738E-2</v>
      </c>
      <c r="BZ66" s="32">
        <f t="shared" si="59"/>
        <v>3.0958209593167401E-2</v>
      </c>
      <c r="CA66" s="32">
        <f t="shared" si="60"/>
        <v>3.0958209593167425E-2</v>
      </c>
      <c r="CB66" s="32">
        <f t="shared" si="61"/>
        <v>3.0958209593167446E-2</v>
      </c>
      <c r="CC66" s="32">
        <f t="shared" si="62"/>
        <v>3.095820959316746E-2</v>
      </c>
    </row>
    <row r="67" spans="1:81" ht="9" customHeight="1" x14ac:dyDescent="0.25">
      <c r="A67" s="31"/>
      <c r="B67" s="31"/>
      <c r="C67" s="31"/>
      <c r="E67" s="27">
        <f t="shared" si="29"/>
        <v>24</v>
      </c>
      <c r="F67" s="28">
        <f t="shared" si="72"/>
        <v>5.6191964083809331</v>
      </c>
      <c r="G67" s="28">
        <f t="shared" si="72"/>
        <v>11.238392816761866</v>
      </c>
      <c r="H67" s="28">
        <f t="shared" si="72"/>
        <v>16.857589225142799</v>
      </c>
      <c r="I67" s="28">
        <f t="shared" si="72"/>
        <v>22.476785633523733</v>
      </c>
      <c r="J67" s="28">
        <f t="shared" si="72"/>
        <v>28.095982041904666</v>
      </c>
      <c r="K67" s="28">
        <f t="shared" si="72"/>
        <v>33.715178450285599</v>
      </c>
      <c r="L67" s="28">
        <f t="shared" si="72"/>
        <v>39.334374858666536</v>
      </c>
      <c r="M67" s="28">
        <f t="shared" si="72"/>
        <v>44.953571267047465</v>
      </c>
      <c r="N67" s="28">
        <f t="shared" si="72"/>
        <v>50.572767675428395</v>
      </c>
      <c r="O67" s="28">
        <f t="shared" si="72"/>
        <v>56.191964083809331</v>
      </c>
      <c r="P67" s="28">
        <f t="shared" si="72"/>
        <v>61.811160492190268</v>
      </c>
      <c r="Q67" s="28">
        <f t="shared" si="72"/>
        <v>67.430356900571198</v>
      </c>
      <c r="R67" s="28">
        <f t="shared" si="72"/>
        <v>73.049553308952127</v>
      </c>
      <c r="S67" s="28">
        <f t="shared" si="72"/>
        <v>78.668749717333071</v>
      </c>
      <c r="T67" s="28">
        <f t="shared" si="72"/>
        <v>84.287946125714001</v>
      </c>
      <c r="U67" s="28">
        <f t="shared" si="72"/>
        <v>89.90714253409493</v>
      </c>
      <c r="V67" s="28">
        <f t="shared" si="70"/>
        <v>95.52633894247586</v>
      </c>
      <c r="W67" s="28">
        <f t="shared" si="70"/>
        <v>101.14553535085679</v>
      </c>
      <c r="X67" s="28">
        <f t="shared" si="70"/>
        <v>106.76473175923773</v>
      </c>
      <c r="Y67" s="28">
        <f t="shared" si="70"/>
        <v>112.38392816761866</v>
      </c>
      <c r="Z67" s="28">
        <f t="shared" si="70"/>
        <v>118.00312457599959</v>
      </c>
      <c r="AA67" s="28">
        <f t="shared" si="70"/>
        <v>123.62232098438054</v>
      </c>
      <c r="AB67" s="28">
        <f t="shared" si="70"/>
        <v>129.24151739276147</v>
      </c>
      <c r="AC67" s="28">
        <f t="shared" si="70"/>
        <v>134.8607138011424</v>
      </c>
      <c r="AE67" s="27">
        <f t="shared" si="30"/>
        <v>24</v>
      </c>
      <c r="AF67" s="28">
        <f t="shared" si="71"/>
        <v>5.4731813925302335</v>
      </c>
      <c r="AG67" s="28">
        <f t="shared" si="71"/>
        <v>10.946362785060467</v>
      </c>
      <c r="AH67" s="28">
        <f t="shared" si="71"/>
        <v>16.419544177590701</v>
      </c>
      <c r="AI67" s="28">
        <f t="shared" si="71"/>
        <v>21.892725570120934</v>
      </c>
      <c r="AJ67" s="28">
        <f t="shared" si="71"/>
        <v>27.36590696265117</v>
      </c>
      <c r="AK67" s="28">
        <f t="shared" si="71"/>
        <v>32.839088355181403</v>
      </c>
      <c r="AL67" s="28">
        <f t="shared" si="71"/>
        <v>38.312269747711639</v>
      </c>
      <c r="AM67" s="28">
        <f t="shared" si="71"/>
        <v>43.785451140241868</v>
      </c>
      <c r="AN67" s="28">
        <f t="shared" si="71"/>
        <v>49.258632532772104</v>
      </c>
      <c r="AO67" s="28">
        <f t="shared" si="71"/>
        <v>54.73181392530234</v>
      </c>
      <c r="AP67" s="28">
        <f t="shared" si="71"/>
        <v>60.204995317832569</v>
      </c>
      <c r="AQ67" s="28">
        <f t="shared" si="71"/>
        <v>65.678176710362806</v>
      </c>
      <c r="AR67" s="28">
        <f t="shared" si="71"/>
        <v>71.151358102893042</v>
      </c>
      <c r="AS67" s="28">
        <f t="shared" si="71"/>
        <v>76.624539495423278</v>
      </c>
      <c r="AT67" s="28">
        <f t="shared" si="71"/>
        <v>82.097720887953514</v>
      </c>
      <c r="AU67" s="28">
        <f t="shared" si="71"/>
        <v>87.570902280483736</v>
      </c>
      <c r="AV67" s="28">
        <f t="shared" si="69"/>
        <v>93.044083673013972</v>
      </c>
      <c r="AW67" s="28">
        <f t="shared" si="69"/>
        <v>98.517265065544208</v>
      </c>
      <c r="AX67" s="28">
        <f t="shared" si="69"/>
        <v>103.99044645807444</v>
      </c>
      <c r="AY67" s="28">
        <f t="shared" si="69"/>
        <v>109.46362785060468</v>
      </c>
      <c r="AZ67" s="28">
        <f t="shared" si="69"/>
        <v>114.93680924313492</v>
      </c>
      <c r="BA67" s="28">
        <f t="shared" si="69"/>
        <v>120.40999063566514</v>
      </c>
      <c r="BB67" s="28">
        <f t="shared" si="69"/>
        <v>125.88317202819537</v>
      </c>
      <c r="BC67" s="28">
        <f t="shared" si="69"/>
        <v>131.35635342072561</v>
      </c>
      <c r="BE67" s="27">
        <f t="shared" si="31"/>
        <v>24</v>
      </c>
      <c r="BF67" s="32">
        <f t="shared" si="39"/>
        <v>2.5985035090234754E-2</v>
      </c>
      <c r="BG67" s="32">
        <f t="shared" si="40"/>
        <v>2.5985035090234754E-2</v>
      </c>
      <c r="BH67" s="32">
        <f t="shared" si="41"/>
        <v>2.5985035090234702E-2</v>
      </c>
      <c r="BI67" s="32">
        <f t="shared" si="42"/>
        <v>2.5985035090234754E-2</v>
      </c>
      <c r="BJ67" s="32">
        <f t="shared" si="43"/>
        <v>2.598503509023466E-2</v>
      </c>
      <c r="BK67" s="32">
        <f t="shared" si="44"/>
        <v>2.5985035090234702E-2</v>
      </c>
      <c r="BL67" s="32">
        <f t="shared" si="45"/>
        <v>2.5985035090234729E-2</v>
      </c>
      <c r="BM67" s="32">
        <f t="shared" si="46"/>
        <v>2.5985035090234754E-2</v>
      </c>
      <c r="BN67" s="32">
        <f t="shared" si="47"/>
        <v>2.5985035090234632E-2</v>
      </c>
      <c r="BO67" s="32">
        <f t="shared" si="48"/>
        <v>2.598503509023466E-2</v>
      </c>
      <c r="BP67" s="32">
        <f t="shared" si="49"/>
        <v>2.5985035090234795E-2</v>
      </c>
      <c r="BQ67" s="32">
        <f t="shared" si="50"/>
        <v>2.5985035090234702E-2</v>
      </c>
      <c r="BR67" s="32">
        <f t="shared" si="51"/>
        <v>2.5985035090234622E-2</v>
      </c>
      <c r="BS67" s="32">
        <f t="shared" si="52"/>
        <v>2.5985035090234729E-2</v>
      </c>
      <c r="BT67" s="32">
        <f t="shared" si="53"/>
        <v>2.5985035090234657E-2</v>
      </c>
      <c r="BU67" s="32">
        <f t="shared" si="54"/>
        <v>2.5985035090234754E-2</v>
      </c>
      <c r="BV67" s="32">
        <f t="shared" si="55"/>
        <v>2.5985035090234691E-2</v>
      </c>
      <c r="BW67" s="32">
        <f t="shared" si="56"/>
        <v>2.5985035090234632E-2</v>
      </c>
      <c r="BX67" s="32">
        <f t="shared" si="57"/>
        <v>2.5985035090234712E-2</v>
      </c>
      <c r="BY67" s="32">
        <f t="shared" si="58"/>
        <v>2.598503509023466E-2</v>
      </c>
      <c r="BZ67" s="32">
        <f t="shared" si="59"/>
        <v>2.5985035090234612E-2</v>
      </c>
      <c r="CA67" s="32">
        <f t="shared" si="60"/>
        <v>2.5985035090234795E-2</v>
      </c>
      <c r="CB67" s="32">
        <f t="shared" si="61"/>
        <v>2.5985035090234747E-2</v>
      </c>
      <c r="CC67" s="32">
        <f t="shared" si="62"/>
        <v>2.5985035090234702E-2</v>
      </c>
    </row>
    <row r="68" spans="1:81" ht="9" customHeight="1" x14ac:dyDescent="0.25">
      <c r="A68" s="31"/>
      <c r="B68" s="31"/>
      <c r="C68" s="31"/>
      <c r="E68" s="27">
        <f t="shared" si="29"/>
        <v>23</v>
      </c>
      <c r="F68" s="28">
        <f t="shared" si="72"/>
        <v>5.5508925761561088</v>
      </c>
      <c r="G68" s="28">
        <f t="shared" si="72"/>
        <v>11.101785152312218</v>
      </c>
      <c r="H68" s="28">
        <f t="shared" si="72"/>
        <v>16.652677728468326</v>
      </c>
      <c r="I68" s="28">
        <f t="shared" si="72"/>
        <v>22.203570304624435</v>
      </c>
      <c r="J68" s="28">
        <f t="shared" si="72"/>
        <v>27.754462880780544</v>
      </c>
      <c r="K68" s="28">
        <f t="shared" si="72"/>
        <v>33.305355456936653</v>
      </c>
      <c r="L68" s="28">
        <f t="shared" si="72"/>
        <v>38.856248033092761</v>
      </c>
      <c r="M68" s="28">
        <f t="shared" si="72"/>
        <v>44.40714060924887</v>
      </c>
      <c r="N68" s="28">
        <f t="shared" si="72"/>
        <v>49.958033185404979</v>
      </c>
      <c r="O68" s="28">
        <f t="shared" si="72"/>
        <v>55.508925761561088</v>
      </c>
      <c r="P68" s="28">
        <f t="shared" si="72"/>
        <v>61.059818337717196</v>
      </c>
      <c r="Q68" s="28">
        <f t="shared" si="72"/>
        <v>66.610710913873305</v>
      </c>
      <c r="R68" s="28">
        <f t="shared" si="72"/>
        <v>72.161603490029421</v>
      </c>
      <c r="S68" s="28">
        <f t="shared" si="72"/>
        <v>77.712496066185523</v>
      </c>
      <c r="T68" s="28">
        <f t="shared" si="72"/>
        <v>83.263388642341639</v>
      </c>
      <c r="U68" s="28">
        <f t="shared" si="72"/>
        <v>88.81428121849774</v>
      </c>
      <c r="V68" s="28">
        <f t="shared" si="70"/>
        <v>94.365173794653856</v>
      </c>
      <c r="W68" s="28">
        <f t="shared" si="70"/>
        <v>99.916066370809958</v>
      </c>
      <c r="X68" s="28">
        <f t="shared" si="70"/>
        <v>105.46695894696607</v>
      </c>
      <c r="Y68" s="28">
        <f t="shared" si="70"/>
        <v>111.01785152312218</v>
      </c>
      <c r="Z68" s="28">
        <f t="shared" si="70"/>
        <v>116.56874409927829</v>
      </c>
      <c r="AA68" s="28">
        <f t="shared" si="70"/>
        <v>122.11963667543439</v>
      </c>
      <c r="AB68" s="28">
        <f t="shared" si="70"/>
        <v>127.67052925159051</v>
      </c>
      <c r="AC68" s="28">
        <f t="shared" si="70"/>
        <v>133.22142182774661</v>
      </c>
      <c r="AE68" s="27">
        <f t="shared" si="30"/>
        <v>23</v>
      </c>
      <c r="AF68" s="28">
        <f t="shared" si="71"/>
        <v>5.4318018870264808</v>
      </c>
      <c r="AG68" s="28">
        <f t="shared" si="71"/>
        <v>10.863603774052962</v>
      </c>
      <c r="AH68" s="28">
        <f t="shared" si="71"/>
        <v>16.295405661079442</v>
      </c>
      <c r="AI68" s="28">
        <f t="shared" si="71"/>
        <v>21.727207548105923</v>
      </c>
      <c r="AJ68" s="28">
        <f t="shared" si="71"/>
        <v>27.159009435132404</v>
      </c>
      <c r="AK68" s="28">
        <f t="shared" si="71"/>
        <v>32.590811322158885</v>
      </c>
      <c r="AL68" s="28">
        <f t="shared" si="71"/>
        <v>38.022613209185366</v>
      </c>
      <c r="AM68" s="28">
        <f t="shared" si="71"/>
        <v>43.454415096211847</v>
      </c>
      <c r="AN68" s="28">
        <f t="shared" si="71"/>
        <v>48.886216983238327</v>
      </c>
      <c r="AO68" s="28">
        <f t="shared" si="71"/>
        <v>54.318018870264808</v>
      </c>
      <c r="AP68" s="28">
        <f t="shared" si="71"/>
        <v>59.749820757291289</v>
      </c>
      <c r="AQ68" s="28">
        <f t="shared" si="71"/>
        <v>65.18162264431777</v>
      </c>
      <c r="AR68" s="28">
        <f t="shared" si="71"/>
        <v>70.613424531344251</v>
      </c>
      <c r="AS68" s="28">
        <f t="shared" si="71"/>
        <v>76.045226418370731</v>
      </c>
      <c r="AT68" s="28">
        <f t="shared" si="71"/>
        <v>81.477028305397212</v>
      </c>
      <c r="AU68" s="28">
        <f t="shared" si="71"/>
        <v>86.908830192423693</v>
      </c>
      <c r="AV68" s="28">
        <f t="shared" si="69"/>
        <v>92.340632079450174</v>
      </c>
      <c r="AW68" s="28">
        <f t="shared" si="69"/>
        <v>97.772433966476655</v>
      </c>
      <c r="AX68" s="28">
        <f t="shared" si="69"/>
        <v>103.20423585350314</v>
      </c>
      <c r="AY68" s="28">
        <f t="shared" si="69"/>
        <v>108.63603774052962</v>
      </c>
      <c r="AZ68" s="28">
        <f t="shared" si="69"/>
        <v>114.0678396275561</v>
      </c>
      <c r="BA68" s="28">
        <f t="shared" si="69"/>
        <v>119.49964151458258</v>
      </c>
      <c r="BB68" s="28">
        <f t="shared" si="69"/>
        <v>124.93144340160906</v>
      </c>
      <c r="BC68" s="28">
        <f t="shared" si="69"/>
        <v>130.36324528863554</v>
      </c>
      <c r="BE68" s="27">
        <f t="shared" si="31"/>
        <v>23</v>
      </c>
      <c r="BF68" s="32">
        <f t="shared" si="39"/>
        <v>2.145433144233104E-2</v>
      </c>
      <c r="BG68" s="32">
        <f t="shared" si="40"/>
        <v>2.145433144233104E-2</v>
      </c>
      <c r="BH68" s="32">
        <f t="shared" si="41"/>
        <v>2.145433144233104E-2</v>
      </c>
      <c r="BI68" s="32">
        <f t="shared" si="42"/>
        <v>2.145433144233104E-2</v>
      </c>
      <c r="BJ68" s="32">
        <f t="shared" si="43"/>
        <v>2.145433144233104E-2</v>
      </c>
      <c r="BK68" s="32">
        <f t="shared" si="44"/>
        <v>2.145433144233104E-2</v>
      </c>
      <c r="BL68" s="32">
        <f t="shared" si="45"/>
        <v>2.145433144233104E-2</v>
      </c>
      <c r="BM68" s="32">
        <f t="shared" si="46"/>
        <v>2.145433144233104E-2</v>
      </c>
      <c r="BN68" s="32">
        <f t="shared" si="47"/>
        <v>2.145433144233104E-2</v>
      </c>
      <c r="BO68" s="32">
        <f t="shared" si="48"/>
        <v>2.145433144233104E-2</v>
      </c>
      <c r="BP68" s="32">
        <f t="shared" si="49"/>
        <v>2.145433144233104E-2</v>
      </c>
      <c r="BQ68" s="32">
        <f t="shared" si="50"/>
        <v>2.145433144233104E-2</v>
      </c>
      <c r="BR68" s="32">
        <f t="shared" si="51"/>
        <v>2.1454331442331137E-2</v>
      </c>
      <c r="BS68" s="32">
        <f t="shared" si="52"/>
        <v>2.145433144233104E-2</v>
      </c>
      <c r="BT68" s="32">
        <f t="shared" si="53"/>
        <v>2.1454331442331123E-2</v>
      </c>
      <c r="BU68" s="32">
        <f t="shared" si="54"/>
        <v>2.145433144233104E-2</v>
      </c>
      <c r="BV68" s="32">
        <f t="shared" si="55"/>
        <v>2.1454331442331113E-2</v>
      </c>
      <c r="BW68" s="32">
        <f t="shared" si="56"/>
        <v>2.145433144233104E-2</v>
      </c>
      <c r="BX68" s="32">
        <f t="shared" si="57"/>
        <v>2.1454331442331106E-2</v>
      </c>
      <c r="BY68" s="32">
        <f t="shared" si="58"/>
        <v>2.145433144233104E-2</v>
      </c>
      <c r="BZ68" s="32">
        <f t="shared" si="59"/>
        <v>2.1454331442331099E-2</v>
      </c>
      <c r="CA68" s="32">
        <f t="shared" si="60"/>
        <v>2.145433144233104E-2</v>
      </c>
      <c r="CB68" s="32">
        <f t="shared" si="61"/>
        <v>2.1454331442331092E-2</v>
      </c>
      <c r="CC68" s="32">
        <f t="shared" si="62"/>
        <v>2.145433144233104E-2</v>
      </c>
    </row>
    <row r="69" spans="1:81" ht="9" customHeight="1" x14ac:dyDescent="0.25">
      <c r="A69" s="31"/>
      <c r="B69" s="31"/>
      <c r="C69" s="31"/>
      <c r="E69" s="27">
        <f t="shared" si="29"/>
        <v>22</v>
      </c>
      <c r="F69" s="28">
        <f t="shared" si="72"/>
        <v>5.4879277349518594</v>
      </c>
      <c r="G69" s="28">
        <f t="shared" si="72"/>
        <v>10.975855469903719</v>
      </c>
      <c r="H69" s="28">
        <f t="shared" si="72"/>
        <v>16.463783204855577</v>
      </c>
      <c r="I69" s="28">
        <f t="shared" si="72"/>
        <v>21.951710939807437</v>
      </c>
      <c r="J69" s="28">
        <f t="shared" si="72"/>
        <v>27.439638674759298</v>
      </c>
      <c r="K69" s="28">
        <f t="shared" si="72"/>
        <v>32.927566409711154</v>
      </c>
      <c r="L69" s="28">
        <f t="shared" si="72"/>
        <v>38.415494144663015</v>
      </c>
      <c r="M69" s="28">
        <f t="shared" si="72"/>
        <v>43.903421879614875</v>
      </c>
      <c r="N69" s="28">
        <f t="shared" si="72"/>
        <v>49.391349614566735</v>
      </c>
      <c r="O69" s="28">
        <f t="shared" si="72"/>
        <v>54.879277349518595</v>
      </c>
      <c r="P69" s="28">
        <f t="shared" si="72"/>
        <v>60.367205084470456</v>
      </c>
      <c r="Q69" s="28">
        <f t="shared" si="72"/>
        <v>65.855132819422309</v>
      </c>
      <c r="R69" s="28">
        <f t="shared" si="72"/>
        <v>71.343060554374176</v>
      </c>
      <c r="S69" s="28">
        <f t="shared" si="72"/>
        <v>76.830988289326029</v>
      </c>
      <c r="T69" s="28">
        <f t="shared" si="72"/>
        <v>82.318916024277897</v>
      </c>
      <c r="U69" s="28">
        <f t="shared" si="72"/>
        <v>87.80684375922975</v>
      </c>
      <c r="V69" s="28">
        <f t="shared" si="70"/>
        <v>93.294771494181617</v>
      </c>
      <c r="W69" s="28">
        <f t="shared" si="70"/>
        <v>98.78269922913347</v>
      </c>
      <c r="X69" s="28">
        <f t="shared" si="70"/>
        <v>104.27062696408534</v>
      </c>
      <c r="Y69" s="28">
        <f t="shared" si="70"/>
        <v>109.75855469903719</v>
      </c>
      <c r="Z69" s="28">
        <f t="shared" si="70"/>
        <v>115.24648243398906</v>
      </c>
      <c r="AA69" s="28">
        <f t="shared" si="70"/>
        <v>120.73441016894091</v>
      </c>
      <c r="AB69" s="28">
        <f t="shared" si="70"/>
        <v>126.22233790389276</v>
      </c>
      <c r="AC69" s="28">
        <f t="shared" si="70"/>
        <v>131.71026563884462</v>
      </c>
      <c r="AE69" s="27">
        <f t="shared" si="30"/>
        <v>22</v>
      </c>
      <c r="AF69" s="28">
        <f t="shared" si="71"/>
        <v>5.392673713387917</v>
      </c>
      <c r="AG69" s="28">
        <f t="shared" si="71"/>
        <v>10.785347426775834</v>
      </c>
      <c r="AH69" s="28">
        <f t="shared" si="71"/>
        <v>16.17802114016375</v>
      </c>
      <c r="AI69" s="28">
        <f t="shared" si="71"/>
        <v>21.570694853551668</v>
      </c>
      <c r="AJ69" s="28">
        <f t="shared" si="71"/>
        <v>26.963368566939586</v>
      </c>
      <c r="AK69" s="28">
        <f t="shared" si="71"/>
        <v>32.3560422803275</v>
      </c>
      <c r="AL69" s="28">
        <f t="shared" si="71"/>
        <v>37.748715993715422</v>
      </c>
      <c r="AM69" s="28">
        <f t="shared" si="71"/>
        <v>43.141389707103336</v>
      </c>
      <c r="AN69" s="28">
        <f t="shared" si="71"/>
        <v>48.53406342049125</v>
      </c>
      <c r="AO69" s="28">
        <f t="shared" si="71"/>
        <v>53.926737133879172</v>
      </c>
      <c r="AP69" s="28">
        <f t="shared" si="71"/>
        <v>59.319410847267086</v>
      </c>
      <c r="AQ69" s="28">
        <f t="shared" si="71"/>
        <v>64.712084560655001</v>
      </c>
      <c r="AR69" s="28">
        <f t="shared" si="71"/>
        <v>70.104758274042922</v>
      </c>
      <c r="AS69" s="28">
        <f t="shared" si="71"/>
        <v>75.497431987430843</v>
      </c>
      <c r="AT69" s="28">
        <f t="shared" si="71"/>
        <v>80.890105700818751</v>
      </c>
      <c r="AU69" s="28">
        <f t="shared" si="71"/>
        <v>86.282779414206672</v>
      </c>
      <c r="AV69" s="28">
        <f t="shared" si="69"/>
        <v>91.675453127594594</v>
      </c>
      <c r="AW69" s="28">
        <f t="shared" si="69"/>
        <v>97.068126840982501</v>
      </c>
      <c r="AX69" s="28">
        <f t="shared" si="69"/>
        <v>102.46080055437042</v>
      </c>
      <c r="AY69" s="28">
        <f t="shared" si="69"/>
        <v>107.85347426775834</v>
      </c>
      <c r="AZ69" s="28">
        <f t="shared" si="69"/>
        <v>113.24614798114627</v>
      </c>
      <c r="BA69" s="28">
        <f t="shared" si="69"/>
        <v>118.63882169453417</v>
      </c>
      <c r="BB69" s="28">
        <f t="shared" si="69"/>
        <v>124.03149540792209</v>
      </c>
      <c r="BC69" s="28">
        <f t="shared" si="69"/>
        <v>129.42416912131</v>
      </c>
      <c r="BE69" s="27">
        <f t="shared" si="31"/>
        <v>22</v>
      </c>
      <c r="BF69" s="32">
        <f t="shared" si="39"/>
        <v>1.7357010909105554E-2</v>
      </c>
      <c r="BG69" s="32">
        <f t="shared" si="40"/>
        <v>1.7357010909105554E-2</v>
      </c>
      <c r="BH69" s="32">
        <f t="shared" si="41"/>
        <v>1.7357010909105554E-2</v>
      </c>
      <c r="BI69" s="32">
        <f t="shared" si="42"/>
        <v>1.7357010909105554E-2</v>
      </c>
      <c r="BJ69" s="32">
        <f t="shared" si="43"/>
        <v>1.7357010909105554E-2</v>
      </c>
      <c r="BK69" s="32">
        <f t="shared" si="44"/>
        <v>1.7357010909105554E-2</v>
      </c>
      <c r="BL69" s="32">
        <f t="shared" si="45"/>
        <v>1.7357010909105464E-2</v>
      </c>
      <c r="BM69" s="32">
        <f t="shared" si="46"/>
        <v>1.7357010909105554E-2</v>
      </c>
      <c r="BN69" s="32">
        <f t="shared" si="47"/>
        <v>1.7357010909105627E-2</v>
      </c>
      <c r="BO69" s="32">
        <f t="shared" si="48"/>
        <v>1.7357010909105554E-2</v>
      </c>
      <c r="BP69" s="32">
        <f t="shared" si="49"/>
        <v>1.7357010909105613E-2</v>
      </c>
      <c r="BQ69" s="32">
        <f t="shared" si="50"/>
        <v>1.7357010909105554E-2</v>
      </c>
      <c r="BR69" s="32">
        <f t="shared" si="51"/>
        <v>1.7357010909105602E-2</v>
      </c>
      <c r="BS69" s="32">
        <f t="shared" si="52"/>
        <v>1.7357010909105464E-2</v>
      </c>
      <c r="BT69" s="32">
        <f t="shared" si="53"/>
        <v>1.7357010909105682E-2</v>
      </c>
      <c r="BU69" s="32">
        <f t="shared" si="54"/>
        <v>1.7357010909105554E-2</v>
      </c>
      <c r="BV69" s="32">
        <f t="shared" si="55"/>
        <v>1.7357010909105592E-2</v>
      </c>
      <c r="BW69" s="32">
        <f t="shared" si="56"/>
        <v>1.7357010909105627E-2</v>
      </c>
      <c r="BX69" s="32">
        <f t="shared" si="57"/>
        <v>1.7357010909105654E-2</v>
      </c>
      <c r="BY69" s="32">
        <f t="shared" si="58"/>
        <v>1.7357010909105554E-2</v>
      </c>
      <c r="BZ69" s="32">
        <f t="shared" si="59"/>
        <v>1.7357010909105585E-2</v>
      </c>
      <c r="CA69" s="32">
        <f t="shared" si="60"/>
        <v>1.7357010909105613E-2</v>
      </c>
      <c r="CB69" s="32">
        <f t="shared" si="61"/>
        <v>1.7357010909105526E-2</v>
      </c>
      <c r="CC69" s="32">
        <f t="shared" si="62"/>
        <v>1.7357010909105554E-2</v>
      </c>
    </row>
    <row r="70" spans="1:81" ht="9" customHeight="1" x14ac:dyDescent="0.25">
      <c r="A70" s="31"/>
      <c r="B70" s="31"/>
      <c r="C70" s="31"/>
      <c r="E70" s="27">
        <f t="shared" si="29"/>
        <v>21</v>
      </c>
      <c r="F70" s="28">
        <f t="shared" si="72"/>
        <v>5.430020889689219</v>
      </c>
      <c r="G70" s="28">
        <f t="shared" si="72"/>
        <v>10.860041779378438</v>
      </c>
      <c r="H70" s="28">
        <f t="shared" si="72"/>
        <v>16.290062669067655</v>
      </c>
      <c r="I70" s="28">
        <f t="shared" si="72"/>
        <v>21.720083558756876</v>
      </c>
      <c r="J70" s="28">
        <f t="shared" si="72"/>
        <v>27.150104448446093</v>
      </c>
      <c r="K70" s="28">
        <f t="shared" si="72"/>
        <v>32.580125338135311</v>
      </c>
      <c r="L70" s="28">
        <f t="shared" si="72"/>
        <v>38.010146227824535</v>
      </c>
      <c r="M70" s="28">
        <f t="shared" si="72"/>
        <v>43.440167117513752</v>
      </c>
      <c r="N70" s="28">
        <f t="shared" si="72"/>
        <v>48.87018800720297</v>
      </c>
      <c r="O70" s="28">
        <f t="shared" si="72"/>
        <v>54.300208896892187</v>
      </c>
      <c r="P70" s="28">
        <f t="shared" si="72"/>
        <v>59.730229786581404</v>
      </c>
      <c r="Q70" s="28">
        <f t="shared" si="72"/>
        <v>65.160250676270621</v>
      </c>
      <c r="R70" s="28">
        <f t="shared" si="72"/>
        <v>70.590271565959839</v>
      </c>
      <c r="S70" s="28">
        <f t="shared" si="72"/>
        <v>76.02029245564907</v>
      </c>
      <c r="T70" s="28">
        <f t="shared" si="72"/>
        <v>81.450313345338287</v>
      </c>
      <c r="U70" s="28">
        <f t="shared" si="72"/>
        <v>86.880334235027505</v>
      </c>
      <c r="V70" s="28">
        <f t="shared" si="70"/>
        <v>92.310355124716722</v>
      </c>
      <c r="W70" s="28">
        <f t="shared" si="70"/>
        <v>97.740376014405939</v>
      </c>
      <c r="X70" s="28">
        <f t="shared" si="70"/>
        <v>103.17039690409516</v>
      </c>
      <c r="Y70" s="28">
        <f t="shared" si="70"/>
        <v>108.60041779378437</v>
      </c>
      <c r="Z70" s="28">
        <f t="shared" si="70"/>
        <v>114.03043868347359</v>
      </c>
      <c r="AA70" s="28">
        <f t="shared" si="70"/>
        <v>119.46045957316281</v>
      </c>
      <c r="AB70" s="28">
        <f t="shared" si="70"/>
        <v>124.89048046285204</v>
      </c>
      <c r="AC70" s="28">
        <f t="shared" si="70"/>
        <v>130.32050135254124</v>
      </c>
      <c r="AE70" s="27">
        <f t="shared" si="30"/>
        <v>21</v>
      </c>
      <c r="AF70" s="28">
        <f t="shared" si="71"/>
        <v>5.3557249681851449</v>
      </c>
      <c r="AG70" s="28">
        <f t="shared" si="71"/>
        <v>10.71144993637029</v>
      </c>
      <c r="AH70" s="28">
        <f t="shared" si="71"/>
        <v>16.067174904555436</v>
      </c>
      <c r="AI70" s="28">
        <f t="shared" si="71"/>
        <v>21.422899872740579</v>
      </c>
      <c r="AJ70" s="28">
        <f t="shared" si="71"/>
        <v>26.778624840925726</v>
      </c>
      <c r="AK70" s="28">
        <f t="shared" si="71"/>
        <v>32.134349809110873</v>
      </c>
      <c r="AL70" s="28">
        <f t="shared" si="71"/>
        <v>37.490074777296016</v>
      </c>
      <c r="AM70" s="28">
        <f t="shared" si="71"/>
        <v>42.845799745481159</v>
      </c>
      <c r="AN70" s="28">
        <f t="shared" si="71"/>
        <v>48.201524713666309</v>
      </c>
      <c r="AO70" s="28">
        <f t="shared" si="71"/>
        <v>53.557249681851452</v>
      </c>
      <c r="AP70" s="28">
        <f t="shared" si="71"/>
        <v>58.912974650036595</v>
      </c>
      <c r="AQ70" s="28">
        <f t="shared" si="71"/>
        <v>64.268699618221746</v>
      </c>
      <c r="AR70" s="28">
        <f t="shared" si="71"/>
        <v>69.624424586406889</v>
      </c>
      <c r="AS70" s="28">
        <f t="shared" si="71"/>
        <v>74.980149554592032</v>
      </c>
      <c r="AT70" s="28">
        <f t="shared" si="71"/>
        <v>80.335874522777175</v>
      </c>
      <c r="AU70" s="28">
        <f t="shared" si="71"/>
        <v>85.691599490962318</v>
      </c>
      <c r="AV70" s="28">
        <f t="shared" si="69"/>
        <v>91.047324459147461</v>
      </c>
      <c r="AW70" s="28">
        <f t="shared" si="69"/>
        <v>96.403049427332618</v>
      </c>
      <c r="AX70" s="28">
        <f t="shared" si="69"/>
        <v>101.75877439551776</v>
      </c>
      <c r="AY70" s="28">
        <f t="shared" si="69"/>
        <v>107.1144993637029</v>
      </c>
      <c r="AZ70" s="28">
        <f t="shared" si="69"/>
        <v>112.47022433188805</v>
      </c>
      <c r="BA70" s="28">
        <f t="shared" si="69"/>
        <v>117.82594930007319</v>
      </c>
      <c r="BB70" s="28">
        <f t="shared" si="69"/>
        <v>123.18167426825833</v>
      </c>
      <c r="BC70" s="28">
        <f t="shared" si="69"/>
        <v>128.53739923644349</v>
      </c>
      <c r="BE70" s="27">
        <f t="shared" si="31"/>
        <v>21</v>
      </c>
      <c r="BF70" s="32">
        <f t="shared" ref="BF70:BF91" si="73">(F70-AF70)/F70</f>
        <v>1.3682437510535323E-2</v>
      </c>
      <c r="BG70" s="32">
        <f t="shared" ref="BG70:BG91" si="74">(G70-AG70)/G70</f>
        <v>1.3682437510535323E-2</v>
      </c>
      <c r="BH70" s="32">
        <f t="shared" ref="BH70:BH91" si="75">(H70-AH70)/H70</f>
        <v>1.3682437510535106E-2</v>
      </c>
      <c r="BI70" s="32">
        <f t="shared" ref="BI70:BI91" si="76">(I70-AI70)/I70</f>
        <v>1.3682437510535323E-2</v>
      </c>
      <c r="BJ70" s="32">
        <f t="shared" ref="BJ70:BJ91" si="77">(J70-AJ70)/J70</f>
        <v>1.3682437510535193E-2</v>
      </c>
      <c r="BK70" s="32">
        <f t="shared" ref="BK70:BK91" si="78">(K70-AK70)/K70</f>
        <v>1.3682437510535106E-2</v>
      </c>
      <c r="BL70" s="32">
        <f t="shared" ref="BL70:BL91" si="79">(L70-AL70)/L70</f>
        <v>1.3682437510535323E-2</v>
      </c>
      <c r="BM70" s="32">
        <f t="shared" ref="BM70:BM91" si="80">(M70-AM70)/M70</f>
        <v>1.3682437510535323E-2</v>
      </c>
      <c r="BN70" s="32">
        <f t="shared" ref="BN70:BN91" si="81">(N70-AN70)/N70</f>
        <v>1.3682437510535179E-2</v>
      </c>
      <c r="BO70" s="32">
        <f t="shared" ref="BO70:BO91" si="82">(O70-AO70)/O70</f>
        <v>1.3682437510535193E-2</v>
      </c>
      <c r="BP70" s="32">
        <f t="shared" ref="BP70:BP91" si="83">(P70-AP70)/P70</f>
        <v>1.3682437510535205E-2</v>
      </c>
      <c r="BQ70" s="32">
        <f t="shared" ref="BQ70:BQ91" si="84">(Q70-AQ70)/Q70</f>
        <v>1.3682437510535106E-2</v>
      </c>
      <c r="BR70" s="32">
        <f t="shared" ref="BR70:BR91" si="85">(R70-AR70)/R70</f>
        <v>1.3682437510535123E-2</v>
      </c>
      <c r="BS70" s="32">
        <f t="shared" ref="BS70:BS91" si="86">(S70-AS70)/S70</f>
        <v>1.3682437510535323E-2</v>
      </c>
      <c r="BT70" s="32">
        <f t="shared" ref="BT70:BT91" si="87">(T70-AT70)/T70</f>
        <v>1.3682437510535323E-2</v>
      </c>
      <c r="BU70" s="32">
        <f t="shared" ref="BU70:BU91" si="88">(U70-AU70)/U70</f>
        <v>1.3682437510535323E-2</v>
      </c>
      <c r="BV70" s="32">
        <f t="shared" ref="BV70:BV91" si="89">(V70-AV70)/V70</f>
        <v>1.3682437510535323E-2</v>
      </c>
      <c r="BW70" s="32">
        <f t="shared" ref="BW70:BW91" si="90">(W70-AW70)/W70</f>
        <v>1.3682437510535179E-2</v>
      </c>
      <c r="BX70" s="32">
        <f t="shared" ref="BX70:BX91" si="91">(X70-AX70)/X70</f>
        <v>1.3682437510535186E-2</v>
      </c>
      <c r="BY70" s="32">
        <f t="shared" ref="BY70:BY91" si="92">(Y70-AY70)/Y70</f>
        <v>1.3682437510535193E-2</v>
      </c>
      <c r="BZ70" s="32">
        <f t="shared" ref="BZ70:BZ91" si="93">(Z70-AZ70)/Z70</f>
        <v>1.36824375105352E-2</v>
      </c>
      <c r="CA70" s="32">
        <f t="shared" ref="CA70:CA91" si="94">(AA70-BA70)/AA70</f>
        <v>1.3682437510535205E-2</v>
      </c>
      <c r="CB70" s="32">
        <f t="shared" ref="CB70:CB91" si="95">(AB70-BB70)/AB70</f>
        <v>1.3682437510535323E-2</v>
      </c>
      <c r="CC70" s="32">
        <f t="shared" ref="CC70:CC91" si="96">(AC70-BC70)/AC70</f>
        <v>1.3682437510535106E-2</v>
      </c>
    </row>
    <row r="71" spans="1:81" ht="9" customHeight="1" x14ac:dyDescent="0.25">
      <c r="A71" s="31"/>
      <c r="B71" s="31"/>
      <c r="C71" s="31"/>
      <c r="E71" s="27">
        <f t="shared" si="29"/>
        <v>20</v>
      </c>
      <c r="F71" s="28">
        <f t="shared" si="72"/>
        <v>5.3769079762202114</v>
      </c>
      <c r="G71" s="28">
        <f t="shared" si="72"/>
        <v>10.753815952440423</v>
      </c>
      <c r="H71" s="28">
        <f t="shared" si="72"/>
        <v>16.130723928660633</v>
      </c>
      <c r="I71" s="28">
        <f t="shared" si="72"/>
        <v>21.507631904880846</v>
      </c>
      <c r="J71" s="28">
        <f t="shared" si="72"/>
        <v>26.884539881101055</v>
      </c>
      <c r="K71" s="28">
        <f t="shared" si="72"/>
        <v>32.261447857321265</v>
      </c>
      <c r="L71" s="28">
        <f t="shared" si="72"/>
        <v>37.638355833541475</v>
      </c>
      <c r="M71" s="28">
        <f t="shared" si="72"/>
        <v>43.015263809761692</v>
      </c>
      <c r="N71" s="28">
        <f t="shared" si="72"/>
        <v>48.392171785981901</v>
      </c>
      <c r="O71" s="28">
        <f t="shared" si="72"/>
        <v>53.769079762202111</v>
      </c>
      <c r="P71" s="28">
        <f t="shared" si="72"/>
        <v>59.14598773842232</v>
      </c>
      <c r="Q71" s="28">
        <f t="shared" si="72"/>
        <v>64.52289571464253</v>
      </c>
      <c r="R71" s="28">
        <f t="shared" si="72"/>
        <v>69.89980369086274</v>
      </c>
      <c r="S71" s="28">
        <f t="shared" si="72"/>
        <v>75.276711667082949</v>
      </c>
      <c r="T71" s="28">
        <f t="shared" si="72"/>
        <v>80.653619643303159</v>
      </c>
      <c r="U71" s="28">
        <f t="shared" si="72"/>
        <v>86.030527619523383</v>
      </c>
      <c r="V71" s="28">
        <f t="shared" si="70"/>
        <v>91.407435595743593</v>
      </c>
      <c r="W71" s="28">
        <f t="shared" si="70"/>
        <v>96.784343571963802</v>
      </c>
      <c r="X71" s="28">
        <f t="shared" si="70"/>
        <v>102.16125154818401</v>
      </c>
      <c r="Y71" s="28">
        <f t="shared" si="70"/>
        <v>107.53815952440422</v>
      </c>
      <c r="Z71" s="28">
        <f t="shared" si="70"/>
        <v>112.91506750062443</v>
      </c>
      <c r="AA71" s="28">
        <f t="shared" si="70"/>
        <v>118.29197547684464</v>
      </c>
      <c r="AB71" s="28">
        <f t="shared" si="70"/>
        <v>123.66888345306485</v>
      </c>
      <c r="AC71" s="28">
        <f t="shared" si="70"/>
        <v>129.04579142928506</v>
      </c>
      <c r="AE71" s="27">
        <f t="shared" si="30"/>
        <v>20</v>
      </c>
      <c r="AF71" s="28">
        <f t="shared" si="71"/>
        <v>5.3208888623795607</v>
      </c>
      <c r="AG71" s="28">
        <f t="shared" si="71"/>
        <v>10.641777724759121</v>
      </c>
      <c r="AH71" s="28">
        <f t="shared" si="71"/>
        <v>15.962666587138681</v>
      </c>
      <c r="AI71" s="28">
        <f t="shared" si="71"/>
        <v>21.283555449518243</v>
      </c>
      <c r="AJ71" s="28">
        <f t="shared" si="71"/>
        <v>26.604444311897801</v>
      </c>
      <c r="AK71" s="28">
        <f t="shared" si="71"/>
        <v>31.925333174277363</v>
      </c>
      <c r="AL71" s="28">
        <f t="shared" si="71"/>
        <v>37.246222036656924</v>
      </c>
      <c r="AM71" s="28">
        <f t="shared" si="71"/>
        <v>42.567110899036486</v>
      </c>
      <c r="AN71" s="28">
        <f t="shared" si="71"/>
        <v>47.887999761416047</v>
      </c>
      <c r="AO71" s="28">
        <f t="shared" si="71"/>
        <v>53.208888623795602</v>
      </c>
      <c r="AP71" s="28">
        <f t="shared" si="71"/>
        <v>58.529777486175163</v>
      </c>
      <c r="AQ71" s="28">
        <f t="shared" si="71"/>
        <v>63.850666348554725</v>
      </c>
      <c r="AR71" s="28">
        <f t="shared" si="71"/>
        <v>69.171555210934287</v>
      </c>
      <c r="AS71" s="28">
        <f t="shared" si="71"/>
        <v>74.492444073313848</v>
      </c>
      <c r="AT71" s="28">
        <f t="shared" si="71"/>
        <v>79.81333293569341</v>
      </c>
      <c r="AU71" s="28">
        <f t="shared" si="71"/>
        <v>85.134221798072971</v>
      </c>
      <c r="AV71" s="28">
        <f t="shared" si="69"/>
        <v>90.455110660452533</v>
      </c>
      <c r="AW71" s="28">
        <f t="shared" si="69"/>
        <v>95.775999522832095</v>
      </c>
      <c r="AX71" s="28">
        <f t="shared" si="69"/>
        <v>101.09688838521164</v>
      </c>
      <c r="AY71" s="28">
        <f t="shared" si="69"/>
        <v>106.4177772475912</v>
      </c>
      <c r="AZ71" s="28">
        <f t="shared" si="69"/>
        <v>111.73866610997077</v>
      </c>
      <c r="BA71" s="28">
        <f t="shared" si="69"/>
        <v>117.05955497235033</v>
      </c>
      <c r="BB71" s="28">
        <f t="shared" si="69"/>
        <v>122.38044383472989</v>
      </c>
      <c r="BC71" s="28">
        <f t="shared" si="69"/>
        <v>127.70133269710945</v>
      </c>
      <c r="BE71" s="27">
        <f t="shared" si="31"/>
        <v>20</v>
      </c>
      <c r="BF71" s="32">
        <f t="shared" si="73"/>
        <v>1.0418462448752993E-2</v>
      </c>
      <c r="BG71" s="32">
        <f t="shared" si="74"/>
        <v>1.0418462448752993E-2</v>
      </c>
      <c r="BH71" s="32">
        <f t="shared" si="75"/>
        <v>1.0418462448752939E-2</v>
      </c>
      <c r="BI71" s="32">
        <f t="shared" si="76"/>
        <v>1.0418462448752993E-2</v>
      </c>
      <c r="BJ71" s="32">
        <f t="shared" si="77"/>
        <v>1.0418462448753028E-2</v>
      </c>
      <c r="BK71" s="32">
        <f t="shared" si="78"/>
        <v>1.0418462448752939E-2</v>
      </c>
      <c r="BL71" s="32">
        <f t="shared" si="79"/>
        <v>1.0418462448752877E-2</v>
      </c>
      <c r="BM71" s="32">
        <f t="shared" si="80"/>
        <v>1.0418462448752993E-2</v>
      </c>
      <c r="BN71" s="32">
        <f t="shared" si="81"/>
        <v>1.0418462448752939E-2</v>
      </c>
      <c r="BO71" s="32">
        <f t="shared" si="82"/>
        <v>1.0418462448753028E-2</v>
      </c>
      <c r="BP71" s="32">
        <f t="shared" si="83"/>
        <v>1.0418462448752979E-2</v>
      </c>
      <c r="BQ71" s="32">
        <f t="shared" si="84"/>
        <v>1.0418462448752939E-2</v>
      </c>
      <c r="BR71" s="32">
        <f t="shared" si="85"/>
        <v>1.0418462448752906E-2</v>
      </c>
      <c r="BS71" s="32">
        <f t="shared" si="86"/>
        <v>1.0418462448752877E-2</v>
      </c>
      <c r="BT71" s="32">
        <f t="shared" si="87"/>
        <v>1.0418462448752852E-2</v>
      </c>
      <c r="BU71" s="32">
        <f t="shared" si="88"/>
        <v>1.0418462448752993E-2</v>
      </c>
      <c r="BV71" s="32">
        <f t="shared" si="89"/>
        <v>1.0418462448752963E-2</v>
      </c>
      <c r="BW71" s="32">
        <f t="shared" si="90"/>
        <v>1.0418462448752939E-2</v>
      </c>
      <c r="BX71" s="32">
        <f t="shared" si="91"/>
        <v>1.0418462448753055E-2</v>
      </c>
      <c r="BY71" s="32">
        <f t="shared" si="92"/>
        <v>1.0418462448753028E-2</v>
      </c>
      <c r="BZ71" s="32">
        <f t="shared" si="93"/>
        <v>1.0418462448753002E-2</v>
      </c>
      <c r="CA71" s="32">
        <f t="shared" si="94"/>
        <v>1.0418462448752979E-2</v>
      </c>
      <c r="CB71" s="32">
        <f t="shared" si="95"/>
        <v>1.0418462448752958E-2</v>
      </c>
      <c r="CC71" s="32">
        <f t="shared" si="96"/>
        <v>1.0418462448752939E-2</v>
      </c>
    </row>
    <row r="72" spans="1:81" ht="9" customHeight="1" x14ac:dyDescent="0.25">
      <c r="A72" s="31"/>
      <c r="B72" s="31"/>
      <c r="C72" s="31"/>
      <c r="E72" s="27">
        <f t="shared" ref="E72:E91" si="97">E71-1</f>
        <v>19</v>
      </c>
      <c r="F72" s="28">
        <f t="shared" si="72"/>
        <v>5.3283401533763097</v>
      </c>
      <c r="G72" s="28">
        <f t="shared" si="72"/>
        <v>10.656680306752619</v>
      </c>
      <c r="H72" s="28">
        <f t="shared" si="72"/>
        <v>15.985020460128929</v>
      </c>
      <c r="I72" s="28">
        <f t="shared" si="72"/>
        <v>21.313360613505239</v>
      </c>
      <c r="J72" s="28">
        <f t="shared" si="72"/>
        <v>26.641700766881549</v>
      </c>
      <c r="K72" s="28">
        <f t="shared" si="72"/>
        <v>31.970040920257858</v>
      </c>
      <c r="L72" s="28">
        <f t="shared" si="72"/>
        <v>37.298381073634168</v>
      </c>
      <c r="M72" s="28">
        <f t="shared" si="72"/>
        <v>42.626721227010478</v>
      </c>
      <c r="N72" s="28">
        <f t="shared" si="72"/>
        <v>47.955061380386788</v>
      </c>
      <c r="O72" s="28">
        <f t="shared" si="72"/>
        <v>53.283401533763097</v>
      </c>
      <c r="P72" s="28">
        <f t="shared" si="72"/>
        <v>58.611741687139407</v>
      </c>
      <c r="Q72" s="28">
        <f t="shared" si="72"/>
        <v>63.940081840515717</v>
      </c>
      <c r="R72" s="28">
        <f t="shared" si="72"/>
        <v>69.268421993892019</v>
      </c>
      <c r="S72" s="28">
        <f t="shared" si="72"/>
        <v>74.596762147268336</v>
      </c>
      <c r="T72" s="28">
        <f t="shared" si="72"/>
        <v>79.925102300644653</v>
      </c>
      <c r="U72" s="28">
        <f t="shared" si="72"/>
        <v>85.253442454020956</v>
      </c>
      <c r="V72" s="28">
        <f t="shared" si="70"/>
        <v>90.581782607397258</v>
      </c>
      <c r="W72" s="28">
        <f t="shared" si="70"/>
        <v>95.910122760773575</v>
      </c>
      <c r="X72" s="28">
        <f t="shared" si="70"/>
        <v>101.23846291414989</v>
      </c>
      <c r="Y72" s="28">
        <f t="shared" si="70"/>
        <v>106.56680306752619</v>
      </c>
      <c r="Z72" s="28">
        <f t="shared" si="70"/>
        <v>111.8951432209025</v>
      </c>
      <c r="AA72" s="28">
        <f t="shared" si="70"/>
        <v>117.22348337427881</v>
      </c>
      <c r="AB72" s="28">
        <f t="shared" si="70"/>
        <v>122.55182352765513</v>
      </c>
      <c r="AC72" s="28">
        <f t="shared" si="70"/>
        <v>127.88016368103143</v>
      </c>
      <c r="AE72" s="27">
        <f t="shared" ref="AE72:AE91" si="98">AE71-1</f>
        <v>19</v>
      </c>
      <c r="AF72" s="28">
        <f t="shared" si="71"/>
        <v>5.2881034059333532</v>
      </c>
      <c r="AG72" s="28">
        <f t="shared" si="71"/>
        <v>10.576206811866706</v>
      </c>
      <c r="AH72" s="28">
        <f t="shared" si="71"/>
        <v>15.864310217800059</v>
      </c>
      <c r="AI72" s="28">
        <f t="shared" si="71"/>
        <v>21.152413623733413</v>
      </c>
      <c r="AJ72" s="28">
        <f t="shared" si="71"/>
        <v>26.440517029666765</v>
      </c>
      <c r="AK72" s="28">
        <f t="shared" si="71"/>
        <v>31.728620435600117</v>
      </c>
      <c r="AL72" s="28">
        <f t="shared" si="71"/>
        <v>37.016723841533469</v>
      </c>
      <c r="AM72" s="28">
        <f t="shared" si="71"/>
        <v>42.304827247466825</v>
      </c>
      <c r="AN72" s="28">
        <f t="shared" si="71"/>
        <v>47.592930653400181</v>
      </c>
      <c r="AO72" s="28">
        <f t="shared" si="71"/>
        <v>52.88103405933353</v>
      </c>
      <c r="AP72" s="28">
        <f t="shared" si="71"/>
        <v>58.169137465266886</v>
      </c>
      <c r="AQ72" s="28">
        <f t="shared" si="71"/>
        <v>63.457240871200234</v>
      </c>
      <c r="AR72" s="28">
        <f t="shared" si="71"/>
        <v>68.745344277133583</v>
      </c>
      <c r="AS72" s="28">
        <f t="shared" si="71"/>
        <v>74.033447683066939</v>
      </c>
      <c r="AT72" s="28">
        <f t="shared" si="71"/>
        <v>79.321551089000295</v>
      </c>
      <c r="AU72" s="28">
        <f t="shared" si="71"/>
        <v>84.60965449493365</v>
      </c>
      <c r="AV72" s="28">
        <f t="shared" si="69"/>
        <v>89.897757900867006</v>
      </c>
      <c r="AW72" s="28">
        <f t="shared" si="69"/>
        <v>95.185861306800362</v>
      </c>
      <c r="AX72" s="28">
        <f t="shared" si="69"/>
        <v>100.4739647127337</v>
      </c>
      <c r="AY72" s="28">
        <f t="shared" si="69"/>
        <v>105.76206811866706</v>
      </c>
      <c r="AZ72" s="28">
        <f t="shared" si="69"/>
        <v>111.05017152460042</v>
      </c>
      <c r="BA72" s="28">
        <f t="shared" si="69"/>
        <v>116.33827493053377</v>
      </c>
      <c r="BB72" s="28">
        <f t="shared" si="69"/>
        <v>121.62637833646713</v>
      </c>
      <c r="BC72" s="28">
        <f t="shared" si="69"/>
        <v>126.91448174240047</v>
      </c>
      <c r="BE72" s="27">
        <f t="shared" ref="BE72:BE91" si="99">BE71-1</f>
        <v>19</v>
      </c>
      <c r="BF72" s="32">
        <f t="shared" si="73"/>
        <v>7.5514599827979281E-3</v>
      </c>
      <c r="BG72" s="32">
        <f t="shared" si="74"/>
        <v>7.5514599827979281E-3</v>
      </c>
      <c r="BH72" s="32">
        <f t="shared" si="75"/>
        <v>7.5514599827979836E-3</v>
      </c>
      <c r="BI72" s="32">
        <f t="shared" si="76"/>
        <v>7.5514599827979281E-3</v>
      </c>
      <c r="BJ72" s="32">
        <f t="shared" si="77"/>
        <v>7.551459982797961E-3</v>
      </c>
      <c r="BK72" s="32">
        <f t="shared" si="78"/>
        <v>7.5514599827979836E-3</v>
      </c>
      <c r="BL72" s="32">
        <f t="shared" si="79"/>
        <v>7.5514599827979992E-3</v>
      </c>
      <c r="BM72" s="32">
        <f t="shared" si="80"/>
        <v>7.5514599827979281E-3</v>
      </c>
      <c r="BN72" s="32">
        <f t="shared" si="81"/>
        <v>7.5514599827978725E-3</v>
      </c>
      <c r="BO72" s="32">
        <f t="shared" si="82"/>
        <v>7.551459982797961E-3</v>
      </c>
      <c r="BP72" s="32">
        <f t="shared" si="83"/>
        <v>7.5514599827979133E-3</v>
      </c>
      <c r="BQ72" s="32">
        <f t="shared" si="84"/>
        <v>7.5514599827979836E-3</v>
      </c>
      <c r="BR72" s="32">
        <f t="shared" si="85"/>
        <v>7.5514599827979419E-3</v>
      </c>
      <c r="BS72" s="32">
        <f t="shared" si="86"/>
        <v>7.5514599827979992E-3</v>
      </c>
      <c r="BT72" s="32">
        <f t="shared" si="87"/>
        <v>7.5514599827980495E-3</v>
      </c>
      <c r="BU72" s="32">
        <f t="shared" si="88"/>
        <v>7.5514599827979281E-3</v>
      </c>
      <c r="BV72" s="32">
        <f t="shared" si="89"/>
        <v>7.5514599827978205E-3</v>
      </c>
      <c r="BW72" s="32">
        <f t="shared" si="90"/>
        <v>7.5514599827978725E-3</v>
      </c>
      <c r="BX72" s="32">
        <f t="shared" si="91"/>
        <v>7.551459982798059E-3</v>
      </c>
      <c r="BY72" s="32">
        <f t="shared" si="92"/>
        <v>7.551459982797961E-3</v>
      </c>
      <c r="BZ72" s="32">
        <f t="shared" si="93"/>
        <v>7.5514599827978734E-3</v>
      </c>
      <c r="CA72" s="32">
        <f t="shared" si="94"/>
        <v>7.5514599827979133E-3</v>
      </c>
      <c r="CB72" s="32">
        <f t="shared" si="95"/>
        <v>7.5514599827979497E-3</v>
      </c>
      <c r="CC72" s="32">
        <f t="shared" si="96"/>
        <v>7.5514599827979836E-3</v>
      </c>
    </row>
    <row r="73" spans="1:81" ht="9" customHeight="1" x14ac:dyDescent="0.25">
      <c r="A73" s="31"/>
      <c r="B73" s="31"/>
      <c r="C73" s="31"/>
      <c r="E73" s="27">
        <f t="shared" si="97"/>
        <v>18</v>
      </c>
      <c r="F73" s="28">
        <f t="shared" si="72"/>
        <v>5.2840821981980142</v>
      </c>
      <c r="G73" s="28">
        <f t="shared" si="72"/>
        <v>10.568164396396028</v>
      </c>
      <c r="H73" s="28">
        <f t="shared" si="72"/>
        <v>15.852246594594044</v>
      </c>
      <c r="I73" s="28">
        <f t="shared" si="72"/>
        <v>21.136328792792057</v>
      </c>
      <c r="J73" s="28">
        <f t="shared" si="72"/>
        <v>26.420410990990074</v>
      </c>
      <c r="K73" s="28">
        <f t="shared" si="72"/>
        <v>31.704493189188089</v>
      </c>
      <c r="L73" s="28">
        <f t="shared" si="72"/>
        <v>36.988575387386099</v>
      </c>
      <c r="M73" s="28">
        <f t="shared" si="72"/>
        <v>42.272657585584113</v>
      </c>
      <c r="N73" s="28">
        <f t="shared" si="72"/>
        <v>47.556739783782135</v>
      </c>
      <c r="O73" s="28">
        <f t="shared" si="72"/>
        <v>52.840821981980149</v>
      </c>
      <c r="P73" s="28">
        <f t="shared" si="72"/>
        <v>58.124904180178163</v>
      </c>
      <c r="Q73" s="28">
        <f t="shared" si="72"/>
        <v>63.408986378376177</v>
      </c>
      <c r="R73" s="28">
        <f t="shared" si="72"/>
        <v>68.693068576574191</v>
      </c>
      <c r="S73" s="28">
        <f t="shared" si="72"/>
        <v>73.977150774772198</v>
      </c>
      <c r="T73" s="28">
        <f t="shared" si="72"/>
        <v>79.26123297297022</v>
      </c>
      <c r="U73" s="28">
        <f t="shared" si="72"/>
        <v>84.545315171168227</v>
      </c>
      <c r="V73" s="28">
        <f t="shared" si="70"/>
        <v>89.829397369366248</v>
      </c>
      <c r="W73" s="28">
        <f t="shared" si="70"/>
        <v>95.113479567564269</v>
      </c>
      <c r="X73" s="28">
        <f t="shared" si="70"/>
        <v>100.39756176576228</v>
      </c>
      <c r="Y73" s="28">
        <f t="shared" si="70"/>
        <v>105.6816439639603</v>
      </c>
      <c r="Z73" s="28">
        <f t="shared" si="70"/>
        <v>110.9657261621583</v>
      </c>
      <c r="AA73" s="28">
        <f t="shared" si="70"/>
        <v>116.24980836035633</v>
      </c>
      <c r="AB73" s="28">
        <f t="shared" si="70"/>
        <v>121.53389055855433</v>
      </c>
      <c r="AC73" s="28">
        <f t="shared" si="70"/>
        <v>126.81797275675235</v>
      </c>
      <c r="AE73" s="27">
        <f t="shared" si="98"/>
        <v>18</v>
      </c>
      <c r="AF73" s="28">
        <f t="shared" si="71"/>
        <v>5.2573111211913366</v>
      </c>
      <c r="AG73" s="28">
        <f t="shared" si="71"/>
        <v>10.514622242382673</v>
      </c>
      <c r="AH73" s="28">
        <f t="shared" si="71"/>
        <v>15.771933363574009</v>
      </c>
      <c r="AI73" s="28">
        <f t="shared" si="71"/>
        <v>21.029244484765346</v>
      </c>
      <c r="AJ73" s="28">
        <f t="shared" si="71"/>
        <v>26.286555605956682</v>
      </c>
      <c r="AK73" s="28">
        <f t="shared" si="71"/>
        <v>31.543866727148018</v>
      </c>
      <c r="AL73" s="28">
        <f t="shared" si="71"/>
        <v>36.801177848339357</v>
      </c>
      <c r="AM73" s="28">
        <f t="shared" si="71"/>
        <v>42.058488969530693</v>
      </c>
      <c r="AN73" s="28">
        <f t="shared" si="71"/>
        <v>47.315800090722028</v>
      </c>
      <c r="AO73" s="28">
        <f t="shared" si="71"/>
        <v>52.573111211913364</v>
      </c>
      <c r="AP73" s="28">
        <f t="shared" si="71"/>
        <v>57.8304223331047</v>
      </c>
      <c r="AQ73" s="28">
        <f t="shared" si="71"/>
        <v>63.087733454296036</v>
      </c>
      <c r="AR73" s="28">
        <f t="shared" si="71"/>
        <v>68.345044575487378</v>
      </c>
      <c r="AS73" s="28">
        <f t="shared" si="71"/>
        <v>73.602355696678714</v>
      </c>
      <c r="AT73" s="28">
        <f t="shared" si="71"/>
        <v>78.85966681787005</v>
      </c>
      <c r="AU73" s="28">
        <f t="shared" si="71"/>
        <v>84.116977939061385</v>
      </c>
      <c r="AV73" s="28">
        <f t="shared" ref="AV73:BC75" si="100">AV$92/COS(RADIANS($AE73))</f>
        <v>89.374289060252721</v>
      </c>
      <c r="AW73" s="28">
        <f t="shared" si="100"/>
        <v>94.631600181444057</v>
      </c>
      <c r="AX73" s="28">
        <f t="shared" si="100"/>
        <v>99.888911302635393</v>
      </c>
      <c r="AY73" s="28">
        <f t="shared" si="100"/>
        <v>105.14622242382673</v>
      </c>
      <c r="AZ73" s="28">
        <f t="shared" si="100"/>
        <v>110.40353354501806</v>
      </c>
      <c r="BA73" s="28">
        <f t="shared" si="100"/>
        <v>115.6608446662094</v>
      </c>
      <c r="BB73" s="28">
        <f t="shared" si="100"/>
        <v>120.91815578740074</v>
      </c>
      <c r="BC73" s="28">
        <f t="shared" si="100"/>
        <v>126.17546690859207</v>
      </c>
      <c r="BE73" s="27">
        <f t="shared" si="99"/>
        <v>18</v>
      </c>
      <c r="BF73" s="32">
        <f t="shared" si="73"/>
        <v>5.0663627102180758E-3</v>
      </c>
      <c r="BG73" s="32">
        <f t="shared" si="74"/>
        <v>5.0663627102180758E-3</v>
      </c>
      <c r="BH73" s="32">
        <f t="shared" si="75"/>
        <v>5.0663627102182432E-3</v>
      </c>
      <c r="BI73" s="32">
        <f t="shared" si="76"/>
        <v>5.0663627102180758E-3</v>
      </c>
      <c r="BJ73" s="32">
        <f t="shared" si="77"/>
        <v>5.0663627102182432E-3</v>
      </c>
      <c r="BK73" s="32">
        <f t="shared" si="78"/>
        <v>5.0663627102182432E-3</v>
      </c>
      <c r="BL73" s="32">
        <f t="shared" si="79"/>
        <v>5.0663627102180515E-3</v>
      </c>
      <c r="BM73" s="32">
        <f t="shared" si="80"/>
        <v>5.0663627102180758E-3</v>
      </c>
      <c r="BN73" s="32">
        <f t="shared" si="81"/>
        <v>5.0663627102182432E-3</v>
      </c>
      <c r="BO73" s="32">
        <f t="shared" si="82"/>
        <v>5.0663627102182432E-3</v>
      </c>
      <c r="BP73" s="32">
        <f t="shared" si="83"/>
        <v>5.0663627102182432E-3</v>
      </c>
      <c r="BQ73" s="32">
        <f t="shared" si="84"/>
        <v>5.0663627102182432E-3</v>
      </c>
      <c r="BR73" s="32">
        <f t="shared" si="85"/>
        <v>5.06636271021814E-3</v>
      </c>
      <c r="BS73" s="32">
        <f t="shared" si="86"/>
        <v>5.0663627102180515E-3</v>
      </c>
      <c r="BT73" s="32">
        <f t="shared" si="87"/>
        <v>5.0663627102181539E-3</v>
      </c>
      <c r="BU73" s="32">
        <f t="shared" si="88"/>
        <v>5.0663627102180758E-3</v>
      </c>
      <c r="BV73" s="32">
        <f t="shared" si="89"/>
        <v>5.0663627102181643E-3</v>
      </c>
      <c r="BW73" s="32">
        <f t="shared" si="90"/>
        <v>5.0663627102182432E-3</v>
      </c>
      <c r="BX73" s="32">
        <f t="shared" si="91"/>
        <v>5.0663627102181729E-3</v>
      </c>
      <c r="BY73" s="32">
        <f t="shared" si="92"/>
        <v>5.0663627102182432E-3</v>
      </c>
      <c r="BZ73" s="32">
        <f t="shared" si="93"/>
        <v>5.0663627102181799E-3</v>
      </c>
      <c r="CA73" s="32">
        <f t="shared" si="94"/>
        <v>5.0663627102182432E-3</v>
      </c>
      <c r="CB73" s="32">
        <f t="shared" si="95"/>
        <v>5.0663627102181851E-3</v>
      </c>
      <c r="CC73" s="32">
        <f t="shared" si="96"/>
        <v>5.0663627102182432E-3</v>
      </c>
    </row>
    <row r="74" spans="1:81" ht="9" customHeight="1" x14ac:dyDescent="0.25">
      <c r="A74" s="31"/>
      <c r="B74" s="31"/>
      <c r="C74" s="31"/>
      <c r="E74" s="27">
        <f t="shared" si="97"/>
        <v>17</v>
      </c>
      <c r="F74" s="28">
        <f t="shared" si="72"/>
        <v>5.2439109891624707</v>
      </c>
      <c r="G74" s="28">
        <f t="shared" si="72"/>
        <v>10.487821978324941</v>
      </c>
      <c r="H74" s="28">
        <f t="shared" si="72"/>
        <v>15.73173296748741</v>
      </c>
      <c r="I74" s="28">
        <f t="shared" si="72"/>
        <v>20.975643956649883</v>
      </c>
      <c r="J74" s="28">
        <f t="shared" si="72"/>
        <v>26.219554945812352</v>
      </c>
      <c r="K74" s="28">
        <f t="shared" si="72"/>
        <v>31.46346593497482</v>
      </c>
      <c r="L74" s="28">
        <f t="shared" si="72"/>
        <v>36.707376924137293</v>
      </c>
      <c r="M74" s="28">
        <f t="shared" si="72"/>
        <v>41.951287913299765</v>
      </c>
      <c r="N74" s="28">
        <f t="shared" si="72"/>
        <v>47.195198902462231</v>
      </c>
      <c r="O74" s="28">
        <f t="shared" si="72"/>
        <v>52.439109891624703</v>
      </c>
      <c r="P74" s="28">
        <f t="shared" si="72"/>
        <v>57.683020880787176</v>
      </c>
      <c r="Q74" s="28">
        <f t="shared" si="72"/>
        <v>62.926931869949641</v>
      </c>
      <c r="R74" s="28">
        <f t="shared" si="72"/>
        <v>68.170842859112113</v>
      </c>
      <c r="S74" s="28">
        <f t="shared" si="72"/>
        <v>73.414753848274586</v>
      </c>
      <c r="T74" s="28">
        <f t="shared" si="72"/>
        <v>78.658664837437058</v>
      </c>
      <c r="U74" s="28">
        <f t="shared" si="72"/>
        <v>83.902575826599531</v>
      </c>
      <c r="V74" s="28">
        <f t="shared" si="70"/>
        <v>89.146486815761989</v>
      </c>
      <c r="W74" s="28">
        <f t="shared" si="70"/>
        <v>94.390397804924461</v>
      </c>
      <c r="X74" s="28">
        <f t="shared" si="70"/>
        <v>99.634308794086934</v>
      </c>
      <c r="Y74" s="28">
        <f t="shared" si="70"/>
        <v>104.87821978324941</v>
      </c>
      <c r="Z74" s="28">
        <f t="shared" si="70"/>
        <v>110.12213077241188</v>
      </c>
      <c r="AA74" s="28">
        <f t="shared" si="70"/>
        <v>115.36604176157435</v>
      </c>
      <c r="AB74" s="28">
        <f t="shared" si="70"/>
        <v>120.60995275073681</v>
      </c>
      <c r="AC74" s="28">
        <f t="shared" si="70"/>
        <v>125.85386373989928</v>
      </c>
      <c r="AE74" s="27">
        <f t="shared" si="98"/>
        <v>17</v>
      </c>
      <c r="AF74" s="28">
        <f t="shared" si="71"/>
        <v>5.22845878243574</v>
      </c>
      <c r="AG74" s="28">
        <f t="shared" si="71"/>
        <v>10.45691756487148</v>
      </c>
      <c r="AH74" s="28">
        <f t="shared" si="71"/>
        <v>15.685376347307221</v>
      </c>
      <c r="AI74" s="28">
        <f t="shared" si="71"/>
        <v>20.91383512974296</v>
      </c>
      <c r="AJ74" s="28">
        <f t="shared" si="71"/>
        <v>26.142293912178701</v>
      </c>
      <c r="AK74" s="28">
        <f t="shared" si="71"/>
        <v>31.370752694614442</v>
      </c>
      <c r="AL74" s="28">
        <f t="shared" si="71"/>
        <v>36.599211477050183</v>
      </c>
      <c r="AM74" s="28">
        <f t="shared" si="71"/>
        <v>41.82767025948592</v>
      </c>
      <c r="AN74" s="28">
        <f t="shared" si="71"/>
        <v>47.056129041921665</v>
      </c>
      <c r="AO74" s="28">
        <f t="shared" si="71"/>
        <v>52.284587824357402</v>
      </c>
      <c r="AP74" s="28">
        <f t="shared" si="71"/>
        <v>57.513046606793147</v>
      </c>
      <c r="AQ74" s="28">
        <f t="shared" si="71"/>
        <v>62.741505389228884</v>
      </c>
      <c r="AR74" s="28">
        <f t="shared" si="71"/>
        <v>67.969964171664628</v>
      </c>
      <c r="AS74" s="28">
        <f t="shared" si="71"/>
        <v>73.198422954100366</v>
      </c>
      <c r="AT74" s="28">
        <f t="shared" si="71"/>
        <v>78.426881736536103</v>
      </c>
      <c r="AU74" s="28">
        <f t="shared" si="71"/>
        <v>83.65534051897184</v>
      </c>
      <c r="AV74" s="28">
        <f t="shared" si="100"/>
        <v>88.883799301407592</v>
      </c>
      <c r="AW74" s="28">
        <f t="shared" si="100"/>
        <v>94.112258083843329</v>
      </c>
      <c r="AX74" s="28">
        <f t="shared" si="100"/>
        <v>99.340716866279067</v>
      </c>
      <c r="AY74" s="28">
        <f t="shared" si="100"/>
        <v>104.5691756487148</v>
      </c>
      <c r="AZ74" s="28">
        <f t="shared" si="100"/>
        <v>109.79763443115054</v>
      </c>
      <c r="BA74" s="28">
        <f t="shared" si="100"/>
        <v>115.02609321358629</v>
      </c>
      <c r="BB74" s="28">
        <f t="shared" si="100"/>
        <v>120.25455199602203</v>
      </c>
      <c r="BC74" s="28">
        <f t="shared" si="100"/>
        <v>125.48301077845777</v>
      </c>
      <c r="BE74" s="27">
        <f t="shared" si="99"/>
        <v>17</v>
      </c>
      <c r="BF74" s="32">
        <f t="shared" si="73"/>
        <v>2.9466950828619209E-3</v>
      </c>
      <c r="BG74" s="32">
        <f t="shared" si="74"/>
        <v>2.9466950828619209E-3</v>
      </c>
      <c r="BH74" s="32">
        <f t="shared" si="75"/>
        <v>2.9466950828617518E-3</v>
      </c>
      <c r="BI74" s="32">
        <f t="shared" si="76"/>
        <v>2.9466950828619209E-3</v>
      </c>
      <c r="BJ74" s="32">
        <f t="shared" si="77"/>
        <v>2.9466950828618194E-3</v>
      </c>
      <c r="BK74" s="32">
        <f t="shared" si="78"/>
        <v>2.9466950828617518E-3</v>
      </c>
      <c r="BL74" s="32">
        <f t="shared" si="79"/>
        <v>2.9466950828617999E-3</v>
      </c>
      <c r="BM74" s="32">
        <f t="shared" si="80"/>
        <v>2.9466950828619209E-3</v>
      </c>
      <c r="BN74" s="32">
        <f t="shared" si="81"/>
        <v>2.9466950828617141E-3</v>
      </c>
      <c r="BO74" s="32">
        <f t="shared" si="82"/>
        <v>2.9466950828618194E-3</v>
      </c>
      <c r="BP74" s="32">
        <f t="shared" si="83"/>
        <v>2.9466950828617826E-3</v>
      </c>
      <c r="BQ74" s="32">
        <f t="shared" si="84"/>
        <v>2.9466950828617518E-3</v>
      </c>
      <c r="BR74" s="32">
        <f t="shared" si="85"/>
        <v>2.9466950828617258E-3</v>
      </c>
      <c r="BS74" s="32">
        <f t="shared" si="86"/>
        <v>2.9466950828617999E-3</v>
      </c>
      <c r="BT74" s="32">
        <f t="shared" si="87"/>
        <v>2.9466950828618645E-3</v>
      </c>
      <c r="BU74" s="32">
        <f t="shared" si="88"/>
        <v>2.9466950828619209E-3</v>
      </c>
      <c r="BV74" s="32">
        <f t="shared" si="89"/>
        <v>2.9466950828616525E-3</v>
      </c>
      <c r="BW74" s="32">
        <f t="shared" si="90"/>
        <v>2.9466950828617141E-3</v>
      </c>
      <c r="BX74" s="32">
        <f t="shared" si="91"/>
        <v>2.9466950828617696E-3</v>
      </c>
      <c r="BY74" s="32">
        <f t="shared" si="92"/>
        <v>2.9466950828618194E-3</v>
      </c>
      <c r="BZ74" s="32">
        <f t="shared" si="93"/>
        <v>2.9466950828618645E-3</v>
      </c>
      <c r="CA74" s="32">
        <f t="shared" si="94"/>
        <v>2.9466950828617826E-3</v>
      </c>
      <c r="CB74" s="32">
        <f t="shared" si="95"/>
        <v>2.9466950828617076E-3</v>
      </c>
      <c r="CC74" s="32">
        <f t="shared" si="96"/>
        <v>2.9466950828617518E-3</v>
      </c>
    </row>
    <row r="75" spans="1:81" ht="9" customHeight="1" x14ac:dyDescent="0.25">
      <c r="A75" s="31"/>
      <c r="B75" s="31"/>
      <c r="C75" s="31"/>
      <c r="E75" s="27">
        <f t="shared" si="97"/>
        <v>16</v>
      </c>
      <c r="F75" s="28">
        <f t="shared" si="72"/>
        <v>5.2076140627098475</v>
      </c>
      <c r="G75" s="28">
        <f t="shared" si="72"/>
        <v>10.415228125419695</v>
      </c>
      <c r="H75" s="28">
        <f t="shared" si="72"/>
        <v>15.622842188129543</v>
      </c>
      <c r="I75" s="28">
        <f t="shared" si="72"/>
        <v>20.83045625083939</v>
      </c>
      <c r="J75" s="28">
        <f t="shared" si="72"/>
        <v>26.038070313549238</v>
      </c>
      <c r="K75" s="28">
        <f t="shared" si="72"/>
        <v>31.245684376259085</v>
      </c>
      <c r="L75" s="28">
        <f t="shared" si="72"/>
        <v>36.453298438968936</v>
      </c>
      <c r="M75" s="28">
        <f t="shared" si="72"/>
        <v>41.66091250167878</v>
      </c>
      <c r="N75" s="28">
        <f t="shared" si="72"/>
        <v>46.868526564388631</v>
      </c>
      <c r="O75" s="28">
        <f t="shared" si="72"/>
        <v>52.076140627098475</v>
      </c>
      <c r="P75" s="28">
        <f t="shared" si="72"/>
        <v>57.283754689808326</v>
      </c>
      <c r="Q75" s="28">
        <f t="shared" si="72"/>
        <v>62.49136875251817</v>
      </c>
      <c r="R75" s="28">
        <f t="shared" si="72"/>
        <v>67.698982815228021</v>
      </c>
      <c r="S75" s="28">
        <f t="shared" si="72"/>
        <v>72.906596877937872</v>
      </c>
      <c r="T75" s="28">
        <f t="shared" si="72"/>
        <v>78.114210940647709</v>
      </c>
      <c r="U75" s="28">
        <f t="shared" si="72"/>
        <v>83.32182500335756</v>
      </c>
      <c r="V75" s="28">
        <f t="shared" si="70"/>
        <v>88.529439066067411</v>
      </c>
      <c r="W75" s="28">
        <f t="shared" si="70"/>
        <v>93.737053128777262</v>
      </c>
      <c r="X75" s="28">
        <f t="shared" si="70"/>
        <v>98.944667191487113</v>
      </c>
      <c r="Y75" s="28">
        <f t="shared" si="70"/>
        <v>104.15228125419695</v>
      </c>
      <c r="Z75" s="28">
        <f t="shared" si="70"/>
        <v>109.3598953169068</v>
      </c>
      <c r="AA75" s="28">
        <f t="shared" si="70"/>
        <v>114.56750937961665</v>
      </c>
      <c r="AB75" s="28">
        <f t="shared" si="70"/>
        <v>119.7751234423265</v>
      </c>
      <c r="AC75" s="28">
        <f t="shared" si="70"/>
        <v>124.98273750503634</v>
      </c>
      <c r="AE75" s="27">
        <f t="shared" si="98"/>
        <v>16</v>
      </c>
      <c r="AF75" s="28">
        <f t="shared" si="71"/>
        <v>5.20149717930801</v>
      </c>
      <c r="AG75" s="28">
        <f t="shared" si="71"/>
        <v>10.40299435861602</v>
      </c>
      <c r="AH75" s="28">
        <f t="shared" si="71"/>
        <v>15.60449153792403</v>
      </c>
      <c r="AI75" s="28">
        <f t="shared" si="71"/>
        <v>20.80598871723204</v>
      </c>
      <c r="AJ75" s="28">
        <f t="shared" si="71"/>
        <v>26.00748589654005</v>
      </c>
      <c r="AK75" s="28">
        <f t="shared" si="71"/>
        <v>31.20898307584806</v>
      </c>
      <c r="AL75" s="28">
        <f t="shared" si="71"/>
        <v>36.410480255156074</v>
      </c>
      <c r="AM75" s="28">
        <f t="shared" si="71"/>
        <v>41.61197743446408</v>
      </c>
      <c r="AN75" s="28">
        <f t="shared" si="71"/>
        <v>46.813474613772094</v>
      </c>
      <c r="AO75" s="28">
        <f t="shared" si="71"/>
        <v>52.0149717930801</v>
      </c>
      <c r="AP75" s="28">
        <f t="shared" si="71"/>
        <v>57.216468972388114</v>
      </c>
      <c r="AQ75" s="28">
        <f t="shared" si="71"/>
        <v>62.41796615169612</v>
      </c>
      <c r="AR75" s="28">
        <f t="shared" si="71"/>
        <v>67.619463331004141</v>
      </c>
      <c r="AS75" s="28">
        <f t="shared" si="71"/>
        <v>72.820960510312148</v>
      </c>
      <c r="AT75" s="28">
        <f t="shared" si="71"/>
        <v>78.022457689620154</v>
      </c>
      <c r="AU75" s="28">
        <f t="shared" si="71"/>
        <v>83.223954868928161</v>
      </c>
      <c r="AV75" s="28">
        <f t="shared" si="100"/>
        <v>88.425452048236181</v>
      </c>
      <c r="AW75" s="28">
        <f t="shared" si="100"/>
        <v>93.626949227544188</v>
      </c>
      <c r="AX75" s="28">
        <f t="shared" si="100"/>
        <v>98.828446406852194</v>
      </c>
      <c r="AY75" s="28">
        <f t="shared" si="100"/>
        <v>104.0299435861602</v>
      </c>
      <c r="AZ75" s="28">
        <f t="shared" si="100"/>
        <v>109.23144076546822</v>
      </c>
      <c r="BA75" s="28">
        <f t="shared" si="100"/>
        <v>114.43293794477623</v>
      </c>
      <c r="BB75" s="28">
        <f t="shared" si="100"/>
        <v>119.63443512408423</v>
      </c>
      <c r="BC75" s="28">
        <f t="shared" si="100"/>
        <v>124.83593230339224</v>
      </c>
      <c r="BE75" s="27">
        <f t="shared" si="99"/>
        <v>16</v>
      </c>
      <c r="BF75" s="32">
        <f t="shared" si="73"/>
        <v>1.1746038258938244E-3</v>
      </c>
      <c r="BG75" s="32">
        <f t="shared" si="74"/>
        <v>1.1746038258938244E-3</v>
      </c>
      <c r="BH75" s="32">
        <f t="shared" si="75"/>
        <v>1.1746038258938244E-3</v>
      </c>
      <c r="BI75" s="32">
        <f t="shared" si="76"/>
        <v>1.1746038258938244E-3</v>
      </c>
      <c r="BJ75" s="32">
        <f t="shared" si="77"/>
        <v>1.1746038258938244E-3</v>
      </c>
      <c r="BK75" s="32">
        <f t="shared" si="78"/>
        <v>1.1746038258938244E-3</v>
      </c>
      <c r="BL75" s="32">
        <f t="shared" si="79"/>
        <v>1.1746038258938244E-3</v>
      </c>
      <c r="BM75" s="32">
        <f t="shared" si="80"/>
        <v>1.1746038258938244E-3</v>
      </c>
      <c r="BN75" s="32">
        <f t="shared" si="81"/>
        <v>1.1746038258938244E-3</v>
      </c>
      <c r="BO75" s="32">
        <f t="shared" si="82"/>
        <v>1.1746038258938244E-3</v>
      </c>
      <c r="BP75" s="32">
        <f t="shared" si="83"/>
        <v>1.1746038258938244E-3</v>
      </c>
      <c r="BQ75" s="32">
        <f t="shared" si="84"/>
        <v>1.1746038258938244E-3</v>
      </c>
      <c r="BR75" s="32">
        <f t="shared" si="85"/>
        <v>1.1746038258937195E-3</v>
      </c>
      <c r="BS75" s="32">
        <f t="shared" si="86"/>
        <v>1.1746038258938244E-3</v>
      </c>
      <c r="BT75" s="32">
        <f t="shared" si="87"/>
        <v>1.1746038258937336E-3</v>
      </c>
      <c r="BU75" s="32">
        <f t="shared" si="88"/>
        <v>1.1746038258938244E-3</v>
      </c>
      <c r="BV75" s="32">
        <f t="shared" si="89"/>
        <v>1.1746038258937442E-3</v>
      </c>
      <c r="BW75" s="32">
        <f t="shared" si="90"/>
        <v>1.1746038258938244E-3</v>
      </c>
      <c r="BX75" s="32">
        <f t="shared" si="91"/>
        <v>1.1746038258938962E-3</v>
      </c>
      <c r="BY75" s="32">
        <f t="shared" si="92"/>
        <v>1.1746038258938244E-3</v>
      </c>
      <c r="BZ75" s="32">
        <f t="shared" si="93"/>
        <v>1.1746038258937594E-3</v>
      </c>
      <c r="CA75" s="32">
        <f t="shared" si="94"/>
        <v>1.1746038258938244E-3</v>
      </c>
      <c r="CB75" s="32">
        <f t="shared" si="95"/>
        <v>1.1746038258938836E-3</v>
      </c>
      <c r="CC75" s="32">
        <f t="shared" si="96"/>
        <v>1.1746038258938244E-3</v>
      </c>
    </row>
    <row r="76" spans="1:81" ht="9" customHeight="1" x14ac:dyDescent="0.25">
      <c r="A76" s="31"/>
      <c r="B76" s="31"/>
      <c r="C76" s="31"/>
      <c r="E76" s="27">
        <f t="shared" si="97"/>
        <v>15</v>
      </c>
      <c r="F76" s="28">
        <f t="shared" si="72"/>
        <v>5.1749882284956694</v>
      </c>
      <c r="G76" s="28">
        <f t="shared" si="72"/>
        <v>10.349976456991339</v>
      </c>
      <c r="H76" s="28">
        <f t="shared" si="72"/>
        <v>15.524964685487008</v>
      </c>
      <c r="I76" s="28">
        <f t="shared" si="72"/>
        <v>20.699952913982678</v>
      </c>
      <c r="J76" s="28">
        <f t="shared" si="72"/>
        <v>25.874941142478349</v>
      </c>
      <c r="K76" s="28">
        <f t="shared" si="72"/>
        <v>31.049929370974017</v>
      </c>
      <c r="L76" s="28">
        <f t="shared" si="72"/>
        <v>36.224917599469684</v>
      </c>
      <c r="M76" s="28">
        <f t="shared" si="72"/>
        <v>41.399905827965355</v>
      </c>
      <c r="N76" s="28">
        <f t="shared" si="72"/>
        <v>46.574894056461027</v>
      </c>
      <c r="O76" s="28">
        <f t="shared" si="72"/>
        <v>51.749882284956698</v>
      </c>
      <c r="P76" s="28">
        <f t="shared" si="72"/>
        <v>56.924870513452362</v>
      </c>
      <c r="Q76" s="28">
        <f t="shared" si="72"/>
        <v>62.099858741948033</v>
      </c>
      <c r="R76" s="28">
        <f t="shared" si="72"/>
        <v>67.274846970443704</v>
      </c>
      <c r="S76" s="28">
        <f t="shared" si="72"/>
        <v>72.449835198939368</v>
      </c>
      <c r="T76" s="28">
        <f t="shared" si="72"/>
        <v>77.624823427435047</v>
      </c>
      <c r="U76" s="28">
        <f t="shared" si="72"/>
        <v>82.799811655930711</v>
      </c>
      <c r="V76" s="28">
        <f t="shared" si="70"/>
        <v>87.974799884426375</v>
      </c>
      <c r="W76" s="28">
        <f t="shared" si="70"/>
        <v>93.149788112922053</v>
      </c>
      <c r="X76" s="28">
        <f t="shared" si="70"/>
        <v>98.324776341417717</v>
      </c>
      <c r="Y76" s="28">
        <f t="shared" si="70"/>
        <v>103.4997645699134</v>
      </c>
      <c r="Z76" s="28">
        <f t="shared" si="70"/>
        <v>108.67475279840906</v>
      </c>
      <c r="AA76" s="28">
        <f t="shared" si="70"/>
        <v>113.84974102690472</v>
      </c>
      <c r="AB76" s="28">
        <f t="shared" si="70"/>
        <v>119.0247292554004</v>
      </c>
      <c r="AC76" s="28">
        <f t="shared" si="70"/>
        <v>124.19971748389607</v>
      </c>
      <c r="AE76" s="27">
        <f t="shared" si="98"/>
        <v>15</v>
      </c>
      <c r="AF76" s="28">
        <f t="shared" si="71"/>
        <v>5.1763809020504148</v>
      </c>
      <c r="AG76" s="28">
        <f t="shared" si="71"/>
        <v>10.35276180410083</v>
      </c>
      <c r="AH76" s="28">
        <f t="shared" si="71"/>
        <v>15.529142706151246</v>
      </c>
      <c r="AI76" s="28">
        <f t="shared" si="71"/>
        <v>20.705523608201659</v>
      </c>
      <c r="AJ76" s="28">
        <f t="shared" si="71"/>
        <v>25.881904510252074</v>
      </c>
      <c r="AK76" s="28">
        <f t="shared" si="71"/>
        <v>31.058285412302492</v>
      </c>
      <c r="AL76" s="28">
        <f t="shared" si="71"/>
        <v>36.234666314352907</v>
      </c>
      <c r="AM76" s="28">
        <f t="shared" si="71"/>
        <v>41.411047216403318</v>
      </c>
      <c r="AN76" s="28">
        <f t="shared" si="71"/>
        <v>46.587428118453737</v>
      </c>
      <c r="AO76" s="28">
        <f t="shared" si="71"/>
        <v>51.763809020504148</v>
      </c>
      <c r="AP76" s="28">
        <f t="shared" si="71"/>
        <v>56.940189922554566</v>
      </c>
      <c r="AQ76" s="28">
        <f t="shared" si="71"/>
        <v>62.116570824604985</v>
      </c>
      <c r="AR76" s="28">
        <f t="shared" si="71"/>
        <v>67.292951726655403</v>
      </c>
      <c r="AS76" s="28">
        <f t="shared" si="71"/>
        <v>72.469332628705814</v>
      </c>
      <c r="AT76" s="28">
        <f t="shared" si="71"/>
        <v>77.645713530756225</v>
      </c>
      <c r="AU76" s="28">
        <f t="shared" ref="AU76:BC88" si="101">AU$92/COS(RADIANS($AE76))</f>
        <v>82.822094432806637</v>
      </c>
      <c r="AV76" s="28">
        <f t="shared" si="101"/>
        <v>87.998475334857062</v>
      </c>
      <c r="AW76" s="28">
        <f t="shared" si="101"/>
        <v>93.174856236907473</v>
      </c>
      <c r="AX76" s="28">
        <f t="shared" si="101"/>
        <v>98.351237138957885</v>
      </c>
      <c r="AY76" s="28">
        <f t="shared" si="101"/>
        <v>103.5276180410083</v>
      </c>
      <c r="AZ76" s="28">
        <f t="shared" si="101"/>
        <v>108.70399894305872</v>
      </c>
      <c r="BA76" s="28">
        <f t="shared" si="101"/>
        <v>113.88037984510913</v>
      </c>
      <c r="BB76" s="28">
        <f t="shared" si="101"/>
        <v>119.05676074715954</v>
      </c>
      <c r="BC76" s="28">
        <f t="shared" si="101"/>
        <v>124.23314164920997</v>
      </c>
      <c r="BE76" s="27">
        <f t="shared" si="99"/>
        <v>15</v>
      </c>
      <c r="BF76" s="32">
        <f t="shared" si="73"/>
        <v>-2.6911627490797433E-4</v>
      </c>
      <c r="BG76" s="32">
        <f t="shared" si="74"/>
        <v>-2.6911627490797433E-4</v>
      </c>
      <c r="BH76" s="32">
        <f t="shared" si="75"/>
        <v>-2.6911627490808877E-4</v>
      </c>
      <c r="BI76" s="32">
        <f t="shared" si="76"/>
        <v>-2.6911627490797433E-4</v>
      </c>
      <c r="BJ76" s="32">
        <f t="shared" si="77"/>
        <v>-2.6911627490790565E-4</v>
      </c>
      <c r="BK76" s="32">
        <f t="shared" si="78"/>
        <v>-2.6911627490808877E-4</v>
      </c>
      <c r="BL76" s="32">
        <f t="shared" si="79"/>
        <v>-2.6911627490812146E-4</v>
      </c>
      <c r="BM76" s="32">
        <f t="shared" si="80"/>
        <v>-2.6911627490797433E-4</v>
      </c>
      <c r="BN76" s="32">
        <f t="shared" si="81"/>
        <v>-2.6911627490801244E-4</v>
      </c>
      <c r="BO76" s="32">
        <f t="shared" si="82"/>
        <v>-2.6911627490790565E-4</v>
      </c>
      <c r="BP76" s="32">
        <f t="shared" si="83"/>
        <v>-2.6911627490806795E-4</v>
      </c>
      <c r="BQ76" s="32">
        <f t="shared" si="84"/>
        <v>-2.6911627490808877E-4</v>
      </c>
      <c r="BR76" s="32">
        <f t="shared" si="85"/>
        <v>-2.6911627490810633E-4</v>
      </c>
      <c r="BS76" s="32">
        <f t="shared" si="86"/>
        <v>-2.6911627490812146E-4</v>
      </c>
      <c r="BT76" s="32">
        <f t="shared" si="87"/>
        <v>-2.6911627490795145E-4</v>
      </c>
      <c r="BU76" s="32">
        <f t="shared" si="88"/>
        <v>-2.6911627490797433E-4</v>
      </c>
      <c r="BV76" s="32">
        <f t="shared" si="89"/>
        <v>-2.691162749081561E-4</v>
      </c>
      <c r="BW76" s="32">
        <f t="shared" si="90"/>
        <v>-2.6911627490801244E-4</v>
      </c>
      <c r="BX76" s="32">
        <f t="shared" si="91"/>
        <v>-2.6911627490802854E-4</v>
      </c>
      <c r="BY76" s="32">
        <f t="shared" si="92"/>
        <v>-2.6911627490790565E-4</v>
      </c>
      <c r="BZ76" s="32">
        <f t="shared" si="93"/>
        <v>-2.6911627490805608E-4</v>
      </c>
      <c r="CA76" s="32">
        <f t="shared" si="94"/>
        <v>-2.6911627490806795E-4</v>
      </c>
      <c r="CB76" s="32">
        <f t="shared" si="95"/>
        <v>-2.6911627490795942E-4</v>
      </c>
      <c r="CC76" s="32">
        <f t="shared" si="96"/>
        <v>-2.6911627490808877E-4</v>
      </c>
    </row>
    <row r="77" spans="1:81" ht="9" customHeight="1" x14ac:dyDescent="0.25">
      <c r="A77" s="31"/>
      <c r="B77" s="31"/>
      <c r="C77" s="31"/>
      <c r="E77" s="27">
        <f t="shared" si="97"/>
        <v>14</v>
      </c>
      <c r="F77" s="28">
        <f t="shared" si="72"/>
        <v>5.1458382284845952</v>
      </c>
      <c r="G77" s="28">
        <f t="shared" si="72"/>
        <v>10.29167645696919</v>
      </c>
      <c r="H77" s="28">
        <f t="shared" si="72"/>
        <v>15.437514685453785</v>
      </c>
      <c r="I77" s="28">
        <f t="shared" si="72"/>
        <v>20.583352913938381</v>
      </c>
      <c r="J77" s="28">
        <f t="shared" si="72"/>
        <v>25.729191142422973</v>
      </c>
      <c r="K77" s="28">
        <f t="shared" si="72"/>
        <v>30.875029370907569</v>
      </c>
      <c r="L77" s="28">
        <f t="shared" si="72"/>
        <v>36.020867599392162</v>
      </c>
      <c r="M77" s="28">
        <f t="shared" si="72"/>
        <v>41.166705827876761</v>
      </c>
      <c r="N77" s="28">
        <f t="shared" si="72"/>
        <v>46.312544056361354</v>
      </c>
      <c r="O77" s="28">
        <f t="shared" si="72"/>
        <v>51.458382284845946</v>
      </c>
      <c r="P77" s="28">
        <f t="shared" si="72"/>
        <v>56.604220513330546</v>
      </c>
      <c r="Q77" s="28">
        <f t="shared" si="72"/>
        <v>61.750058741815138</v>
      </c>
      <c r="R77" s="28">
        <f t="shared" si="72"/>
        <v>66.895896970299731</v>
      </c>
      <c r="S77" s="28">
        <f t="shared" si="72"/>
        <v>72.041735198784323</v>
      </c>
      <c r="T77" s="28">
        <f t="shared" si="72"/>
        <v>77.18757342726893</v>
      </c>
      <c r="U77" s="28">
        <f t="shared" ref="U77:AC91" si="102">U$3*(1*2.71828^(($E77^2.6)*0.00003011))</f>
        <v>82.333411655753522</v>
      </c>
      <c r="V77" s="28">
        <f t="shared" si="102"/>
        <v>87.479249884238115</v>
      </c>
      <c r="W77" s="28">
        <f t="shared" si="102"/>
        <v>92.625088112722707</v>
      </c>
      <c r="X77" s="28">
        <f t="shared" si="102"/>
        <v>97.7709263412073</v>
      </c>
      <c r="Y77" s="28">
        <f t="shared" si="102"/>
        <v>102.91676456969189</v>
      </c>
      <c r="Z77" s="28">
        <f t="shared" si="102"/>
        <v>108.0626027981765</v>
      </c>
      <c r="AA77" s="28">
        <f t="shared" si="102"/>
        <v>113.20844102666109</v>
      </c>
      <c r="AB77" s="28">
        <f t="shared" si="102"/>
        <v>118.35427925514568</v>
      </c>
      <c r="AC77" s="28">
        <f t="shared" si="102"/>
        <v>123.50011748363028</v>
      </c>
      <c r="AE77" s="27">
        <f t="shared" si="98"/>
        <v>14</v>
      </c>
      <c r="AF77" s="28">
        <f t="shared" ref="AF77:AU91" si="103">AF$92/COS(RADIANS($AE77))</f>
        <v>5.1530681467494901</v>
      </c>
      <c r="AG77" s="28">
        <f t="shared" si="103"/>
        <v>10.30613629349898</v>
      </c>
      <c r="AH77" s="28">
        <f t="shared" si="103"/>
        <v>15.459204440248472</v>
      </c>
      <c r="AI77" s="28">
        <f t="shared" si="103"/>
        <v>20.61227258699796</v>
      </c>
      <c r="AJ77" s="28">
        <f t="shared" si="103"/>
        <v>25.76534073374745</v>
      </c>
      <c r="AK77" s="28">
        <f t="shared" si="103"/>
        <v>30.918408880496944</v>
      </c>
      <c r="AL77" s="28">
        <f t="shared" si="103"/>
        <v>36.071477027246431</v>
      </c>
      <c r="AM77" s="28">
        <f t="shared" si="103"/>
        <v>41.224545173995921</v>
      </c>
      <c r="AN77" s="28">
        <f t="shared" si="103"/>
        <v>46.377613320745411</v>
      </c>
      <c r="AO77" s="28">
        <f t="shared" si="103"/>
        <v>51.530681467494901</v>
      </c>
      <c r="AP77" s="28">
        <f t="shared" si="103"/>
        <v>56.683749614244398</v>
      </c>
      <c r="AQ77" s="28">
        <f t="shared" si="103"/>
        <v>61.836817760993888</v>
      </c>
      <c r="AR77" s="28">
        <f t="shared" si="103"/>
        <v>66.989885907743371</v>
      </c>
      <c r="AS77" s="28">
        <f t="shared" si="103"/>
        <v>72.142954054492861</v>
      </c>
      <c r="AT77" s="28">
        <f t="shared" si="103"/>
        <v>77.296022201242351</v>
      </c>
      <c r="AU77" s="28">
        <f t="shared" si="103"/>
        <v>82.449090347991842</v>
      </c>
      <c r="AV77" s="28">
        <f t="shared" si="101"/>
        <v>87.602158494741332</v>
      </c>
      <c r="AW77" s="28">
        <f t="shared" si="101"/>
        <v>92.755226641490822</v>
      </c>
      <c r="AX77" s="28">
        <f t="shared" si="101"/>
        <v>97.908294788240312</v>
      </c>
      <c r="AY77" s="28">
        <f t="shared" si="101"/>
        <v>103.0613629349898</v>
      </c>
      <c r="AZ77" s="28">
        <f t="shared" si="101"/>
        <v>108.21443108173931</v>
      </c>
      <c r="BA77" s="28">
        <f t="shared" si="101"/>
        <v>113.3674992284888</v>
      </c>
      <c r="BB77" s="28">
        <f t="shared" si="101"/>
        <v>118.52056737523829</v>
      </c>
      <c r="BC77" s="28">
        <f t="shared" si="101"/>
        <v>123.67363552198778</v>
      </c>
      <c r="BE77" s="27">
        <f t="shared" si="99"/>
        <v>14</v>
      </c>
      <c r="BF77" s="32">
        <f t="shared" si="73"/>
        <v>-1.4050030226123314E-3</v>
      </c>
      <c r="BG77" s="32">
        <f t="shared" si="74"/>
        <v>-1.4050030226123314E-3</v>
      </c>
      <c r="BH77" s="32">
        <f t="shared" si="75"/>
        <v>-1.405003022612504E-3</v>
      </c>
      <c r="BI77" s="32">
        <f t="shared" si="76"/>
        <v>-1.4050030226123314E-3</v>
      </c>
      <c r="BJ77" s="32">
        <f t="shared" si="77"/>
        <v>-1.4050030226124351E-3</v>
      </c>
      <c r="BK77" s="32">
        <f t="shared" si="78"/>
        <v>-1.405003022612504E-3</v>
      </c>
      <c r="BL77" s="32">
        <f t="shared" si="79"/>
        <v>-1.4050030226124548E-3</v>
      </c>
      <c r="BM77" s="32">
        <f t="shared" si="80"/>
        <v>-1.4050030226123314E-3</v>
      </c>
      <c r="BN77" s="32">
        <f t="shared" si="81"/>
        <v>-1.4050030226123891E-3</v>
      </c>
      <c r="BO77" s="32">
        <f t="shared" si="82"/>
        <v>-1.4050030226124351E-3</v>
      </c>
      <c r="BP77" s="32">
        <f t="shared" si="83"/>
        <v>-1.4050030226124726E-3</v>
      </c>
      <c r="BQ77" s="32">
        <f t="shared" si="84"/>
        <v>-1.405003022612504E-3</v>
      </c>
      <c r="BR77" s="32">
        <f t="shared" si="85"/>
        <v>-1.4050030226124245E-3</v>
      </c>
      <c r="BS77" s="32">
        <f t="shared" si="86"/>
        <v>-1.4050030226124548E-3</v>
      </c>
      <c r="BT77" s="32">
        <f t="shared" si="87"/>
        <v>-1.405003022612297E-3</v>
      </c>
      <c r="BU77" s="32">
        <f t="shared" si="88"/>
        <v>-1.4050030226123314E-3</v>
      </c>
      <c r="BV77" s="32">
        <f t="shared" si="89"/>
        <v>-1.405003022612362E-3</v>
      </c>
      <c r="BW77" s="32">
        <f t="shared" si="90"/>
        <v>-1.4050030226123891E-3</v>
      </c>
      <c r="BX77" s="32">
        <f t="shared" si="91"/>
        <v>-1.4050030226124134E-3</v>
      </c>
      <c r="BY77" s="32">
        <f t="shared" si="92"/>
        <v>-1.4050030226124351E-3</v>
      </c>
      <c r="BZ77" s="32">
        <f t="shared" si="93"/>
        <v>-1.4050030226124546E-3</v>
      </c>
      <c r="CA77" s="32">
        <f t="shared" si="94"/>
        <v>-1.4050030226124726E-3</v>
      </c>
      <c r="CB77" s="32">
        <f t="shared" si="95"/>
        <v>-1.4050030226124891E-3</v>
      </c>
      <c r="CC77" s="32">
        <f t="shared" si="96"/>
        <v>-1.405003022612504E-3</v>
      </c>
    </row>
    <row r="78" spans="1:81" ht="9" customHeight="1" x14ac:dyDescent="0.25">
      <c r="A78" s="31"/>
      <c r="B78" s="31"/>
      <c r="C78" s="31"/>
      <c r="E78" s="27">
        <f t="shared" si="97"/>
        <v>13</v>
      </c>
      <c r="F78" s="28">
        <f t="shared" ref="F78:U91" si="104">F$3*(1*2.71828^(($E78^2.6)*0.00003011))</f>
        <v>5.1199754241206641</v>
      </c>
      <c r="G78" s="28">
        <f t="shared" si="104"/>
        <v>10.239950848241328</v>
      </c>
      <c r="H78" s="28">
        <f t="shared" si="104"/>
        <v>15.359926272361992</v>
      </c>
      <c r="I78" s="28">
        <f t="shared" si="104"/>
        <v>20.479901696482656</v>
      </c>
      <c r="J78" s="28">
        <f t="shared" si="104"/>
        <v>25.59987712060332</v>
      </c>
      <c r="K78" s="28">
        <f t="shared" si="104"/>
        <v>30.719852544723985</v>
      </c>
      <c r="L78" s="28">
        <f t="shared" si="104"/>
        <v>35.839827968844645</v>
      </c>
      <c r="M78" s="28">
        <f t="shared" si="104"/>
        <v>40.959803392965313</v>
      </c>
      <c r="N78" s="28">
        <f t="shared" si="104"/>
        <v>46.07977881708598</v>
      </c>
      <c r="O78" s="28">
        <f t="shared" si="104"/>
        <v>51.199754241206641</v>
      </c>
      <c r="P78" s="28">
        <f t="shared" si="104"/>
        <v>56.319729665327301</v>
      </c>
      <c r="Q78" s="28">
        <f t="shared" si="104"/>
        <v>61.439705089447969</v>
      </c>
      <c r="R78" s="28">
        <f t="shared" si="104"/>
        <v>66.559680513568637</v>
      </c>
      <c r="S78" s="28">
        <f t="shared" si="104"/>
        <v>71.67965593768929</v>
      </c>
      <c r="T78" s="28">
        <f t="shared" si="104"/>
        <v>76.799631361809958</v>
      </c>
      <c r="U78" s="28">
        <f t="shared" si="104"/>
        <v>81.919606785930625</v>
      </c>
      <c r="V78" s="28">
        <f t="shared" si="102"/>
        <v>87.039582210051293</v>
      </c>
      <c r="W78" s="28">
        <f t="shared" si="102"/>
        <v>92.159557634171961</v>
      </c>
      <c r="X78" s="28">
        <f t="shared" si="102"/>
        <v>97.279533058292614</v>
      </c>
      <c r="Y78" s="28">
        <f t="shared" si="102"/>
        <v>102.39950848241328</v>
      </c>
      <c r="Z78" s="28">
        <f t="shared" si="102"/>
        <v>107.51948390653395</v>
      </c>
      <c r="AA78" s="28">
        <f t="shared" si="102"/>
        <v>112.6394593306546</v>
      </c>
      <c r="AB78" s="28">
        <f t="shared" si="102"/>
        <v>117.75943475477527</v>
      </c>
      <c r="AC78" s="28">
        <f t="shared" si="102"/>
        <v>122.87941017889594</v>
      </c>
      <c r="AE78" s="27">
        <f t="shared" si="98"/>
        <v>13</v>
      </c>
      <c r="AF78" s="28">
        <f t="shared" si="103"/>
        <v>5.1315205389669583</v>
      </c>
      <c r="AG78" s="28">
        <f t="shared" si="103"/>
        <v>10.263041077933917</v>
      </c>
      <c r="AH78" s="28">
        <f t="shared" si="103"/>
        <v>15.394561616900873</v>
      </c>
      <c r="AI78" s="28">
        <f t="shared" si="103"/>
        <v>20.526082155867833</v>
      </c>
      <c r="AJ78" s="28">
        <f t="shared" si="103"/>
        <v>25.65760269483479</v>
      </c>
      <c r="AK78" s="28">
        <f t="shared" si="103"/>
        <v>30.789123233801746</v>
      </c>
      <c r="AL78" s="28">
        <f t="shared" si="103"/>
        <v>35.920643772768706</v>
      </c>
      <c r="AM78" s="28">
        <f t="shared" si="103"/>
        <v>41.052164311735666</v>
      </c>
      <c r="AN78" s="28">
        <f t="shared" si="103"/>
        <v>46.183684850702619</v>
      </c>
      <c r="AO78" s="28">
        <f t="shared" si="103"/>
        <v>51.315205389669579</v>
      </c>
      <c r="AP78" s="28">
        <f t="shared" si="103"/>
        <v>56.446725928636539</v>
      </c>
      <c r="AQ78" s="28">
        <f t="shared" si="103"/>
        <v>61.578246467603492</v>
      </c>
      <c r="AR78" s="28">
        <f t="shared" si="103"/>
        <v>66.709767006570445</v>
      </c>
      <c r="AS78" s="28">
        <f t="shared" si="103"/>
        <v>71.841287545537412</v>
      </c>
      <c r="AT78" s="28">
        <f t="shared" si="103"/>
        <v>76.972808084504365</v>
      </c>
      <c r="AU78" s="28">
        <f t="shared" si="103"/>
        <v>82.104328623471332</v>
      </c>
      <c r="AV78" s="28">
        <f t="shared" si="101"/>
        <v>87.235849162438285</v>
      </c>
      <c r="AW78" s="28">
        <f t="shared" si="101"/>
        <v>92.367369701405238</v>
      </c>
      <c r="AX78" s="28">
        <f t="shared" si="101"/>
        <v>97.498890240372205</v>
      </c>
      <c r="AY78" s="28">
        <f t="shared" si="101"/>
        <v>102.63041077933916</v>
      </c>
      <c r="AZ78" s="28">
        <f t="shared" si="101"/>
        <v>107.76193131830611</v>
      </c>
      <c r="BA78" s="28">
        <f t="shared" si="101"/>
        <v>112.89345185727308</v>
      </c>
      <c r="BB78" s="28">
        <f t="shared" si="101"/>
        <v>118.02497239624003</v>
      </c>
      <c r="BC78" s="28">
        <f t="shared" si="101"/>
        <v>123.15649293520698</v>
      </c>
      <c r="BE78" s="27">
        <f t="shared" si="99"/>
        <v>13</v>
      </c>
      <c r="BF78" s="32">
        <f t="shared" si="73"/>
        <v>-2.2549160669608093E-3</v>
      </c>
      <c r="BG78" s="32">
        <f t="shared" si="74"/>
        <v>-2.2549160669608093E-3</v>
      </c>
      <c r="BH78" s="32">
        <f t="shared" si="75"/>
        <v>-2.2549160669606935E-3</v>
      </c>
      <c r="BI78" s="32">
        <f t="shared" si="76"/>
        <v>-2.2549160669608093E-3</v>
      </c>
      <c r="BJ78" s="32">
        <f t="shared" si="77"/>
        <v>-2.2549160669607399E-3</v>
      </c>
      <c r="BK78" s="32">
        <f t="shared" si="78"/>
        <v>-2.2549160669606935E-3</v>
      </c>
      <c r="BL78" s="32">
        <f t="shared" si="79"/>
        <v>-2.2549160669608588E-3</v>
      </c>
      <c r="BM78" s="32">
        <f t="shared" si="80"/>
        <v>-2.2549160669608093E-3</v>
      </c>
      <c r="BN78" s="32">
        <f t="shared" si="81"/>
        <v>-2.2549160669606163E-3</v>
      </c>
      <c r="BO78" s="32">
        <f t="shared" si="82"/>
        <v>-2.2549160669607399E-3</v>
      </c>
      <c r="BP78" s="32">
        <f t="shared" si="83"/>
        <v>-2.254916066960841E-3</v>
      </c>
      <c r="BQ78" s="32">
        <f t="shared" si="84"/>
        <v>-2.2549160669606935E-3</v>
      </c>
      <c r="BR78" s="32">
        <f t="shared" si="85"/>
        <v>-2.2549160669605691E-3</v>
      </c>
      <c r="BS78" s="32">
        <f t="shared" si="86"/>
        <v>-2.2549160669608588E-3</v>
      </c>
      <c r="BT78" s="32">
        <f t="shared" si="87"/>
        <v>-2.2549160669607399E-3</v>
      </c>
      <c r="BU78" s="32">
        <f t="shared" si="88"/>
        <v>-2.2549160669608093E-3</v>
      </c>
      <c r="BV78" s="32">
        <f t="shared" si="89"/>
        <v>-2.254916066960707E-3</v>
      </c>
      <c r="BW78" s="32">
        <f t="shared" si="90"/>
        <v>-2.2549160669606163E-3</v>
      </c>
      <c r="BX78" s="32">
        <f t="shared" si="91"/>
        <v>-2.2549160669608275E-3</v>
      </c>
      <c r="BY78" s="32">
        <f t="shared" si="92"/>
        <v>-2.2549160669607399E-3</v>
      </c>
      <c r="BZ78" s="32">
        <f t="shared" si="93"/>
        <v>-2.2549160669606606E-3</v>
      </c>
      <c r="CA78" s="32">
        <f t="shared" si="94"/>
        <v>-2.254916066960841E-3</v>
      </c>
      <c r="CB78" s="32">
        <f t="shared" si="95"/>
        <v>-2.2549160669607638E-3</v>
      </c>
      <c r="CC78" s="32">
        <f t="shared" si="96"/>
        <v>-2.2549160669606935E-3</v>
      </c>
    </row>
    <row r="79" spans="1:81" ht="9" customHeight="1" x14ac:dyDescent="0.25">
      <c r="A79" s="31"/>
      <c r="B79" s="31"/>
      <c r="C79" s="31"/>
      <c r="E79" s="27">
        <f t="shared" si="97"/>
        <v>12</v>
      </c>
      <c r="F79" s="28">
        <f t="shared" si="104"/>
        <v>5.097216494148519</v>
      </c>
      <c r="G79" s="28">
        <f t="shared" si="104"/>
        <v>10.194432988297038</v>
      </c>
      <c r="H79" s="28">
        <f t="shared" si="104"/>
        <v>15.291649482445557</v>
      </c>
      <c r="I79" s="28">
        <f t="shared" si="104"/>
        <v>20.388865976594076</v>
      </c>
      <c r="J79" s="28">
        <f t="shared" si="104"/>
        <v>25.486082470742595</v>
      </c>
      <c r="K79" s="28">
        <f t="shared" si="104"/>
        <v>30.583298964891114</v>
      </c>
      <c r="L79" s="28">
        <f t="shared" si="104"/>
        <v>35.680515459039633</v>
      </c>
      <c r="M79" s="28">
        <f t="shared" si="104"/>
        <v>40.777731953188152</v>
      </c>
      <c r="N79" s="28">
        <f t="shared" si="104"/>
        <v>45.874948447336671</v>
      </c>
      <c r="O79" s="28">
        <f t="shared" si="104"/>
        <v>50.97216494148519</v>
      </c>
      <c r="P79" s="28">
        <f t="shared" si="104"/>
        <v>56.069381435633709</v>
      </c>
      <c r="Q79" s="28">
        <f t="shared" si="104"/>
        <v>61.166597929782228</v>
      </c>
      <c r="R79" s="28">
        <f t="shared" si="104"/>
        <v>66.263814423930739</v>
      </c>
      <c r="S79" s="28">
        <f t="shared" si="104"/>
        <v>71.361030918079265</v>
      </c>
      <c r="T79" s="28">
        <f t="shared" si="104"/>
        <v>76.458247412227777</v>
      </c>
      <c r="U79" s="28">
        <f t="shared" si="104"/>
        <v>81.555463906376303</v>
      </c>
      <c r="V79" s="28">
        <f t="shared" si="102"/>
        <v>86.652680400524815</v>
      </c>
      <c r="W79" s="28">
        <f t="shared" si="102"/>
        <v>91.749896894673341</v>
      </c>
      <c r="X79" s="28">
        <f t="shared" si="102"/>
        <v>96.847113388821853</v>
      </c>
      <c r="Y79" s="28">
        <f t="shared" si="102"/>
        <v>101.94432988297038</v>
      </c>
      <c r="Z79" s="28">
        <f t="shared" si="102"/>
        <v>107.04154637711889</v>
      </c>
      <c r="AA79" s="28">
        <f t="shared" si="102"/>
        <v>112.13876287126742</v>
      </c>
      <c r="AB79" s="28">
        <f t="shared" si="102"/>
        <v>117.23597936541593</v>
      </c>
      <c r="AC79" s="28">
        <f t="shared" si="102"/>
        <v>122.33319585956446</v>
      </c>
      <c r="AE79" s="27">
        <f t="shared" si="98"/>
        <v>12</v>
      </c>
      <c r="AF79" s="28">
        <f t="shared" si="103"/>
        <v>5.1117029743251461</v>
      </c>
      <c r="AG79" s="28">
        <f t="shared" si="103"/>
        <v>10.223405948650292</v>
      </c>
      <c r="AH79" s="28">
        <f t="shared" si="103"/>
        <v>15.335108922975438</v>
      </c>
      <c r="AI79" s="28">
        <f t="shared" si="103"/>
        <v>20.446811897300584</v>
      </c>
      <c r="AJ79" s="28">
        <f t="shared" si="103"/>
        <v>25.558514871625732</v>
      </c>
      <c r="AK79" s="28">
        <f t="shared" si="103"/>
        <v>30.670217845950877</v>
      </c>
      <c r="AL79" s="28">
        <f t="shared" si="103"/>
        <v>35.781920820276021</v>
      </c>
      <c r="AM79" s="28">
        <f t="shared" si="103"/>
        <v>40.893623794601169</v>
      </c>
      <c r="AN79" s="28">
        <f t="shared" si="103"/>
        <v>46.005326768926317</v>
      </c>
      <c r="AO79" s="28">
        <f t="shared" si="103"/>
        <v>51.117029743251464</v>
      </c>
      <c r="AP79" s="28">
        <f t="shared" si="103"/>
        <v>56.228732717576605</v>
      </c>
      <c r="AQ79" s="28">
        <f t="shared" si="103"/>
        <v>61.340435691901753</v>
      </c>
      <c r="AR79" s="28">
        <f t="shared" si="103"/>
        <v>66.452138666226901</v>
      </c>
      <c r="AS79" s="28">
        <f t="shared" si="103"/>
        <v>71.563841640552042</v>
      </c>
      <c r="AT79" s="28">
        <f t="shared" si="103"/>
        <v>76.675544614877197</v>
      </c>
      <c r="AU79" s="28">
        <f t="shared" si="103"/>
        <v>81.787247589202337</v>
      </c>
      <c r="AV79" s="28">
        <f t="shared" si="101"/>
        <v>86.898950563527478</v>
      </c>
      <c r="AW79" s="28">
        <f t="shared" si="101"/>
        <v>92.010653537852633</v>
      </c>
      <c r="AX79" s="28">
        <f t="shared" si="101"/>
        <v>97.122356512177774</v>
      </c>
      <c r="AY79" s="28">
        <f t="shared" si="101"/>
        <v>102.23405948650293</v>
      </c>
      <c r="AZ79" s="28">
        <f t="shared" si="101"/>
        <v>107.34576246082807</v>
      </c>
      <c r="BA79" s="28">
        <f t="shared" si="101"/>
        <v>112.45746543515321</v>
      </c>
      <c r="BB79" s="28">
        <f t="shared" si="101"/>
        <v>117.56916840947837</v>
      </c>
      <c r="BC79" s="28">
        <f t="shared" si="101"/>
        <v>122.68087138380351</v>
      </c>
      <c r="BE79" s="27">
        <f t="shared" si="99"/>
        <v>12</v>
      </c>
      <c r="BF79" s="32">
        <f t="shared" si="73"/>
        <v>-2.8420374518636307E-3</v>
      </c>
      <c r="BG79" s="32">
        <f t="shared" si="74"/>
        <v>-2.8420374518636307E-3</v>
      </c>
      <c r="BH79" s="32">
        <f t="shared" si="75"/>
        <v>-2.8420374518636307E-3</v>
      </c>
      <c r="BI79" s="32">
        <f t="shared" si="76"/>
        <v>-2.8420374518636307E-3</v>
      </c>
      <c r="BJ79" s="32">
        <f t="shared" si="77"/>
        <v>-2.8420374518637005E-3</v>
      </c>
      <c r="BK79" s="32">
        <f t="shared" si="78"/>
        <v>-2.8420374518636307E-3</v>
      </c>
      <c r="BL79" s="32">
        <f t="shared" si="79"/>
        <v>-2.8420374518635808E-3</v>
      </c>
      <c r="BM79" s="32">
        <f t="shared" si="80"/>
        <v>-2.8420374518636307E-3</v>
      </c>
      <c r="BN79" s="32">
        <f t="shared" si="81"/>
        <v>-2.8420374518636693E-3</v>
      </c>
      <c r="BO79" s="32">
        <f t="shared" si="82"/>
        <v>-2.8420374518637005E-3</v>
      </c>
      <c r="BP79" s="32">
        <f t="shared" si="83"/>
        <v>-2.842037451863599E-3</v>
      </c>
      <c r="BQ79" s="32">
        <f t="shared" si="84"/>
        <v>-2.8420374518636307E-3</v>
      </c>
      <c r="BR79" s="32">
        <f t="shared" si="85"/>
        <v>-2.8420374518637651E-3</v>
      </c>
      <c r="BS79" s="32">
        <f t="shared" si="86"/>
        <v>-2.8420374518635808E-3</v>
      </c>
      <c r="BT79" s="32">
        <f t="shared" si="87"/>
        <v>-2.8420374518637937E-3</v>
      </c>
      <c r="BU79" s="32">
        <f t="shared" si="88"/>
        <v>-2.8420374518636307E-3</v>
      </c>
      <c r="BV79" s="32">
        <f t="shared" si="89"/>
        <v>-2.8420374518636515E-3</v>
      </c>
      <c r="BW79" s="32">
        <f t="shared" si="90"/>
        <v>-2.8420374518636693E-3</v>
      </c>
      <c r="BX79" s="32">
        <f t="shared" si="91"/>
        <v>-2.8420374518636857E-3</v>
      </c>
      <c r="BY79" s="32">
        <f t="shared" si="92"/>
        <v>-2.8420374518637005E-3</v>
      </c>
      <c r="BZ79" s="32">
        <f t="shared" si="93"/>
        <v>-2.8420374518637139E-3</v>
      </c>
      <c r="CA79" s="32">
        <f t="shared" si="94"/>
        <v>-2.842037451863599E-3</v>
      </c>
      <c r="CB79" s="32">
        <f t="shared" si="95"/>
        <v>-2.8420374518637369E-3</v>
      </c>
      <c r="CC79" s="32">
        <f t="shared" si="96"/>
        <v>-2.8420374518636307E-3</v>
      </c>
    </row>
    <row r="80" spans="1:81" ht="9" customHeight="1" x14ac:dyDescent="0.25">
      <c r="A80" s="31"/>
      <c r="B80" s="31"/>
      <c r="C80" s="31"/>
      <c r="E80" s="27">
        <f t="shared" si="97"/>
        <v>11</v>
      </c>
      <c r="F80" s="28">
        <f t="shared" si="104"/>
        <v>5.0773821228770011</v>
      </c>
      <c r="G80" s="28">
        <f t="shared" si="104"/>
        <v>10.154764245754002</v>
      </c>
      <c r="H80" s="28">
        <f t="shared" si="104"/>
        <v>15.232146368631003</v>
      </c>
      <c r="I80" s="28">
        <f t="shared" si="104"/>
        <v>20.309528491508004</v>
      </c>
      <c r="J80" s="28">
        <f t="shared" si="104"/>
        <v>25.386910614385005</v>
      </c>
      <c r="K80" s="28">
        <f t="shared" si="104"/>
        <v>30.464292737262006</v>
      </c>
      <c r="L80" s="28">
        <f t="shared" si="104"/>
        <v>35.541674860139011</v>
      </c>
      <c r="M80" s="28">
        <f t="shared" si="104"/>
        <v>40.619056983016009</v>
      </c>
      <c r="N80" s="28">
        <f t="shared" si="104"/>
        <v>45.696439105893006</v>
      </c>
      <c r="O80" s="28">
        <f t="shared" si="104"/>
        <v>50.773821228770011</v>
      </c>
      <c r="P80" s="28">
        <f t="shared" si="104"/>
        <v>55.851203351647015</v>
      </c>
      <c r="Q80" s="28">
        <f t="shared" si="104"/>
        <v>60.928585474524013</v>
      </c>
      <c r="R80" s="28">
        <f t="shared" si="104"/>
        <v>66.00596759740101</v>
      </c>
      <c r="S80" s="28">
        <f t="shared" si="104"/>
        <v>71.083349720278022</v>
      </c>
      <c r="T80" s="28">
        <f t="shared" si="104"/>
        <v>76.16073184315502</v>
      </c>
      <c r="U80" s="28">
        <f t="shared" si="104"/>
        <v>81.238113966032017</v>
      </c>
      <c r="V80" s="28">
        <f t="shared" si="102"/>
        <v>86.315496088909015</v>
      </c>
      <c r="W80" s="28">
        <f t="shared" si="102"/>
        <v>91.392878211786012</v>
      </c>
      <c r="X80" s="28">
        <f t="shared" si="102"/>
        <v>96.470260334663024</v>
      </c>
      <c r="Y80" s="28">
        <f t="shared" si="102"/>
        <v>101.54764245754002</v>
      </c>
      <c r="Z80" s="28">
        <f t="shared" si="102"/>
        <v>106.62502458041702</v>
      </c>
      <c r="AA80" s="28">
        <f t="shared" si="102"/>
        <v>111.70240670329403</v>
      </c>
      <c r="AB80" s="28">
        <f t="shared" si="102"/>
        <v>116.77978882617103</v>
      </c>
      <c r="AC80" s="28">
        <f t="shared" si="102"/>
        <v>121.85717094904803</v>
      </c>
      <c r="AE80" s="27">
        <f t="shared" si="98"/>
        <v>11</v>
      </c>
      <c r="AF80" s="28">
        <f t="shared" si="103"/>
        <v>5.0935834747760707</v>
      </c>
      <c r="AG80" s="28">
        <f t="shared" si="103"/>
        <v>10.187166949552141</v>
      </c>
      <c r="AH80" s="28">
        <f t="shared" si="103"/>
        <v>15.280750424328213</v>
      </c>
      <c r="AI80" s="28">
        <f t="shared" si="103"/>
        <v>20.374333899104283</v>
      </c>
      <c r="AJ80" s="28">
        <f t="shared" si="103"/>
        <v>25.467917373880354</v>
      </c>
      <c r="AK80" s="28">
        <f t="shared" si="103"/>
        <v>30.561500848656426</v>
      </c>
      <c r="AL80" s="28">
        <f t="shared" si="103"/>
        <v>35.655084323432497</v>
      </c>
      <c r="AM80" s="28">
        <f t="shared" si="103"/>
        <v>40.748667798208565</v>
      </c>
      <c r="AN80" s="28">
        <f t="shared" si="103"/>
        <v>45.84225127298464</v>
      </c>
      <c r="AO80" s="28">
        <f t="shared" si="103"/>
        <v>50.935834747760708</v>
      </c>
      <c r="AP80" s="28">
        <f t="shared" si="103"/>
        <v>56.029418222536783</v>
      </c>
      <c r="AQ80" s="28">
        <f t="shared" si="103"/>
        <v>61.123001697312851</v>
      </c>
      <c r="AR80" s="28">
        <f t="shared" si="103"/>
        <v>66.216585172088926</v>
      </c>
      <c r="AS80" s="28">
        <f t="shared" si="103"/>
        <v>71.310168646864994</v>
      </c>
      <c r="AT80" s="28">
        <f t="shared" si="103"/>
        <v>76.403752121641062</v>
      </c>
      <c r="AU80" s="28">
        <f t="shared" si="103"/>
        <v>81.49733559641713</v>
      </c>
      <c r="AV80" s="28">
        <f t="shared" si="101"/>
        <v>86.590919071193213</v>
      </c>
      <c r="AW80" s="28">
        <f t="shared" si="101"/>
        <v>91.684502545969281</v>
      </c>
      <c r="AX80" s="28">
        <f t="shared" si="101"/>
        <v>96.778086020745349</v>
      </c>
      <c r="AY80" s="28">
        <f t="shared" si="101"/>
        <v>101.87166949552142</v>
      </c>
      <c r="AZ80" s="28">
        <f t="shared" si="101"/>
        <v>106.9652529702975</v>
      </c>
      <c r="BA80" s="28">
        <f t="shared" si="101"/>
        <v>112.05883644507357</v>
      </c>
      <c r="BB80" s="28">
        <f t="shared" si="101"/>
        <v>117.15241991984963</v>
      </c>
      <c r="BC80" s="28">
        <f t="shared" si="101"/>
        <v>122.2460033946257</v>
      </c>
      <c r="BE80" s="27">
        <f t="shared" si="99"/>
        <v>11</v>
      </c>
      <c r="BF80" s="32">
        <f t="shared" si="73"/>
        <v>-3.1908868599965423E-3</v>
      </c>
      <c r="BG80" s="32">
        <f t="shared" si="74"/>
        <v>-3.1908868599965423E-3</v>
      </c>
      <c r="BH80" s="32">
        <f t="shared" si="75"/>
        <v>-3.1908868599966004E-3</v>
      </c>
      <c r="BI80" s="32">
        <f t="shared" si="76"/>
        <v>-3.1908868599965423E-3</v>
      </c>
      <c r="BJ80" s="32">
        <f t="shared" si="77"/>
        <v>-3.190886859996577E-3</v>
      </c>
      <c r="BK80" s="32">
        <f t="shared" si="78"/>
        <v>-3.1908868599966004E-3</v>
      </c>
      <c r="BL80" s="32">
        <f t="shared" si="79"/>
        <v>-3.1908868599965167E-3</v>
      </c>
      <c r="BM80" s="32">
        <f t="shared" si="80"/>
        <v>-3.1908868599965423E-3</v>
      </c>
      <c r="BN80" s="32">
        <f t="shared" si="81"/>
        <v>-3.1908868599967175E-3</v>
      </c>
      <c r="BO80" s="32">
        <f t="shared" si="82"/>
        <v>-3.190886859996577E-3</v>
      </c>
      <c r="BP80" s="32">
        <f t="shared" si="83"/>
        <v>-3.1908868599965895E-3</v>
      </c>
      <c r="BQ80" s="32">
        <f t="shared" si="84"/>
        <v>-3.1908868599966004E-3</v>
      </c>
      <c r="BR80" s="32">
        <f t="shared" si="85"/>
        <v>-3.1908868599967175E-3</v>
      </c>
      <c r="BS80" s="32">
        <f t="shared" si="86"/>
        <v>-3.1908868599965167E-3</v>
      </c>
      <c r="BT80" s="32">
        <f t="shared" si="87"/>
        <v>-3.1908868599965306E-3</v>
      </c>
      <c r="BU80" s="32">
        <f t="shared" si="88"/>
        <v>-3.1908868599965423E-3</v>
      </c>
      <c r="BV80" s="32">
        <f t="shared" si="89"/>
        <v>-3.1908868599967171E-3</v>
      </c>
      <c r="BW80" s="32">
        <f t="shared" si="90"/>
        <v>-3.1908868599967175E-3</v>
      </c>
      <c r="BX80" s="32">
        <f t="shared" si="91"/>
        <v>-3.1908868599965696E-3</v>
      </c>
      <c r="BY80" s="32">
        <f t="shared" si="92"/>
        <v>-3.190886859996577E-3</v>
      </c>
      <c r="BZ80" s="32">
        <f t="shared" si="93"/>
        <v>-3.1908868599967171E-3</v>
      </c>
      <c r="CA80" s="32">
        <f t="shared" si="94"/>
        <v>-3.1908868599965895E-3</v>
      </c>
      <c r="CB80" s="32">
        <f t="shared" si="95"/>
        <v>-3.1908868599965952E-3</v>
      </c>
      <c r="CC80" s="32">
        <f t="shared" si="96"/>
        <v>-3.1908868599966004E-3</v>
      </c>
    </row>
    <row r="81" spans="1:81" ht="9" customHeight="1" x14ac:dyDescent="0.25">
      <c r="A81" s="31"/>
      <c r="B81" s="31"/>
      <c r="C81" s="31"/>
      <c r="E81" s="27">
        <f t="shared" si="97"/>
        <v>10</v>
      </c>
      <c r="F81" s="28">
        <f t="shared" si="104"/>
        <v>5.06029565420077</v>
      </c>
      <c r="G81" s="28">
        <f t="shared" si="104"/>
        <v>10.12059130840154</v>
      </c>
      <c r="H81" s="28">
        <f t="shared" si="104"/>
        <v>15.180886962602312</v>
      </c>
      <c r="I81" s="28">
        <f t="shared" si="104"/>
        <v>20.24118261680308</v>
      </c>
      <c r="J81" s="28">
        <f t="shared" si="104"/>
        <v>25.301478271003852</v>
      </c>
      <c r="K81" s="28">
        <f t="shared" si="104"/>
        <v>30.361773925204623</v>
      </c>
      <c r="L81" s="28">
        <f t="shared" si="104"/>
        <v>35.422069579405395</v>
      </c>
      <c r="M81" s="28">
        <f t="shared" si="104"/>
        <v>40.48236523360616</v>
      </c>
      <c r="N81" s="28">
        <f t="shared" si="104"/>
        <v>45.542660887806932</v>
      </c>
      <c r="O81" s="28">
        <f t="shared" si="104"/>
        <v>50.602956542007703</v>
      </c>
      <c r="P81" s="28">
        <f t="shared" si="104"/>
        <v>55.663252196208475</v>
      </c>
      <c r="Q81" s="28">
        <f t="shared" si="104"/>
        <v>60.723547850409247</v>
      </c>
      <c r="R81" s="28">
        <f t="shared" si="104"/>
        <v>65.783843504610019</v>
      </c>
      <c r="S81" s="28">
        <f t="shared" si="104"/>
        <v>70.84413915881079</v>
      </c>
      <c r="T81" s="28">
        <f t="shared" si="104"/>
        <v>75.904434813011562</v>
      </c>
      <c r="U81" s="28">
        <f t="shared" si="104"/>
        <v>80.96473046721232</v>
      </c>
      <c r="V81" s="28">
        <f t="shared" si="102"/>
        <v>86.025026121413092</v>
      </c>
      <c r="W81" s="28">
        <f t="shared" si="102"/>
        <v>91.085321775613863</v>
      </c>
      <c r="X81" s="28">
        <f t="shared" si="102"/>
        <v>96.145617429814635</v>
      </c>
      <c r="Y81" s="28">
        <f t="shared" si="102"/>
        <v>101.20591308401541</v>
      </c>
      <c r="Z81" s="28">
        <f t="shared" si="102"/>
        <v>106.26620873821618</v>
      </c>
      <c r="AA81" s="28">
        <f t="shared" si="102"/>
        <v>111.32650439241695</v>
      </c>
      <c r="AB81" s="28">
        <f t="shared" si="102"/>
        <v>116.38680004661772</v>
      </c>
      <c r="AC81" s="28">
        <f t="shared" si="102"/>
        <v>121.44709570081849</v>
      </c>
      <c r="AE81" s="27">
        <f t="shared" si="98"/>
        <v>10</v>
      </c>
      <c r="AF81" s="28">
        <f t="shared" si="103"/>
        <v>5.0771330594287249</v>
      </c>
      <c r="AG81" s="28">
        <f t="shared" si="103"/>
        <v>10.15426611885745</v>
      </c>
      <c r="AH81" s="28">
        <f t="shared" si="103"/>
        <v>15.231399178286175</v>
      </c>
      <c r="AI81" s="28">
        <f t="shared" si="103"/>
        <v>20.3085322377149</v>
      </c>
      <c r="AJ81" s="28">
        <f t="shared" si="103"/>
        <v>25.385665297143625</v>
      </c>
      <c r="AK81" s="28">
        <f t="shared" si="103"/>
        <v>30.46279835657235</v>
      </c>
      <c r="AL81" s="28">
        <f t="shared" si="103"/>
        <v>35.539931416001075</v>
      </c>
      <c r="AM81" s="28">
        <f t="shared" si="103"/>
        <v>40.6170644754298</v>
      </c>
      <c r="AN81" s="28">
        <f t="shared" si="103"/>
        <v>45.694197534858525</v>
      </c>
      <c r="AO81" s="28">
        <f t="shared" si="103"/>
        <v>50.771330594287249</v>
      </c>
      <c r="AP81" s="28">
        <f t="shared" si="103"/>
        <v>55.848463653715974</v>
      </c>
      <c r="AQ81" s="28">
        <f t="shared" si="103"/>
        <v>60.925596713144699</v>
      </c>
      <c r="AR81" s="28">
        <f t="shared" si="103"/>
        <v>66.002729772573431</v>
      </c>
      <c r="AS81" s="28">
        <f t="shared" si="103"/>
        <v>71.079862832002149</v>
      </c>
      <c r="AT81" s="28">
        <f t="shared" si="103"/>
        <v>76.156995891430881</v>
      </c>
      <c r="AU81" s="28">
        <f t="shared" si="103"/>
        <v>81.234128950859599</v>
      </c>
      <c r="AV81" s="28">
        <f t="shared" si="101"/>
        <v>86.311262010288331</v>
      </c>
      <c r="AW81" s="28">
        <f t="shared" si="101"/>
        <v>91.388395069717049</v>
      </c>
      <c r="AX81" s="28">
        <f t="shared" si="101"/>
        <v>96.465528129145781</v>
      </c>
      <c r="AY81" s="28">
        <f t="shared" si="101"/>
        <v>101.5426611885745</v>
      </c>
      <c r="AZ81" s="28">
        <f t="shared" si="101"/>
        <v>106.61979424800323</v>
      </c>
      <c r="BA81" s="28">
        <f t="shared" si="101"/>
        <v>111.69692730743195</v>
      </c>
      <c r="BB81" s="28">
        <f t="shared" si="101"/>
        <v>116.77406036686068</v>
      </c>
      <c r="BC81" s="28">
        <f t="shared" si="101"/>
        <v>121.8511934262894</v>
      </c>
      <c r="BE81" s="27">
        <f t="shared" si="99"/>
        <v>10</v>
      </c>
      <c r="BF81" s="32">
        <f t="shared" si="73"/>
        <v>-3.3273560239464473E-3</v>
      </c>
      <c r="BG81" s="32">
        <f t="shared" si="74"/>
        <v>-3.3273560239464473E-3</v>
      </c>
      <c r="BH81" s="32">
        <f t="shared" si="75"/>
        <v>-3.3273560239463298E-3</v>
      </c>
      <c r="BI81" s="32">
        <f t="shared" si="76"/>
        <v>-3.3273560239464473E-3</v>
      </c>
      <c r="BJ81" s="32">
        <f t="shared" si="77"/>
        <v>-3.3273560239463766E-3</v>
      </c>
      <c r="BK81" s="32">
        <f t="shared" si="78"/>
        <v>-3.3273560239463298E-3</v>
      </c>
      <c r="BL81" s="32">
        <f t="shared" si="79"/>
        <v>-3.3273560239462964E-3</v>
      </c>
      <c r="BM81" s="32">
        <f t="shared" si="80"/>
        <v>-3.3273560239464473E-3</v>
      </c>
      <c r="BN81" s="32">
        <f t="shared" si="81"/>
        <v>-3.3273560239464083E-3</v>
      </c>
      <c r="BO81" s="32">
        <f t="shared" si="82"/>
        <v>-3.3273560239463766E-3</v>
      </c>
      <c r="BP81" s="32">
        <f t="shared" si="83"/>
        <v>-3.327356023946351E-3</v>
      </c>
      <c r="BQ81" s="32">
        <f t="shared" si="84"/>
        <v>-3.3273560239463298E-3</v>
      </c>
      <c r="BR81" s="32">
        <f t="shared" si="85"/>
        <v>-3.32735602394642E-3</v>
      </c>
      <c r="BS81" s="32">
        <f t="shared" si="86"/>
        <v>-3.3273560239462964E-3</v>
      </c>
      <c r="BT81" s="32">
        <f t="shared" si="87"/>
        <v>-3.3273560239463766E-3</v>
      </c>
      <c r="BU81" s="32">
        <f t="shared" si="88"/>
        <v>-3.3273560239464473E-3</v>
      </c>
      <c r="BV81" s="32">
        <f t="shared" si="89"/>
        <v>-3.3273560239465093E-3</v>
      </c>
      <c r="BW81" s="32">
        <f t="shared" si="90"/>
        <v>-3.3273560239464083E-3</v>
      </c>
      <c r="BX81" s="32">
        <f t="shared" si="91"/>
        <v>-3.3273560239464655E-3</v>
      </c>
      <c r="BY81" s="32">
        <f t="shared" si="92"/>
        <v>-3.3273560239463766E-3</v>
      </c>
      <c r="BZ81" s="32">
        <f t="shared" si="93"/>
        <v>-3.3273560239464304E-3</v>
      </c>
      <c r="CA81" s="32">
        <f t="shared" si="94"/>
        <v>-3.327356023946351E-3</v>
      </c>
      <c r="CB81" s="32">
        <f t="shared" si="95"/>
        <v>-3.3273560239464009E-3</v>
      </c>
      <c r="CC81" s="32">
        <f t="shared" si="96"/>
        <v>-3.3273560239463298E-3</v>
      </c>
    </row>
    <row r="82" spans="1:81" ht="9" customHeight="1" x14ac:dyDescent="0.25">
      <c r="A82" s="31"/>
      <c r="B82" s="31"/>
      <c r="C82" s="31"/>
      <c r="E82" s="27">
        <f t="shared" si="97"/>
        <v>9</v>
      </c>
      <c r="F82" s="28">
        <f t="shared" si="104"/>
        <v>5.045781679552257</v>
      </c>
      <c r="G82" s="28">
        <f t="shared" si="104"/>
        <v>10.091563359104514</v>
      </c>
      <c r="H82" s="28">
        <f t="shared" si="104"/>
        <v>15.137345038656772</v>
      </c>
      <c r="I82" s="28">
        <f t="shared" si="104"/>
        <v>20.183126718209028</v>
      </c>
      <c r="J82" s="28">
        <f t="shared" si="104"/>
        <v>25.228908397761284</v>
      </c>
      <c r="K82" s="28">
        <f t="shared" si="104"/>
        <v>30.274690077313544</v>
      </c>
      <c r="L82" s="28">
        <f t="shared" si="104"/>
        <v>35.3204717568658</v>
      </c>
      <c r="M82" s="28">
        <f t="shared" si="104"/>
        <v>40.366253436418056</v>
      </c>
      <c r="N82" s="28">
        <f t="shared" si="104"/>
        <v>45.412035115970312</v>
      </c>
      <c r="O82" s="28">
        <f t="shared" si="104"/>
        <v>50.457816795522568</v>
      </c>
      <c r="P82" s="28">
        <f t="shared" si="104"/>
        <v>55.503598475074824</v>
      </c>
      <c r="Q82" s="28">
        <f t="shared" si="104"/>
        <v>60.549380154627087</v>
      </c>
      <c r="R82" s="28">
        <f t="shared" si="104"/>
        <v>65.595161834179336</v>
      </c>
      <c r="S82" s="28">
        <f t="shared" si="104"/>
        <v>70.6409435137316</v>
      </c>
      <c r="T82" s="28">
        <f t="shared" si="104"/>
        <v>75.686725193283849</v>
      </c>
      <c r="U82" s="28">
        <f t="shared" si="104"/>
        <v>80.732506872836112</v>
      </c>
      <c r="V82" s="28">
        <f t="shared" si="102"/>
        <v>85.778288552388375</v>
      </c>
      <c r="W82" s="28">
        <f t="shared" si="102"/>
        <v>90.824070231940624</v>
      </c>
      <c r="X82" s="28">
        <f t="shared" si="102"/>
        <v>95.869851911492887</v>
      </c>
      <c r="Y82" s="28">
        <f t="shared" si="102"/>
        <v>100.91563359104514</v>
      </c>
      <c r="Z82" s="28">
        <f t="shared" si="102"/>
        <v>105.9614152705974</v>
      </c>
      <c r="AA82" s="28">
        <f t="shared" si="102"/>
        <v>111.00719695014965</v>
      </c>
      <c r="AB82" s="28">
        <f t="shared" si="102"/>
        <v>116.05297862970191</v>
      </c>
      <c r="AC82" s="28">
        <f t="shared" si="102"/>
        <v>121.09876030925417</v>
      </c>
      <c r="AE82" s="27">
        <f t="shared" si="98"/>
        <v>9</v>
      </c>
      <c r="AF82" s="28">
        <f t="shared" si="103"/>
        <v>5.0623256289400143</v>
      </c>
      <c r="AG82" s="28">
        <f t="shared" si="103"/>
        <v>10.124651257880029</v>
      </c>
      <c r="AH82" s="28">
        <f t="shared" si="103"/>
        <v>15.186976886820043</v>
      </c>
      <c r="AI82" s="28">
        <f t="shared" si="103"/>
        <v>20.249302515760057</v>
      </c>
      <c r="AJ82" s="28">
        <f t="shared" si="103"/>
        <v>25.311628144700073</v>
      </c>
      <c r="AK82" s="28">
        <f t="shared" si="103"/>
        <v>30.373953773640086</v>
      </c>
      <c r="AL82" s="28">
        <f t="shared" si="103"/>
        <v>35.436279402580098</v>
      </c>
      <c r="AM82" s="28">
        <f t="shared" si="103"/>
        <v>40.498605031520114</v>
      </c>
      <c r="AN82" s="28">
        <f t="shared" si="103"/>
        <v>45.56093066046013</v>
      </c>
      <c r="AO82" s="28">
        <f t="shared" si="103"/>
        <v>50.623256289400146</v>
      </c>
      <c r="AP82" s="28">
        <f t="shared" si="103"/>
        <v>55.685581918340162</v>
      </c>
      <c r="AQ82" s="28">
        <f t="shared" si="103"/>
        <v>60.747907547280171</v>
      </c>
      <c r="AR82" s="28">
        <f t="shared" si="103"/>
        <v>65.810233176220194</v>
      </c>
      <c r="AS82" s="28">
        <f t="shared" si="103"/>
        <v>70.872558805160196</v>
      </c>
      <c r="AT82" s="28">
        <f t="shared" si="103"/>
        <v>75.934884434100212</v>
      </c>
      <c r="AU82" s="28">
        <f t="shared" si="103"/>
        <v>80.997210063040228</v>
      </c>
      <c r="AV82" s="28">
        <f t="shared" si="101"/>
        <v>86.059535691980244</v>
      </c>
      <c r="AW82" s="28">
        <f t="shared" si="101"/>
        <v>91.12186132092026</v>
      </c>
      <c r="AX82" s="28">
        <f t="shared" si="101"/>
        <v>96.184186949860276</v>
      </c>
      <c r="AY82" s="28">
        <f t="shared" si="101"/>
        <v>101.24651257880029</v>
      </c>
      <c r="AZ82" s="28">
        <f t="shared" si="101"/>
        <v>106.30883820774031</v>
      </c>
      <c r="BA82" s="28">
        <f t="shared" si="101"/>
        <v>111.37116383668032</v>
      </c>
      <c r="BB82" s="28">
        <f t="shared" si="101"/>
        <v>116.43348946562033</v>
      </c>
      <c r="BC82" s="28">
        <f t="shared" si="101"/>
        <v>121.49581509456034</v>
      </c>
      <c r="BE82" s="27">
        <f t="shared" si="99"/>
        <v>9</v>
      </c>
      <c r="BF82" s="32">
        <f t="shared" si="73"/>
        <v>-3.2787683729561044E-3</v>
      </c>
      <c r="BG82" s="32">
        <f t="shared" si="74"/>
        <v>-3.2787683729561044E-3</v>
      </c>
      <c r="BH82" s="32">
        <f t="shared" si="75"/>
        <v>-3.2787683729560454E-3</v>
      </c>
      <c r="BI82" s="32">
        <f t="shared" si="76"/>
        <v>-3.2787683729561044E-3</v>
      </c>
      <c r="BJ82" s="32">
        <f t="shared" si="77"/>
        <v>-3.2787683729562102E-3</v>
      </c>
      <c r="BK82" s="32">
        <f t="shared" si="78"/>
        <v>-3.2787683729560454E-3</v>
      </c>
      <c r="BL82" s="32">
        <f t="shared" si="79"/>
        <v>-3.278768372956029E-3</v>
      </c>
      <c r="BM82" s="32">
        <f t="shared" si="80"/>
        <v>-3.2787683729561044E-3</v>
      </c>
      <c r="BN82" s="32">
        <f t="shared" si="81"/>
        <v>-3.278768372956163E-3</v>
      </c>
      <c r="BO82" s="32">
        <f t="shared" si="82"/>
        <v>-3.2787683729562102E-3</v>
      </c>
      <c r="BP82" s="32">
        <f t="shared" si="83"/>
        <v>-3.2787683729562484E-3</v>
      </c>
      <c r="BQ82" s="32">
        <f t="shared" si="84"/>
        <v>-3.2787683729560454E-3</v>
      </c>
      <c r="BR82" s="32">
        <f t="shared" si="85"/>
        <v>-3.2787683729563078E-3</v>
      </c>
      <c r="BS82" s="32">
        <f t="shared" si="86"/>
        <v>-3.278768372956029E-3</v>
      </c>
      <c r="BT82" s="32">
        <f t="shared" si="87"/>
        <v>-3.2787683729561634E-3</v>
      </c>
      <c r="BU82" s="32">
        <f t="shared" si="88"/>
        <v>-3.2787683729561044E-3</v>
      </c>
      <c r="BV82" s="32">
        <f t="shared" si="89"/>
        <v>-3.2787683729560524E-3</v>
      </c>
      <c r="BW82" s="32">
        <f t="shared" si="90"/>
        <v>-3.278768372956163E-3</v>
      </c>
      <c r="BX82" s="32">
        <f t="shared" si="91"/>
        <v>-3.2787683729561135E-3</v>
      </c>
      <c r="BY82" s="32">
        <f t="shared" si="92"/>
        <v>-3.2787683729562102E-3</v>
      </c>
      <c r="BZ82" s="32">
        <f t="shared" si="93"/>
        <v>-3.278768372956163E-3</v>
      </c>
      <c r="CA82" s="32">
        <f t="shared" si="94"/>
        <v>-3.2787683729562484E-3</v>
      </c>
      <c r="CB82" s="32">
        <f t="shared" si="95"/>
        <v>-3.2787683729560814E-3</v>
      </c>
      <c r="CC82" s="32">
        <f t="shared" si="96"/>
        <v>-3.2787683729560454E-3</v>
      </c>
    </row>
    <row r="83" spans="1:81" ht="9" customHeight="1" x14ac:dyDescent="0.25">
      <c r="A83" s="31"/>
      <c r="B83" s="31"/>
      <c r="C83" s="31"/>
      <c r="E83" s="27">
        <f t="shared" si="97"/>
        <v>8</v>
      </c>
      <c r="F83" s="28">
        <f t="shared" si="104"/>
        <v>5.0336645164095817</v>
      </c>
      <c r="G83" s="28">
        <f t="shared" si="104"/>
        <v>10.067329032819163</v>
      </c>
      <c r="H83" s="28">
        <f t="shared" si="104"/>
        <v>15.100993549228745</v>
      </c>
      <c r="I83" s="28">
        <f t="shared" si="104"/>
        <v>20.134658065638327</v>
      </c>
      <c r="J83" s="28">
        <f t="shared" si="104"/>
        <v>25.168322582047907</v>
      </c>
      <c r="K83" s="28">
        <f t="shared" si="104"/>
        <v>30.20198709845749</v>
      </c>
      <c r="L83" s="28">
        <f t="shared" si="104"/>
        <v>35.235651614867074</v>
      </c>
      <c r="M83" s="28">
        <f t="shared" si="104"/>
        <v>40.269316131276653</v>
      </c>
      <c r="N83" s="28">
        <f t="shared" si="104"/>
        <v>45.302980647686233</v>
      </c>
      <c r="O83" s="28">
        <f t="shared" si="104"/>
        <v>50.336645164095813</v>
      </c>
      <c r="P83" s="28">
        <f t="shared" si="104"/>
        <v>55.3703096805054</v>
      </c>
      <c r="Q83" s="28">
        <f t="shared" si="104"/>
        <v>60.40397419691498</v>
      </c>
      <c r="R83" s="28">
        <f t="shared" si="104"/>
        <v>65.43763871332456</v>
      </c>
      <c r="S83" s="28">
        <f t="shared" si="104"/>
        <v>70.471303229734147</v>
      </c>
      <c r="T83" s="28">
        <f t="shared" si="104"/>
        <v>75.50496774614372</v>
      </c>
      <c r="U83" s="28">
        <f t="shared" si="104"/>
        <v>80.538632262553307</v>
      </c>
      <c r="V83" s="28">
        <f t="shared" si="102"/>
        <v>85.572296778962894</v>
      </c>
      <c r="W83" s="28">
        <f t="shared" si="102"/>
        <v>90.605961295372467</v>
      </c>
      <c r="X83" s="28">
        <f t="shared" si="102"/>
        <v>95.639625811782054</v>
      </c>
      <c r="Y83" s="28">
        <f t="shared" si="102"/>
        <v>100.67329032819163</v>
      </c>
      <c r="Z83" s="28">
        <f t="shared" si="102"/>
        <v>105.70695484460121</v>
      </c>
      <c r="AA83" s="28">
        <f t="shared" si="102"/>
        <v>110.7406193610108</v>
      </c>
      <c r="AB83" s="28">
        <f t="shared" si="102"/>
        <v>115.77428387742037</v>
      </c>
      <c r="AC83" s="28">
        <f t="shared" si="102"/>
        <v>120.80794839382996</v>
      </c>
      <c r="AE83" s="27">
        <f t="shared" si="98"/>
        <v>8</v>
      </c>
      <c r="AF83" s="28">
        <f t="shared" si="103"/>
        <v>5.0491378625930903</v>
      </c>
      <c r="AG83" s="28">
        <f t="shared" si="103"/>
        <v>10.098275725186181</v>
      </c>
      <c r="AH83" s="28">
        <f t="shared" si="103"/>
        <v>15.147413587779271</v>
      </c>
      <c r="AI83" s="28">
        <f t="shared" si="103"/>
        <v>20.196551450372361</v>
      </c>
      <c r="AJ83" s="28">
        <f t="shared" si="103"/>
        <v>25.245689312965453</v>
      </c>
      <c r="AK83" s="28">
        <f t="shared" si="103"/>
        <v>30.294827175558542</v>
      </c>
      <c r="AL83" s="28">
        <f t="shared" si="103"/>
        <v>35.34396503815163</v>
      </c>
      <c r="AM83" s="28">
        <f t="shared" si="103"/>
        <v>40.393102900744722</v>
      </c>
      <c r="AN83" s="28">
        <f t="shared" si="103"/>
        <v>45.442240763337814</v>
      </c>
      <c r="AO83" s="28">
        <f t="shared" si="103"/>
        <v>50.491378625930906</v>
      </c>
      <c r="AP83" s="28">
        <f t="shared" si="103"/>
        <v>55.540516488523991</v>
      </c>
      <c r="AQ83" s="28">
        <f t="shared" si="103"/>
        <v>60.589654351117083</v>
      </c>
      <c r="AR83" s="28">
        <f t="shared" si="103"/>
        <v>65.638792213710175</v>
      </c>
      <c r="AS83" s="28">
        <f t="shared" si="103"/>
        <v>70.68793007630326</v>
      </c>
      <c r="AT83" s="28">
        <f t="shared" si="103"/>
        <v>75.737067938896359</v>
      </c>
      <c r="AU83" s="28">
        <f t="shared" si="103"/>
        <v>80.786205801489444</v>
      </c>
      <c r="AV83" s="28">
        <f t="shared" si="101"/>
        <v>85.835343664082529</v>
      </c>
      <c r="AW83" s="28">
        <f t="shared" si="101"/>
        <v>90.884481526675629</v>
      </c>
      <c r="AX83" s="28">
        <f t="shared" si="101"/>
        <v>95.933619389268713</v>
      </c>
      <c r="AY83" s="28">
        <f t="shared" si="101"/>
        <v>100.98275725186181</v>
      </c>
      <c r="AZ83" s="28">
        <f t="shared" si="101"/>
        <v>106.0318951144549</v>
      </c>
      <c r="BA83" s="28">
        <f t="shared" si="101"/>
        <v>111.08103297704798</v>
      </c>
      <c r="BB83" s="28">
        <f t="shared" si="101"/>
        <v>116.13017083964108</v>
      </c>
      <c r="BC83" s="28">
        <f t="shared" si="101"/>
        <v>121.17930870223417</v>
      </c>
      <c r="BE83" s="27">
        <f t="shared" si="99"/>
        <v>8</v>
      </c>
      <c r="BF83" s="32">
        <f t="shared" si="73"/>
        <v>-3.0739724773206465E-3</v>
      </c>
      <c r="BG83" s="32">
        <f t="shared" si="74"/>
        <v>-3.0739724773206465E-3</v>
      </c>
      <c r="BH83" s="32">
        <f t="shared" si="75"/>
        <v>-3.0739724773206465E-3</v>
      </c>
      <c r="BI83" s="32">
        <f t="shared" si="76"/>
        <v>-3.0739724773206465E-3</v>
      </c>
      <c r="BJ83" s="32">
        <f t="shared" si="77"/>
        <v>-3.0739724773207878E-3</v>
      </c>
      <c r="BK83" s="32">
        <f t="shared" si="78"/>
        <v>-3.0739724773206465E-3</v>
      </c>
      <c r="BL83" s="32">
        <f t="shared" si="79"/>
        <v>-3.0739724773205454E-3</v>
      </c>
      <c r="BM83" s="32">
        <f t="shared" si="80"/>
        <v>-3.0739724773206465E-3</v>
      </c>
      <c r="BN83" s="32">
        <f t="shared" si="81"/>
        <v>-3.0739724773207249E-3</v>
      </c>
      <c r="BO83" s="32">
        <f t="shared" si="82"/>
        <v>-3.0739724773207878E-3</v>
      </c>
      <c r="BP83" s="32">
        <f t="shared" si="83"/>
        <v>-3.0739724773205823E-3</v>
      </c>
      <c r="BQ83" s="32">
        <f t="shared" si="84"/>
        <v>-3.0739724773206465E-3</v>
      </c>
      <c r="BR83" s="32">
        <f t="shared" si="85"/>
        <v>-3.0739724773207011E-3</v>
      </c>
      <c r="BS83" s="32">
        <f t="shared" si="86"/>
        <v>-3.0739724773205454E-3</v>
      </c>
      <c r="BT83" s="32">
        <f t="shared" si="87"/>
        <v>-3.0739724773207878E-3</v>
      </c>
      <c r="BU83" s="32">
        <f t="shared" si="88"/>
        <v>-3.0739724773206465E-3</v>
      </c>
      <c r="BV83" s="32">
        <f t="shared" si="89"/>
        <v>-3.073972477320522E-3</v>
      </c>
      <c r="BW83" s="32">
        <f t="shared" si="90"/>
        <v>-3.0739724773207249E-3</v>
      </c>
      <c r="BX83" s="32">
        <f t="shared" si="91"/>
        <v>-3.0739724773206092E-3</v>
      </c>
      <c r="BY83" s="32">
        <f t="shared" si="92"/>
        <v>-3.0739724773207878E-3</v>
      </c>
      <c r="BZ83" s="32">
        <f t="shared" si="93"/>
        <v>-3.0739724773206803E-3</v>
      </c>
      <c r="CA83" s="32">
        <f t="shared" si="94"/>
        <v>-3.0739724773205823E-3</v>
      </c>
      <c r="CB83" s="32">
        <f t="shared" si="95"/>
        <v>-3.0739724773207388E-3</v>
      </c>
      <c r="CC83" s="32">
        <f t="shared" si="96"/>
        <v>-3.0739724773206465E-3</v>
      </c>
    </row>
    <row r="84" spans="1:81" ht="9" customHeight="1" x14ac:dyDescent="0.25">
      <c r="A84" s="31"/>
      <c r="B84" s="31"/>
      <c r="C84" s="31"/>
      <c r="E84" s="27">
        <f t="shared" si="97"/>
        <v>7</v>
      </c>
      <c r="F84" s="28">
        <f t="shared" si="104"/>
        <v>5.0237665147953905</v>
      </c>
      <c r="G84" s="28">
        <f t="shared" si="104"/>
        <v>10.047533029590781</v>
      </c>
      <c r="H84" s="28">
        <f t="shared" si="104"/>
        <v>15.071299544386171</v>
      </c>
      <c r="I84" s="28">
        <f t="shared" si="104"/>
        <v>20.095066059181562</v>
      </c>
      <c r="J84" s="28">
        <f t="shared" si="104"/>
        <v>25.118832573976952</v>
      </c>
      <c r="K84" s="28">
        <f t="shared" si="104"/>
        <v>30.142599088772343</v>
      </c>
      <c r="L84" s="28">
        <f t="shared" si="104"/>
        <v>35.166365603567733</v>
      </c>
      <c r="M84" s="28">
        <f t="shared" si="104"/>
        <v>40.190132118363124</v>
      </c>
      <c r="N84" s="28">
        <f t="shared" si="104"/>
        <v>45.213898633158514</v>
      </c>
      <c r="O84" s="28">
        <f t="shared" si="104"/>
        <v>50.237665147953905</v>
      </c>
      <c r="P84" s="28">
        <f t="shared" si="104"/>
        <v>55.261431662749295</v>
      </c>
      <c r="Q84" s="28">
        <f t="shared" si="104"/>
        <v>60.285198177544686</v>
      </c>
      <c r="R84" s="28">
        <f t="shared" si="104"/>
        <v>65.308964692340069</v>
      </c>
      <c r="S84" s="28">
        <f t="shared" si="104"/>
        <v>70.332731207135467</v>
      </c>
      <c r="T84" s="28">
        <f t="shared" si="104"/>
        <v>75.35649772193085</v>
      </c>
      <c r="U84" s="28">
        <f t="shared" si="104"/>
        <v>80.380264236726248</v>
      </c>
      <c r="V84" s="28">
        <f t="shared" si="102"/>
        <v>85.404030751521631</v>
      </c>
      <c r="W84" s="28">
        <f t="shared" si="102"/>
        <v>90.427797266317029</v>
      </c>
      <c r="X84" s="28">
        <f t="shared" si="102"/>
        <v>95.451563781112412</v>
      </c>
      <c r="Y84" s="28">
        <f t="shared" si="102"/>
        <v>100.47533029590781</v>
      </c>
      <c r="Z84" s="28">
        <f t="shared" si="102"/>
        <v>105.49909681070319</v>
      </c>
      <c r="AA84" s="28">
        <f t="shared" si="102"/>
        <v>110.52286332549859</v>
      </c>
      <c r="AB84" s="28">
        <f t="shared" si="102"/>
        <v>115.54662984029397</v>
      </c>
      <c r="AC84" s="28">
        <f t="shared" si="102"/>
        <v>120.57039635508937</v>
      </c>
      <c r="AE84" s="27">
        <f t="shared" si="98"/>
        <v>7</v>
      </c>
      <c r="AF84" s="28">
        <f t="shared" si="103"/>
        <v>5.0375491272942421</v>
      </c>
      <c r="AG84" s="28">
        <f t="shared" si="103"/>
        <v>10.075098254588484</v>
      </c>
      <c r="AH84" s="28">
        <f t="shared" si="103"/>
        <v>15.112647381882725</v>
      </c>
      <c r="AI84" s="28">
        <f t="shared" si="103"/>
        <v>20.150196509176968</v>
      </c>
      <c r="AJ84" s="28">
        <f t="shared" si="103"/>
        <v>25.18774563647121</v>
      </c>
      <c r="AK84" s="28">
        <f t="shared" si="103"/>
        <v>30.225294763765451</v>
      </c>
      <c r="AL84" s="28">
        <f t="shared" si="103"/>
        <v>35.262843891059696</v>
      </c>
      <c r="AM84" s="28">
        <f t="shared" si="103"/>
        <v>40.300393018353937</v>
      </c>
      <c r="AN84" s="28">
        <f t="shared" si="103"/>
        <v>45.337942145648178</v>
      </c>
      <c r="AO84" s="28">
        <f t="shared" si="103"/>
        <v>50.375491272942419</v>
      </c>
      <c r="AP84" s="28">
        <f t="shared" si="103"/>
        <v>55.41304040023666</v>
      </c>
      <c r="AQ84" s="28">
        <f t="shared" si="103"/>
        <v>60.450589527530902</v>
      </c>
      <c r="AR84" s="28">
        <f t="shared" si="103"/>
        <v>65.48813865482515</v>
      </c>
      <c r="AS84" s="28">
        <f t="shared" si="103"/>
        <v>70.525687782119391</v>
      </c>
      <c r="AT84" s="28">
        <f t="shared" si="103"/>
        <v>75.563236909413632</v>
      </c>
      <c r="AU84" s="28">
        <f t="shared" si="103"/>
        <v>80.600786036707873</v>
      </c>
      <c r="AV84" s="28">
        <f t="shared" si="101"/>
        <v>85.638335164002115</v>
      </c>
      <c r="AW84" s="28">
        <f t="shared" si="101"/>
        <v>90.675884291296356</v>
      </c>
      <c r="AX84" s="28">
        <f t="shared" si="101"/>
        <v>95.713433418590597</v>
      </c>
      <c r="AY84" s="28">
        <f t="shared" si="101"/>
        <v>100.75098254588484</v>
      </c>
      <c r="AZ84" s="28">
        <f t="shared" si="101"/>
        <v>105.78853167317908</v>
      </c>
      <c r="BA84" s="28">
        <f t="shared" si="101"/>
        <v>110.82608080047332</v>
      </c>
      <c r="BB84" s="28">
        <f t="shared" si="101"/>
        <v>115.86362992776756</v>
      </c>
      <c r="BC84" s="28">
        <f t="shared" si="101"/>
        <v>120.9011790550618</v>
      </c>
      <c r="BE84" s="27">
        <f t="shared" si="99"/>
        <v>7</v>
      </c>
      <c r="BF84" s="32">
        <f t="shared" si="73"/>
        <v>-2.743481899140956E-3</v>
      </c>
      <c r="BG84" s="32">
        <f t="shared" si="74"/>
        <v>-2.743481899140956E-3</v>
      </c>
      <c r="BH84" s="32">
        <f t="shared" si="75"/>
        <v>-2.743481899140897E-3</v>
      </c>
      <c r="BI84" s="32">
        <f t="shared" si="76"/>
        <v>-2.743481899140956E-3</v>
      </c>
      <c r="BJ84" s="32">
        <f t="shared" si="77"/>
        <v>-2.7434818991409204E-3</v>
      </c>
      <c r="BK84" s="32">
        <f t="shared" si="78"/>
        <v>-2.743481899140897E-3</v>
      </c>
      <c r="BL84" s="32">
        <f t="shared" si="79"/>
        <v>-2.7434818991409812E-3</v>
      </c>
      <c r="BM84" s="32">
        <f t="shared" si="80"/>
        <v>-2.743481899140956E-3</v>
      </c>
      <c r="BN84" s="32">
        <f t="shared" si="81"/>
        <v>-2.7434818991409361E-3</v>
      </c>
      <c r="BO84" s="32">
        <f t="shared" si="82"/>
        <v>-2.7434818991409204E-3</v>
      </c>
      <c r="BP84" s="32">
        <f t="shared" si="83"/>
        <v>-2.7434818991409074E-3</v>
      </c>
      <c r="BQ84" s="32">
        <f t="shared" si="84"/>
        <v>-2.743481899140897E-3</v>
      </c>
      <c r="BR84" s="32">
        <f t="shared" si="85"/>
        <v>-2.7434818991411056E-3</v>
      </c>
      <c r="BS84" s="32">
        <f t="shared" si="86"/>
        <v>-2.7434818991409812E-3</v>
      </c>
      <c r="BT84" s="32">
        <f t="shared" si="87"/>
        <v>-2.7434818991410623E-3</v>
      </c>
      <c r="BU84" s="32">
        <f t="shared" si="88"/>
        <v>-2.743481899140956E-3</v>
      </c>
      <c r="BV84" s="32">
        <f t="shared" si="89"/>
        <v>-2.7434818991410289E-3</v>
      </c>
      <c r="BW84" s="32">
        <f t="shared" si="90"/>
        <v>-2.7434818991409361E-3</v>
      </c>
      <c r="BX84" s="32">
        <f t="shared" si="91"/>
        <v>-2.7434818991410024E-3</v>
      </c>
      <c r="BY84" s="32">
        <f t="shared" si="92"/>
        <v>-2.7434818991409204E-3</v>
      </c>
      <c r="BZ84" s="32">
        <f t="shared" si="93"/>
        <v>-2.7434818991409812E-3</v>
      </c>
      <c r="CA84" s="32">
        <f t="shared" si="94"/>
        <v>-2.7434818991409074E-3</v>
      </c>
      <c r="CB84" s="32">
        <f t="shared" si="95"/>
        <v>-2.7434818991409638E-3</v>
      </c>
      <c r="CC84" s="32">
        <f t="shared" si="96"/>
        <v>-2.743481899140897E-3</v>
      </c>
    </row>
    <row r="85" spans="1:81" ht="9" customHeight="1" x14ac:dyDescent="0.25">
      <c r="A85" s="31"/>
      <c r="B85" s="31"/>
      <c r="C85" s="31"/>
      <c r="E85" s="27">
        <f t="shared" si="97"/>
        <v>6</v>
      </c>
      <c r="F85" s="28">
        <f t="shared" si="104"/>
        <v>5.0159060959451995</v>
      </c>
      <c r="G85" s="28">
        <f t="shared" si="104"/>
        <v>10.031812191890399</v>
      </c>
      <c r="H85" s="28">
        <f t="shared" si="104"/>
        <v>15.047718287835599</v>
      </c>
      <c r="I85" s="28">
        <f t="shared" si="104"/>
        <v>20.063624383780798</v>
      </c>
      <c r="J85" s="28">
        <f t="shared" si="104"/>
        <v>25.079530479725996</v>
      </c>
      <c r="K85" s="28">
        <f t="shared" si="104"/>
        <v>30.095436575671197</v>
      </c>
      <c r="L85" s="28">
        <f t="shared" si="104"/>
        <v>35.111342671616399</v>
      </c>
      <c r="M85" s="28">
        <f t="shared" si="104"/>
        <v>40.127248767561596</v>
      </c>
      <c r="N85" s="28">
        <f t="shared" si="104"/>
        <v>45.143154863506794</v>
      </c>
      <c r="O85" s="28">
        <f t="shared" si="104"/>
        <v>50.159060959451992</v>
      </c>
      <c r="P85" s="28">
        <f t="shared" si="104"/>
        <v>55.174967055397197</v>
      </c>
      <c r="Q85" s="28">
        <f t="shared" si="104"/>
        <v>60.190873151342394</v>
      </c>
      <c r="R85" s="28">
        <f t="shared" si="104"/>
        <v>65.206779247287599</v>
      </c>
      <c r="S85" s="28">
        <f t="shared" si="104"/>
        <v>70.222685343232797</v>
      </c>
      <c r="T85" s="28">
        <f t="shared" si="104"/>
        <v>75.238591439177995</v>
      </c>
      <c r="U85" s="28">
        <f t="shared" si="104"/>
        <v>80.254497535123193</v>
      </c>
      <c r="V85" s="28">
        <f t="shared" si="102"/>
        <v>85.27040363106839</v>
      </c>
      <c r="W85" s="28">
        <f t="shared" si="102"/>
        <v>90.286309727013588</v>
      </c>
      <c r="X85" s="28">
        <f t="shared" si="102"/>
        <v>95.302215822958786</v>
      </c>
      <c r="Y85" s="28">
        <f t="shared" si="102"/>
        <v>100.31812191890398</v>
      </c>
      <c r="Z85" s="28">
        <f t="shared" si="102"/>
        <v>105.3340280148492</v>
      </c>
      <c r="AA85" s="28">
        <f t="shared" si="102"/>
        <v>110.34993411079439</v>
      </c>
      <c r="AB85" s="28">
        <f t="shared" si="102"/>
        <v>115.36584020673959</v>
      </c>
      <c r="AC85" s="28">
        <f t="shared" si="102"/>
        <v>120.38174630268479</v>
      </c>
      <c r="AE85" s="27">
        <f t="shared" si="98"/>
        <v>6</v>
      </c>
      <c r="AF85" s="28">
        <f t="shared" si="103"/>
        <v>5.0275413978175827</v>
      </c>
      <c r="AG85" s="28">
        <f t="shared" si="103"/>
        <v>10.055082795635165</v>
      </c>
      <c r="AH85" s="28">
        <f t="shared" si="103"/>
        <v>15.082624193452746</v>
      </c>
      <c r="AI85" s="28">
        <f t="shared" si="103"/>
        <v>20.110165591270331</v>
      </c>
      <c r="AJ85" s="28">
        <f t="shared" si="103"/>
        <v>25.13770698908791</v>
      </c>
      <c r="AK85" s="28">
        <f t="shared" si="103"/>
        <v>30.165248386905493</v>
      </c>
      <c r="AL85" s="28">
        <f t="shared" si="103"/>
        <v>35.192789784723075</v>
      </c>
      <c r="AM85" s="28">
        <f t="shared" si="103"/>
        <v>40.220331182540662</v>
      </c>
      <c r="AN85" s="28">
        <f t="shared" si="103"/>
        <v>45.247872580358241</v>
      </c>
      <c r="AO85" s="28">
        <f t="shared" si="103"/>
        <v>50.27541397817582</v>
      </c>
      <c r="AP85" s="28">
        <f t="shared" si="103"/>
        <v>55.302955375993406</v>
      </c>
      <c r="AQ85" s="28">
        <f t="shared" si="103"/>
        <v>60.330496773810985</v>
      </c>
      <c r="AR85" s="28">
        <f t="shared" si="103"/>
        <v>65.358038171628564</v>
      </c>
      <c r="AS85" s="28">
        <f t="shared" si="103"/>
        <v>70.385579569446151</v>
      </c>
      <c r="AT85" s="28">
        <f t="shared" si="103"/>
        <v>75.413120967263737</v>
      </c>
      <c r="AU85" s="28">
        <f t="shared" si="103"/>
        <v>80.440662365081323</v>
      </c>
      <c r="AV85" s="28">
        <f t="shared" si="101"/>
        <v>85.468203762898895</v>
      </c>
      <c r="AW85" s="28">
        <f t="shared" si="101"/>
        <v>90.495745160716481</v>
      </c>
      <c r="AX85" s="28">
        <f t="shared" si="101"/>
        <v>95.523286558534068</v>
      </c>
      <c r="AY85" s="28">
        <f t="shared" si="101"/>
        <v>100.55082795635164</v>
      </c>
      <c r="AZ85" s="28">
        <f t="shared" si="101"/>
        <v>105.57836935416923</v>
      </c>
      <c r="BA85" s="28">
        <f t="shared" si="101"/>
        <v>110.60591075198681</v>
      </c>
      <c r="BB85" s="28">
        <f t="shared" si="101"/>
        <v>115.6334521498044</v>
      </c>
      <c r="BC85" s="28">
        <f t="shared" si="101"/>
        <v>120.66099354762197</v>
      </c>
      <c r="BE85" s="27">
        <f t="shared" si="99"/>
        <v>6</v>
      </c>
      <c r="BF85" s="32">
        <f t="shared" si="73"/>
        <v>-2.3196809608913922E-3</v>
      </c>
      <c r="BG85" s="32">
        <f t="shared" si="74"/>
        <v>-2.3196809608913922E-3</v>
      </c>
      <c r="BH85" s="32">
        <f t="shared" si="75"/>
        <v>-2.3196809608912743E-3</v>
      </c>
      <c r="BI85" s="32">
        <f t="shared" si="76"/>
        <v>-2.3196809608913922E-3</v>
      </c>
      <c r="BJ85" s="32">
        <f t="shared" si="77"/>
        <v>-2.3196809608913216E-3</v>
      </c>
      <c r="BK85" s="32">
        <f t="shared" si="78"/>
        <v>-2.3196809608912743E-3</v>
      </c>
      <c r="BL85" s="32">
        <f t="shared" si="79"/>
        <v>-2.3196809608912405E-3</v>
      </c>
      <c r="BM85" s="32">
        <f t="shared" si="80"/>
        <v>-2.3196809608913922E-3</v>
      </c>
      <c r="BN85" s="32">
        <f t="shared" si="81"/>
        <v>-2.3196809608913532E-3</v>
      </c>
      <c r="BO85" s="32">
        <f t="shared" si="82"/>
        <v>-2.3196809608913216E-3</v>
      </c>
      <c r="BP85" s="32">
        <f t="shared" si="83"/>
        <v>-2.3196809608912955E-3</v>
      </c>
      <c r="BQ85" s="32">
        <f t="shared" si="84"/>
        <v>-2.3196809608912743E-3</v>
      </c>
      <c r="BR85" s="32">
        <f t="shared" si="85"/>
        <v>-2.3196809608911468E-3</v>
      </c>
      <c r="BS85" s="32">
        <f t="shared" si="86"/>
        <v>-2.3196809608912405E-3</v>
      </c>
      <c r="BT85" s="32">
        <f t="shared" si="87"/>
        <v>-2.3196809608913216E-3</v>
      </c>
      <c r="BU85" s="32">
        <f t="shared" si="88"/>
        <v>-2.3196809608913922E-3</v>
      </c>
      <c r="BV85" s="32">
        <f t="shared" si="89"/>
        <v>-2.3196809608912882E-3</v>
      </c>
      <c r="BW85" s="32">
        <f t="shared" si="90"/>
        <v>-2.3196809608913532E-3</v>
      </c>
      <c r="BX85" s="32">
        <f t="shared" si="91"/>
        <v>-2.3196809608914109E-3</v>
      </c>
      <c r="BY85" s="32">
        <f t="shared" si="92"/>
        <v>-2.3196809608913216E-3</v>
      </c>
      <c r="BZ85" s="32">
        <f t="shared" si="93"/>
        <v>-2.3196809608912405E-3</v>
      </c>
      <c r="CA85" s="32">
        <f t="shared" si="94"/>
        <v>-2.3196809608912955E-3</v>
      </c>
      <c r="CB85" s="32">
        <f t="shared" si="95"/>
        <v>-2.3196809608913458E-3</v>
      </c>
      <c r="CC85" s="32">
        <f t="shared" si="96"/>
        <v>-2.3196809608912743E-3</v>
      </c>
    </row>
    <row r="86" spans="1:81" ht="9" customHeight="1" x14ac:dyDescent="0.25">
      <c r="A86" s="31"/>
      <c r="B86" s="31"/>
      <c r="C86" s="31"/>
      <c r="E86" s="27">
        <f t="shared" si="97"/>
        <v>5</v>
      </c>
      <c r="F86" s="28">
        <f t="shared" si="104"/>
        <v>5.0098953663016612</v>
      </c>
      <c r="G86" s="28">
        <f t="shared" si="104"/>
        <v>10.019790732603322</v>
      </c>
      <c r="H86" s="28">
        <f t="shared" si="104"/>
        <v>15.029686098904984</v>
      </c>
      <c r="I86" s="28">
        <f t="shared" si="104"/>
        <v>20.039581465206645</v>
      </c>
      <c r="J86" s="28">
        <f t="shared" si="104"/>
        <v>25.049476831508304</v>
      </c>
      <c r="K86" s="28">
        <f t="shared" si="104"/>
        <v>30.059372197809967</v>
      </c>
      <c r="L86" s="28">
        <f t="shared" si="104"/>
        <v>35.069267564111627</v>
      </c>
      <c r="M86" s="28">
        <f t="shared" si="104"/>
        <v>40.07916293041329</v>
      </c>
      <c r="N86" s="28">
        <f t="shared" si="104"/>
        <v>45.089058296714946</v>
      </c>
      <c r="O86" s="28">
        <f t="shared" si="104"/>
        <v>50.098953663016609</v>
      </c>
      <c r="P86" s="28">
        <f t="shared" si="104"/>
        <v>55.108849029318272</v>
      </c>
      <c r="Q86" s="28">
        <f t="shared" si="104"/>
        <v>60.118744395619935</v>
      </c>
      <c r="R86" s="28">
        <f t="shared" si="104"/>
        <v>65.12863976192159</v>
      </c>
      <c r="S86" s="28">
        <f t="shared" si="104"/>
        <v>70.138535128223253</v>
      </c>
      <c r="T86" s="28">
        <f t="shared" si="104"/>
        <v>75.148430494524916</v>
      </c>
      <c r="U86" s="28">
        <f t="shared" si="104"/>
        <v>80.158325860826579</v>
      </c>
      <c r="V86" s="28">
        <f t="shared" si="102"/>
        <v>85.168221227128242</v>
      </c>
      <c r="W86" s="28">
        <f t="shared" si="102"/>
        <v>90.178116593429891</v>
      </c>
      <c r="X86" s="28">
        <f t="shared" si="102"/>
        <v>95.188011959731554</v>
      </c>
      <c r="Y86" s="28">
        <f t="shared" si="102"/>
        <v>100.19790732603322</v>
      </c>
      <c r="Z86" s="28">
        <f t="shared" si="102"/>
        <v>105.20780269233488</v>
      </c>
      <c r="AA86" s="28">
        <f t="shared" si="102"/>
        <v>110.21769805863654</v>
      </c>
      <c r="AB86" s="28">
        <f t="shared" si="102"/>
        <v>115.22759342493821</v>
      </c>
      <c r="AC86" s="28">
        <f t="shared" si="102"/>
        <v>120.23748879123987</v>
      </c>
      <c r="AE86" s="27">
        <f t="shared" si="98"/>
        <v>5</v>
      </c>
      <c r="AF86" s="28">
        <f t="shared" si="103"/>
        <v>5.019099187716737</v>
      </c>
      <c r="AG86" s="28">
        <f t="shared" si="103"/>
        <v>10.038198375433474</v>
      </c>
      <c r="AH86" s="28">
        <f t="shared" si="103"/>
        <v>15.057297563150211</v>
      </c>
      <c r="AI86" s="28">
        <f t="shared" si="103"/>
        <v>20.076396750866948</v>
      </c>
      <c r="AJ86" s="28">
        <f t="shared" si="103"/>
        <v>25.095495938583685</v>
      </c>
      <c r="AK86" s="28">
        <f t="shared" si="103"/>
        <v>30.114595126300422</v>
      </c>
      <c r="AL86" s="28">
        <f t="shared" si="103"/>
        <v>35.133694314017156</v>
      </c>
      <c r="AM86" s="28">
        <f t="shared" si="103"/>
        <v>40.152793501733896</v>
      </c>
      <c r="AN86" s="28">
        <f t="shared" si="103"/>
        <v>45.17189268945063</v>
      </c>
      <c r="AO86" s="28">
        <f t="shared" si="103"/>
        <v>50.19099187716737</v>
      </c>
      <c r="AP86" s="28">
        <f t="shared" si="103"/>
        <v>55.210091064884104</v>
      </c>
      <c r="AQ86" s="28">
        <f t="shared" si="103"/>
        <v>60.229190252600844</v>
      </c>
      <c r="AR86" s="28">
        <f t="shared" si="103"/>
        <v>65.248289440317578</v>
      </c>
      <c r="AS86" s="28">
        <f t="shared" si="103"/>
        <v>70.267388628034311</v>
      </c>
      <c r="AT86" s="28">
        <f t="shared" si="103"/>
        <v>75.286487815751059</v>
      </c>
      <c r="AU86" s="28">
        <f t="shared" si="103"/>
        <v>80.305587003467792</v>
      </c>
      <c r="AV86" s="28">
        <f t="shared" si="101"/>
        <v>85.324686191184526</v>
      </c>
      <c r="AW86" s="28">
        <f t="shared" si="101"/>
        <v>90.343785378901259</v>
      </c>
      <c r="AX86" s="28">
        <f t="shared" si="101"/>
        <v>95.362884566618007</v>
      </c>
      <c r="AY86" s="28">
        <f t="shared" si="101"/>
        <v>100.38198375433474</v>
      </c>
      <c r="AZ86" s="28">
        <f t="shared" si="101"/>
        <v>105.40108294205147</v>
      </c>
      <c r="BA86" s="28">
        <f t="shared" si="101"/>
        <v>110.42018212976821</v>
      </c>
      <c r="BB86" s="28">
        <f t="shared" si="101"/>
        <v>115.43928131748496</v>
      </c>
      <c r="BC86" s="28">
        <f t="shared" si="101"/>
        <v>120.45838050520169</v>
      </c>
      <c r="BE86" s="27">
        <f t="shared" si="99"/>
        <v>5</v>
      </c>
      <c r="BF86" s="32">
        <f t="shared" si="73"/>
        <v>-1.8371284711820501E-3</v>
      </c>
      <c r="BG86" s="32">
        <f t="shared" si="74"/>
        <v>-1.8371284711820501E-3</v>
      </c>
      <c r="BH86" s="32">
        <f t="shared" si="75"/>
        <v>-1.8371284711820501E-3</v>
      </c>
      <c r="BI86" s="32">
        <f t="shared" si="76"/>
        <v>-1.8371284711820501E-3</v>
      </c>
      <c r="BJ86" s="32">
        <f t="shared" si="77"/>
        <v>-1.8371284711821213E-3</v>
      </c>
      <c r="BK86" s="32">
        <f t="shared" si="78"/>
        <v>-1.8371284711820501E-3</v>
      </c>
      <c r="BL86" s="32">
        <f t="shared" si="79"/>
        <v>-1.8371284711819996E-3</v>
      </c>
      <c r="BM86" s="32">
        <f t="shared" si="80"/>
        <v>-1.8371284711820501E-3</v>
      </c>
      <c r="BN86" s="32">
        <f t="shared" si="81"/>
        <v>-1.8371284711820898E-3</v>
      </c>
      <c r="BO86" s="32">
        <f t="shared" si="82"/>
        <v>-1.8371284711821213E-3</v>
      </c>
      <c r="BP86" s="32">
        <f t="shared" si="83"/>
        <v>-1.837128471182018E-3</v>
      </c>
      <c r="BQ86" s="32">
        <f t="shared" si="84"/>
        <v>-1.8371284711820501E-3</v>
      </c>
      <c r="BR86" s="32">
        <f t="shared" si="85"/>
        <v>-1.8371284711820777E-3</v>
      </c>
      <c r="BS86" s="32">
        <f t="shared" si="86"/>
        <v>-1.8371284711819996E-3</v>
      </c>
      <c r="BT86" s="32">
        <f t="shared" si="87"/>
        <v>-1.837128471182121E-3</v>
      </c>
      <c r="BU86" s="32">
        <f t="shared" si="88"/>
        <v>-1.8371284711820501E-3</v>
      </c>
      <c r="BV86" s="32">
        <f t="shared" si="89"/>
        <v>-1.8371284711819875E-3</v>
      </c>
      <c r="BW86" s="32">
        <f t="shared" si="90"/>
        <v>-1.8371284711820898E-3</v>
      </c>
      <c r="BX86" s="32">
        <f t="shared" si="91"/>
        <v>-1.8371284711821809E-3</v>
      </c>
      <c r="BY86" s="32">
        <f t="shared" si="92"/>
        <v>-1.8371284711821213E-3</v>
      </c>
      <c r="BZ86" s="32">
        <f t="shared" si="93"/>
        <v>-1.837128471182067E-3</v>
      </c>
      <c r="CA86" s="32">
        <f t="shared" si="94"/>
        <v>-1.837128471182018E-3</v>
      </c>
      <c r="CB86" s="32">
        <f t="shared" si="95"/>
        <v>-1.8371284711820963E-3</v>
      </c>
      <c r="CC86" s="32">
        <f t="shared" si="96"/>
        <v>-1.8371284711820501E-3</v>
      </c>
    </row>
    <row r="87" spans="1:81" ht="9" customHeight="1" x14ac:dyDescent="0.25">
      <c r="A87" s="31"/>
      <c r="B87" s="31"/>
      <c r="C87" s="31"/>
      <c r="E87" s="27">
        <f t="shared" si="97"/>
        <v>4</v>
      </c>
      <c r="F87" s="28">
        <f t="shared" si="104"/>
        <v>5.0055370290801351</v>
      </c>
      <c r="G87" s="28">
        <f t="shared" si="104"/>
        <v>10.01107405816027</v>
      </c>
      <c r="H87" s="28">
        <f t="shared" si="104"/>
        <v>15.016611087240404</v>
      </c>
      <c r="I87" s="28">
        <f t="shared" si="104"/>
        <v>20.02214811632054</v>
      </c>
      <c r="J87" s="28">
        <f t="shared" si="104"/>
        <v>25.027685145400675</v>
      </c>
      <c r="K87" s="28">
        <f t="shared" si="104"/>
        <v>30.033222174480809</v>
      </c>
      <c r="L87" s="28">
        <f t="shared" si="104"/>
        <v>35.038759203560943</v>
      </c>
      <c r="M87" s="28">
        <f t="shared" si="104"/>
        <v>40.044296232641081</v>
      </c>
      <c r="N87" s="28">
        <f t="shared" si="104"/>
        <v>45.049833261721211</v>
      </c>
      <c r="O87" s="28">
        <f t="shared" si="104"/>
        <v>50.055370290801349</v>
      </c>
      <c r="P87" s="28">
        <f t="shared" si="104"/>
        <v>55.060907319881487</v>
      </c>
      <c r="Q87" s="28">
        <f t="shared" si="104"/>
        <v>60.066444348961618</v>
      </c>
      <c r="R87" s="28">
        <f t="shared" si="104"/>
        <v>65.071981378041755</v>
      </c>
      <c r="S87" s="28">
        <f t="shared" si="104"/>
        <v>70.077518407121886</v>
      </c>
      <c r="T87" s="28">
        <f t="shared" si="104"/>
        <v>75.083055436202017</v>
      </c>
      <c r="U87" s="28">
        <f t="shared" si="104"/>
        <v>80.088592465282161</v>
      </c>
      <c r="V87" s="28">
        <f t="shared" si="102"/>
        <v>85.094129494362292</v>
      </c>
      <c r="W87" s="28">
        <f t="shared" si="102"/>
        <v>90.099666523442423</v>
      </c>
      <c r="X87" s="28">
        <f t="shared" si="102"/>
        <v>95.105203552522568</v>
      </c>
      <c r="Y87" s="28">
        <f t="shared" si="102"/>
        <v>100.1107405816027</v>
      </c>
      <c r="Z87" s="28">
        <f t="shared" si="102"/>
        <v>105.11627761068283</v>
      </c>
      <c r="AA87" s="28">
        <f t="shared" si="102"/>
        <v>110.12181463976297</v>
      </c>
      <c r="AB87" s="28">
        <f t="shared" si="102"/>
        <v>115.1273516688431</v>
      </c>
      <c r="AC87" s="28">
        <f t="shared" si="102"/>
        <v>120.13288869792324</v>
      </c>
      <c r="AE87" s="27">
        <f t="shared" si="98"/>
        <v>4</v>
      </c>
      <c r="AF87" s="28">
        <f t="shared" si="103"/>
        <v>5.0122094904058612</v>
      </c>
      <c r="AG87" s="28">
        <f t="shared" si="103"/>
        <v>10.024418980811722</v>
      </c>
      <c r="AH87" s="28">
        <f t="shared" si="103"/>
        <v>15.036628471217583</v>
      </c>
      <c r="AI87" s="28">
        <f t="shared" si="103"/>
        <v>20.048837961623445</v>
      </c>
      <c r="AJ87" s="28">
        <f t="shared" si="103"/>
        <v>25.061047452029303</v>
      </c>
      <c r="AK87" s="28">
        <f t="shared" si="103"/>
        <v>30.073256942435165</v>
      </c>
      <c r="AL87" s="28">
        <f t="shared" si="103"/>
        <v>35.085466432841024</v>
      </c>
      <c r="AM87" s="28">
        <f t="shared" si="103"/>
        <v>40.097675923246889</v>
      </c>
      <c r="AN87" s="28">
        <f t="shared" si="103"/>
        <v>45.109885413652748</v>
      </c>
      <c r="AO87" s="28">
        <f t="shared" si="103"/>
        <v>50.122094904058606</v>
      </c>
      <c r="AP87" s="28">
        <f t="shared" si="103"/>
        <v>55.134304394464472</v>
      </c>
      <c r="AQ87" s="28">
        <f t="shared" si="103"/>
        <v>60.14651388487033</v>
      </c>
      <c r="AR87" s="28">
        <f t="shared" si="103"/>
        <v>65.158723375276196</v>
      </c>
      <c r="AS87" s="28">
        <f t="shared" si="103"/>
        <v>70.170932865682047</v>
      </c>
      <c r="AT87" s="28">
        <f t="shared" si="103"/>
        <v>75.183142356087913</v>
      </c>
      <c r="AU87" s="28">
        <f t="shared" si="103"/>
        <v>80.195351846493779</v>
      </c>
      <c r="AV87" s="28">
        <f t="shared" si="101"/>
        <v>85.20756133689963</v>
      </c>
      <c r="AW87" s="28">
        <f t="shared" si="101"/>
        <v>90.219770827305496</v>
      </c>
      <c r="AX87" s="28">
        <f t="shared" si="101"/>
        <v>95.231980317711361</v>
      </c>
      <c r="AY87" s="28">
        <f t="shared" si="101"/>
        <v>100.24418980811721</v>
      </c>
      <c r="AZ87" s="28">
        <f t="shared" si="101"/>
        <v>105.25639929852308</v>
      </c>
      <c r="BA87" s="28">
        <f t="shared" si="101"/>
        <v>110.26860878892894</v>
      </c>
      <c r="BB87" s="28">
        <f t="shared" si="101"/>
        <v>115.2808182793348</v>
      </c>
      <c r="BC87" s="28">
        <f t="shared" si="101"/>
        <v>120.29302776974066</v>
      </c>
      <c r="BE87" s="27">
        <f t="shared" si="99"/>
        <v>4</v>
      </c>
      <c r="BF87" s="32">
        <f t="shared" si="73"/>
        <v>-1.3330160753904701E-3</v>
      </c>
      <c r="BG87" s="32">
        <f t="shared" si="74"/>
        <v>-1.3330160753904701E-3</v>
      </c>
      <c r="BH87" s="32">
        <f t="shared" si="75"/>
        <v>-1.3330160753904704E-3</v>
      </c>
      <c r="BI87" s="32">
        <f t="shared" si="76"/>
        <v>-1.3330160753904701E-3</v>
      </c>
      <c r="BJ87" s="32">
        <f t="shared" si="77"/>
        <v>-1.3330160753903992E-3</v>
      </c>
      <c r="BK87" s="32">
        <f t="shared" si="78"/>
        <v>-1.3330160753904704E-3</v>
      </c>
      <c r="BL87" s="32">
        <f t="shared" si="79"/>
        <v>-1.3330160753904196E-3</v>
      </c>
      <c r="BM87" s="32">
        <f t="shared" si="80"/>
        <v>-1.3330160753904701E-3</v>
      </c>
      <c r="BN87" s="32">
        <f t="shared" si="81"/>
        <v>-1.3330160753905098E-3</v>
      </c>
      <c r="BO87" s="32">
        <f t="shared" si="82"/>
        <v>-1.3330160753903992E-3</v>
      </c>
      <c r="BP87" s="32">
        <f t="shared" si="83"/>
        <v>-1.3330160753904378E-3</v>
      </c>
      <c r="BQ87" s="32">
        <f t="shared" si="84"/>
        <v>-1.3330160753904704E-3</v>
      </c>
      <c r="BR87" s="32">
        <f t="shared" si="85"/>
        <v>-1.3330160753904975E-3</v>
      </c>
      <c r="BS87" s="32">
        <f t="shared" si="86"/>
        <v>-1.3330160753904196E-3</v>
      </c>
      <c r="BT87" s="32">
        <f t="shared" si="87"/>
        <v>-1.3330160753905413E-3</v>
      </c>
      <c r="BU87" s="32">
        <f t="shared" si="88"/>
        <v>-1.3330160753904701E-3</v>
      </c>
      <c r="BV87" s="32">
        <f t="shared" si="89"/>
        <v>-1.3330160753904077E-3</v>
      </c>
      <c r="BW87" s="32">
        <f t="shared" si="90"/>
        <v>-1.3330160753905098E-3</v>
      </c>
      <c r="BX87" s="32">
        <f t="shared" si="91"/>
        <v>-1.3330160753904515E-3</v>
      </c>
      <c r="BY87" s="32">
        <f t="shared" si="92"/>
        <v>-1.3330160753903992E-3</v>
      </c>
      <c r="BZ87" s="32">
        <f t="shared" si="93"/>
        <v>-1.3330160753904873E-3</v>
      </c>
      <c r="CA87" s="32">
        <f t="shared" si="94"/>
        <v>-1.3330160753904378E-3</v>
      </c>
      <c r="CB87" s="32">
        <f t="shared" si="95"/>
        <v>-1.3330160753903932E-3</v>
      </c>
      <c r="CC87" s="32">
        <f t="shared" si="96"/>
        <v>-1.3330160753904704E-3</v>
      </c>
    </row>
    <row r="88" spans="1:81" ht="9" customHeight="1" x14ac:dyDescent="0.25">
      <c r="A88" s="31"/>
      <c r="B88" s="31"/>
      <c r="C88" s="31"/>
      <c r="E88" s="27">
        <f t="shared" si="97"/>
        <v>3</v>
      </c>
      <c r="F88" s="28">
        <f t="shared" si="104"/>
        <v>5.002620049476068</v>
      </c>
      <c r="G88" s="28">
        <f t="shared" si="104"/>
        <v>10.005240098952136</v>
      </c>
      <c r="H88" s="28">
        <f t="shared" si="104"/>
        <v>15.007860148428202</v>
      </c>
      <c r="I88" s="28">
        <f t="shared" si="104"/>
        <v>20.010480197904272</v>
      </c>
      <c r="J88" s="28">
        <f t="shared" si="104"/>
        <v>25.013100247380336</v>
      </c>
      <c r="K88" s="28">
        <f t="shared" si="104"/>
        <v>30.015720296856404</v>
      </c>
      <c r="L88" s="28">
        <f t="shared" si="104"/>
        <v>35.018340346332472</v>
      </c>
      <c r="M88" s="28">
        <f t="shared" si="104"/>
        <v>40.020960395808544</v>
      </c>
      <c r="N88" s="28">
        <f t="shared" si="104"/>
        <v>45.023580445284608</v>
      </c>
      <c r="O88" s="28">
        <f t="shared" si="104"/>
        <v>50.026200494760673</v>
      </c>
      <c r="P88" s="28">
        <f t="shared" si="104"/>
        <v>55.028820544236744</v>
      </c>
      <c r="Q88" s="28">
        <f t="shared" si="104"/>
        <v>60.031440593712809</v>
      </c>
      <c r="R88" s="28">
        <f t="shared" si="104"/>
        <v>65.03406064318888</v>
      </c>
      <c r="S88" s="28">
        <f t="shared" si="104"/>
        <v>70.036680692664945</v>
      </c>
      <c r="T88" s="28">
        <f t="shared" si="104"/>
        <v>75.039300742141009</v>
      </c>
      <c r="U88" s="28">
        <f t="shared" si="104"/>
        <v>80.041920791617088</v>
      </c>
      <c r="V88" s="28">
        <f t="shared" si="102"/>
        <v>85.044540841093152</v>
      </c>
      <c r="W88" s="28">
        <f t="shared" si="102"/>
        <v>90.047160890569216</v>
      </c>
      <c r="X88" s="28">
        <f t="shared" si="102"/>
        <v>95.049780940045281</v>
      </c>
      <c r="Y88" s="28">
        <f t="shared" si="102"/>
        <v>100.05240098952135</v>
      </c>
      <c r="Z88" s="28">
        <f t="shared" si="102"/>
        <v>105.05502103899742</v>
      </c>
      <c r="AA88" s="28">
        <f t="shared" si="102"/>
        <v>110.05764108847349</v>
      </c>
      <c r="AB88" s="28">
        <f t="shared" si="102"/>
        <v>115.06026113794955</v>
      </c>
      <c r="AC88" s="28">
        <f t="shared" si="102"/>
        <v>120.06288118742562</v>
      </c>
      <c r="AE88" s="27">
        <f t="shared" si="98"/>
        <v>3</v>
      </c>
      <c r="AF88" s="28">
        <f t="shared" si="103"/>
        <v>5.0068617299896054</v>
      </c>
      <c r="AG88" s="28">
        <f t="shared" si="103"/>
        <v>10.013723459979211</v>
      </c>
      <c r="AH88" s="28">
        <f t="shared" si="103"/>
        <v>15.020585189968815</v>
      </c>
      <c r="AI88" s="28">
        <f t="shared" si="103"/>
        <v>20.027446919958422</v>
      </c>
      <c r="AJ88" s="28">
        <f t="shared" si="103"/>
        <v>25.034308649948027</v>
      </c>
      <c r="AK88" s="28">
        <f t="shared" si="103"/>
        <v>30.041170379937629</v>
      </c>
      <c r="AL88" s="28">
        <f t="shared" si="103"/>
        <v>35.048032109927235</v>
      </c>
      <c r="AM88" s="28">
        <f t="shared" si="103"/>
        <v>40.054893839916843</v>
      </c>
      <c r="AN88" s="28">
        <f t="shared" si="103"/>
        <v>45.061755569906445</v>
      </c>
      <c r="AO88" s="28">
        <f t="shared" si="103"/>
        <v>50.068617299896054</v>
      </c>
      <c r="AP88" s="28">
        <f t="shared" si="103"/>
        <v>55.075479029885656</v>
      </c>
      <c r="AQ88" s="28">
        <f t="shared" si="103"/>
        <v>60.082340759875258</v>
      </c>
      <c r="AR88" s="28">
        <f t="shared" si="103"/>
        <v>65.08920248986486</v>
      </c>
      <c r="AS88" s="28">
        <f t="shared" si="103"/>
        <v>70.096064219854469</v>
      </c>
      <c r="AT88" s="28">
        <f t="shared" si="103"/>
        <v>75.102925949844078</v>
      </c>
      <c r="AU88" s="28">
        <f t="shared" si="103"/>
        <v>80.109787679833687</v>
      </c>
      <c r="AV88" s="28">
        <f t="shared" si="101"/>
        <v>85.116649409823282</v>
      </c>
      <c r="AW88" s="28">
        <f t="shared" si="101"/>
        <v>90.123511139812891</v>
      </c>
      <c r="AX88" s="28">
        <f t="shared" si="101"/>
        <v>95.1303728698025</v>
      </c>
      <c r="AY88" s="28">
        <f t="shared" si="101"/>
        <v>100.13723459979211</v>
      </c>
      <c r="AZ88" s="28">
        <f t="shared" si="101"/>
        <v>105.1440963297817</v>
      </c>
      <c r="BA88" s="28">
        <f t="shared" si="101"/>
        <v>110.15095805977131</v>
      </c>
      <c r="BB88" s="28">
        <f t="shared" si="101"/>
        <v>115.15781978976092</v>
      </c>
      <c r="BC88" s="28">
        <f t="shared" si="101"/>
        <v>120.16468151975052</v>
      </c>
      <c r="BE88" s="27">
        <f t="shared" si="99"/>
        <v>3</v>
      </c>
      <c r="BF88" s="32">
        <f t="shared" si="73"/>
        <v>-8.4789179901473787E-4</v>
      </c>
      <c r="BG88" s="32">
        <f t="shared" si="74"/>
        <v>-8.4789179901473787E-4</v>
      </c>
      <c r="BH88" s="32">
        <f t="shared" si="75"/>
        <v>-8.4789179901473798E-4</v>
      </c>
      <c r="BI88" s="32">
        <f t="shared" si="76"/>
        <v>-8.4789179901473787E-4</v>
      </c>
      <c r="BJ88" s="32">
        <f t="shared" si="77"/>
        <v>-8.4789179901488001E-4</v>
      </c>
      <c r="BK88" s="32">
        <f t="shared" si="78"/>
        <v>-8.4789179901473798E-4</v>
      </c>
      <c r="BL88" s="32">
        <f t="shared" si="79"/>
        <v>-8.4789179901473798E-4</v>
      </c>
      <c r="BM88" s="32">
        <f t="shared" si="80"/>
        <v>-8.4789179901473787E-4</v>
      </c>
      <c r="BN88" s="32">
        <f t="shared" si="81"/>
        <v>-8.4789179901473798E-4</v>
      </c>
      <c r="BO88" s="32">
        <f t="shared" si="82"/>
        <v>-8.4789179901488001E-4</v>
      </c>
      <c r="BP88" s="32">
        <f t="shared" si="83"/>
        <v>-8.4789179901473787E-4</v>
      </c>
      <c r="BQ88" s="32">
        <f t="shared" si="84"/>
        <v>-8.4789179901473798E-4</v>
      </c>
      <c r="BR88" s="32">
        <f t="shared" si="85"/>
        <v>-8.4789179901462869E-4</v>
      </c>
      <c r="BS88" s="32">
        <f t="shared" si="86"/>
        <v>-8.4789179901473798E-4</v>
      </c>
      <c r="BT88" s="32">
        <f t="shared" si="87"/>
        <v>-8.4789179901483263E-4</v>
      </c>
      <c r="BU88" s="32">
        <f t="shared" si="88"/>
        <v>-8.4789179901473787E-4</v>
      </c>
      <c r="BV88" s="32">
        <f t="shared" si="89"/>
        <v>-8.4789179901465438E-4</v>
      </c>
      <c r="BW88" s="32">
        <f t="shared" si="90"/>
        <v>-8.4789179901473798E-4</v>
      </c>
      <c r="BX88" s="32">
        <f t="shared" si="91"/>
        <v>-8.4789179901481268E-4</v>
      </c>
      <c r="BY88" s="32">
        <f t="shared" si="92"/>
        <v>-8.4789179901488001E-4</v>
      </c>
      <c r="BZ88" s="32">
        <f t="shared" si="93"/>
        <v>-8.4789179901467021E-4</v>
      </c>
      <c r="CA88" s="32">
        <f t="shared" si="94"/>
        <v>-8.4789179901473787E-4</v>
      </c>
      <c r="CB88" s="32">
        <f t="shared" si="95"/>
        <v>-8.4789179901479967E-4</v>
      </c>
      <c r="CC88" s="32">
        <f t="shared" si="96"/>
        <v>-8.4789179901473798E-4</v>
      </c>
    </row>
    <row r="89" spans="1:81" ht="9" customHeight="1" x14ac:dyDescent="0.25">
      <c r="A89" s="31"/>
      <c r="B89" s="31"/>
      <c r="C89" s="31"/>
      <c r="E89" s="27">
        <f t="shared" si="97"/>
        <v>2</v>
      </c>
      <c r="F89" s="28">
        <f t="shared" si="104"/>
        <v>5.000912847221243</v>
      </c>
      <c r="G89" s="28">
        <f t="shared" si="104"/>
        <v>10.001825694442486</v>
      </c>
      <c r="H89" s="28">
        <f t="shared" si="104"/>
        <v>15.002738541663728</v>
      </c>
      <c r="I89" s="28">
        <f t="shared" si="104"/>
        <v>20.003651388884972</v>
      </c>
      <c r="J89" s="28">
        <f t="shared" si="104"/>
        <v>25.004564236106212</v>
      </c>
      <c r="K89" s="28">
        <f t="shared" si="104"/>
        <v>30.005477083327456</v>
      </c>
      <c r="L89" s="28">
        <f t="shared" si="104"/>
        <v>35.0063899305487</v>
      </c>
      <c r="M89" s="28">
        <f t="shared" si="104"/>
        <v>40.007302777769944</v>
      </c>
      <c r="N89" s="28">
        <f t="shared" si="104"/>
        <v>45.008215624991188</v>
      </c>
      <c r="O89" s="28">
        <f t="shared" si="104"/>
        <v>50.009128472212424</v>
      </c>
      <c r="P89" s="28">
        <f t="shared" si="104"/>
        <v>55.010041319433668</v>
      </c>
      <c r="Q89" s="28">
        <f t="shared" si="104"/>
        <v>60.010954166654912</v>
      </c>
      <c r="R89" s="28">
        <f t="shared" si="104"/>
        <v>65.011867013876156</v>
      </c>
      <c r="S89" s="28">
        <f t="shared" si="104"/>
        <v>70.0127798610974</v>
      </c>
      <c r="T89" s="28">
        <f t="shared" si="104"/>
        <v>75.013692708318644</v>
      </c>
      <c r="U89" s="28">
        <f t="shared" si="104"/>
        <v>80.014605555539887</v>
      </c>
      <c r="V89" s="28">
        <f t="shared" si="102"/>
        <v>85.015518402761131</v>
      </c>
      <c r="W89" s="28">
        <f t="shared" si="102"/>
        <v>90.016431249982375</v>
      </c>
      <c r="X89" s="28">
        <f t="shared" si="102"/>
        <v>95.017344097203619</v>
      </c>
      <c r="Y89" s="28">
        <f t="shared" si="102"/>
        <v>100.01825694442485</v>
      </c>
      <c r="Z89" s="28">
        <f t="shared" si="102"/>
        <v>105.01916979164609</v>
      </c>
      <c r="AA89" s="28">
        <f t="shared" si="102"/>
        <v>110.02008263886734</v>
      </c>
      <c r="AB89" s="28">
        <f t="shared" si="102"/>
        <v>115.02099548608858</v>
      </c>
      <c r="AC89" s="28">
        <f t="shared" si="102"/>
        <v>120.02190833330982</v>
      </c>
      <c r="AE89" s="27">
        <f t="shared" si="98"/>
        <v>2</v>
      </c>
      <c r="AF89" s="28">
        <f t="shared" si="103"/>
        <v>5.0030477214941085</v>
      </c>
      <c r="AG89" s="28">
        <f t="shared" si="103"/>
        <v>10.006095442988217</v>
      </c>
      <c r="AH89" s="28">
        <f t="shared" si="103"/>
        <v>15.009143164482326</v>
      </c>
      <c r="AI89" s="28">
        <f t="shared" si="103"/>
        <v>20.012190885976434</v>
      </c>
      <c r="AJ89" s="28">
        <f t="shared" si="103"/>
        <v>25.015238607470543</v>
      </c>
      <c r="AK89" s="28">
        <f t="shared" si="103"/>
        <v>30.018286328964653</v>
      </c>
      <c r="AL89" s="28">
        <f t="shared" si="103"/>
        <v>35.021334050458762</v>
      </c>
      <c r="AM89" s="28">
        <f t="shared" si="103"/>
        <v>40.024381771952868</v>
      </c>
      <c r="AN89" s="28">
        <f t="shared" si="103"/>
        <v>45.027429493446981</v>
      </c>
      <c r="AO89" s="28">
        <f t="shared" si="103"/>
        <v>50.030477214941087</v>
      </c>
      <c r="AP89" s="28">
        <f t="shared" si="103"/>
        <v>55.033524936435192</v>
      </c>
      <c r="AQ89" s="28">
        <f t="shared" si="103"/>
        <v>60.036572657929305</v>
      </c>
      <c r="AR89" s="28">
        <f t="shared" si="103"/>
        <v>65.039620379423411</v>
      </c>
      <c r="AS89" s="28">
        <f t="shared" si="103"/>
        <v>70.042668100917524</v>
      </c>
      <c r="AT89" s="28">
        <f t="shared" si="103"/>
        <v>75.045715822411637</v>
      </c>
      <c r="AU89" s="28">
        <f t="shared" si="103"/>
        <v>80.048763543905736</v>
      </c>
      <c r="AV89" s="28">
        <f t="shared" ref="AV89:BC91" si="105">AV$92/COS(RADIANS($AE89))</f>
        <v>85.051811265399849</v>
      </c>
      <c r="AW89" s="28">
        <f t="shared" si="105"/>
        <v>90.054858986893962</v>
      </c>
      <c r="AX89" s="28">
        <f t="shared" si="105"/>
        <v>95.05790670838806</v>
      </c>
      <c r="AY89" s="28">
        <f t="shared" si="105"/>
        <v>100.06095442988217</v>
      </c>
      <c r="AZ89" s="28">
        <f t="shared" si="105"/>
        <v>105.06400215137629</v>
      </c>
      <c r="BA89" s="28">
        <f t="shared" si="105"/>
        <v>110.06704987287038</v>
      </c>
      <c r="BB89" s="28">
        <f t="shared" si="105"/>
        <v>115.0700975943645</v>
      </c>
      <c r="BC89" s="28">
        <f t="shared" si="105"/>
        <v>120.07314531585861</v>
      </c>
      <c r="BE89" s="27">
        <f t="shared" si="99"/>
        <v>2</v>
      </c>
      <c r="BF89" s="32">
        <f t="shared" si="73"/>
        <v>-4.2689691624035389E-4</v>
      </c>
      <c r="BG89" s="32">
        <f t="shared" si="74"/>
        <v>-4.2689691624035389E-4</v>
      </c>
      <c r="BH89" s="32">
        <f t="shared" si="75"/>
        <v>-4.2689691624047234E-4</v>
      </c>
      <c r="BI89" s="32">
        <f t="shared" si="76"/>
        <v>-4.2689691624035389E-4</v>
      </c>
      <c r="BJ89" s="32">
        <f t="shared" si="77"/>
        <v>-4.2689691624049603E-4</v>
      </c>
      <c r="BK89" s="32">
        <f t="shared" si="78"/>
        <v>-4.2689691624047234E-4</v>
      </c>
      <c r="BL89" s="32">
        <f t="shared" si="79"/>
        <v>-4.2689691624045543E-4</v>
      </c>
      <c r="BM89" s="32">
        <f t="shared" si="80"/>
        <v>-4.2689691624035389E-4</v>
      </c>
      <c r="BN89" s="32">
        <f t="shared" si="81"/>
        <v>-4.2689691624043282E-4</v>
      </c>
      <c r="BO89" s="32">
        <f t="shared" si="82"/>
        <v>-4.2689691624049603E-4</v>
      </c>
      <c r="BP89" s="32">
        <f t="shared" si="83"/>
        <v>-4.2689691624041851E-4</v>
      </c>
      <c r="BQ89" s="32">
        <f t="shared" si="84"/>
        <v>-4.2689691624047234E-4</v>
      </c>
      <c r="BR89" s="32">
        <f t="shared" si="85"/>
        <v>-4.2689691624040859E-4</v>
      </c>
      <c r="BS89" s="32">
        <f t="shared" si="86"/>
        <v>-4.2689691624045543E-4</v>
      </c>
      <c r="BT89" s="32">
        <f t="shared" si="87"/>
        <v>-4.2689691624049603E-4</v>
      </c>
      <c r="BU89" s="32">
        <f t="shared" si="88"/>
        <v>-4.2689691624035389E-4</v>
      </c>
      <c r="BV89" s="32">
        <f t="shared" si="89"/>
        <v>-4.2689691624039569E-4</v>
      </c>
      <c r="BW89" s="32">
        <f t="shared" si="90"/>
        <v>-4.2689691624043282E-4</v>
      </c>
      <c r="BX89" s="32">
        <f t="shared" si="91"/>
        <v>-4.2689691624031654E-4</v>
      </c>
      <c r="BY89" s="32">
        <f t="shared" si="92"/>
        <v>-4.2689691624049603E-4</v>
      </c>
      <c r="BZ89" s="32">
        <f t="shared" si="93"/>
        <v>-4.2689691624052308E-4</v>
      </c>
      <c r="CA89" s="32">
        <f t="shared" si="94"/>
        <v>-4.2689691624041851E-4</v>
      </c>
      <c r="CB89" s="32">
        <f t="shared" si="95"/>
        <v>-4.2689691624044659E-4</v>
      </c>
      <c r="CC89" s="32">
        <f t="shared" si="96"/>
        <v>-4.2689691624047234E-4</v>
      </c>
    </row>
    <row r="90" spans="1:81" ht="9" customHeight="1" x14ac:dyDescent="0.25">
      <c r="A90" s="31"/>
      <c r="B90" s="31"/>
      <c r="C90" s="31"/>
      <c r="E90" s="27">
        <f t="shared" si="97"/>
        <v>1</v>
      </c>
      <c r="F90" s="28">
        <f t="shared" si="104"/>
        <v>5.000150552165282</v>
      </c>
      <c r="G90" s="28">
        <f t="shared" si="104"/>
        <v>10.000301104330564</v>
      </c>
      <c r="H90" s="28">
        <f t="shared" si="104"/>
        <v>15.000451656495846</v>
      </c>
      <c r="I90" s="28">
        <f t="shared" si="104"/>
        <v>20.000602208661128</v>
      </c>
      <c r="J90" s="28">
        <f t="shared" si="104"/>
        <v>25.000752760826412</v>
      </c>
      <c r="K90" s="28">
        <f t="shared" si="104"/>
        <v>30.000903312991692</v>
      </c>
      <c r="L90" s="28">
        <f t="shared" si="104"/>
        <v>35.001053865156976</v>
      </c>
      <c r="M90" s="28">
        <f t="shared" si="104"/>
        <v>40.001204417322256</v>
      </c>
      <c r="N90" s="28">
        <f t="shared" si="104"/>
        <v>45.001354969487544</v>
      </c>
      <c r="O90" s="28">
        <f t="shared" si="104"/>
        <v>50.001505521652824</v>
      </c>
      <c r="P90" s="28">
        <f t="shared" si="104"/>
        <v>55.001656073818104</v>
      </c>
      <c r="Q90" s="28">
        <f t="shared" si="104"/>
        <v>60.001806625983384</v>
      </c>
      <c r="R90" s="28">
        <f t="shared" si="104"/>
        <v>65.001957178148672</v>
      </c>
      <c r="S90" s="28">
        <f t="shared" si="104"/>
        <v>70.002107730313952</v>
      </c>
      <c r="T90" s="28">
        <f t="shared" si="104"/>
        <v>75.002258282479232</v>
      </c>
      <c r="U90" s="28">
        <f t="shared" si="104"/>
        <v>80.002408834644513</v>
      </c>
      <c r="V90" s="28">
        <f t="shared" si="102"/>
        <v>85.002559386809793</v>
      </c>
      <c r="W90" s="28">
        <f t="shared" si="102"/>
        <v>90.002709938975087</v>
      </c>
      <c r="X90" s="28">
        <f t="shared" si="102"/>
        <v>95.002860491140368</v>
      </c>
      <c r="Y90" s="28">
        <f t="shared" si="102"/>
        <v>100.00301104330565</v>
      </c>
      <c r="Z90" s="28">
        <f t="shared" si="102"/>
        <v>105.00316159547093</v>
      </c>
      <c r="AA90" s="28">
        <f t="shared" si="102"/>
        <v>110.00331214763621</v>
      </c>
      <c r="AB90" s="28">
        <f t="shared" si="102"/>
        <v>115.00346269980149</v>
      </c>
      <c r="AC90" s="28">
        <f t="shared" si="102"/>
        <v>120.00361325196677</v>
      </c>
      <c r="AE90" s="27">
        <f t="shared" si="98"/>
        <v>1</v>
      </c>
      <c r="AF90" s="28">
        <f t="shared" si="103"/>
        <v>5.0007616402195385</v>
      </c>
      <c r="AG90" s="28">
        <f t="shared" si="103"/>
        <v>10.001523280439077</v>
      </c>
      <c r="AH90" s="28">
        <f t="shared" si="103"/>
        <v>15.002284920658614</v>
      </c>
      <c r="AI90" s="28">
        <f t="shared" si="103"/>
        <v>20.003046560878154</v>
      </c>
      <c r="AJ90" s="28">
        <f t="shared" si="103"/>
        <v>25.003808201097691</v>
      </c>
      <c r="AK90" s="28">
        <f t="shared" si="103"/>
        <v>30.004569841317227</v>
      </c>
      <c r="AL90" s="28">
        <f t="shared" si="103"/>
        <v>35.005331481536764</v>
      </c>
      <c r="AM90" s="28">
        <f t="shared" si="103"/>
        <v>40.006093121756308</v>
      </c>
      <c r="AN90" s="28">
        <f t="shared" si="103"/>
        <v>45.006854761975845</v>
      </c>
      <c r="AO90" s="28">
        <f t="shared" si="103"/>
        <v>50.007616402195382</v>
      </c>
      <c r="AP90" s="28">
        <f t="shared" si="103"/>
        <v>55.008378042414918</v>
      </c>
      <c r="AQ90" s="28">
        <f t="shared" si="103"/>
        <v>60.009139682634455</v>
      </c>
      <c r="AR90" s="28">
        <f t="shared" si="103"/>
        <v>65.009901322853992</v>
      </c>
      <c r="AS90" s="28">
        <f t="shared" si="103"/>
        <v>70.010662963073528</v>
      </c>
      <c r="AT90" s="28">
        <f t="shared" si="103"/>
        <v>75.011424603293079</v>
      </c>
      <c r="AU90" s="28">
        <f t="shared" si="103"/>
        <v>80.012186243512616</v>
      </c>
      <c r="AV90" s="28">
        <f t="shared" si="105"/>
        <v>85.012947883732153</v>
      </c>
      <c r="AW90" s="28">
        <f t="shared" si="105"/>
        <v>90.01370952395169</v>
      </c>
      <c r="AX90" s="28">
        <f t="shared" si="105"/>
        <v>95.014471164171226</v>
      </c>
      <c r="AY90" s="28">
        <f t="shared" si="105"/>
        <v>100.01523280439076</v>
      </c>
      <c r="AZ90" s="28">
        <f t="shared" si="105"/>
        <v>105.0159944446103</v>
      </c>
      <c r="BA90" s="28">
        <f t="shared" si="105"/>
        <v>110.01675608482984</v>
      </c>
      <c r="BB90" s="28">
        <f t="shared" si="105"/>
        <v>115.01751772504937</v>
      </c>
      <c r="BC90" s="28">
        <f t="shared" si="105"/>
        <v>120.01827936526891</v>
      </c>
      <c r="BE90" s="27">
        <f t="shared" si="99"/>
        <v>1</v>
      </c>
      <c r="BF90" s="32">
        <f t="shared" si="73"/>
        <v>-1.2221393093690797E-4</v>
      </c>
      <c r="BG90" s="32">
        <f t="shared" si="74"/>
        <v>-1.2221393093690797E-4</v>
      </c>
      <c r="BH90" s="32">
        <f t="shared" si="75"/>
        <v>-1.2221393093678955E-4</v>
      </c>
      <c r="BI90" s="32">
        <f t="shared" si="76"/>
        <v>-1.2221393093690797E-4</v>
      </c>
      <c r="BJ90" s="32">
        <f t="shared" si="77"/>
        <v>-1.2221393093676586E-4</v>
      </c>
      <c r="BK90" s="32">
        <f t="shared" si="78"/>
        <v>-1.2221393093678955E-4</v>
      </c>
      <c r="BL90" s="32">
        <f t="shared" si="79"/>
        <v>-1.2221393093670495E-4</v>
      </c>
      <c r="BM90" s="32">
        <f t="shared" si="80"/>
        <v>-1.2221393093690797E-4</v>
      </c>
      <c r="BN90" s="32">
        <f t="shared" si="81"/>
        <v>-1.2221393093675005E-4</v>
      </c>
      <c r="BO90" s="32">
        <f t="shared" si="82"/>
        <v>-1.2221393093676586E-4</v>
      </c>
      <c r="BP90" s="32">
        <f t="shared" si="83"/>
        <v>-1.2221393093677879E-4</v>
      </c>
      <c r="BQ90" s="32">
        <f t="shared" si="84"/>
        <v>-1.2221393093678955E-4</v>
      </c>
      <c r="BR90" s="32">
        <f t="shared" si="85"/>
        <v>-1.2221393093668934E-4</v>
      </c>
      <c r="BS90" s="32">
        <f t="shared" si="86"/>
        <v>-1.2221393093670495E-4</v>
      </c>
      <c r="BT90" s="32">
        <f t="shared" si="87"/>
        <v>-1.2221393093690797E-4</v>
      </c>
      <c r="BU90" s="32">
        <f t="shared" si="88"/>
        <v>-1.2221393093690797E-4</v>
      </c>
      <c r="BV90" s="32">
        <f t="shared" si="89"/>
        <v>-1.2221393093690797E-4</v>
      </c>
      <c r="BW90" s="32">
        <f t="shared" si="90"/>
        <v>-1.2221393093675005E-4</v>
      </c>
      <c r="BX90" s="32">
        <f t="shared" si="91"/>
        <v>-1.2221393093675838E-4</v>
      </c>
      <c r="BY90" s="32">
        <f t="shared" si="92"/>
        <v>-1.2221393093676586E-4</v>
      </c>
      <c r="BZ90" s="32">
        <f t="shared" si="93"/>
        <v>-1.2221393093677263E-4</v>
      </c>
      <c r="CA90" s="32">
        <f t="shared" si="94"/>
        <v>-1.2221393093677879E-4</v>
      </c>
      <c r="CB90" s="32">
        <f t="shared" si="95"/>
        <v>-1.222139309367844E-4</v>
      </c>
      <c r="CC90" s="32">
        <f t="shared" si="96"/>
        <v>-1.2221393093678955E-4</v>
      </c>
    </row>
    <row r="91" spans="1:81" ht="9" customHeight="1" x14ac:dyDescent="0.25">
      <c r="A91" s="31"/>
      <c r="B91" s="31"/>
      <c r="C91" s="31"/>
      <c r="E91" s="27">
        <f t="shared" si="97"/>
        <v>0</v>
      </c>
      <c r="F91" s="28">
        <f t="shared" si="104"/>
        <v>5</v>
      </c>
      <c r="G91" s="28">
        <f t="shared" si="104"/>
        <v>10</v>
      </c>
      <c r="H91" s="28">
        <f t="shared" si="104"/>
        <v>15</v>
      </c>
      <c r="I91" s="28">
        <f t="shared" si="104"/>
        <v>20</v>
      </c>
      <c r="J91" s="28">
        <f t="shared" si="104"/>
        <v>25</v>
      </c>
      <c r="K91" s="28">
        <f t="shared" si="104"/>
        <v>30</v>
      </c>
      <c r="L91" s="28">
        <f t="shared" si="104"/>
        <v>35</v>
      </c>
      <c r="M91" s="28">
        <f t="shared" si="104"/>
        <v>40</v>
      </c>
      <c r="N91" s="28">
        <f t="shared" si="104"/>
        <v>45</v>
      </c>
      <c r="O91" s="28">
        <f t="shared" si="104"/>
        <v>50</v>
      </c>
      <c r="P91" s="28">
        <f t="shared" si="104"/>
        <v>55</v>
      </c>
      <c r="Q91" s="28">
        <f t="shared" si="104"/>
        <v>60</v>
      </c>
      <c r="R91" s="28">
        <f t="shared" si="104"/>
        <v>65</v>
      </c>
      <c r="S91" s="28">
        <f t="shared" si="104"/>
        <v>70</v>
      </c>
      <c r="T91" s="28">
        <f t="shared" si="104"/>
        <v>75</v>
      </c>
      <c r="U91" s="28">
        <f t="shared" si="104"/>
        <v>80</v>
      </c>
      <c r="V91" s="28">
        <f t="shared" si="102"/>
        <v>85</v>
      </c>
      <c r="W91" s="28">
        <f t="shared" si="102"/>
        <v>90</v>
      </c>
      <c r="X91" s="28">
        <f t="shared" si="102"/>
        <v>95</v>
      </c>
      <c r="Y91" s="28">
        <f t="shared" si="102"/>
        <v>100</v>
      </c>
      <c r="Z91" s="28">
        <f t="shared" si="102"/>
        <v>105</v>
      </c>
      <c r="AA91" s="28">
        <f t="shared" si="102"/>
        <v>110</v>
      </c>
      <c r="AB91" s="28">
        <f t="shared" si="102"/>
        <v>115</v>
      </c>
      <c r="AC91" s="28">
        <f t="shared" si="102"/>
        <v>120</v>
      </c>
      <c r="AE91" s="27">
        <f t="shared" si="98"/>
        <v>0</v>
      </c>
      <c r="AF91" s="28">
        <f t="shared" si="103"/>
        <v>5</v>
      </c>
      <c r="AG91" s="28">
        <f t="shared" si="103"/>
        <v>10</v>
      </c>
      <c r="AH91" s="28">
        <f t="shared" si="103"/>
        <v>15</v>
      </c>
      <c r="AI91" s="28">
        <f t="shared" si="103"/>
        <v>20</v>
      </c>
      <c r="AJ91" s="28">
        <f t="shared" si="103"/>
        <v>25</v>
      </c>
      <c r="AK91" s="28">
        <f t="shared" si="103"/>
        <v>30</v>
      </c>
      <c r="AL91" s="28">
        <f t="shared" si="103"/>
        <v>35</v>
      </c>
      <c r="AM91" s="28">
        <f t="shared" si="103"/>
        <v>40</v>
      </c>
      <c r="AN91" s="28">
        <f t="shared" si="103"/>
        <v>45</v>
      </c>
      <c r="AO91" s="28">
        <f t="shared" si="103"/>
        <v>50</v>
      </c>
      <c r="AP91" s="28">
        <f t="shared" si="103"/>
        <v>55</v>
      </c>
      <c r="AQ91" s="28">
        <f t="shared" si="103"/>
        <v>60</v>
      </c>
      <c r="AR91" s="28">
        <f t="shared" si="103"/>
        <v>65</v>
      </c>
      <c r="AS91" s="28">
        <f t="shared" si="103"/>
        <v>70</v>
      </c>
      <c r="AT91" s="28">
        <f t="shared" si="103"/>
        <v>75</v>
      </c>
      <c r="AU91" s="28">
        <f t="shared" si="103"/>
        <v>80</v>
      </c>
      <c r="AV91" s="28">
        <f t="shared" si="105"/>
        <v>85</v>
      </c>
      <c r="AW91" s="28">
        <f t="shared" si="105"/>
        <v>90</v>
      </c>
      <c r="AX91" s="28">
        <f t="shared" si="105"/>
        <v>95</v>
      </c>
      <c r="AY91" s="28">
        <f t="shared" si="105"/>
        <v>100</v>
      </c>
      <c r="AZ91" s="28">
        <f t="shared" si="105"/>
        <v>105</v>
      </c>
      <c r="BA91" s="28">
        <f t="shared" si="105"/>
        <v>110</v>
      </c>
      <c r="BB91" s="28">
        <f t="shared" si="105"/>
        <v>115</v>
      </c>
      <c r="BC91" s="28">
        <f t="shared" si="105"/>
        <v>120</v>
      </c>
      <c r="BE91" s="27">
        <f t="shared" si="99"/>
        <v>0</v>
      </c>
      <c r="BF91" s="32">
        <f t="shared" si="73"/>
        <v>0</v>
      </c>
      <c r="BG91" s="32">
        <f t="shared" si="74"/>
        <v>0</v>
      </c>
      <c r="BH91" s="32">
        <f t="shared" si="75"/>
        <v>0</v>
      </c>
      <c r="BI91" s="32">
        <f t="shared" si="76"/>
        <v>0</v>
      </c>
      <c r="BJ91" s="32">
        <f t="shared" si="77"/>
        <v>0</v>
      </c>
      <c r="BK91" s="32">
        <f t="shared" si="78"/>
        <v>0</v>
      </c>
      <c r="BL91" s="32">
        <f t="shared" si="79"/>
        <v>0</v>
      </c>
      <c r="BM91" s="32">
        <f t="shared" si="80"/>
        <v>0</v>
      </c>
      <c r="BN91" s="32">
        <f t="shared" si="81"/>
        <v>0</v>
      </c>
      <c r="BO91" s="32">
        <f t="shared" si="82"/>
        <v>0</v>
      </c>
      <c r="BP91" s="32">
        <f t="shared" si="83"/>
        <v>0</v>
      </c>
      <c r="BQ91" s="32">
        <f t="shared" si="84"/>
        <v>0</v>
      </c>
      <c r="BR91" s="32">
        <f t="shared" si="85"/>
        <v>0</v>
      </c>
      <c r="BS91" s="32">
        <f t="shared" si="86"/>
        <v>0</v>
      </c>
      <c r="BT91" s="32">
        <f t="shared" si="87"/>
        <v>0</v>
      </c>
      <c r="BU91" s="32">
        <f t="shared" si="88"/>
        <v>0</v>
      </c>
      <c r="BV91" s="32">
        <f t="shared" si="89"/>
        <v>0</v>
      </c>
      <c r="BW91" s="32">
        <f t="shared" si="90"/>
        <v>0</v>
      </c>
      <c r="BX91" s="32">
        <f t="shared" si="91"/>
        <v>0</v>
      </c>
      <c r="BY91" s="32">
        <f t="shared" si="92"/>
        <v>0</v>
      </c>
      <c r="BZ91" s="32">
        <f t="shared" si="93"/>
        <v>0</v>
      </c>
      <c r="CA91" s="32">
        <f t="shared" si="94"/>
        <v>0</v>
      </c>
      <c r="CB91" s="32">
        <f t="shared" si="95"/>
        <v>0</v>
      </c>
      <c r="CC91" s="32">
        <f t="shared" si="96"/>
        <v>0</v>
      </c>
    </row>
    <row r="92" spans="1:81" ht="9" customHeight="1" x14ac:dyDescent="0.25">
      <c r="F92" s="27">
        <v>5</v>
      </c>
      <c r="G92" s="27">
        <v>10</v>
      </c>
      <c r="H92" s="27">
        <v>15</v>
      </c>
      <c r="I92" s="27">
        <v>20</v>
      </c>
      <c r="J92" s="27">
        <v>25</v>
      </c>
      <c r="K92" s="27">
        <v>30</v>
      </c>
      <c r="L92" s="27">
        <v>35</v>
      </c>
      <c r="M92" s="27">
        <v>40</v>
      </c>
      <c r="N92" s="27">
        <v>45</v>
      </c>
      <c r="O92" s="27">
        <v>50</v>
      </c>
      <c r="P92" s="27">
        <v>55</v>
      </c>
      <c r="Q92" s="27">
        <v>60</v>
      </c>
      <c r="R92" s="27">
        <v>65</v>
      </c>
      <c r="S92" s="27">
        <v>70</v>
      </c>
      <c r="T92" s="27">
        <v>75</v>
      </c>
      <c r="U92" s="27">
        <v>80</v>
      </c>
      <c r="V92" s="27">
        <v>85</v>
      </c>
      <c r="W92" s="27">
        <v>90</v>
      </c>
      <c r="X92" s="27">
        <v>95</v>
      </c>
      <c r="Y92" s="27">
        <v>100</v>
      </c>
      <c r="Z92" s="27">
        <v>105</v>
      </c>
      <c r="AA92" s="27">
        <v>110</v>
      </c>
      <c r="AB92" s="27">
        <v>115</v>
      </c>
      <c r="AC92" s="27">
        <v>120</v>
      </c>
      <c r="AF92" s="27">
        <v>5</v>
      </c>
      <c r="AG92" s="27">
        <v>10</v>
      </c>
      <c r="AH92" s="27">
        <v>15</v>
      </c>
      <c r="AI92" s="27">
        <v>20</v>
      </c>
      <c r="AJ92" s="27">
        <v>25</v>
      </c>
      <c r="AK92" s="27">
        <v>30</v>
      </c>
      <c r="AL92" s="27">
        <v>35</v>
      </c>
      <c r="AM92" s="27">
        <v>40</v>
      </c>
      <c r="AN92" s="27">
        <v>45</v>
      </c>
      <c r="AO92" s="27">
        <v>50</v>
      </c>
      <c r="AP92" s="27">
        <v>55</v>
      </c>
      <c r="AQ92" s="27">
        <v>60</v>
      </c>
      <c r="AR92" s="27">
        <v>65</v>
      </c>
      <c r="AS92" s="27">
        <v>70</v>
      </c>
      <c r="AT92" s="27">
        <v>75</v>
      </c>
      <c r="AU92" s="27">
        <v>80</v>
      </c>
      <c r="AV92" s="27">
        <v>85</v>
      </c>
      <c r="AW92" s="27">
        <v>90</v>
      </c>
      <c r="AX92" s="27">
        <v>95</v>
      </c>
      <c r="AY92" s="27">
        <v>100</v>
      </c>
      <c r="AZ92" s="27">
        <v>105</v>
      </c>
      <c r="BA92" s="27">
        <v>110</v>
      </c>
      <c r="BB92" s="27">
        <v>115</v>
      </c>
      <c r="BC92" s="27">
        <v>120</v>
      </c>
      <c r="BF92" s="27">
        <v>5</v>
      </c>
      <c r="BG92" s="27">
        <v>10</v>
      </c>
      <c r="BH92" s="27">
        <v>15</v>
      </c>
      <c r="BI92" s="27">
        <v>20</v>
      </c>
      <c r="BJ92" s="27">
        <v>25</v>
      </c>
      <c r="BK92" s="27">
        <v>30</v>
      </c>
      <c r="BL92" s="27">
        <v>35</v>
      </c>
      <c r="BM92" s="27">
        <v>40</v>
      </c>
      <c r="BN92" s="27">
        <v>45</v>
      </c>
      <c r="BO92" s="27">
        <v>50</v>
      </c>
      <c r="BP92" s="27">
        <v>55</v>
      </c>
      <c r="BQ92" s="27">
        <v>60</v>
      </c>
      <c r="BR92" s="27">
        <v>65</v>
      </c>
      <c r="BS92" s="27">
        <v>70</v>
      </c>
      <c r="BT92" s="27">
        <v>75</v>
      </c>
      <c r="BU92" s="27">
        <v>80</v>
      </c>
      <c r="BV92" s="27">
        <v>85</v>
      </c>
      <c r="BW92" s="27">
        <v>90</v>
      </c>
      <c r="BX92" s="27">
        <v>95</v>
      </c>
      <c r="BY92" s="27">
        <v>100</v>
      </c>
      <c r="BZ92" s="27">
        <v>105</v>
      </c>
      <c r="CA92" s="27">
        <v>110</v>
      </c>
      <c r="CB92" s="27">
        <v>115</v>
      </c>
      <c r="CC92" s="27">
        <v>120</v>
      </c>
    </row>
    <row r="93" spans="1:81" ht="11.25" customHeight="1" x14ac:dyDescent="0.25"/>
    <row r="94" spans="1:81" ht="11.25" customHeight="1" x14ac:dyDescent="0.25"/>
    <row r="95" spans="1:81" ht="11.25" customHeight="1" x14ac:dyDescent="0.25"/>
    <row r="96" spans="1:81" ht="11.25" customHeight="1" x14ac:dyDescent="0.25"/>
    <row r="97" ht="11.25" customHeight="1" x14ac:dyDescent="0.25"/>
    <row r="98" ht="11.25" customHeight="1" x14ac:dyDescent="0.25"/>
    <row r="99" ht="11.25" customHeight="1" x14ac:dyDescent="0.25"/>
    <row r="100" ht="11.25" customHeight="1" x14ac:dyDescent="0.25"/>
    <row r="101" ht="11.25" customHeight="1" x14ac:dyDescent="0.25"/>
    <row r="102" ht="11.25" customHeight="1" x14ac:dyDescent="0.25"/>
    <row r="103" ht="11.25" customHeight="1" x14ac:dyDescent="0.25"/>
    <row r="104" ht="11.25" customHeight="1" x14ac:dyDescent="0.25"/>
  </sheetData>
  <conditionalFormatting sqref="F6:AC91">
    <cfRule type="top10" dxfId="239" priority="334" percent="1" rank="5"/>
    <cfRule type="top10" dxfId="238" priority="335" percent="1" rank="10"/>
    <cfRule type="top10" dxfId="237" priority="336" percent="1" rank="15"/>
    <cfRule type="top10" dxfId="236" priority="337" percent="1" rank="20"/>
    <cfRule type="top10" dxfId="235" priority="338" percent="1" rank="25"/>
    <cfRule type="top10" dxfId="234" priority="339" percent="1" rank="30"/>
    <cfRule type="top10" dxfId="233" priority="340" percent="1" rank="35"/>
    <cfRule type="top10" dxfId="232" priority="341" percent="1" rank="40"/>
    <cfRule type="top10" dxfId="231" priority="342" percent="1" rank="45"/>
    <cfRule type="top10" dxfId="230" priority="343" percent="1" rank="50"/>
    <cfRule type="top10" dxfId="229" priority="344" percent="1" rank="55"/>
    <cfRule type="top10" dxfId="228" priority="345" percent="1" rank="60"/>
    <cfRule type="top10" dxfId="227" priority="346" percent="1" rank="65"/>
    <cfRule type="top10" dxfId="226" priority="347" percent="1" rank="70"/>
    <cfRule type="top10" dxfId="225" priority="348" percent="1" rank="75"/>
    <cfRule type="top10" dxfId="224" priority="349" percent="1" rank="80"/>
    <cfRule type="top10" dxfId="223" priority="350" percent="1" rank="85"/>
    <cfRule type="top10" dxfId="222" priority="351" percent="1" rank="90"/>
    <cfRule type="top10" dxfId="221" priority="352" percent="1" rank="95"/>
    <cfRule type="top10" dxfId="220" priority="353" percent="1" rank="100"/>
  </conditionalFormatting>
  <conditionalFormatting sqref="AF6:BC91">
    <cfRule type="top10" dxfId="219" priority="354" percent="1" rank="5"/>
    <cfRule type="top10" dxfId="218" priority="355" percent="1" rank="10"/>
    <cfRule type="top10" dxfId="217" priority="356" percent="1" rank="15"/>
    <cfRule type="top10" dxfId="216" priority="357" percent="1" rank="20"/>
    <cfRule type="top10" dxfId="215" priority="358" percent="1" rank="25"/>
    <cfRule type="top10" dxfId="214" priority="359" percent="1" rank="30"/>
    <cfRule type="top10" dxfId="213" priority="360" percent="1" rank="35"/>
    <cfRule type="top10" dxfId="212" priority="361" percent="1" rank="40"/>
    <cfRule type="top10" dxfId="211" priority="362" percent="1" rank="45"/>
    <cfRule type="top10" dxfId="210" priority="363" percent="1" rank="50"/>
    <cfRule type="top10" dxfId="209" priority="364" percent="1" rank="55"/>
    <cfRule type="top10" dxfId="208" priority="365" percent="1" rank="60"/>
    <cfRule type="top10" dxfId="207" priority="366" percent="1" rank="65"/>
    <cfRule type="top10" dxfId="206" priority="367" percent="1" rank="70"/>
    <cfRule type="top10" dxfId="205" priority="368" percent="1" rank="75"/>
    <cfRule type="top10" dxfId="204" priority="369" percent="1" rank="80"/>
    <cfRule type="top10" dxfId="203" priority="370" percent="1" rank="85"/>
    <cfRule type="top10" dxfId="202" priority="371" percent="1" rank="90"/>
    <cfRule type="top10" dxfId="201" priority="372" percent="1" rank="95"/>
    <cfRule type="top10" dxfId="200" priority="373" percent="1" rank="100"/>
  </conditionalFormatting>
  <conditionalFormatting sqref="BF6:CC91">
    <cfRule type="top10" dxfId="199" priority="374" percent="1" rank="5"/>
    <cfRule type="top10" dxfId="198" priority="375" percent="1" rank="10"/>
    <cfRule type="top10" dxfId="197" priority="376" percent="1" rank="15"/>
    <cfRule type="top10" dxfId="196" priority="377" percent="1" rank="20"/>
    <cfRule type="top10" dxfId="195" priority="378" percent="1" rank="25"/>
    <cfRule type="top10" dxfId="194" priority="379" percent="1" rank="30"/>
    <cfRule type="top10" dxfId="193" priority="380" percent="1" rank="35"/>
    <cfRule type="top10" dxfId="192" priority="381" percent="1" rank="40"/>
    <cfRule type="top10" dxfId="191" priority="382" percent="1" rank="45"/>
    <cfRule type="top10" dxfId="190" priority="383" percent="1" rank="50"/>
    <cfRule type="top10" dxfId="189" priority="384" percent="1" rank="55"/>
    <cfRule type="top10" dxfId="188" priority="385" percent="1" rank="60"/>
    <cfRule type="top10" dxfId="187" priority="386" percent="1" rank="65"/>
    <cfRule type="top10" dxfId="186" priority="387" percent="1" rank="70"/>
    <cfRule type="top10" dxfId="185" priority="388" percent="1" rank="75"/>
    <cfRule type="top10" dxfId="184" priority="389" percent="1" rank="80"/>
    <cfRule type="top10" dxfId="183" priority="390" percent="1" rank="85"/>
    <cfRule type="top10" dxfId="182" priority="391" percent="1" rank="90"/>
    <cfRule type="top10" dxfId="181" priority="392" percent="1" rank="95"/>
    <cfRule type="top10" dxfId="180" priority="393" percent="1" rank="100"/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755FF-ED7C-47A2-9F9F-B1925BFCC52C}">
  <dimension ref="J17:L22"/>
  <sheetViews>
    <sheetView workbookViewId="0">
      <selection activeCell="I35" sqref="I35"/>
    </sheetView>
  </sheetViews>
  <sheetFormatPr defaultRowHeight="15" x14ac:dyDescent="0.25"/>
  <sheetData>
    <row r="17" spans="10:12" x14ac:dyDescent="0.25">
      <c r="J17" s="28">
        <v>225.18984564350788</v>
      </c>
      <c r="K17" s="28">
        <v>226.95917020317697</v>
      </c>
      <c r="L17" s="28">
        <v>188.72386286202544</v>
      </c>
    </row>
    <row r="18" spans="10:12" x14ac:dyDescent="0.25">
      <c r="J18" s="28">
        <v>214.67449191177465</v>
      </c>
      <c r="K18" s="28">
        <v>209.99015417418926</v>
      </c>
      <c r="L18" s="28">
        <v>181.97224314499294</v>
      </c>
    </row>
    <row r="19" spans="10:12" x14ac:dyDescent="0.25">
      <c r="J19" s="28">
        <v>204.47730402369984</v>
      </c>
      <c r="K19" s="28">
        <v>195.34758826751977</v>
      </c>
      <c r="L19" s="28">
        <v>175.36120839152238</v>
      </c>
    </row>
    <row r="20" spans="10:12" x14ac:dyDescent="0.25">
      <c r="J20" s="28">
        <v>194.59509001518123</v>
      </c>
      <c r="K20" s="28">
        <v>182.65894275677928</v>
      </c>
      <c r="L20" s="28">
        <v>168.89000722314185</v>
      </c>
    </row>
    <row r="21" spans="10:12" x14ac:dyDescent="0.25">
      <c r="J21" s="28">
        <v>185.02451906387728</v>
      </c>
      <c r="K21" s="28">
        <v>171.62125095711164</v>
      </c>
      <c r="L21" s="28">
        <v>162.55787993624494</v>
      </c>
    </row>
    <row r="22" spans="10:12" x14ac:dyDescent="0.25">
      <c r="J22" s="28">
        <v>174.26639602144263</v>
      </c>
      <c r="K22" s="28">
        <v>162.91406109984979</v>
      </c>
      <c r="L22" s="28">
        <v>156.36405827903741</v>
      </c>
    </row>
  </sheetData>
  <conditionalFormatting sqref="J17:J22">
    <cfRule type="top10" dxfId="179" priority="41" percent="1" rank="5"/>
    <cfRule type="top10" dxfId="178" priority="42" percent="1" rank="10"/>
    <cfRule type="top10" dxfId="177" priority="43" percent="1" rank="15"/>
    <cfRule type="top10" dxfId="176" priority="44" percent="1" rank="20"/>
    <cfRule type="top10" dxfId="175" priority="45" percent="1" rank="25"/>
    <cfRule type="top10" dxfId="174" priority="46" percent="1" rank="30"/>
    <cfRule type="top10" dxfId="173" priority="47" percent="1" rank="35"/>
    <cfRule type="top10" dxfId="172" priority="48" percent="1" rank="40"/>
    <cfRule type="top10" dxfId="171" priority="49" percent="1" rank="45"/>
    <cfRule type="top10" dxfId="170" priority="50" percent="1" rank="50"/>
    <cfRule type="top10" dxfId="169" priority="51" percent="1" rank="55"/>
    <cfRule type="top10" dxfId="168" priority="52" percent="1" rank="60"/>
    <cfRule type="top10" dxfId="167" priority="53" percent="1" rank="65"/>
    <cfRule type="top10" dxfId="166" priority="54" percent="1" rank="70"/>
    <cfRule type="top10" dxfId="165" priority="55" percent="1" rank="75"/>
    <cfRule type="top10" dxfId="164" priority="56" percent="1" rank="80"/>
    <cfRule type="top10" dxfId="163" priority="57" percent="1" rank="85"/>
    <cfRule type="top10" dxfId="162" priority="58" percent="1" rank="90"/>
    <cfRule type="top10" dxfId="161" priority="59" percent="1" rank="95"/>
    <cfRule type="top10" dxfId="160" priority="60" percent="1" rank="100"/>
  </conditionalFormatting>
  <conditionalFormatting sqref="K17:K22">
    <cfRule type="top10" dxfId="159" priority="21" percent="1" rank="5"/>
    <cfRule type="top10" dxfId="158" priority="22" percent="1" rank="10"/>
    <cfRule type="top10" dxfId="157" priority="23" percent="1" rank="15"/>
    <cfRule type="top10" dxfId="156" priority="24" percent="1" rank="20"/>
    <cfRule type="top10" dxfId="155" priority="25" percent="1" rank="25"/>
    <cfRule type="top10" dxfId="154" priority="26" percent="1" rank="30"/>
    <cfRule type="top10" dxfId="153" priority="27" percent="1" rank="35"/>
    <cfRule type="top10" dxfId="152" priority="28" percent="1" rank="40"/>
    <cfRule type="top10" dxfId="151" priority="29" percent="1" rank="45"/>
    <cfRule type="top10" dxfId="150" priority="30" percent="1" rank="50"/>
    <cfRule type="top10" dxfId="149" priority="31" percent="1" rank="55"/>
    <cfRule type="top10" dxfId="148" priority="32" percent="1" rank="60"/>
    <cfRule type="top10" dxfId="147" priority="33" percent="1" rank="65"/>
    <cfRule type="top10" dxfId="146" priority="34" percent="1" rank="70"/>
    <cfRule type="top10" dxfId="145" priority="35" percent="1" rank="75"/>
    <cfRule type="top10" dxfId="144" priority="36" percent="1" rank="80"/>
    <cfRule type="top10" dxfId="143" priority="37" percent="1" rank="85"/>
    <cfRule type="top10" dxfId="142" priority="38" percent="1" rank="90"/>
    <cfRule type="top10" dxfId="141" priority="39" percent="1" rank="95"/>
    <cfRule type="top10" dxfId="140" priority="40" percent="1" rank="100"/>
  </conditionalFormatting>
  <conditionalFormatting sqref="L17:L22">
    <cfRule type="top10" dxfId="139" priority="1" percent="1" rank="5"/>
    <cfRule type="top10" dxfId="138" priority="2" percent="1" rank="10"/>
    <cfRule type="top10" dxfId="137" priority="3" percent="1" rank="15"/>
    <cfRule type="top10" dxfId="136" priority="4" percent="1" rank="20"/>
    <cfRule type="top10" dxfId="135" priority="5" percent="1" rank="25"/>
    <cfRule type="top10" dxfId="134" priority="6" percent="1" rank="30"/>
    <cfRule type="top10" dxfId="133" priority="7" percent="1" rank="35"/>
    <cfRule type="top10" dxfId="132" priority="8" percent="1" rank="40"/>
    <cfRule type="top10" dxfId="131" priority="9" percent="1" rank="45"/>
    <cfRule type="top10" dxfId="130" priority="10" percent="1" rank="50"/>
    <cfRule type="top10" dxfId="129" priority="11" percent="1" rank="55"/>
    <cfRule type="top10" dxfId="128" priority="12" percent="1" rank="60"/>
    <cfRule type="top10" dxfId="127" priority="13" percent="1" rank="65"/>
    <cfRule type="top10" dxfId="126" priority="14" percent="1" rank="70"/>
    <cfRule type="top10" dxfId="125" priority="15" percent="1" rank="75"/>
    <cfRule type="top10" dxfId="124" priority="16" percent="1" rank="80"/>
    <cfRule type="top10" dxfId="123" priority="17" percent="1" rank="85"/>
    <cfRule type="top10" dxfId="122" priority="18" percent="1" rank="90"/>
    <cfRule type="top10" dxfId="121" priority="19" percent="1" rank="95"/>
    <cfRule type="top10" dxfId="120" priority="20" percent="1" rank="100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D96E0-74A6-492A-8D5B-5F424BA06810}">
  <dimension ref="A1:CC104"/>
  <sheetViews>
    <sheetView topLeftCell="J1" workbookViewId="0"/>
  </sheetViews>
  <sheetFormatPr defaultRowHeight="9" x14ac:dyDescent="0.25"/>
  <cols>
    <col min="1" max="4" width="9.140625" style="27"/>
    <col min="5" max="81" width="3.7109375" style="27" customWidth="1"/>
    <col min="82" max="96" width="3.5703125" style="27" customWidth="1"/>
    <col min="97" max="16384" width="9.140625" style="27"/>
  </cols>
  <sheetData>
    <row r="1" spans="1:81" ht="9" customHeight="1" x14ac:dyDescent="0.25"/>
    <row r="2" spans="1:81" ht="9" customHeight="1" x14ac:dyDescent="0.25">
      <c r="E2" s="29"/>
      <c r="AE2" s="29"/>
    </row>
    <row r="3" spans="1:81" ht="9" customHeight="1" x14ac:dyDescent="0.25">
      <c r="A3" s="30"/>
      <c r="B3" s="30"/>
      <c r="C3" s="30"/>
      <c r="E3" s="29" t="s">
        <v>59</v>
      </c>
      <c r="F3" s="27">
        <f>F92</f>
        <v>5</v>
      </c>
      <c r="G3" s="27">
        <f t="shared" ref="G3:AC3" si="0">G92</f>
        <v>10</v>
      </c>
      <c r="H3" s="27">
        <f t="shared" si="0"/>
        <v>15</v>
      </c>
      <c r="I3" s="27">
        <f t="shared" si="0"/>
        <v>20</v>
      </c>
      <c r="J3" s="27">
        <f t="shared" si="0"/>
        <v>25</v>
      </c>
      <c r="K3" s="27">
        <f t="shared" si="0"/>
        <v>30</v>
      </c>
      <c r="L3" s="27">
        <f t="shared" si="0"/>
        <v>35</v>
      </c>
      <c r="M3" s="27">
        <f t="shared" si="0"/>
        <v>40</v>
      </c>
      <c r="N3" s="27">
        <f t="shared" si="0"/>
        <v>45</v>
      </c>
      <c r="O3" s="27">
        <f t="shared" si="0"/>
        <v>50</v>
      </c>
      <c r="P3" s="27">
        <f t="shared" si="0"/>
        <v>55</v>
      </c>
      <c r="Q3" s="27">
        <f t="shared" si="0"/>
        <v>60</v>
      </c>
      <c r="R3" s="27">
        <f t="shared" si="0"/>
        <v>65</v>
      </c>
      <c r="S3" s="27">
        <f t="shared" si="0"/>
        <v>70</v>
      </c>
      <c r="T3" s="27">
        <f t="shared" si="0"/>
        <v>75</v>
      </c>
      <c r="U3" s="27">
        <f t="shared" si="0"/>
        <v>80</v>
      </c>
      <c r="V3" s="27">
        <f t="shared" si="0"/>
        <v>85</v>
      </c>
      <c r="W3" s="27">
        <f t="shared" si="0"/>
        <v>90</v>
      </c>
      <c r="X3" s="27">
        <f t="shared" si="0"/>
        <v>95</v>
      </c>
      <c r="Y3" s="27">
        <f t="shared" si="0"/>
        <v>100</v>
      </c>
      <c r="Z3" s="27">
        <f t="shared" si="0"/>
        <v>105</v>
      </c>
      <c r="AA3" s="27">
        <f t="shared" si="0"/>
        <v>110</v>
      </c>
      <c r="AB3" s="27">
        <f t="shared" si="0"/>
        <v>115</v>
      </c>
      <c r="AC3" s="27">
        <f t="shared" si="0"/>
        <v>120</v>
      </c>
      <c r="AE3" s="29"/>
    </row>
    <row r="4" spans="1:81" ht="9" customHeight="1" x14ac:dyDescent="0.25">
      <c r="A4" s="30"/>
      <c r="B4" s="30"/>
      <c r="C4" s="30"/>
      <c r="E4" s="29"/>
      <c r="AE4" s="29"/>
    </row>
    <row r="5" spans="1:81" ht="9" customHeight="1" x14ac:dyDescent="0.25">
      <c r="A5" s="30"/>
      <c r="B5" s="30"/>
      <c r="C5" s="30"/>
    </row>
    <row r="6" spans="1:81" ht="9" customHeight="1" x14ac:dyDescent="0.25">
      <c r="A6" s="31"/>
      <c r="B6" s="31"/>
      <c r="C6" s="31"/>
      <c r="E6" s="27">
        <v>85</v>
      </c>
      <c r="F6" s="28">
        <f>IF($E6&lt;=25,  F$3*1*2.71828^(($E6^2.2)*0.0001727),    IF($E6&lt;=90,  F$3*0.7277*2.71828^(($E6^1.5)*0.003787),    "error"))</f>
        <v>70.760064133018972</v>
      </c>
      <c r="G6" s="28">
        <f t="shared" ref="G6:AC13" si="1">IF($E6&lt;=25,  G$3*1*2.71828^(($E6^2.2)*0.0001727),    IF($E6&lt;=90,  G$3*0.7277*2.71828^(($E6^1.5)*0.003787),    "error"))</f>
        <v>141.52012826603794</v>
      </c>
      <c r="H6" s="28">
        <f t="shared" si="1"/>
        <v>212.28019239905692</v>
      </c>
      <c r="I6" s="28">
        <f t="shared" si="1"/>
        <v>283.04025653207589</v>
      </c>
      <c r="J6" s="28">
        <f t="shared" si="1"/>
        <v>353.80032066509483</v>
      </c>
      <c r="K6" s="28">
        <f t="shared" si="1"/>
        <v>424.56038479811383</v>
      </c>
      <c r="L6" s="28">
        <f t="shared" si="1"/>
        <v>495.32044893113277</v>
      </c>
      <c r="M6" s="28">
        <f t="shared" si="1"/>
        <v>566.08051306415177</v>
      </c>
      <c r="N6" s="28">
        <f t="shared" si="1"/>
        <v>636.84057719717066</v>
      </c>
      <c r="O6" s="28">
        <f t="shared" si="1"/>
        <v>707.60064133018966</v>
      </c>
      <c r="P6" s="28">
        <f t="shared" si="1"/>
        <v>778.36070546320866</v>
      </c>
      <c r="Q6" s="28">
        <f t="shared" si="1"/>
        <v>849.12076959622766</v>
      </c>
      <c r="R6" s="28">
        <f t="shared" si="1"/>
        <v>919.88083372924655</v>
      </c>
      <c r="S6" s="28">
        <f t="shared" si="1"/>
        <v>990.64089786226555</v>
      </c>
      <c r="T6" s="28">
        <f t="shared" si="1"/>
        <v>1061.4009619952844</v>
      </c>
      <c r="U6" s="28">
        <f t="shared" si="1"/>
        <v>1132.1610261283035</v>
      </c>
      <c r="V6" s="28">
        <f t="shared" si="1"/>
        <v>1202.9210902613224</v>
      </c>
      <c r="W6" s="28">
        <f t="shared" si="1"/>
        <v>1273.6811543943413</v>
      </c>
      <c r="X6" s="28">
        <f t="shared" si="1"/>
        <v>1344.4412185273604</v>
      </c>
      <c r="Y6" s="28">
        <f t="shared" si="1"/>
        <v>1415.2012826603793</v>
      </c>
      <c r="Z6" s="28">
        <f t="shared" si="1"/>
        <v>1485.9613467933984</v>
      </c>
      <c r="AA6" s="28">
        <f t="shared" si="1"/>
        <v>1556.7214109264173</v>
      </c>
      <c r="AB6" s="28">
        <f t="shared" si="1"/>
        <v>1627.4814750594364</v>
      </c>
      <c r="AC6" s="28">
        <f t="shared" si="1"/>
        <v>1698.2415391924553</v>
      </c>
      <c r="AE6" s="27">
        <v>85</v>
      </c>
      <c r="AF6" s="28">
        <f>AF$92/COS(RADIANS($AE6))</f>
        <v>57.368566228349302</v>
      </c>
      <c r="AG6" s="28">
        <f t="shared" ref="AG6:BC13" si="2">AG$92/COS(RADIANS($AE6))</f>
        <v>114.7371324566986</v>
      </c>
      <c r="AH6" s="28">
        <f t="shared" si="2"/>
        <v>172.10569868504788</v>
      </c>
      <c r="AI6" s="28">
        <f t="shared" si="2"/>
        <v>229.47426491339721</v>
      </c>
      <c r="AJ6" s="28">
        <f t="shared" si="2"/>
        <v>286.8428311417465</v>
      </c>
      <c r="AK6" s="28">
        <f t="shared" si="2"/>
        <v>344.21139737009577</v>
      </c>
      <c r="AL6" s="28">
        <f t="shared" si="2"/>
        <v>401.57996359844509</v>
      </c>
      <c r="AM6" s="28">
        <f t="shared" si="2"/>
        <v>458.94852982679441</v>
      </c>
      <c r="AN6" s="28">
        <f t="shared" si="2"/>
        <v>516.31709605514368</v>
      </c>
      <c r="AO6" s="28">
        <f t="shared" si="2"/>
        <v>573.685662283493</v>
      </c>
      <c r="AP6" s="28">
        <f t="shared" si="2"/>
        <v>631.05422851184233</v>
      </c>
      <c r="AQ6" s="28">
        <f t="shared" si="2"/>
        <v>688.42279474019153</v>
      </c>
      <c r="AR6" s="28">
        <f t="shared" si="2"/>
        <v>745.79136096854086</v>
      </c>
      <c r="AS6" s="28">
        <f t="shared" si="2"/>
        <v>803.15992719689018</v>
      </c>
      <c r="AT6" s="28">
        <f t="shared" si="2"/>
        <v>860.5284934252395</v>
      </c>
      <c r="AU6" s="28">
        <f t="shared" si="2"/>
        <v>917.89705965358883</v>
      </c>
      <c r="AV6" s="28">
        <f t="shared" si="2"/>
        <v>975.26562588193804</v>
      </c>
      <c r="AW6" s="28">
        <f t="shared" si="2"/>
        <v>1032.6341921102874</v>
      </c>
      <c r="AX6" s="28">
        <f t="shared" si="2"/>
        <v>1090.0027583386366</v>
      </c>
      <c r="AY6" s="28">
        <f t="shared" si="2"/>
        <v>1147.371324566986</v>
      </c>
      <c r="AZ6" s="28">
        <f t="shared" si="2"/>
        <v>1204.7398907953352</v>
      </c>
      <c r="BA6" s="28">
        <f t="shared" si="2"/>
        <v>1262.1084570236847</v>
      </c>
      <c r="BB6" s="28">
        <f t="shared" si="2"/>
        <v>1319.4770232520339</v>
      </c>
      <c r="BC6" s="28">
        <f t="shared" si="2"/>
        <v>1376.8455894803831</v>
      </c>
      <c r="BE6" s="27">
        <v>85</v>
      </c>
      <c r="BF6" s="32">
        <f t="shared" ref="BF6:BF37" si="3">(F6-AF6)/F6</f>
        <v>0.18925220134757845</v>
      </c>
      <c r="BG6" s="32">
        <f t="shared" ref="BG6:BG37" si="4">(G6-AG6)/G6</f>
        <v>0.18925220134757845</v>
      </c>
      <c r="BH6" s="32">
        <f t="shared" ref="BH6:BH37" si="5">(H6-AH6)/H6</f>
        <v>0.18925220134757853</v>
      </c>
      <c r="BI6" s="32">
        <f t="shared" ref="BI6:BI37" si="6">(I6-AI6)/I6</f>
        <v>0.18925220134757845</v>
      </c>
      <c r="BJ6" s="32">
        <f t="shared" ref="BJ6:BJ37" si="7">(J6-AJ6)/J6</f>
        <v>0.18925220134757839</v>
      </c>
      <c r="BK6" s="32">
        <f t="shared" ref="BK6:BK37" si="8">(K6-AK6)/K6</f>
        <v>0.18925220134757853</v>
      </c>
      <c r="BL6" s="32">
        <f t="shared" ref="BL6:BL37" si="9">(L6-AL6)/L6</f>
        <v>0.18925220134757845</v>
      </c>
      <c r="BM6" s="32">
        <f t="shared" ref="BM6:BM37" si="10">(M6-AM6)/M6</f>
        <v>0.18925220134757845</v>
      </c>
      <c r="BN6" s="32">
        <f t="shared" ref="BN6:BN37" si="11">(N6-AN6)/N6</f>
        <v>0.18925220134757839</v>
      </c>
      <c r="BO6" s="32">
        <f t="shared" ref="BO6:BO37" si="12">(O6-AO6)/O6</f>
        <v>0.18925220134757839</v>
      </c>
      <c r="BP6" s="32">
        <f t="shared" ref="BP6:BP37" si="13">(P6-AP6)/P6</f>
        <v>0.18925220134757839</v>
      </c>
      <c r="BQ6" s="32">
        <f t="shared" ref="BQ6:BQ37" si="14">(Q6-AQ6)/Q6</f>
        <v>0.18925220134757853</v>
      </c>
      <c r="BR6" s="32">
        <f t="shared" ref="BR6:BR37" si="15">(R6-AR6)/R6</f>
        <v>0.18925220134757845</v>
      </c>
      <c r="BS6" s="32">
        <f t="shared" ref="BS6:BS37" si="16">(S6-AS6)/S6</f>
        <v>0.18925220134757845</v>
      </c>
      <c r="BT6" s="32">
        <f t="shared" ref="BT6:BT37" si="17">(T6-AT6)/T6</f>
        <v>0.18925220134757836</v>
      </c>
      <c r="BU6" s="32">
        <f t="shared" ref="BU6:BU37" si="18">(U6-AU6)/U6</f>
        <v>0.18925220134757845</v>
      </c>
      <c r="BV6" s="32">
        <f t="shared" ref="BV6:BV37" si="19">(V6-AV6)/V6</f>
        <v>0.18925220134757847</v>
      </c>
      <c r="BW6" s="32">
        <f t="shared" ref="BW6:BW37" si="20">(W6-AW6)/W6</f>
        <v>0.18925220134757839</v>
      </c>
      <c r="BX6" s="32">
        <f t="shared" ref="BX6:BX37" si="21">(X6-AX6)/X6</f>
        <v>0.18925220134757856</v>
      </c>
      <c r="BY6" s="32">
        <f t="shared" ref="BY6:BY37" si="22">(Y6-AY6)/Y6</f>
        <v>0.18925220134757839</v>
      </c>
      <c r="BZ6" s="32">
        <f t="shared" ref="BZ6:BZ37" si="23">(Z6-AZ6)/Z6</f>
        <v>0.18925220134757853</v>
      </c>
      <c r="CA6" s="32">
        <f t="shared" ref="CA6:CA37" si="24">(AA6-BA6)/AA6</f>
        <v>0.18925220134757839</v>
      </c>
      <c r="CB6" s="32">
        <f t="shared" ref="CB6:CB37" si="25">(AB6-BB6)/AB6</f>
        <v>0.18925220134757853</v>
      </c>
      <c r="CC6" s="32">
        <f t="shared" ref="CC6:CC37" si="26">(AC6-BC6)/AC6</f>
        <v>0.18925220134757853</v>
      </c>
    </row>
    <row r="7" spans="1:81" ht="9" customHeight="1" x14ac:dyDescent="0.25">
      <c r="A7" s="31"/>
      <c r="B7" s="31"/>
      <c r="C7" s="31"/>
      <c r="E7" s="27">
        <f>E6-1</f>
        <v>84</v>
      </c>
      <c r="F7" s="28">
        <f t="shared" ref="F7:U29" si="27">IF($E7&lt;=25,  F$3*1*2.71828^(($E7^2.2)*0.0001727),    IF($E7&lt;=90,  F$3*0.7277*2.71828^(($E7^1.5)*0.003787),    "error"))</f>
        <v>67.159979436505836</v>
      </c>
      <c r="G7" s="28">
        <f t="shared" si="1"/>
        <v>134.31995887301167</v>
      </c>
      <c r="H7" s="28">
        <f t="shared" si="1"/>
        <v>201.47993830951748</v>
      </c>
      <c r="I7" s="28">
        <f t="shared" si="1"/>
        <v>268.63991774602334</v>
      </c>
      <c r="J7" s="28">
        <f t="shared" si="1"/>
        <v>335.79989718252909</v>
      </c>
      <c r="K7" s="28">
        <f t="shared" si="1"/>
        <v>402.95987661903496</v>
      </c>
      <c r="L7" s="28">
        <f t="shared" si="1"/>
        <v>470.11985605554082</v>
      </c>
      <c r="M7" s="28">
        <f t="shared" si="1"/>
        <v>537.27983549204669</v>
      </c>
      <c r="N7" s="28">
        <f t="shared" si="1"/>
        <v>604.43981492855244</v>
      </c>
      <c r="O7" s="28">
        <f t="shared" si="1"/>
        <v>671.59979436505819</v>
      </c>
      <c r="P7" s="28">
        <f t="shared" si="1"/>
        <v>738.75977380156405</v>
      </c>
      <c r="Q7" s="28">
        <f t="shared" si="1"/>
        <v>805.91975323806992</v>
      </c>
      <c r="R7" s="28">
        <f t="shared" si="1"/>
        <v>873.07973267457578</v>
      </c>
      <c r="S7" s="28">
        <f t="shared" si="1"/>
        <v>940.23971211108164</v>
      </c>
      <c r="T7" s="28">
        <f t="shared" si="1"/>
        <v>1007.3996915475874</v>
      </c>
      <c r="U7" s="28">
        <f t="shared" si="1"/>
        <v>1074.5596709840934</v>
      </c>
      <c r="V7" s="28">
        <f t="shared" si="1"/>
        <v>1141.719650420599</v>
      </c>
      <c r="W7" s="28">
        <f t="shared" si="1"/>
        <v>1208.8796298571049</v>
      </c>
      <c r="X7" s="28">
        <f t="shared" si="1"/>
        <v>1276.0396092936107</v>
      </c>
      <c r="Y7" s="28">
        <f t="shared" si="1"/>
        <v>1343.1995887301164</v>
      </c>
      <c r="Z7" s="28">
        <f t="shared" si="1"/>
        <v>1410.3595681666225</v>
      </c>
      <c r="AA7" s="28">
        <f t="shared" si="1"/>
        <v>1477.5195476031281</v>
      </c>
      <c r="AB7" s="28">
        <f t="shared" si="1"/>
        <v>1544.6795270396342</v>
      </c>
      <c r="AC7" s="28">
        <f t="shared" si="1"/>
        <v>1611.8395064761398</v>
      </c>
      <c r="AE7" s="27">
        <f>AE6-1</f>
        <v>84</v>
      </c>
      <c r="AF7" s="28">
        <f t="shared" ref="AF7:AU28" si="28">AF$92/COS(RADIANS($AE7))</f>
        <v>47.833861167528134</v>
      </c>
      <c r="AG7" s="28">
        <f t="shared" si="28"/>
        <v>95.667722335056268</v>
      </c>
      <c r="AH7" s="28">
        <f t="shared" si="28"/>
        <v>143.50158350258442</v>
      </c>
      <c r="AI7" s="28">
        <f t="shared" si="28"/>
        <v>191.33544467011254</v>
      </c>
      <c r="AJ7" s="28">
        <f t="shared" si="28"/>
        <v>239.16930583764068</v>
      </c>
      <c r="AK7" s="28">
        <f t="shared" si="28"/>
        <v>287.00316700516885</v>
      </c>
      <c r="AL7" s="28">
        <f t="shared" si="28"/>
        <v>334.83702817269699</v>
      </c>
      <c r="AM7" s="28">
        <f t="shared" si="28"/>
        <v>382.67088934022507</v>
      </c>
      <c r="AN7" s="28">
        <f t="shared" si="28"/>
        <v>430.50475050775322</v>
      </c>
      <c r="AO7" s="28">
        <f t="shared" si="28"/>
        <v>478.33861167528136</v>
      </c>
      <c r="AP7" s="28">
        <f t="shared" si="28"/>
        <v>526.1724728428095</v>
      </c>
      <c r="AQ7" s="28">
        <f t="shared" si="28"/>
        <v>574.0063340103377</v>
      </c>
      <c r="AR7" s="28">
        <f t="shared" si="28"/>
        <v>621.84019517786578</v>
      </c>
      <c r="AS7" s="28">
        <f t="shared" si="28"/>
        <v>669.67405634539398</v>
      </c>
      <c r="AT7" s="28">
        <f t="shared" si="28"/>
        <v>717.50791751292206</v>
      </c>
      <c r="AU7" s="28">
        <f t="shared" si="28"/>
        <v>765.34177868045015</v>
      </c>
      <c r="AV7" s="28">
        <f t="shared" si="2"/>
        <v>813.17563984797835</v>
      </c>
      <c r="AW7" s="28">
        <f t="shared" si="2"/>
        <v>861.00950101550643</v>
      </c>
      <c r="AX7" s="28">
        <f t="shared" si="2"/>
        <v>908.84336218303463</v>
      </c>
      <c r="AY7" s="28">
        <f t="shared" si="2"/>
        <v>956.67722335056271</v>
      </c>
      <c r="AZ7" s="28">
        <f t="shared" si="2"/>
        <v>1004.5110845180909</v>
      </c>
      <c r="BA7" s="28">
        <f t="shared" si="2"/>
        <v>1052.344945685619</v>
      </c>
      <c r="BB7" s="28">
        <f t="shared" si="2"/>
        <v>1100.1788068531471</v>
      </c>
      <c r="BC7" s="28">
        <f t="shared" si="2"/>
        <v>1148.0126680206754</v>
      </c>
      <c r="BE7" s="27">
        <f>BE6-1</f>
        <v>84</v>
      </c>
      <c r="BF7" s="32">
        <f t="shared" si="3"/>
        <v>0.28776242088115789</v>
      </c>
      <c r="BG7" s="32">
        <f t="shared" si="4"/>
        <v>0.28776242088115789</v>
      </c>
      <c r="BH7" s="32">
        <f t="shared" si="5"/>
        <v>0.28776242088115767</v>
      </c>
      <c r="BI7" s="32">
        <f t="shared" si="6"/>
        <v>0.28776242088115789</v>
      </c>
      <c r="BJ7" s="32">
        <f t="shared" si="7"/>
        <v>0.28776242088115767</v>
      </c>
      <c r="BK7" s="32">
        <f t="shared" si="8"/>
        <v>0.28776242088115767</v>
      </c>
      <c r="BL7" s="32">
        <f t="shared" si="9"/>
        <v>0.28776242088115772</v>
      </c>
      <c r="BM7" s="32">
        <f t="shared" si="10"/>
        <v>0.28776242088115789</v>
      </c>
      <c r="BN7" s="32">
        <f t="shared" si="11"/>
        <v>0.28776242088115778</v>
      </c>
      <c r="BO7" s="32">
        <f t="shared" si="12"/>
        <v>0.28776242088115767</v>
      </c>
      <c r="BP7" s="32">
        <f t="shared" si="13"/>
        <v>0.28776242088115772</v>
      </c>
      <c r="BQ7" s="32">
        <f t="shared" si="14"/>
        <v>0.28776242088115767</v>
      </c>
      <c r="BR7" s="32">
        <f t="shared" si="15"/>
        <v>0.28776242088115778</v>
      </c>
      <c r="BS7" s="32">
        <f t="shared" si="16"/>
        <v>0.28776242088115772</v>
      </c>
      <c r="BT7" s="32">
        <f t="shared" si="17"/>
        <v>0.28776242088115772</v>
      </c>
      <c r="BU7" s="32">
        <f t="shared" si="18"/>
        <v>0.28776242088115789</v>
      </c>
      <c r="BV7" s="32">
        <f t="shared" si="19"/>
        <v>0.28776242088115772</v>
      </c>
      <c r="BW7" s="32">
        <f t="shared" si="20"/>
        <v>0.28776242088115778</v>
      </c>
      <c r="BX7" s="32">
        <f t="shared" si="21"/>
        <v>0.28776242088115778</v>
      </c>
      <c r="BY7" s="32">
        <f t="shared" si="22"/>
        <v>0.28776242088115767</v>
      </c>
      <c r="BZ7" s="32">
        <f t="shared" si="23"/>
        <v>0.28776242088115778</v>
      </c>
      <c r="CA7" s="32">
        <f t="shared" si="24"/>
        <v>0.28776242088115772</v>
      </c>
      <c r="CB7" s="32">
        <f t="shared" si="25"/>
        <v>0.28776242088115789</v>
      </c>
      <c r="CC7" s="32">
        <f t="shared" si="26"/>
        <v>0.28776242088115767</v>
      </c>
    </row>
    <row r="8" spans="1:81" ht="9" customHeight="1" x14ac:dyDescent="0.25">
      <c r="A8" s="31"/>
      <c r="B8" s="31"/>
      <c r="C8" s="31"/>
      <c r="E8" s="27">
        <f t="shared" ref="E8:E71" si="29">E7-1</f>
        <v>83</v>
      </c>
      <c r="F8" s="28">
        <f t="shared" si="27"/>
        <v>63.76281450149299</v>
      </c>
      <c r="G8" s="28">
        <f t="shared" si="1"/>
        <v>127.52562900298598</v>
      </c>
      <c r="H8" s="28">
        <f t="shared" si="1"/>
        <v>191.28844350447895</v>
      </c>
      <c r="I8" s="28">
        <f t="shared" si="1"/>
        <v>255.05125800597196</v>
      </c>
      <c r="J8" s="28">
        <f t="shared" si="1"/>
        <v>318.81407250746491</v>
      </c>
      <c r="K8" s="28">
        <f t="shared" si="1"/>
        <v>382.5768870089579</v>
      </c>
      <c r="L8" s="28">
        <f t="shared" si="1"/>
        <v>446.33970151045094</v>
      </c>
      <c r="M8" s="28">
        <f t="shared" si="1"/>
        <v>510.10251601194392</v>
      </c>
      <c r="N8" s="28">
        <f t="shared" si="1"/>
        <v>573.86533051343679</v>
      </c>
      <c r="O8" s="28">
        <f t="shared" si="1"/>
        <v>637.62814501492983</v>
      </c>
      <c r="P8" s="28">
        <f t="shared" si="1"/>
        <v>701.39095951642287</v>
      </c>
      <c r="Q8" s="28">
        <f t="shared" si="1"/>
        <v>765.15377401791579</v>
      </c>
      <c r="R8" s="28">
        <f t="shared" si="1"/>
        <v>828.91658851940883</v>
      </c>
      <c r="S8" s="28">
        <f t="shared" si="1"/>
        <v>892.67940302090187</v>
      </c>
      <c r="T8" s="28">
        <f t="shared" si="1"/>
        <v>956.4422175223948</v>
      </c>
      <c r="U8" s="28">
        <f t="shared" si="1"/>
        <v>1020.2050320238878</v>
      </c>
      <c r="V8" s="28">
        <f t="shared" si="1"/>
        <v>1083.9678465253808</v>
      </c>
      <c r="W8" s="28">
        <f t="shared" si="1"/>
        <v>1147.7306610268736</v>
      </c>
      <c r="X8" s="28">
        <f t="shared" si="1"/>
        <v>1211.4934755283668</v>
      </c>
      <c r="Y8" s="28">
        <f t="shared" si="1"/>
        <v>1275.2562900298597</v>
      </c>
      <c r="Z8" s="28">
        <f t="shared" si="1"/>
        <v>1339.0191045313527</v>
      </c>
      <c r="AA8" s="28">
        <f t="shared" si="1"/>
        <v>1402.7819190328457</v>
      </c>
      <c r="AB8" s="28">
        <f t="shared" si="1"/>
        <v>1466.5447335343388</v>
      </c>
      <c r="AC8" s="28">
        <f t="shared" si="1"/>
        <v>1530.3075480358316</v>
      </c>
      <c r="AE8" s="27">
        <f t="shared" ref="AE8:AE71" si="30">AE7-1</f>
        <v>83</v>
      </c>
      <c r="AF8" s="28">
        <f t="shared" si="28"/>
        <v>41.027545240625386</v>
      </c>
      <c r="AG8" s="28">
        <f t="shared" si="2"/>
        <v>82.055090481250772</v>
      </c>
      <c r="AH8" s="28">
        <f t="shared" si="2"/>
        <v>123.08263572187617</v>
      </c>
      <c r="AI8" s="28">
        <f t="shared" si="2"/>
        <v>164.11018096250154</v>
      </c>
      <c r="AJ8" s="28">
        <f t="shared" si="2"/>
        <v>205.13772620312693</v>
      </c>
      <c r="AK8" s="28">
        <f t="shared" si="2"/>
        <v>246.16527144375235</v>
      </c>
      <c r="AL8" s="28">
        <f t="shared" si="2"/>
        <v>287.1928166843777</v>
      </c>
      <c r="AM8" s="28">
        <f t="shared" si="2"/>
        <v>328.22036192500309</v>
      </c>
      <c r="AN8" s="28">
        <f t="shared" si="2"/>
        <v>369.24790716562848</v>
      </c>
      <c r="AO8" s="28">
        <f t="shared" si="2"/>
        <v>410.27545240625386</v>
      </c>
      <c r="AP8" s="28">
        <f t="shared" si="2"/>
        <v>451.30299764687925</v>
      </c>
      <c r="AQ8" s="28">
        <f t="shared" si="2"/>
        <v>492.33054288750469</v>
      </c>
      <c r="AR8" s="28">
        <f t="shared" si="2"/>
        <v>533.35808812813002</v>
      </c>
      <c r="AS8" s="28">
        <f t="shared" si="2"/>
        <v>574.38563336875541</v>
      </c>
      <c r="AT8" s="28">
        <f t="shared" si="2"/>
        <v>615.41317860938079</v>
      </c>
      <c r="AU8" s="28">
        <f t="shared" si="2"/>
        <v>656.44072385000618</v>
      </c>
      <c r="AV8" s="28">
        <f t="shared" si="2"/>
        <v>697.46826909063157</v>
      </c>
      <c r="AW8" s="28">
        <f t="shared" si="2"/>
        <v>738.49581433125695</v>
      </c>
      <c r="AX8" s="28">
        <f t="shared" si="2"/>
        <v>779.52335957188234</v>
      </c>
      <c r="AY8" s="28">
        <f t="shared" si="2"/>
        <v>820.55090481250772</v>
      </c>
      <c r="AZ8" s="28">
        <f t="shared" si="2"/>
        <v>861.57845005313311</v>
      </c>
      <c r="BA8" s="28">
        <f t="shared" si="2"/>
        <v>902.6059952937585</v>
      </c>
      <c r="BB8" s="28">
        <f t="shared" si="2"/>
        <v>943.63354053438388</v>
      </c>
      <c r="BC8" s="28">
        <f t="shared" si="2"/>
        <v>984.66108577500938</v>
      </c>
      <c r="BE8" s="27">
        <f t="shared" ref="BE8:BE71" si="31">BE7-1</f>
        <v>83</v>
      </c>
      <c r="BF8" s="32">
        <f t="shared" si="3"/>
        <v>0.35656000191671688</v>
      </c>
      <c r="BG8" s="32">
        <f t="shared" si="4"/>
        <v>0.35656000191671688</v>
      </c>
      <c r="BH8" s="32">
        <f t="shared" si="5"/>
        <v>0.35656000191671672</v>
      </c>
      <c r="BI8" s="32">
        <f t="shared" si="6"/>
        <v>0.35656000191671688</v>
      </c>
      <c r="BJ8" s="32">
        <f t="shared" si="7"/>
        <v>0.35656000191671683</v>
      </c>
      <c r="BK8" s="32">
        <f t="shared" si="8"/>
        <v>0.35656000191671672</v>
      </c>
      <c r="BL8" s="32">
        <f t="shared" si="9"/>
        <v>0.35656000191671688</v>
      </c>
      <c r="BM8" s="32">
        <f t="shared" si="10"/>
        <v>0.35656000191671688</v>
      </c>
      <c r="BN8" s="32">
        <f t="shared" si="11"/>
        <v>0.35656000191671677</v>
      </c>
      <c r="BO8" s="32">
        <f t="shared" si="12"/>
        <v>0.35656000191671683</v>
      </c>
      <c r="BP8" s="32">
        <f t="shared" si="13"/>
        <v>0.35656000191671688</v>
      </c>
      <c r="BQ8" s="32">
        <f t="shared" si="14"/>
        <v>0.35656000191671672</v>
      </c>
      <c r="BR8" s="32">
        <f t="shared" si="15"/>
        <v>0.35656000191671688</v>
      </c>
      <c r="BS8" s="32">
        <f t="shared" si="16"/>
        <v>0.35656000191671688</v>
      </c>
      <c r="BT8" s="32">
        <f t="shared" si="17"/>
        <v>0.35656000191671683</v>
      </c>
      <c r="BU8" s="32">
        <f t="shared" si="18"/>
        <v>0.35656000191671688</v>
      </c>
      <c r="BV8" s="32">
        <f t="shared" si="19"/>
        <v>0.35656000191671683</v>
      </c>
      <c r="BW8" s="32">
        <f t="shared" si="20"/>
        <v>0.35656000191671677</v>
      </c>
      <c r="BX8" s="32">
        <f t="shared" si="21"/>
        <v>0.35656000191671688</v>
      </c>
      <c r="BY8" s="32">
        <f t="shared" si="22"/>
        <v>0.35656000191671683</v>
      </c>
      <c r="BZ8" s="32">
        <f t="shared" si="23"/>
        <v>0.35656000191671683</v>
      </c>
      <c r="CA8" s="32">
        <f t="shared" si="24"/>
        <v>0.35656000191671688</v>
      </c>
      <c r="CB8" s="32">
        <f t="shared" si="25"/>
        <v>0.35656000191671688</v>
      </c>
      <c r="CC8" s="32">
        <f t="shared" si="26"/>
        <v>0.35656000191671672</v>
      </c>
    </row>
    <row r="9" spans="1:81" ht="9" customHeight="1" x14ac:dyDescent="0.25">
      <c r="A9" s="31"/>
      <c r="B9" s="31"/>
      <c r="C9" s="31"/>
      <c r="E9" s="27">
        <f t="shared" si="29"/>
        <v>82</v>
      </c>
      <c r="F9" s="28">
        <f t="shared" si="27"/>
        <v>60.556365095583466</v>
      </c>
      <c r="G9" s="28">
        <f t="shared" si="1"/>
        <v>121.11273019116693</v>
      </c>
      <c r="H9" s="28">
        <f t="shared" si="1"/>
        <v>181.66909528675041</v>
      </c>
      <c r="I9" s="28">
        <f t="shared" si="1"/>
        <v>242.22546038233386</v>
      </c>
      <c r="J9" s="28">
        <f t="shared" si="1"/>
        <v>302.78182547791732</v>
      </c>
      <c r="K9" s="28">
        <f t="shared" si="1"/>
        <v>363.33819057350081</v>
      </c>
      <c r="L9" s="28">
        <f t="shared" si="1"/>
        <v>423.8945556690843</v>
      </c>
      <c r="M9" s="28">
        <f t="shared" si="1"/>
        <v>484.45092076466773</v>
      </c>
      <c r="N9" s="28">
        <f t="shared" si="1"/>
        <v>545.00728586025116</v>
      </c>
      <c r="O9" s="28">
        <f t="shared" si="1"/>
        <v>605.56365095583465</v>
      </c>
      <c r="P9" s="28">
        <f t="shared" si="1"/>
        <v>666.12001605141813</v>
      </c>
      <c r="Q9" s="28">
        <f t="shared" si="1"/>
        <v>726.67638114700162</v>
      </c>
      <c r="R9" s="28">
        <f t="shared" si="1"/>
        <v>787.23274624258511</v>
      </c>
      <c r="S9" s="28">
        <f t="shared" si="1"/>
        <v>847.7891113381686</v>
      </c>
      <c r="T9" s="28">
        <f t="shared" si="1"/>
        <v>908.34547643375208</v>
      </c>
      <c r="U9" s="28">
        <f t="shared" si="1"/>
        <v>968.90184152933546</v>
      </c>
      <c r="V9" s="28">
        <f t="shared" si="1"/>
        <v>1029.4582066249191</v>
      </c>
      <c r="W9" s="28">
        <f t="shared" si="1"/>
        <v>1090.0145717205023</v>
      </c>
      <c r="X9" s="28">
        <f t="shared" si="1"/>
        <v>1150.570936816086</v>
      </c>
      <c r="Y9" s="28">
        <f t="shared" si="1"/>
        <v>1211.1273019116693</v>
      </c>
      <c r="Z9" s="28">
        <f t="shared" si="1"/>
        <v>1271.6836670072528</v>
      </c>
      <c r="AA9" s="28">
        <f t="shared" si="1"/>
        <v>1332.2400321028363</v>
      </c>
      <c r="AB9" s="28">
        <f t="shared" si="1"/>
        <v>1392.7963971984198</v>
      </c>
      <c r="AC9" s="28">
        <f t="shared" si="1"/>
        <v>1453.3527622940032</v>
      </c>
      <c r="AE9" s="27">
        <f t="shared" si="30"/>
        <v>82</v>
      </c>
      <c r="AF9" s="28">
        <f t="shared" si="28"/>
        <v>35.926482671638588</v>
      </c>
      <c r="AG9" s="28">
        <f t="shared" si="2"/>
        <v>71.852965343277177</v>
      </c>
      <c r="AH9" s="28">
        <f t="shared" si="2"/>
        <v>107.77944801491577</v>
      </c>
      <c r="AI9" s="28">
        <f t="shared" si="2"/>
        <v>143.70593068655435</v>
      </c>
      <c r="AJ9" s="28">
        <f t="shared" si="2"/>
        <v>179.63241335819296</v>
      </c>
      <c r="AK9" s="28">
        <f t="shared" si="2"/>
        <v>215.55889602983154</v>
      </c>
      <c r="AL9" s="28">
        <f t="shared" si="2"/>
        <v>251.48537870147013</v>
      </c>
      <c r="AM9" s="28">
        <f t="shared" si="2"/>
        <v>287.41186137310871</v>
      </c>
      <c r="AN9" s="28">
        <f t="shared" si="2"/>
        <v>323.33834404474732</v>
      </c>
      <c r="AO9" s="28">
        <f t="shared" si="2"/>
        <v>359.26482671638593</v>
      </c>
      <c r="AP9" s="28">
        <f t="shared" si="2"/>
        <v>395.19130938802448</v>
      </c>
      <c r="AQ9" s="28">
        <f t="shared" si="2"/>
        <v>431.11779205966309</v>
      </c>
      <c r="AR9" s="28">
        <f t="shared" si="2"/>
        <v>467.0442747313017</v>
      </c>
      <c r="AS9" s="28">
        <f t="shared" si="2"/>
        <v>502.97075740294025</v>
      </c>
      <c r="AT9" s="28">
        <f t="shared" si="2"/>
        <v>538.8972400745788</v>
      </c>
      <c r="AU9" s="28">
        <f t="shared" si="2"/>
        <v>574.82372274621741</v>
      </c>
      <c r="AV9" s="28">
        <f t="shared" si="2"/>
        <v>610.75020541785602</v>
      </c>
      <c r="AW9" s="28">
        <f t="shared" si="2"/>
        <v>646.67668808949463</v>
      </c>
      <c r="AX9" s="28">
        <f t="shared" si="2"/>
        <v>682.60317076113324</v>
      </c>
      <c r="AY9" s="28">
        <f t="shared" si="2"/>
        <v>718.52965343277185</v>
      </c>
      <c r="AZ9" s="28">
        <f t="shared" si="2"/>
        <v>754.45613610441035</v>
      </c>
      <c r="BA9" s="28">
        <f t="shared" si="2"/>
        <v>790.38261877604896</v>
      </c>
      <c r="BB9" s="28">
        <f t="shared" si="2"/>
        <v>826.30910144768757</v>
      </c>
      <c r="BC9" s="28">
        <f t="shared" si="2"/>
        <v>862.23558411932618</v>
      </c>
      <c r="BE9" s="27">
        <f t="shared" si="31"/>
        <v>82</v>
      </c>
      <c r="BF9" s="32">
        <f t="shared" si="3"/>
        <v>0.40672656598639206</v>
      </c>
      <c r="BG9" s="32">
        <f t="shared" si="4"/>
        <v>0.40672656598639206</v>
      </c>
      <c r="BH9" s="32">
        <f t="shared" si="5"/>
        <v>0.40672656598639206</v>
      </c>
      <c r="BI9" s="32">
        <f t="shared" si="6"/>
        <v>0.40672656598639206</v>
      </c>
      <c r="BJ9" s="32">
        <f t="shared" si="7"/>
        <v>0.40672656598639195</v>
      </c>
      <c r="BK9" s="32">
        <f t="shared" si="8"/>
        <v>0.40672656598639206</v>
      </c>
      <c r="BL9" s="32">
        <f t="shared" si="9"/>
        <v>0.40672656598639212</v>
      </c>
      <c r="BM9" s="32">
        <f t="shared" si="10"/>
        <v>0.40672656598639206</v>
      </c>
      <c r="BN9" s="32">
        <f t="shared" si="11"/>
        <v>0.40672656598639201</v>
      </c>
      <c r="BO9" s="32">
        <f t="shared" si="12"/>
        <v>0.40672656598639195</v>
      </c>
      <c r="BP9" s="32">
        <f t="shared" si="13"/>
        <v>0.40672656598639206</v>
      </c>
      <c r="BQ9" s="32">
        <f t="shared" si="14"/>
        <v>0.40672656598639206</v>
      </c>
      <c r="BR9" s="32">
        <f t="shared" si="15"/>
        <v>0.40672656598639206</v>
      </c>
      <c r="BS9" s="32">
        <f t="shared" si="16"/>
        <v>0.40672656598639212</v>
      </c>
      <c r="BT9" s="32">
        <f t="shared" si="17"/>
        <v>0.40672656598639212</v>
      </c>
      <c r="BU9" s="32">
        <f t="shared" si="18"/>
        <v>0.40672656598639206</v>
      </c>
      <c r="BV9" s="32">
        <f t="shared" si="19"/>
        <v>0.40672656598639212</v>
      </c>
      <c r="BW9" s="32">
        <f t="shared" si="20"/>
        <v>0.40672656598639201</v>
      </c>
      <c r="BX9" s="32">
        <f t="shared" si="21"/>
        <v>0.40672656598639212</v>
      </c>
      <c r="BY9" s="32">
        <f t="shared" si="22"/>
        <v>0.40672656598639195</v>
      </c>
      <c r="BZ9" s="32">
        <f t="shared" si="23"/>
        <v>0.40672656598639206</v>
      </c>
      <c r="CA9" s="32">
        <f t="shared" si="24"/>
        <v>0.40672656598639206</v>
      </c>
      <c r="CB9" s="32">
        <f t="shared" si="25"/>
        <v>0.40672656598639206</v>
      </c>
      <c r="CC9" s="32">
        <f t="shared" si="26"/>
        <v>0.40672656598639206</v>
      </c>
    </row>
    <row r="10" spans="1:81" ht="9" customHeight="1" x14ac:dyDescent="0.25">
      <c r="A10" s="31"/>
      <c r="B10" s="31"/>
      <c r="C10" s="31"/>
      <c r="E10" s="27">
        <f t="shared" si="29"/>
        <v>81</v>
      </c>
      <c r="F10" s="28">
        <f t="shared" si="27"/>
        <v>57.529200391598017</v>
      </c>
      <c r="G10" s="28">
        <f t="shared" si="1"/>
        <v>115.05840078319603</v>
      </c>
      <c r="H10" s="28">
        <f t="shared" si="1"/>
        <v>172.58760117479403</v>
      </c>
      <c r="I10" s="28">
        <f t="shared" si="1"/>
        <v>230.11680156639207</v>
      </c>
      <c r="J10" s="28">
        <f t="shared" si="1"/>
        <v>287.64600195799005</v>
      </c>
      <c r="K10" s="28">
        <f t="shared" si="1"/>
        <v>345.17520234958806</v>
      </c>
      <c r="L10" s="28">
        <f t="shared" si="1"/>
        <v>402.70440274118613</v>
      </c>
      <c r="M10" s="28">
        <f t="shared" si="1"/>
        <v>460.23360313278414</v>
      </c>
      <c r="N10" s="28">
        <f t="shared" si="1"/>
        <v>517.76280352438209</v>
      </c>
      <c r="O10" s="28">
        <f t="shared" si="1"/>
        <v>575.2920039159801</v>
      </c>
      <c r="P10" s="28">
        <f t="shared" si="1"/>
        <v>632.82120430757811</v>
      </c>
      <c r="Q10" s="28">
        <f t="shared" si="1"/>
        <v>690.35040469917612</v>
      </c>
      <c r="R10" s="28">
        <f t="shared" si="1"/>
        <v>747.87960509077425</v>
      </c>
      <c r="S10" s="28">
        <f t="shared" si="1"/>
        <v>805.40880548237226</v>
      </c>
      <c r="T10" s="28">
        <f t="shared" si="1"/>
        <v>862.93800587397027</v>
      </c>
      <c r="U10" s="28">
        <f t="shared" si="1"/>
        <v>920.46720626556828</v>
      </c>
      <c r="V10" s="28">
        <f t="shared" si="1"/>
        <v>977.99640665716629</v>
      </c>
      <c r="W10" s="28">
        <f t="shared" si="1"/>
        <v>1035.5256070487642</v>
      </c>
      <c r="X10" s="28">
        <f t="shared" si="1"/>
        <v>1093.0548074403623</v>
      </c>
      <c r="Y10" s="28">
        <f t="shared" si="1"/>
        <v>1150.5840078319602</v>
      </c>
      <c r="Z10" s="28">
        <f t="shared" si="1"/>
        <v>1208.1132082235583</v>
      </c>
      <c r="AA10" s="28">
        <f t="shared" si="1"/>
        <v>1265.6424086151562</v>
      </c>
      <c r="AB10" s="28">
        <f t="shared" si="1"/>
        <v>1323.1716090067544</v>
      </c>
      <c r="AC10" s="28">
        <f t="shared" si="1"/>
        <v>1380.7008093983522</v>
      </c>
      <c r="AE10" s="27">
        <f t="shared" si="30"/>
        <v>81</v>
      </c>
      <c r="AF10" s="28">
        <f t="shared" si="28"/>
        <v>31.962266107498298</v>
      </c>
      <c r="AG10" s="28">
        <f t="shared" si="2"/>
        <v>63.924532214996596</v>
      </c>
      <c r="AH10" s="28">
        <f t="shared" si="2"/>
        <v>95.886798322494883</v>
      </c>
      <c r="AI10" s="28">
        <f t="shared" si="2"/>
        <v>127.84906442999319</v>
      </c>
      <c r="AJ10" s="28">
        <f t="shared" si="2"/>
        <v>159.81133053749147</v>
      </c>
      <c r="AK10" s="28">
        <f t="shared" si="2"/>
        <v>191.77359664498977</v>
      </c>
      <c r="AL10" s="28">
        <f t="shared" si="2"/>
        <v>223.73586275248809</v>
      </c>
      <c r="AM10" s="28">
        <f t="shared" si="2"/>
        <v>255.69812885998638</v>
      </c>
      <c r="AN10" s="28">
        <f t="shared" si="2"/>
        <v>287.66039496748465</v>
      </c>
      <c r="AO10" s="28">
        <f t="shared" si="2"/>
        <v>319.62266107498294</v>
      </c>
      <c r="AP10" s="28">
        <f t="shared" si="2"/>
        <v>351.58492718248124</v>
      </c>
      <c r="AQ10" s="28">
        <f t="shared" si="2"/>
        <v>383.54719328997953</v>
      </c>
      <c r="AR10" s="28">
        <f t="shared" si="2"/>
        <v>415.50945939747783</v>
      </c>
      <c r="AS10" s="28">
        <f t="shared" si="2"/>
        <v>447.47172550497618</v>
      </c>
      <c r="AT10" s="28">
        <f t="shared" si="2"/>
        <v>479.43399161247447</v>
      </c>
      <c r="AU10" s="28">
        <f t="shared" si="2"/>
        <v>511.39625771997277</v>
      </c>
      <c r="AV10" s="28">
        <f t="shared" si="2"/>
        <v>543.358523827471</v>
      </c>
      <c r="AW10" s="28">
        <f t="shared" si="2"/>
        <v>575.3207899349693</v>
      </c>
      <c r="AX10" s="28">
        <f t="shared" si="2"/>
        <v>607.28305604246759</v>
      </c>
      <c r="AY10" s="28">
        <f t="shared" si="2"/>
        <v>639.24532214996589</v>
      </c>
      <c r="AZ10" s="28">
        <f t="shared" si="2"/>
        <v>671.20758825746418</v>
      </c>
      <c r="BA10" s="28">
        <f t="shared" si="2"/>
        <v>703.16985436496248</v>
      </c>
      <c r="BB10" s="28">
        <f t="shared" si="2"/>
        <v>735.13212047246077</v>
      </c>
      <c r="BC10" s="28">
        <f t="shared" si="2"/>
        <v>767.09438657995906</v>
      </c>
      <c r="BE10" s="27">
        <f t="shared" si="31"/>
        <v>81</v>
      </c>
      <c r="BF10" s="32">
        <f t="shared" si="3"/>
        <v>0.44441664598268432</v>
      </c>
      <c r="BG10" s="32">
        <f t="shared" si="4"/>
        <v>0.44441664598268432</v>
      </c>
      <c r="BH10" s="32">
        <f t="shared" si="5"/>
        <v>0.44441664598268432</v>
      </c>
      <c r="BI10" s="32">
        <f t="shared" si="6"/>
        <v>0.44441664598268432</v>
      </c>
      <c r="BJ10" s="32">
        <f t="shared" si="7"/>
        <v>0.44441664598268432</v>
      </c>
      <c r="BK10" s="32">
        <f t="shared" si="8"/>
        <v>0.44441664598268432</v>
      </c>
      <c r="BL10" s="32">
        <f t="shared" si="9"/>
        <v>0.44441664598268432</v>
      </c>
      <c r="BM10" s="32">
        <f t="shared" si="10"/>
        <v>0.44441664598268432</v>
      </c>
      <c r="BN10" s="32">
        <f t="shared" si="11"/>
        <v>0.44441664598268432</v>
      </c>
      <c r="BO10" s="32">
        <f t="shared" si="12"/>
        <v>0.44441664598268432</v>
      </c>
      <c r="BP10" s="32">
        <f t="shared" si="13"/>
        <v>0.44441664598268432</v>
      </c>
      <c r="BQ10" s="32">
        <f t="shared" si="14"/>
        <v>0.44441664598268432</v>
      </c>
      <c r="BR10" s="32">
        <f t="shared" si="15"/>
        <v>0.44441664598268438</v>
      </c>
      <c r="BS10" s="32">
        <f t="shared" si="16"/>
        <v>0.44441664598268432</v>
      </c>
      <c r="BT10" s="32">
        <f t="shared" si="17"/>
        <v>0.44441664598268432</v>
      </c>
      <c r="BU10" s="32">
        <f t="shared" si="18"/>
        <v>0.44441664598268432</v>
      </c>
      <c r="BV10" s="32">
        <f t="shared" si="19"/>
        <v>0.44441664598268438</v>
      </c>
      <c r="BW10" s="32">
        <f t="shared" si="20"/>
        <v>0.44441664598268432</v>
      </c>
      <c r="BX10" s="32">
        <f t="shared" si="21"/>
        <v>0.44441664598268438</v>
      </c>
      <c r="BY10" s="32">
        <f t="shared" si="22"/>
        <v>0.44441664598268432</v>
      </c>
      <c r="BZ10" s="32">
        <f t="shared" si="23"/>
        <v>0.44441664598268438</v>
      </c>
      <c r="CA10" s="32">
        <f t="shared" si="24"/>
        <v>0.44441664598268432</v>
      </c>
      <c r="CB10" s="32">
        <f t="shared" si="25"/>
        <v>0.44441664598268432</v>
      </c>
      <c r="CC10" s="32">
        <f t="shared" si="26"/>
        <v>0.44441664598268432</v>
      </c>
    </row>
    <row r="11" spans="1:81" ht="9" customHeight="1" x14ac:dyDescent="0.25">
      <c r="A11" s="31"/>
      <c r="B11" s="31"/>
      <c r="C11" s="31"/>
      <c r="E11" s="27">
        <f t="shared" si="29"/>
        <v>80</v>
      </c>
      <c r="F11" s="28">
        <f t="shared" si="27"/>
        <v>54.670611816830473</v>
      </c>
      <c r="G11" s="28">
        <f t="shared" si="1"/>
        <v>109.34122363366095</v>
      </c>
      <c r="H11" s="28">
        <f t="shared" si="1"/>
        <v>164.01183545049142</v>
      </c>
      <c r="I11" s="28">
        <f t="shared" si="1"/>
        <v>218.68244726732189</v>
      </c>
      <c r="J11" s="28">
        <f t="shared" si="1"/>
        <v>273.35305908415233</v>
      </c>
      <c r="K11" s="28">
        <f t="shared" si="1"/>
        <v>328.02367090098284</v>
      </c>
      <c r="L11" s="28">
        <f t="shared" si="1"/>
        <v>382.69428271781328</v>
      </c>
      <c r="M11" s="28">
        <f t="shared" si="1"/>
        <v>437.36489453464378</v>
      </c>
      <c r="N11" s="28">
        <f t="shared" si="1"/>
        <v>492.03550635147423</v>
      </c>
      <c r="O11" s="28">
        <f t="shared" si="1"/>
        <v>546.70611816830467</v>
      </c>
      <c r="P11" s="28">
        <f t="shared" si="1"/>
        <v>601.37672998513517</v>
      </c>
      <c r="Q11" s="28">
        <f t="shared" si="1"/>
        <v>656.04734180196567</v>
      </c>
      <c r="R11" s="28">
        <f t="shared" si="1"/>
        <v>710.71795361879617</v>
      </c>
      <c r="S11" s="28">
        <f t="shared" si="1"/>
        <v>765.38856543562656</v>
      </c>
      <c r="T11" s="28">
        <f t="shared" si="1"/>
        <v>820.05917725245706</v>
      </c>
      <c r="U11" s="28">
        <f t="shared" si="1"/>
        <v>874.72978906928756</v>
      </c>
      <c r="V11" s="28">
        <f t="shared" si="1"/>
        <v>929.40040088611806</v>
      </c>
      <c r="W11" s="28">
        <f t="shared" si="1"/>
        <v>984.07101270294845</v>
      </c>
      <c r="X11" s="28">
        <f t="shared" si="1"/>
        <v>1038.741624519779</v>
      </c>
      <c r="Y11" s="28">
        <f t="shared" si="1"/>
        <v>1093.4122363366093</v>
      </c>
      <c r="Z11" s="28">
        <f t="shared" si="1"/>
        <v>1148.08284815344</v>
      </c>
      <c r="AA11" s="28">
        <f t="shared" si="1"/>
        <v>1202.7534599702703</v>
      </c>
      <c r="AB11" s="28">
        <f t="shared" si="1"/>
        <v>1257.424071787101</v>
      </c>
      <c r="AC11" s="28">
        <f t="shared" si="1"/>
        <v>1312.0946836039313</v>
      </c>
      <c r="AE11" s="27">
        <f t="shared" si="30"/>
        <v>80</v>
      </c>
      <c r="AF11" s="28">
        <f t="shared" si="28"/>
        <v>28.793852415718156</v>
      </c>
      <c r="AG11" s="28">
        <f t="shared" si="2"/>
        <v>57.587704831436312</v>
      </c>
      <c r="AH11" s="28">
        <f t="shared" si="2"/>
        <v>86.381557247154475</v>
      </c>
      <c r="AI11" s="28">
        <f t="shared" si="2"/>
        <v>115.17540966287262</v>
      </c>
      <c r="AJ11" s="28">
        <f t="shared" si="2"/>
        <v>143.96926207859079</v>
      </c>
      <c r="AK11" s="28">
        <f t="shared" si="2"/>
        <v>172.76311449430895</v>
      </c>
      <c r="AL11" s="28">
        <f t="shared" si="2"/>
        <v>201.55696691002709</v>
      </c>
      <c r="AM11" s="28">
        <f t="shared" si="2"/>
        <v>230.35081932574525</v>
      </c>
      <c r="AN11" s="28">
        <f t="shared" si="2"/>
        <v>259.14467174146341</v>
      </c>
      <c r="AO11" s="28">
        <f t="shared" si="2"/>
        <v>287.93852415718158</v>
      </c>
      <c r="AP11" s="28">
        <f t="shared" si="2"/>
        <v>316.73237657289974</v>
      </c>
      <c r="AQ11" s="28">
        <f t="shared" si="2"/>
        <v>345.5262289886179</v>
      </c>
      <c r="AR11" s="28">
        <f t="shared" si="2"/>
        <v>374.32008140433607</v>
      </c>
      <c r="AS11" s="28">
        <f t="shared" si="2"/>
        <v>403.11393382005417</v>
      </c>
      <c r="AT11" s="28">
        <f t="shared" si="2"/>
        <v>431.90778623577233</v>
      </c>
      <c r="AU11" s="28">
        <f t="shared" si="2"/>
        <v>460.7016386514905</v>
      </c>
      <c r="AV11" s="28">
        <f t="shared" si="2"/>
        <v>489.49549106720866</v>
      </c>
      <c r="AW11" s="28">
        <f t="shared" si="2"/>
        <v>518.28934348292682</v>
      </c>
      <c r="AX11" s="28">
        <f t="shared" si="2"/>
        <v>547.08319589864493</v>
      </c>
      <c r="AY11" s="28">
        <f t="shared" si="2"/>
        <v>575.87704831436315</v>
      </c>
      <c r="AZ11" s="28">
        <f t="shared" si="2"/>
        <v>604.67090073008126</v>
      </c>
      <c r="BA11" s="28">
        <f t="shared" si="2"/>
        <v>633.46475314579948</v>
      </c>
      <c r="BB11" s="28">
        <f t="shared" si="2"/>
        <v>662.25860556151758</v>
      </c>
      <c r="BC11" s="28">
        <f t="shared" si="2"/>
        <v>691.0524579772358</v>
      </c>
      <c r="BE11" s="27">
        <f t="shared" si="31"/>
        <v>80</v>
      </c>
      <c r="BF11" s="32">
        <f t="shared" si="3"/>
        <v>0.47332119654724802</v>
      </c>
      <c r="BG11" s="32">
        <f t="shared" si="4"/>
        <v>0.47332119654724802</v>
      </c>
      <c r="BH11" s="32">
        <f t="shared" si="5"/>
        <v>0.47332119654724797</v>
      </c>
      <c r="BI11" s="32">
        <f t="shared" si="6"/>
        <v>0.47332119654724802</v>
      </c>
      <c r="BJ11" s="32">
        <f t="shared" si="7"/>
        <v>0.47332119654724797</v>
      </c>
      <c r="BK11" s="32">
        <f t="shared" si="8"/>
        <v>0.47332119654724797</v>
      </c>
      <c r="BL11" s="32">
        <f t="shared" si="9"/>
        <v>0.47332119654724802</v>
      </c>
      <c r="BM11" s="32">
        <f t="shared" si="10"/>
        <v>0.47332119654724802</v>
      </c>
      <c r="BN11" s="32">
        <f t="shared" si="11"/>
        <v>0.47332119654724797</v>
      </c>
      <c r="BO11" s="32">
        <f t="shared" si="12"/>
        <v>0.47332119654724797</v>
      </c>
      <c r="BP11" s="32">
        <f t="shared" si="13"/>
        <v>0.47332119654724797</v>
      </c>
      <c r="BQ11" s="32">
        <f t="shared" si="14"/>
        <v>0.47332119654724797</v>
      </c>
      <c r="BR11" s="32">
        <f t="shared" si="15"/>
        <v>0.47332119654724797</v>
      </c>
      <c r="BS11" s="32">
        <f t="shared" si="16"/>
        <v>0.47332119654724802</v>
      </c>
      <c r="BT11" s="32">
        <f t="shared" si="17"/>
        <v>0.47332119654724802</v>
      </c>
      <c r="BU11" s="32">
        <f t="shared" si="18"/>
        <v>0.47332119654724802</v>
      </c>
      <c r="BV11" s="32">
        <f t="shared" si="19"/>
        <v>0.47332119654724802</v>
      </c>
      <c r="BW11" s="32">
        <f t="shared" si="20"/>
        <v>0.47332119654724797</v>
      </c>
      <c r="BX11" s="32">
        <f t="shared" si="21"/>
        <v>0.47332119654724802</v>
      </c>
      <c r="BY11" s="32">
        <f t="shared" si="22"/>
        <v>0.47332119654724797</v>
      </c>
      <c r="BZ11" s="32">
        <f t="shared" si="23"/>
        <v>0.47332119654724808</v>
      </c>
      <c r="CA11" s="32">
        <f t="shared" si="24"/>
        <v>0.47332119654724797</v>
      </c>
      <c r="CB11" s="32">
        <f t="shared" si="25"/>
        <v>0.47332119654724808</v>
      </c>
      <c r="CC11" s="32">
        <f t="shared" si="26"/>
        <v>0.47332119654724797</v>
      </c>
    </row>
    <row r="12" spans="1:81" ht="9" customHeight="1" x14ac:dyDescent="0.25">
      <c r="A12" s="31"/>
      <c r="B12" s="31"/>
      <c r="C12" s="31"/>
      <c r="E12" s="27">
        <f t="shared" si="29"/>
        <v>79</v>
      </c>
      <c r="F12" s="28">
        <f t="shared" si="27"/>
        <v>51.970565412776153</v>
      </c>
      <c r="G12" s="28">
        <f t="shared" si="1"/>
        <v>103.94113082555231</v>
      </c>
      <c r="H12" s="28">
        <f t="shared" si="1"/>
        <v>155.91169623832846</v>
      </c>
      <c r="I12" s="28">
        <f t="shared" si="1"/>
        <v>207.88226165110461</v>
      </c>
      <c r="J12" s="28">
        <f t="shared" si="1"/>
        <v>259.85282706388074</v>
      </c>
      <c r="K12" s="28">
        <f t="shared" si="1"/>
        <v>311.82339247665692</v>
      </c>
      <c r="L12" s="28">
        <f t="shared" si="1"/>
        <v>363.7939578894331</v>
      </c>
      <c r="M12" s="28">
        <f t="shared" si="1"/>
        <v>415.76452330220923</v>
      </c>
      <c r="N12" s="28">
        <f t="shared" si="1"/>
        <v>467.73508871498535</v>
      </c>
      <c r="O12" s="28">
        <f t="shared" si="1"/>
        <v>519.70565412776148</v>
      </c>
      <c r="P12" s="28">
        <f t="shared" si="1"/>
        <v>571.67621954053766</v>
      </c>
      <c r="Q12" s="28">
        <f t="shared" si="1"/>
        <v>623.64678495331384</v>
      </c>
      <c r="R12" s="28">
        <f t="shared" si="1"/>
        <v>675.61735036609002</v>
      </c>
      <c r="S12" s="28">
        <f t="shared" si="1"/>
        <v>727.5879157788662</v>
      </c>
      <c r="T12" s="28">
        <f t="shared" si="1"/>
        <v>779.55848119164239</v>
      </c>
      <c r="U12" s="28">
        <f t="shared" si="1"/>
        <v>831.52904660441845</v>
      </c>
      <c r="V12" s="28">
        <f t="shared" si="1"/>
        <v>883.49961201719464</v>
      </c>
      <c r="W12" s="28">
        <f t="shared" si="1"/>
        <v>935.4701774299707</v>
      </c>
      <c r="X12" s="28">
        <f t="shared" si="1"/>
        <v>987.440742842747</v>
      </c>
      <c r="Y12" s="28">
        <f t="shared" si="1"/>
        <v>1039.411308255523</v>
      </c>
      <c r="Z12" s="28">
        <f t="shared" si="1"/>
        <v>1091.3818736682992</v>
      </c>
      <c r="AA12" s="28">
        <f t="shared" si="1"/>
        <v>1143.3524390810753</v>
      </c>
      <c r="AB12" s="28">
        <f t="shared" si="1"/>
        <v>1195.3230044938516</v>
      </c>
      <c r="AC12" s="28">
        <f t="shared" si="1"/>
        <v>1247.2935699066277</v>
      </c>
      <c r="AE12" s="27">
        <f t="shared" si="30"/>
        <v>79</v>
      </c>
      <c r="AF12" s="28">
        <f t="shared" si="28"/>
        <v>26.204215320839229</v>
      </c>
      <c r="AG12" s="28">
        <f t="shared" si="2"/>
        <v>52.408430641678457</v>
      </c>
      <c r="AH12" s="28">
        <f t="shared" si="2"/>
        <v>78.612645962517689</v>
      </c>
      <c r="AI12" s="28">
        <f t="shared" si="2"/>
        <v>104.81686128335691</v>
      </c>
      <c r="AJ12" s="28">
        <f t="shared" si="2"/>
        <v>131.02107660419614</v>
      </c>
      <c r="AK12" s="28">
        <f t="shared" si="2"/>
        <v>157.22529192503538</v>
      </c>
      <c r="AL12" s="28">
        <f t="shared" si="2"/>
        <v>183.42950724587462</v>
      </c>
      <c r="AM12" s="28">
        <f t="shared" si="2"/>
        <v>209.63372256671383</v>
      </c>
      <c r="AN12" s="28">
        <f t="shared" si="2"/>
        <v>235.83793788755307</v>
      </c>
      <c r="AO12" s="28">
        <f t="shared" si="2"/>
        <v>262.04215320839228</v>
      </c>
      <c r="AP12" s="28">
        <f t="shared" si="2"/>
        <v>288.24636852923152</v>
      </c>
      <c r="AQ12" s="28">
        <f t="shared" si="2"/>
        <v>314.45058385007076</v>
      </c>
      <c r="AR12" s="28">
        <f t="shared" si="2"/>
        <v>340.65479917091</v>
      </c>
      <c r="AS12" s="28">
        <f t="shared" si="2"/>
        <v>366.85901449174924</v>
      </c>
      <c r="AT12" s="28">
        <f t="shared" si="2"/>
        <v>393.06322981258842</v>
      </c>
      <c r="AU12" s="28">
        <f t="shared" si="2"/>
        <v>419.26744513342766</v>
      </c>
      <c r="AV12" s="28">
        <f t="shared" si="2"/>
        <v>445.4716604542669</v>
      </c>
      <c r="AW12" s="28">
        <f t="shared" si="2"/>
        <v>471.67587577510614</v>
      </c>
      <c r="AX12" s="28">
        <f t="shared" si="2"/>
        <v>497.88009109594537</v>
      </c>
      <c r="AY12" s="28">
        <f t="shared" si="2"/>
        <v>524.08430641678456</v>
      </c>
      <c r="AZ12" s="28">
        <f t="shared" si="2"/>
        <v>550.2885217376238</v>
      </c>
      <c r="BA12" s="28">
        <f t="shared" si="2"/>
        <v>576.49273705846304</v>
      </c>
      <c r="BB12" s="28">
        <f t="shared" si="2"/>
        <v>602.69695237930227</v>
      </c>
      <c r="BC12" s="28">
        <f t="shared" si="2"/>
        <v>628.90116770014151</v>
      </c>
      <c r="BE12" s="27">
        <f t="shared" si="31"/>
        <v>79</v>
      </c>
      <c r="BF12" s="32">
        <f t="shared" si="3"/>
        <v>0.49578737285784213</v>
      </c>
      <c r="BG12" s="32">
        <f t="shared" si="4"/>
        <v>0.49578737285784213</v>
      </c>
      <c r="BH12" s="32">
        <f t="shared" si="5"/>
        <v>0.49578737285784213</v>
      </c>
      <c r="BI12" s="32">
        <f t="shared" si="6"/>
        <v>0.49578737285784213</v>
      </c>
      <c r="BJ12" s="32">
        <f t="shared" si="7"/>
        <v>0.49578737285784208</v>
      </c>
      <c r="BK12" s="32">
        <f t="shared" si="8"/>
        <v>0.49578737285784213</v>
      </c>
      <c r="BL12" s="32">
        <f t="shared" si="9"/>
        <v>0.49578737285784213</v>
      </c>
      <c r="BM12" s="32">
        <f t="shared" si="10"/>
        <v>0.49578737285784213</v>
      </c>
      <c r="BN12" s="32">
        <f t="shared" si="11"/>
        <v>0.49578737285784208</v>
      </c>
      <c r="BO12" s="32">
        <f t="shared" si="12"/>
        <v>0.49578737285784208</v>
      </c>
      <c r="BP12" s="32">
        <f t="shared" si="13"/>
        <v>0.49578737285784208</v>
      </c>
      <c r="BQ12" s="32">
        <f t="shared" si="14"/>
        <v>0.49578737285784213</v>
      </c>
      <c r="BR12" s="32">
        <f t="shared" si="15"/>
        <v>0.49578737285784213</v>
      </c>
      <c r="BS12" s="32">
        <f t="shared" si="16"/>
        <v>0.49578737285784213</v>
      </c>
      <c r="BT12" s="32">
        <f t="shared" si="17"/>
        <v>0.49578737285784219</v>
      </c>
      <c r="BU12" s="32">
        <f t="shared" si="18"/>
        <v>0.49578737285784213</v>
      </c>
      <c r="BV12" s="32">
        <f t="shared" si="19"/>
        <v>0.49578737285784213</v>
      </c>
      <c r="BW12" s="32">
        <f t="shared" si="20"/>
        <v>0.49578737285784208</v>
      </c>
      <c r="BX12" s="32">
        <f t="shared" si="21"/>
        <v>0.49578737285784213</v>
      </c>
      <c r="BY12" s="32">
        <f t="shared" si="22"/>
        <v>0.49578737285784208</v>
      </c>
      <c r="BZ12" s="32">
        <f t="shared" si="23"/>
        <v>0.49578737285784213</v>
      </c>
      <c r="CA12" s="32">
        <f t="shared" si="24"/>
        <v>0.49578737285784208</v>
      </c>
      <c r="CB12" s="32">
        <f t="shared" si="25"/>
        <v>0.49578737285784213</v>
      </c>
      <c r="CC12" s="32">
        <f t="shared" si="26"/>
        <v>0.49578737285784213</v>
      </c>
    </row>
    <row r="13" spans="1:81" ht="9" customHeight="1" x14ac:dyDescent="0.25">
      <c r="A13" s="31"/>
      <c r="B13" s="31"/>
      <c r="C13" s="31"/>
      <c r="E13" s="27">
        <f t="shared" si="29"/>
        <v>78</v>
      </c>
      <c r="F13" s="28">
        <f t="shared" si="27"/>
        <v>49.419657456523993</v>
      </c>
      <c r="G13" s="28">
        <f t="shared" si="1"/>
        <v>98.839314913047986</v>
      </c>
      <c r="H13" s="28">
        <f t="shared" si="1"/>
        <v>148.25897236957195</v>
      </c>
      <c r="I13" s="28">
        <f t="shared" si="1"/>
        <v>197.67862982609597</v>
      </c>
      <c r="J13" s="28">
        <f t="shared" si="1"/>
        <v>247.09828728261994</v>
      </c>
      <c r="K13" s="28">
        <f t="shared" si="1"/>
        <v>296.5179447391439</v>
      </c>
      <c r="L13" s="28">
        <f t="shared" si="1"/>
        <v>345.93760219566792</v>
      </c>
      <c r="M13" s="28">
        <f t="shared" si="1"/>
        <v>395.35725965219194</v>
      </c>
      <c r="N13" s="28">
        <f t="shared" si="1"/>
        <v>444.77691710871585</v>
      </c>
      <c r="O13" s="28">
        <f t="shared" si="1"/>
        <v>494.19657456523987</v>
      </c>
      <c r="P13" s="28">
        <f t="shared" si="1"/>
        <v>543.61623202176384</v>
      </c>
      <c r="Q13" s="28">
        <f t="shared" ref="Q13:AC28" si="32">IF($E13&lt;=25,  Q$3*1*2.71828^(($E13^2.2)*0.0001727),    IF($E13&lt;=90,  Q$3*0.7277*2.71828^(($E13^1.5)*0.003787),    "error"))</f>
        <v>593.0358894782878</v>
      </c>
      <c r="R13" s="28">
        <f t="shared" si="32"/>
        <v>642.45554693481188</v>
      </c>
      <c r="S13" s="28">
        <f t="shared" si="32"/>
        <v>691.87520439133584</v>
      </c>
      <c r="T13" s="28">
        <f t="shared" si="32"/>
        <v>741.29486184785981</v>
      </c>
      <c r="U13" s="28">
        <f t="shared" si="32"/>
        <v>790.71451930438388</v>
      </c>
      <c r="V13" s="28">
        <f t="shared" si="32"/>
        <v>840.13417676090785</v>
      </c>
      <c r="W13" s="28">
        <f t="shared" si="32"/>
        <v>889.5538342174317</v>
      </c>
      <c r="X13" s="28">
        <f t="shared" si="32"/>
        <v>938.97349167395578</v>
      </c>
      <c r="Y13" s="28">
        <f t="shared" si="32"/>
        <v>988.39314913047974</v>
      </c>
      <c r="Z13" s="28">
        <f t="shared" si="32"/>
        <v>1037.8128065870037</v>
      </c>
      <c r="AA13" s="28">
        <f t="shared" si="32"/>
        <v>1087.2324640435277</v>
      </c>
      <c r="AB13" s="28">
        <f t="shared" si="32"/>
        <v>1136.6521215000519</v>
      </c>
      <c r="AC13" s="28">
        <f t="shared" si="32"/>
        <v>1186.0717789565756</v>
      </c>
      <c r="AE13" s="27">
        <f t="shared" si="30"/>
        <v>78</v>
      </c>
      <c r="AF13" s="28">
        <f t="shared" si="28"/>
        <v>24.048671723720641</v>
      </c>
      <c r="AG13" s="28">
        <f t="shared" si="2"/>
        <v>48.097343447441283</v>
      </c>
      <c r="AH13" s="28">
        <f t="shared" si="2"/>
        <v>72.14601517116192</v>
      </c>
      <c r="AI13" s="28">
        <f t="shared" si="2"/>
        <v>96.194686894882565</v>
      </c>
      <c r="AJ13" s="28">
        <f t="shared" si="2"/>
        <v>120.2433586186032</v>
      </c>
      <c r="AK13" s="28">
        <f t="shared" si="2"/>
        <v>144.29203034232384</v>
      </c>
      <c r="AL13" s="28">
        <f t="shared" si="2"/>
        <v>168.34070206604449</v>
      </c>
      <c r="AM13" s="28">
        <f t="shared" si="2"/>
        <v>192.38937378976513</v>
      </c>
      <c r="AN13" s="28">
        <f t="shared" si="2"/>
        <v>216.43804551348575</v>
      </c>
      <c r="AO13" s="28">
        <f t="shared" si="2"/>
        <v>240.48671723720639</v>
      </c>
      <c r="AP13" s="28">
        <f t="shared" si="2"/>
        <v>264.53538896092704</v>
      </c>
      <c r="AQ13" s="28">
        <f t="shared" si="2"/>
        <v>288.58406068464768</v>
      </c>
      <c r="AR13" s="28">
        <f t="shared" si="2"/>
        <v>312.63273240836833</v>
      </c>
      <c r="AS13" s="28">
        <f t="shared" si="2"/>
        <v>336.68140413208897</v>
      </c>
      <c r="AT13" s="28">
        <f t="shared" si="2"/>
        <v>360.73007585580962</v>
      </c>
      <c r="AU13" s="28">
        <f t="shared" si="2"/>
        <v>384.77874757953026</v>
      </c>
      <c r="AV13" s="28">
        <f t="shared" si="2"/>
        <v>408.82741930325091</v>
      </c>
      <c r="AW13" s="28">
        <f t="shared" si="2"/>
        <v>432.87609102697149</v>
      </c>
      <c r="AX13" s="28">
        <f t="shared" si="2"/>
        <v>456.92476275069214</v>
      </c>
      <c r="AY13" s="28">
        <f t="shared" si="2"/>
        <v>480.97343447441278</v>
      </c>
      <c r="AZ13" s="28">
        <f t="shared" si="2"/>
        <v>505.02210619813343</v>
      </c>
      <c r="BA13" s="28">
        <f t="shared" si="2"/>
        <v>529.07077792185407</v>
      </c>
      <c r="BB13" s="28">
        <f t="shared" si="2"/>
        <v>553.11944964557472</v>
      </c>
      <c r="BC13" s="28">
        <f t="shared" si="2"/>
        <v>577.16812136929536</v>
      </c>
      <c r="BE13" s="27">
        <f t="shared" si="31"/>
        <v>78</v>
      </c>
      <c r="BF13" s="32">
        <f t="shared" si="3"/>
        <v>0.51337842143327272</v>
      </c>
      <c r="BG13" s="32">
        <f t="shared" si="4"/>
        <v>0.51337842143327272</v>
      </c>
      <c r="BH13" s="32">
        <f t="shared" si="5"/>
        <v>0.51337842143327261</v>
      </c>
      <c r="BI13" s="32">
        <f t="shared" si="6"/>
        <v>0.51337842143327272</v>
      </c>
      <c r="BJ13" s="32">
        <f t="shared" si="7"/>
        <v>0.51337842143327272</v>
      </c>
      <c r="BK13" s="32">
        <f t="shared" si="8"/>
        <v>0.51337842143327261</v>
      </c>
      <c r="BL13" s="32">
        <f t="shared" si="9"/>
        <v>0.51337842143327261</v>
      </c>
      <c r="BM13" s="32">
        <f t="shared" si="10"/>
        <v>0.51337842143327272</v>
      </c>
      <c r="BN13" s="32">
        <f t="shared" si="11"/>
        <v>0.51337842143327261</v>
      </c>
      <c r="BO13" s="32">
        <f t="shared" si="12"/>
        <v>0.51337842143327272</v>
      </c>
      <c r="BP13" s="32">
        <f t="shared" si="13"/>
        <v>0.51337842143327261</v>
      </c>
      <c r="BQ13" s="32">
        <f t="shared" si="14"/>
        <v>0.51337842143327261</v>
      </c>
      <c r="BR13" s="32">
        <f t="shared" si="15"/>
        <v>0.51337842143327272</v>
      </c>
      <c r="BS13" s="32">
        <f t="shared" si="16"/>
        <v>0.51337842143327261</v>
      </c>
      <c r="BT13" s="32">
        <f t="shared" si="17"/>
        <v>0.51337842143327261</v>
      </c>
      <c r="BU13" s="32">
        <f t="shared" si="18"/>
        <v>0.51337842143327272</v>
      </c>
      <c r="BV13" s="32">
        <f t="shared" si="19"/>
        <v>0.51337842143327261</v>
      </c>
      <c r="BW13" s="32">
        <f t="shared" si="20"/>
        <v>0.51337842143327261</v>
      </c>
      <c r="BX13" s="32">
        <f t="shared" si="21"/>
        <v>0.51337842143327272</v>
      </c>
      <c r="BY13" s="32">
        <f t="shared" si="22"/>
        <v>0.51337842143327272</v>
      </c>
      <c r="BZ13" s="32">
        <f t="shared" si="23"/>
        <v>0.51337842143327261</v>
      </c>
      <c r="CA13" s="32">
        <f t="shared" si="24"/>
        <v>0.51337842143327261</v>
      </c>
      <c r="CB13" s="32">
        <f t="shared" si="25"/>
        <v>0.51337842143327272</v>
      </c>
      <c r="CC13" s="32">
        <f t="shared" si="26"/>
        <v>0.51337842143327261</v>
      </c>
    </row>
    <row r="14" spans="1:81" ht="9" customHeight="1" x14ac:dyDescent="0.25">
      <c r="A14" s="31"/>
      <c r="B14" s="31"/>
      <c r="C14" s="31"/>
      <c r="E14" s="27">
        <f t="shared" si="29"/>
        <v>77</v>
      </c>
      <c r="F14" s="28">
        <f t="shared" si="27"/>
        <v>47.009073113153939</v>
      </c>
      <c r="G14" s="28">
        <f t="shared" si="27"/>
        <v>94.018146226307877</v>
      </c>
      <c r="H14" s="28">
        <f t="shared" si="27"/>
        <v>141.02721933946182</v>
      </c>
      <c r="I14" s="28">
        <f t="shared" si="27"/>
        <v>188.03629245261575</v>
      </c>
      <c r="J14" s="28">
        <f t="shared" si="27"/>
        <v>235.04536556576969</v>
      </c>
      <c r="K14" s="28">
        <f t="shared" si="27"/>
        <v>282.05443867892365</v>
      </c>
      <c r="L14" s="28">
        <f t="shared" si="27"/>
        <v>329.06351179207758</v>
      </c>
      <c r="M14" s="28">
        <f t="shared" si="27"/>
        <v>376.07258490523151</v>
      </c>
      <c r="N14" s="28">
        <f t="shared" si="27"/>
        <v>423.08165801838544</v>
      </c>
      <c r="O14" s="28">
        <f t="shared" si="27"/>
        <v>470.09073113153937</v>
      </c>
      <c r="P14" s="28">
        <f t="shared" si="27"/>
        <v>517.09980424469336</v>
      </c>
      <c r="Q14" s="28">
        <f t="shared" si="27"/>
        <v>564.10887735784729</v>
      </c>
      <c r="R14" s="28">
        <f t="shared" si="27"/>
        <v>611.11795047100122</v>
      </c>
      <c r="S14" s="28">
        <f t="shared" si="27"/>
        <v>658.12702358415515</v>
      </c>
      <c r="T14" s="28">
        <f t="shared" si="27"/>
        <v>705.13609669730909</v>
      </c>
      <c r="U14" s="28">
        <f t="shared" si="27"/>
        <v>752.14516981046302</v>
      </c>
      <c r="V14" s="28">
        <f t="shared" si="32"/>
        <v>799.15424292361706</v>
      </c>
      <c r="W14" s="28">
        <f t="shared" si="32"/>
        <v>846.16331603677088</v>
      </c>
      <c r="X14" s="28">
        <f t="shared" si="32"/>
        <v>893.17238914992492</v>
      </c>
      <c r="Y14" s="28">
        <f t="shared" si="32"/>
        <v>940.18146226307874</v>
      </c>
      <c r="Z14" s="28">
        <f t="shared" si="32"/>
        <v>987.19053537623279</v>
      </c>
      <c r="AA14" s="28">
        <f t="shared" si="32"/>
        <v>1034.1996084893867</v>
      </c>
      <c r="AB14" s="28">
        <f t="shared" si="32"/>
        <v>1081.2086816025408</v>
      </c>
      <c r="AC14" s="28">
        <f t="shared" si="32"/>
        <v>1128.2177547156946</v>
      </c>
      <c r="AE14" s="27">
        <f t="shared" si="30"/>
        <v>77</v>
      </c>
      <c r="AF14" s="28">
        <f t="shared" si="28"/>
        <v>22.227057412929014</v>
      </c>
      <c r="AG14" s="28">
        <f t="shared" si="28"/>
        <v>44.454114825858028</v>
      </c>
      <c r="AH14" s="28">
        <f t="shared" si="28"/>
        <v>66.681172238787042</v>
      </c>
      <c r="AI14" s="28">
        <f t="shared" si="28"/>
        <v>88.908229651716056</v>
      </c>
      <c r="AJ14" s="28">
        <f t="shared" si="28"/>
        <v>111.13528706464507</v>
      </c>
      <c r="AK14" s="28">
        <f t="shared" si="28"/>
        <v>133.36234447757408</v>
      </c>
      <c r="AL14" s="28">
        <f t="shared" si="28"/>
        <v>155.5894018905031</v>
      </c>
      <c r="AM14" s="28">
        <f t="shared" si="28"/>
        <v>177.81645930343211</v>
      </c>
      <c r="AN14" s="28">
        <f t="shared" si="28"/>
        <v>200.04351671636113</v>
      </c>
      <c r="AO14" s="28">
        <f t="shared" si="28"/>
        <v>222.27057412929014</v>
      </c>
      <c r="AP14" s="28">
        <f t="shared" si="28"/>
        <v>244.49763154221915</v>
      </c>
      <c r="AQ14" s="28">
        <f t="shared" si="28"/>
        <v>266.72468895514817</v>
      </c>
      <c r="AR14" s="28">
        <f t="shared" si="28"/>
        <v>288.95174636807718</v>
      </c>
      <c r="AS14" s="28">
        <f t="shared" si="28"/>
        <v>311.1788037810062</v>
      </c>
      <c r="AT14" s="28">
        <f t="shared" si="28"/>
        <v>333.40586119393521</v>
      </c>
      <c r="AU14" s="28">
        <f t="shared" si="28"/>
        <v>355.63291860686422</v>
      </c>
      <c r="AV14" s="28">
        <f t="shared" ref="AV14:BC26" si="33">AV$92/COS(RADIANS($AE14))</f>
        <v>377.85997601979324</v>
      </c>
      <c r="AW14" s="28">
        <f t="shared" si="33"/>
        <v>400.08703343272225</v>
      </c>
      <c r="AX14" s="28">
        <f t="shared" si="33"/>
        <v>422.31409084565126</v>
      </c>
      <c r="AY14" s="28">
        <f t="shared" si="33"/>
        <v>444.54114825858028</v>
      </c>
      <c r="AZ14" s="28">
        <f t="shared" si="33"/>
        <v>466.76820567150929</v>
      </c>
      <c r="BA14" s="28">
        <f t="shared" si="33"/>
        <v>488.99526308443831</v>
      </c>
      <c r="BB14" s="28">
        <f t="shared" si="33"/>
        <v>511.22232049736732</v>
      </c>
      <c r="BC14" s="28">
        <f t="shared" si="33"/>
        <v>533.44937791029633</v>
      </c>
      <c r="BE14" s="27">
        <f t="shared" si="31"/>
        <v>77</v>
      </c>
      <c r="BF14" s="32">
        <f t="shared" si="3"/>
        <v>0.527175161283716</v>
      </c>
      <c r="BG14" s="32">
        <f t="shared" si="4"/>
        <v>0.527175161283716</v>
      </c>
      <c r="BH14" s="32">
        <f t="shared" si="5"/>
        <v>0.527175161283716</v>
      </c>
      <c r="BI14" s="32">
        <f t="shared" si="6"/>
        <v>0.527175161283716</v>
      </c>
      <c r="BJ14" s="32">
        <f t="shared" si="7"/>
        <v>0.527175161283716</v>
      </c>
      <c r="BK14" s="32">
        <f t="shared" si="8"/>
        <v>0.527175161283716</v>
      </c>
      <c r="BL14" s="32">
        <f t="shared" si="9"/>
        <v>0.527175161283716</v>
      </c>
      <c r="BM14" s="32">
        <f t="shared" si="10"/>
        <v>0.527175161283716</v>
      </c>
      <c r="BN14" s="32">
        <f t="shared" si="11"/>
        <v>0.527175161283716</v>
      </c>
      <c r="BO14" s="32">
        <f t="shared" si="12"/>
        <v>0.527175161283716</v>
      </c>
      <c r="BP14" s="32">
        <f t="shared" si="13"/>
        <v>0.527175161283716</v>
      </c>
      <c r="BQ14" s="32">
        <f t="shared" si="14"/>
        <v>0.527175161283716</v>
      </c>
      <c r="BR14" s="32">
        <f t="shared" si="15"/>
        <v>0.527175161283716</v>
      </c>
      <c r="BS14" s="32">
        <f t="shared" si="16"/>
        <v>0.527175161283716</v>
      </c>
      <c r="BT14" s="32">
        <f t="shared" si="17"/>
        <v>0.527175161283716</v>
      </c>
      <c r="BU14" s="32">
        <f t="shared" si="18"/>
        <v>0.527175161283716</v>
      </c>
      <c r="BV14" s="32">
        <f t="shared" si="19"/>
        <v>0.52717516128371611</v>
      </c>
      <c r="BW14" s="32">
        <f t="shared" si="20"/>
        <v>0.527175161283716</v>
      </c>
      <c r="BX14" s="32">
        <f t="shared" si="21"/>
        <v>0.527175161283716</v>
      </c>
      <c r="BY14" s="32">
        <f t="shared" si="22"/>
        <v>0.527175161283716</v>
      </c>
      <c r="BZ14" s="32">
        <f t="shared" si="23"/>
        <v>0.52717516128371611</v>
      </c>
      <c r="CA14" s="32">
        <f t="shared" si="24"/>
        <v>0.527175161283716</v>
      </c>
      <c r="CB14" s="32">
        <f t="shared" si="25"/>
        <v>0.52717516128371611</v>
      </c>
      <c r="CC14" s="32">
        <f t="shared" si="26"/>
        <v>0.527175161283716</v>
      </c>
    </row>
    <row r="15" spans="1:81" ht="9" customHeight="1" x14ac:dyDescent="0.25">
      <c r="A15" s="31"/>
      <c r="B15" s="31"/>
      <c r="C15" s="31"/>
      <c r="E15" s="27">
        <f t="shared" si="29"/>
        <v>76</v>
      </c>
      <c r="F15" s="28">
        <f t="shared" si="27"/>
        <v>44.730547905277405</v>
      </c>
      <c r="G15" s="28">
        <f t="shared" si="27"/>
        <v>89.461095810554809</v>
      </c>
      <c r="H15" s="28">
        <f t="shared" si="27"/>
        <v>134.19164371583221</v>
      </c>
      <c r="I15" s="28">
        <f t="shared" si="27"/>
        <v>178.92219162110962</v>
      </c>
      <c r="J15" s="28">
        <f t="shared" si="27"/>
        <v>223.65273952638699</v>
      </c>
      <c r="K15" s="28">
        <f t="shared" si="27"/>
        <v>268.38328743166443</v>
      </c>
      <c r="L15" s="28">
        <f t="shared" si="27"/>
        <v>313.1138353369418</v>
      </c>
      <c r="M15" s="28">
        <f t="shared" si="27"/>
        <v>357.84438324221924</v>
      </c>
      <c r="N15" s="28">
        <f t="shared" si="27"/>
        <v>402.57493114749661</v>
      </c>
      <c r="O15" s="28">
        <f t="shared" si="27"/>
        <v>447.30547905277399</v>
      </c>
      <c r="P15" s="28">
        <f t="shared" si="27"/>
        <v>492.03602695805142</v>
      </c>
      <c r="Q15" s="28">
        <f t="shared" si="27"/>
        <v>536.76657486332886</v>
      </c>
      <c r="R15" s="28">
        <f t="shared" si="27"/>
        <v>581.49712276860623</v>
      </c>
      <c r="S15" s="28">
        <f t="shared" si="27"/>
        <v>626.22767067388361</v>
      </c>
      <c r="T15" s="28">
        <f t="shared" si="27"/>
        <v>670.95821857916098</v>
      </c>
      <c r="U15" s="28">
        <f t="shared" si="27"/>
        <v>715.68876648443847</v>
      </c>
      <c r="V15" s="28">
        <f t="shared" si="32"/>
        <v>760.41931438971585</v>
      </c>
      <c r="W15" s="28">
        <f t="shared" si="32"/>
        <v>805.14986229499323</v>
      </c>
      <c r="X15" s="28">
        <f t="shared" si="32"/>
        <v>849.88041020027072</v>
      </c>
      <c r="Y15" s="28">
        <f t="shared" si="32"/>
        <v>894.61095810554798</v>
      </c>
      <c r="Z15" s="28">
        <f t="shared" si="32"/>
        <v>939.34150601082547</v>
      </c>
      <c r="AA15" s="28">
        <f t="shared" si="32"/>
        <v>984.07205391610285</v>
      </c>
      <c r="AB15" s="28">
        <f t="shared" si="32"/>
        <v>1028.8026018213802</v>
      </c>
      <c r="AC15" s="28">
        <f t="shared" si="32"/>
        <v>1073.5331497266577</v>
      </c>
      <c r="AE15" s="27">
        <f t="shared" si="30"/>
        <v>76</v>
      </c>
      <c r="AF15" s="28">
        <f t="shared" si="28"/>
        <v>20.66782747219375</v>
      </c>
      <c r="AG15" s="28">
        <f t="shared" si="28"/>
        <v>41.3356549443875</v>
      </c>
      <c r="AH15" s="28">
        <f t="shared" si="28"/>
        <v>62.003482416581249</v>
      </c>
      <c r="AI15" s="28">
        <f t="shared" si="28"/>
        <v>82.671309888774999</v>
      </c>
      <c r="AJ15" s="28">
        <f t="shared" si="28"/>
        <v>103.33913736096875</v>
      </c>
      <c r="AK15" s="28">
        <f t="shared" si="28"/>
        <v>124.0069648331625</v>
      </c>
      <c r="AL15" s="28">
        <f t="shared" si="28"/>
        <v>144.67479230535625</v>
      </c>
      <c r="AM15" s="28">
        <f t="shared" si="28"/>
        <v>165.34261977755</v>
      </c>
      <c r="AN15" s="28">
        <f t="shared" si="28"/>
        <v>186.01044724974375</v>
      </c>
      <c r="AO15" s="28">
        <f t="shared" si="28"/>
        <v>206.6782747219375</v>
      </c>
      <c r="AP15" s="28">
        <f t="shared" si="28"/>
        <v>227.34610219413125</v>
      </c>
      <c r="AQ15" s="28">
        <f t="shared" si="28"/>
        <v>248.013929666325</v>
      </c>
      <c r="AR15" s="28">
        <f t="shared" si="28"/>
        <v>268.68175713851878</v>
      </c>
      <c r="AS15" s="28">
        <f t="shared" si="28"/>
        <v>289.3495846107125</v>
      </c>
      <c r="AT15" s="28">
        <f t="shared" si="28"/>
        <v>310.01741208290628</v>
      </c>
      <c r="AU15" s="28">
        <f t="shared" si="28"/>
        <v>330.6852395551</v>
      </c>
      <c r="AV15" s="28">
        <f t="shared" si="33"/>
        <v>351.35306702729378</v>
      </c>
      <c r="AW15" s="28">
        <f t="shared" si="33"/>
        <v>372.0208944994875</v>
      </c>
      <c r="AX15" s="28">
        <f t="shared" si="33"/>
        <v>392.68872197168128</v>
      </c>
      <c r="AY15" s="28">
        <f t="shared" si="33"/>
        <v>413.356549443875</v>
      </c>
      <c r="AZ15" s="28">
        <f t="shared" si="33"/>
        <v>434.02437691606877</v>
      </c>
      <c r="BA15" s="28">
        <f t="shared" si="33"/>
        <v>454.6922043882625</v>
      </c>
      <c r="BB15" s="28">
        <f t="shared" si="33"/>
        <v>475.36003186045627</v>
      </c>
      <c r="BC15" s="28">
        <f t="shared" si="33"/>
        <v>496.02785933265</v>
      </c>
      <c r="BE15" s="27">
        <f t="shared" si="31"/>
        <v>76</v>
      </c>
      <c r="BF15" s="32">
        <f t="shared" si="3"/>
        <v>0.53794826041566735</v>
      </c>
      <c r="BG15" s="32">
        <f t="shared" si="4"/>
        <v>0.53794826041566735</v>
      </c>
      <c r="BH15" s="32">
        <f t="shared" si="5"/>
        <v>0.53794826041566735</v>
      </c>
      <c r="BI15" s="32">
        <f t="shared" si="6"/>
        <v>0.53794826041566735</v>
      </c>
      <c r="BJ15" s="32">
        <f t="shared" si="7"/>
        <v>0.53794826041566735</v>
      </c>
      <c r="BK15" s="32">
        <f t="shared" si="8"/>
        <v>0.53794826041566735</v>
      </c>
      <c r="BL15" s="32">
        <f t="shared" si="9"/>
        <v>0.53794826041566735</v>
      </c>
      <c r="BM15" s="32">
        <f t="shared" si="10"/>
        <v>0.53794826041566735</v>
      </c>
      <c r="BN15" s="32">
        <f t="shared" si="11"/>
        <v>0.53794826041566735</v>
      </c>
      <c r="BO15" s="32">
        <f t="shared" si="12"/>
        <v>0.53794826041566735</v>
      </c>
      <c r="BP15" s="32">
        <f t="shared" si="13"/>
        <v>0.53794826041566746</v>
      </c>
      <c r="BQ15" s="32">
        <f t="shared" si="14"/>
        <v>0.53794826041566735</v>
      </c>
      <c r="BR15" s="32">
        <f t="shared" si="15"/>
        <v>0.53794826041566735</v>
      </c>
      <c r="BS15" s="32">
        <f t="shared" si="16"/>
        <v>0.53794826041566735</v>
      </c>
      <c r="BT15" s="32">
        <f t="shared" si="17"/>
        <v>0.53794826041566735</v>
      </c>
      <c r="BU15" s="32">
        <f t="shared" si="18"/>
        <v>0.53794826041566735</v>
      </c>
      <c r="BV15" s="32">
        <f t="shared" si="19"/>
        <v>0.53794826041566735</v>
      </c>
      <c r="BW15" s="32">
        <f t="shared" si="20"/>
        <v>0.53794826041566735</v>
      </c>
      <c r="BX15" s="32">
        <f t="shared" si="21"/>
        <v>0.53794826041566735</v>
      </c>
      <c r="BY15" s="32">
        <f t="shared" si="22"/>
        <v>0.53794826041566735</v>
      </c>
      <c r="BZ15" s="32">
        <f t="shared" si="23"/>
        <v>0.53794826041566735</v>
      </c>
      <c r="CA15" s="32">
        <f t="shared" si="24"/>
        <v>0.53794826041566746</v>
      </c>
      <c r="CB15" s="32">
        <f t="shared" si="25"/>
        <v>0.53794826041566735</v>
      </c>
      <c r="CC15" s="32">
        <f t="shared" si="26"/>
        <v>0.53794826041566735</v>
      </c>
    </row>
    <row r="16" spans="1:81" ht="9" customHeight="1" x14ac:dyDescent="0.25">
      <c r="A16" s="31"/>
      <c r="B16" s="31"/>
      <c r="C16" s="31"/>
      <c r="E16" s="27">
        <f t="shared" si="29"/>
        <v>75</v>
      </c>
      <c r="F16" s="28">
        <f t="shared" si="27"/>
        <v>42.576331801393856</v>
      </c>
      <c r="G16" s="28">
        <f t="shared" si="27"/>
        <v>85.152663602787712</v>
      </c>
      <c r="H16" s="28">
        <f t="shared" si="27"/>
        <v>127.72899540418155</v>
      </c>
      <c r="I16" s="28">
        <f t="shared" si="27"/>
        <v>170.30532720557542</v>
      </c>
      <c r="J16" s="28">
        <f t="shared" si="27"/>
        <v>212.88165900696924</v>
      </c>
      <c r="K16" s="28">
        <f t="shared" si="27"/>
        <v>255.45799080836309</v>
      </c>
      <c r="L16" s="28">
        <f t="shared" si="27"/>
        <v>298.03432260975694</v>
      </c>
      <c r="M16" s="28">
        <f t="shared" si="27"/>
        <v>340.61065441115085</v>
      </c>
      <c r="N16" s="28">
        <f t="shared" si="27"/>
        <v>383.18698621254464</v>
      </c>
      <c r="O16" s="28">
        <f t="shared" si="27"/>
        <v>425.76331801393849</v>
      </c>
      <c r="P16" s="28">
        <f t="shared" si="27"/>
        <v>468.33964981533234</v>
      </c>
      <c r="Q16" s="28">
        <f t="shared" si="27"/>
        <v>510.91598161672619</v>
      </c>
      <c r="R16" s="28">
        <f t="shared" si="27"/>
        <v>553.49231341812003</v>
      </c>
      <c r="S16" s="28">
        <f t="shared" si="27"/>
        <v>596.06864521951388</v>
      </c>
      <c r="T16" s="28">
        <f t="shared" si="27"/>
        <v>638.64497702090773</v>
      </c>
      <c r="U16" s="28">
        <f t="shared" si="27"/>
        <v>681.22130882230169</v>
      </c>
      <c r="V16" s="28">
        <f t="shared" si="32"/>
        <v>723.79764062369554</v>
      </c>
      <c r="W16" s="28">
        <f t="shared" si="32"/>
        <v>766.37397242508928</v>
      </c>
      <c r="X16" s="28">
        <f t="shared" si="32"/>
        <v>808.95030422648324</v>
      </c>
      <c r="Y16" s="28">
        <f t="shared" si="32"/>
        <v>851.52663602787698</v>
      </c>
      <c r="Z16" s="28">
        <f t="shared" si="32"/>
        <v>894.10296782927094</v>
      </c>
      <c r="AA16" s="28">
        <f t="shared" si="32"/>
        <v>936.67929963066467</v>
      </c>
      <c r="AB16" s="28">
        <f t="shared" si="32"/>
        <v>979.25563143205864</v>
      </c>
      <c r="AC16" s="28">
        <f t="shared" si="32"/>
        <v>1021.8319632334524</v>
      </c>
      <c r="AE16" s="27">
        <f t="shared" si="30"/>
        <v>75</v>
      </c>
      <c r="AF16" s="28">
        <f t="shared" si="28"/>
        <v>19.318516525781366</v>
      </c>
      <c r="AG16" s="28">
        <f t="shared" si="28"/>
        <v>38.637033051562732</v>
      </c>
      <c r="AH16" s="28">
        <f t="shared" si="28"/>
        <v>57.955549577344101</v>
      </c>
      <c r="AI16" s="28">
        <f t="shared" si="28"/>
        <v>77.274066103125463</v>
      </c>
      <c r="AJ16" s="28">
        <f t="shared" si="28"/>
        <v>96.59258262890684</v>
      </c>
      <c r="AK16" s="28">
        <f t="shared" si="28"/>
        <v>115.9110991546882</v>
      </c>
      <c r="AL16" s="28">
        <f t="shared" si="28"/>
        <v>135.22961568046958</v>
      </c>
      <c r="AM16" s="28">
        <f t="shared" si="28"/>
        <v>154.54813220625093</v>
      </c>
      <c r="AN16" s="28">
        <f t="shared" si="28"/>
        <v>173.8666487320323</v>
      </c>
      <c r="AO16" s="28">
        <f t="shared" si="28"/>
        <v>193.18516525781368</v>
      </c>
      <c r="AP16" s="28">
        <f t="shared" si="28"/>
        <v>212.50368178359506</v>
      </c>
      <c r="AQ16" s="28">
        <f t="shared" si="28"/>
        <v>231.8221983093764</v>
      </c>
      <c r="AR16" s="28">
        <f t="shared" si="28"/>
        <v>251.14071483515778</v>
      </c>
      <c r="AS16" s="28">
        <f t="shared" si="28"/>
        <v>270.45923136093916</v>
      </c>
      <c r="AT16" s="28">
        <f t="shared" si="28"/>
        <v>289.77774788672053</v>
      </c>
      <c r="AU16" s="28">
        <f t="shared" si="28"/>
        <v>309.09626441250185</v>
      </c>
      <c r="AV16" s="28">
        <f t="shared" si="33"/>
        <v>328.41478093828323</v>
      </c>
      <c r="AW16" s="28">
        <f t="shared" si="33"/>
        <v>347.73329746406461</v>
      </c>
      <c r="AX16" s="28">
        <f t="shared" si="33"/>
        <v>367.05181398984598</v>
      </c>
      <c r="AY16" s="28">
        <f t="shared" si="33"/>
        <v>386.37033051562736</v>
      </c>
      <c r="AZ16" s="28">
        <f t="shared" si="33"/>
        <v>405.68884704140874</v>
      </c>
      <c r="BA16" s="28">
        <f t="shared" si="33"/>
        <v>425.00736356719011</v>
      </c>
      <c r="BB16" s="28">
        <f t="shared" si="33"/>
        <v>444.32588009297143</v>
      </c>
      <c r="BC16" s="28">
        <f t="shared" si="33"/>
        <v>463.64439661875281</v>
      </c>
      <c r="BE16" s="27">
        <f t="shared" si="31"/>
        <v>75</v>
      </c>
      <c r="BF16" s="32">
        <f t="shared" si="3"/>
        <v>0.54626160337399199</v>
      </c>
      <c r="BG16" s="32">
        <f t="shared" si="4"/>
        <v>0.54626160337399199</v>
      </c>
      <c r="BH16" s="32">
        <f t="shared" si="5"/>
        <v>0.54626160337399188</v>
      </c>
      <c r="BI16" s="32">
        <f t="shared" si="6"/>
        <v>0.54626160337399199</v>
      </c>
      <c r="BJ16" s="32">
        <f t="shared" si="7"/>
        <v>0.54626160337399177</v>
      </c>
      <c r="BK16" s="32">
        <f t="shared" si="8"/>
        <v>0.54626160337399188</v>
      </c>
      <c r="BL16" s="32">
        <f t="shared" si="9"/>
        <v>0.54626160337399177</v>
      </c>
      <c r="BM16" s="32">
        <f t="shared" si="10"/>
        <v>0.54626160337399199</v>
      </c>
      <c r="BN16" s="32">
        <f t="shared" si="11"/>
        <v>0.54626160337399188</v>
      </c>
      <c r="BO16" s="32">
        <f t="shared" si="12"/>
        <v>0.54626160337399177</v>
      </c>
      <c r="BP16" s="32">
        <f t="shared" si="13"/>
        <v>0.54626160337399177</v>
      </c>
      <c r="BQ16" s="32">
        <f t="shared" si="14"/>
        <v>0.54626160337399188</v>
      </c>
      <c r="BR16" s="32">
        <f t="shared" si="15"/>
        <v>0.54626160337399177</v>
      </c>
      <c r="BS16" s="32">
        <f t="shared" si="16"/>
        <v>0.54626160337399177</v>
      </c>
      <c r="BT16" s="32">
        <f t="shared" si="17"/>
        <v>0.54626160337399177</v>
      </c>
      <c r="BU16" s="32">
        <f t="shared" si="18"/>
        <v>0.54626160337399199</v>
      </c>
      <c r="BV16" s="32">
        <f t="shared" si="19"/>
        <v>0.54626160337399188</v>
      </c>
      <c r="BW16" s="32">
        <f t="shared" si="20"/>
        <v>0.54626160337399188</v>
      </c>
      <c r="BX16" s="32">
        <f t="shared" si="21"/>
        <v>0.54626160337399188</v>
      </c>
      <c r="BY16" s="32">
        <f t="shared" si="22"/>
        <v>0.54626160337399177</v>
      </c>
      <c r="BZ16" s="32">
        <f t="shared" si="23"/>
        <v>0.54626160337399188</v>
      </c>
      <c r="CA16" s="32">
        <f t="shared" si="24"/>
        <v>0.54626160337399177</v>
      </c>
      <c r="CB16" s="32">
        <f t="shared" si="25"/>
        <v>0.54626160337399199</v>
      </c>
      <c r="CC16" s="32">
        <f t="shared" si="26"/>
        <v>0.54626160337399188</v>
      </c>
    </row>
    <row r="17" spans="1:81" ht="9" customHeight="1" x14ac:dyDescent="0.25">
      <c r="A17" s="31"/>
      <c r="B17" s="31"/>
      <c r="C17" s="31"/>
      <c r="E17" s="27">
        <f t="shared" si="29"/>
        <v>74</v>
      </c>
      <c r="F17" s="28">
        <f t="shared" si="27"/>
        <v>40.539155739120979</v>
      </c>
      <c r="G17" s="28">
        <f t="shared" si="27"/>
        <v>81.078311478241957</v>
      </c>
      <c r="H17" s="28">
        <f t="shared" si="27"/>
        <v>121.61746721736293</v>
      </c>
      <c r="I17" s="28">
        <f t="shared" si="27"/>
        <v>162.15662295648391</v>
      </c>
      <c r="J17" s="28">
        <f t="shared" si="27"/>
        <v>202.69577869560487</v>
      </c>
      <c r="K17" s="28">
        <f t="shared" si="27"/>
        <v>243.23493443472586</v>
      </c>
      <c r="L17" s="28">
        <f t="shared" si="27"/>
        <v>283.77409017384684</v>
      </c>
      <c r="M17" s="28">
        <f t="shared" si="27"/>
        <v>324.31324591296783</v>
      </c>
      <c r="N17" s="28">
        <f t="shared" si="27"/>
        <v>364.85240165208876</v>
      </c>
      <c r="O17" s="28">
        <f t="shared" si="27"/>
        <v>405.39155739120974</v>
      </c>
      <c r="P17" s="28">
        <f t="shared" si="27"/>
        <v>445.93071313033073</v>
      </c>
      <c r="Q17" s="28">
        <f t="shared" si="27"/>
        <v>486.46986886945172</v>
      </c>
      <c r="R17" s="28">
        <f t="shared" si="27"/>
        <v>527.00902460857276</v>
      </c>
      <c r="S17" s="28">
        <f t="shared" si="27"/>
        <v>567.54818034769369</v>
      </c>
      <c r="T17" s="28">
        <f t="shared" si="27"/>
        <v>608.08733608681473</v>
      </c>
      <c r="U17" s="28">
        <f t="shared" si="27"/>
        <v>648.62649182593566</v>
      </c>
      <c r="V17" s="28">
        <f t="shared" si="32"/>
        <v>689.1656475650567</v>
      </c>
      <c r="W17" s="28">
        <f t="shared" si="32"/>
        <v>729.70480330417752</v>
      </c>
      <c r="X17" s="28">
        <f t="shared" si="32"/>
        <v>770.24395904329856</v>
      </c>
      <c r="Y17" s="28">
        <f t="shared" si="32"/>
        <v>810.78311478241949</v>
      </c>
      <c r="Z17" s="28">
        <f t="shared" si="32"/>
        <v>851.32227052154053</v>
      </c>
      <c r="AA17" s="28">
        <f t="shared" si="32"/>
        <v>891.86142626066146</v>
      </c>
      <c r="AB17" s="28">
        <f t="shared" si="32"/>
        <v>932.4005819997825</v>
      </c>
      <c r="AC17" s="28">
        <f t="shared" si="32"/>
        <v>972.93973773890343</v>
      </c>
      <c r="AE17" s="27">
        <f t="shared" si="30"/>
        <v>74</v>
      </c>
      <c r="AF17" s="28">
        <f t="shared" si="28"/>
        <v>18.139776392716502</v>
      </c>
      <c r="AG17" s="28">
        <f t="shared" si="28"/>
        <v>36.279552785433005</v>
      </c>
      <c r="AH17" s="28">
        <f t="shared" si="28"/>
        <v>54.419329178149503</v>
      </c>
      <c r="AI17" s="28">
        <f t="shared" si="28"/>
        <v>72.559105570866009</v>
      </c>
      <c r="AJ17" s="28">
        <f t="shared" si="28"/>
        <v>90.698881963582508</v>
      </c>
      <c r="AK17" s="28">
        <f t="shared" si="28"/>
        <v>108.83865835629901</v>
      </c>
      <c r="AL17" s="28">
        <f t="shared" si="28"/>
        <v>126.97843474901552</v>
      </c>
      <c r="AM17" s="28">
        <f t="shared" si="28"/>
        <v>145.11821114173202</v>
      </c>
      <c r="AN17" s="28">
        <f t="shared" si="28"/>
        <v>163.25798753444852</v>
      </c>
      <c r="AO17" s="28">
        <f t="shared" si="28"/>
        <v>181.39776392716502</v>
      </c>
      <c r="AP17" s="28">
        <f t="shared" si="28"/>
        <v>199.53754031988151</v>
      </c>
      <c r="AQ17" s="28">
        <f t="shared" si="28"/>
        <v>217.67731671259801</v>
      </c>
      <c r="AR17" s="28">
        <f t="shared" si="28"/>
        <v>235.81709310531451</v>
      </c>
      <c r="AS17" s="28">
        <f t="shared" si="28"/>
        <v>253.95686949803104</v>
      </c>
      <c r="AT17" s="28">
        <f t="shared" si="28"/>
        <v>272.09664589074754</v>
      </c>
      <c r="AU17" s="28">
        <f t="shared" si="28"/>
        <v>290.23642228346404</v>
      </c>
      <c r="AV17" s="28">
        <f t="shared" si="33"/>
        <v>308.37619867618054</v>
      </c>
      <c r="AW17" s="28">
        <f t="shared" si="33"/>
        <v>326.51597506889703</v>
      </c>
      <c r="AX17" s="28">
        <f t="shared" si="33"/>
        <v>344.65575146161353</v>
      </c>
      <c r="AY17" s="28">
        <f t="shared" si="33"/>
        <v>362.79552785433003</v>
      </c>
      <c r="AZ17" s="28">
        <f t="shared" si="33"/>
        <v>380.93530424704653</v>
      </c>
      <c r="BA17" s="28">
        <f t="shared" si="33"/>
        <v>399.07508063976303</v>
      </c>
      <c r="BB17" s="28">
        <f t="shared" si="33"/>
        <v>417.21485703247953</v>
      </c>
      <c r="BC17" s="28">
        <f t="shared" si="33"/>
        <v>435.35463342519603</v>
      </c>
      <c r="BE17" s="27">
        <f t="shared" si="31"/>
        <v>74</v>
      </c>
      <c r="BF17" s="32">
        <f t="shared" si="3"/>
        <v>0.55253689767369019</v>
      </c>
      <c r="BG17" s="32">
        <f t="shared" si="4"/>
        <v>0.55253689767369019</v>
      </c>
      <c r="BH17" s="32">
        <f t="shared" si="5"/>
        <v>0.55253689767369019</v>
      </c>
      <c r="BI17" s="32">
        <f t="shared" si="6"/>
        <v>0.55253689767369019</v>
      </c>
      <c r="BJ17" s="32">
        <f t="shared" si="7"/>
        <v>0.55253689767369008</v>
      </c>
      <c r="BK17" s="32">
        <f t="shared" si="8"/>
        <v>0.55253689767369019</v>
      </c>
      <c r="BL17" s="32">
        <f t="shared" si="9"/>
        <v>0.55253689767369008</v>
      </c>
      <c r="BM17" s="32">
        <f t="shared" si="10"/>
        <v>0.55253689767369019</v>
      </c>
      <c r="BN17" s="32">
        <f t="shared" si="11"/>
        <v>0.55253689767369008</v>
      </c>
      <c r="BO17" s="32">
        <f t="shared" si="12"/>
        <v>0.55253689767369008</v>
      </c>
      <c r="BP17" s="32">
        <f t="shared" si="13"/>
        <v>0.55253689767369008</v>
      </c>
      <c r="BQ17" s="32">
        <f t="shared" si="14"/>
        <v>0.55253689767369019</v>
      </c>
      <c r="BR17" s="32">
        <f t="shared" si="15"/>
        <v>0.5525368976736903</v>
      </c>
      <c r="BS17" s="32">
        <f t="shared" si="16"/>
        <v>0.55253689767369008</v>
      </c>
      <c r="BT17" s="32">
        <f t="shared" si="17"/>
        <v>0.55253689767369019</v>
      </c>
      <c r="BU17" s="32">
        <f t="shared" si="18"/>
        <v>0.55253689767369019</v>
      </c>
      <c r="BV17" s="32">
        <f t="shared" si="19"/>
        <v>0.55253689767369019</v>
      </c>
      <c r="BW17" s="32">
        <f t="shared" si="20"/>
        <v>0.55253689767369008</v>
      </c>
      <c r="BX17" s="32">
        <f t="shared" si="21"/>
        <v>0.55253689767369008</v>
      </c>
      <c r="BY17" s="32">
        <f t="shared" si="22"/>
        <v>0.55253689767369008</v>
      </c>
      <c r="BZ17" s="32">
        <f t="shared" si="23"/>
        <v>0.55253689767369019</v>
      </c>
      <c r="CA17" s="32">
        <f t="shared" si="24"/>
        <v>0.55253689767369008</v>
      </c>
      <c r="CB17" s="32">
        <f t="shared" si="25"/>
        <v>0.55253689767369019</v>
      </c>
      <c r="CC17" s="32">
        <f t="shared" si="26"/>
        <v>0.55253689767369019</v>
      </c>
    </row>
    <row r="18" spans="1:81" ht="9" customHeight="1" x14ac:dyDescent="0.25">
      <c r="A18" s="31"/>
      <c r="B18" s="31"/>
      <c r="C18" s="31"/>
      <c r="E18" s="27">
        <f t="shared" si="29"/>
        <v>73</v>
      </c>
      <c r="F18" s="28">
        <f t="shared" si="27"/>
        <v>38.612200412661217</v>
      </c>
      <c r="G18" s="28">
        <f t="shared" si="27"/>
        <v>77.224400825322434</v>
      </c>
      <c r="H18" s="28">
        <f t="shared" si="27"/>
        <v>115.83660123798366</v>
      </c>
      <c r="I18" s="28">
        <f t="shared" si="27"/>
        <v>154.44880165064487</v>
      </c>
      <c r="J18" s="28">
        <f t="shared" si="27"/>
        <v>193.06100206330609</v>
      </c>
      <c r="K18" s="28">
        <f t="shared" si="27"/>
        <v>231.67320247596732</v>
      </c>
      <c r="L18" s="28">
        <f t="shared" si="27"/>
        <v>270.28540288862854</v>
      </c>
      <c r="M18" s="28">
        <f t="shared" si="27"/>
        <v>308.89760330128973</v>
      </c>
      <c r="N18" s="28">
        <f t="shared" si="27"/>
        <v>347.50980371395093</v>
      </c>
      <c r="O18" s="28">
        <f t="shared" si="27"/>
        <v>386.12200412661218</v>
      </c>
      <c r="P18" s="28">
        <f t="shared" si="27"/>
        <v>424.73420453927338</v>
      </c>
      <c r="Q18" s="28">
        <f t="shared" si="27"/>
        <v>463.34640495193463</v>
      </c>
      <c r="R18" s="28">
        <f t="shared" si="27"/>
        <v>501.95860536459583</v>
      </c>
      <c r="S18" s="28">
        <f t="shared" si="27"/>
        <v>540.57080577725708</v>
      </c>
      <c r="T18" s="28">
        <f t="shared" si="27"/>
        <v>579.18300618991827</v>
      </c>
      <c r="U18" s="28">
        <f t="shared" si="27"/>
        <v>617.79520660257947</v>
      </c>
      <c r="V18" s="28">
        <f t="shared" si="32"/>
        <v>656.40740701524078</v>
      </c>
      <c r="W18" s="28">
        <f t="shared" si="32"/>
        <v>695.01960742790186</v>
      </c>
      <c r="X18" s="28">
        <f t="shared" si="32"/>
        <v>733.63180784056317</v>
      </c>
      <c r="Y18" s="28">
        <f t="shared" si="32"/>
        <v>772.24400825322437</v>
      </c>
      <c r="Z18" s="28">
        <f t="shared" si="32"/>
        <v>810.85620866588567</v>
      </c>
      <c r="AA18" s="28">
        <f t="shared" si="32"/>
        <v>849.46840907854676</v>
      </c>
      <c r="AB18" s="28">
        <f t="shared" si="32"/>
        <v>888.08060949120807</v>
      </c>
      <c r="AC18" s="28">
        <f t="shared" si="32"/>
        <v>926.69280990386926</v>
      </c>
      <c r="AE18" s="27">
        <f t="shared" si="30"/>
        <v>73</v>
      </c>
      <c r="AF18" s="28">
        <f t="shared" si="28"/>
        <v>17.101518099166341</v>
      </c>
      <c r="AG18" s="28">
        <f t="shared" si="28"/>
        <v>34.203036198332683</v>
      </c>
      <c r="AH18" s="28">
        <f t="shared" si="28"/>
        <v>51.304554297499024</v>
      </c>
      <c r="AI18" s="28">
        <f t="shared" si="28"/>
        <v>68.406072396665365</v>
      </c>
      <c r="AJ18" s="28">
        <f t="shared" si="28"/>
        <v>85.507590495831707</v>
      </c>
      <c r="AK18" s="28">
        <f t="shared" si="28"/>
        <v>102.60910859499805</v>
      </c>
      <c r="AL18" s="28">
        <f t="shared" si="28"/>
        <v>119.71062669416439</v>
      </c>
      <c r="AM18" s="28">
        <f t="shared" si="28"/>
        <v>136.81214479333073</v>
      </c>
      <c r="AN18" s="28">
        <f t="shared" si="28"/>
        <v>153.91366289249706</v>
      </c>
      <c r="AO18" s="28">
        <f t="shared" si="28"/>
        <v>171.01518099166341</v>
      </c>
      <c r="AP18" s="28">
        <f t="shared" si="28"/>
        <v>188.11669909082974</v>
      </c>
      <c r="AQ18" s="28">
        <f t="shared" si="28"/>
        <v>205.2182171899961</v>
      </c>
      <c r="AR18" s="28">
        <f t="shared" si="28"/>
        <v>222.31973528916242</v>
      </c>
      <c r="AS18" s="28">
        <f t="shared" si="28"/>
        <v>239.42125338832878</v>
      </c>
      <c r="AT18" s="28">
        <f t="shared" si="28"/>
        <v>256.52277148749511</v>
      </c>
      <c r="AU18" s="28">
        <f t="shared" si="28"/>
        <v>273.62428958666146</v>
      </c>
      <c r="AV18" s="28">
        <f t="shared" si="33"/>
        <v>290.72580768582782</v>
      </c>
      <c r="AW18" s="28">
        <f t="shared" si="33"/>
        <v>307.82732578499412</v>
      </c>
      <c r="AX18" s="28">
        <f t="shared" si="33"/>
        <v>324.92884388416047</v>
      </c>
      <c r="AY18" s="28">
        <f t="shared" si="33"/>
        <v>342.03036198332683</v>
      </c>
      <c r="AZ18" s="28">
        <f t="shared" si="33"/>
        <v>359.13188008249318</v>
      </c>
      <c r="BA18" s="28">
        <f t="shared" si="33"/>
        <v>376.23339818165948</v>
      </c>
      <c r="BB18" s="28">
        <f t="shared" si="33"/>
        <v>393.33491628082584</v>
      </c>
      <c r="BC18" s="28">
        <f t="shared" si="33"/>
        <v>410.43643437999219</v>
      </c>
      <c r="BE18" s="27">
        <f t="shared" si="31"/>
        <v>73</v>
      </c>
      <c r="BF18" s="32">
        <f t="shared" si="3"/>
        <v>0.55709547976036533</v>
      </c>
      <c r="BG18" s="32">
        <f t="shared" si="4"/>
        <v>0.55709547976036533</v>
      </c>
      <c r="BH18" s="32">
        <f t="shared" si="5"/>
        <v>0.55709547976036533</v>
      </c>
      <c r="BI18" s="32">
        <f t="shared" si="6"/>
        <v>0.55709547976036533</v>
      </c>
      <c r="BJ18" s="32">
        <f t="shared" si="7"/>
        <v>0.55709547976036533</v>
      </c>
      <c r="BK18" s="32">
        <f t="shared" si="8"/>
        <v>0.55709547976036533</v>
      </c>
      <c r="BL18" s="32">
        <f t="shared" si="9"/>
        <v>0.55709547976036533</v>
      </c>
      <c r="BM18" s="32">
        <f t="shared" si="10"/>
        <v>0.55709547976036533</v>
      </c>
      <c r="BN18" s="32">
        <f t="shared" si="11"/>
        <v>0.55709547976036533</v>
      </c>
      <c r="BO18" s="32">
        <f t="shared" si="12"/>
        <v>0.55709547976036533</v>
      </c>
      <c r="BP18" s="32">
        <f t="shared" si="13"/>
        <v>0.55709547976036533</v>
      </c>
      <c r="BQ18" s="32">
        <f t="shared" si="14"/>
        <v>0.55709547976036533</v>
      </c>
      <c r="BR18" s="32">
        <f t="shared" si="15"/>
        <v>0.55709547976036522</v>
      </c>
      <c r="BS18" s="32">
        <f t="shared" si="16"/>
        <v>0.55709547976036533</v>
      </c>
      <c r="BT18" s="32">
        <f t="shared" si="17"/>
        <v>0.55709547976036533</v>
      </c>
      <c r="BU18" s="32">
        <f t="shared" si="18"/>
        <v>0.55709547976036533</v>
      </c>
      <c r="BV18" s="32">
        <f t="shared" si="19"/>
        <v>0.55709547976036533</v>
      </c>
      <c r="BW18" s="32">
        <f t="shared" si="20"/>
        <v>0.55709547976036533</v>
      </c>
      <c r="BX18" s="32">
        <f t="shared" si="21"/>
        <v>0.55709547976036533</v>
      </c>
      <c r="BY18" s="32">
        <f t="shared" si="22"/>
        <v>0.55709547976036533</v>
      </c>
      <c r="BZ18" s="32">
        <f t="shared" si="23"/>
        <v>0.55709547976036533</v>
      </c>
      <c r="CA18" s="32">
        <f t="shared" si="24"/>
        <v>0.55709547976036533</v>
      </c>
      <c r="CB18" s="32">
        <f t="shared" si="25"/>
        <v>0.55709547976036533</v>
      </c>
      <c r="CC18" s="32">
        <f t="shared" si="26"/>
        <v>0.55709547976036533</v>
      </c>
    </row>
    <row r="19" spans="1:81" ht="9" customHeight="1" x14ac:dyDescent="0.25">
      <c r="A19" s="31"/>
      <c r="B19" s="31"/>
      <c r="C19" s="31"/>
      <c r="E19" s="27">
        <f t="shared" si="29"/>
        <v>72</v>
      </c>
      <c r="F19" s="28">
        <f t="shared" si="27"/>
        <v>36.789067166193696</v>
      </c>
      <c r="G19" s="28">
        <f t="shared" si="27"/>
        <v>73.578134332387393</v>
      </c>
      <c r="H19" s="28">
        <f t="shared" si="27"/>
        <v>110.3672014985811</v>
      </c>
      <c r="I19" s="28">
        <f t="shared" si="27"/>
        <v>147.15626866477479</v>
      </c>
      <c r="J19" s="28">
        <f t="shared" si="27"/>
        <v>183.94533583096847</v>
      </c>
      <c r="K19" s="28">
        <f t="shared" si="27"/>
        <v>220.73440299716219</v>
      </c>
      <c r="L19" s="28">
        <f t="shared" si="27"/>
        <v>257.52347016335591</v>
      </c>
      <c r="M19" s="28">
        <f t="shared" si="27"/>
        <v>294.31253732954957</v>
      </c>
      <c r="N19" s="28">
        <f t="shared" si="27"/>
        <v>331.10160449574329</v>
      </c>
      <c r="O19" s="28">
        <f t="shared" si="27"/>
        <v>367.89067166193695</v>
      </c>
      <c r="P19" s="28">
        <f t="shared" si="27"/>
        <v>404.67973882813067</v>
      </c>
      <c r="Q19" s="28">
        <f t="shared" si="27"/>
        <v>441.46880599432438</v>
      </c>
      <c r="R19" s="28">
        <f t="shared" si="27"/>
        <v>478.2578731605181</v>
      </c>
      <c r="S19" s="28">
        <f t="shared" si="27"/>
        <v>515.04694032671182</v>
      </c>
      <c r="T19" s="28">
        <f t="shared" si="27"/>
        <v>551.83600749290554</v>
      </c>
      <c r="U19" s="28">
        <f t="shared" si="27"/>
        <v>588.62507465909914</v>
      </c>
      <c r="V19" s="28">
        <f t="shared" si="32"/>
        <v>625.41414182529286</v>
      </c>
      <c r="W19" s="28">
        <f t="shared" si="32"/>
        <v>662.20320899148658</v>
      </c>
      <c r="X19" s="28">
        <f t="shared" si="32"/>
        <v>698.99227615768029</v>
      </c>
      <c r="Y19" s="28">
        <f t="shared" si="32"/>
        <v>735.7813433238739</v>
      </c>
      <c r="Z19" s="28">
        <f t="shared" si="32"/>
        <v>772.57041049006773</v>
      </c>
      <c r="AA19" s="28">
        <f t="shared" si="32"/>
        <v>809.35947765626133</v>
      </c>
      <c r="AB19" s="28">
        <f t="shared" si="32"/>
        <v>846.14854482245516</v>
      </c>
      <c r="AC19" s="28">
        <f t="shared" si="32"/>
        <v>882.93761198864877</v>
      </c>
      <c r="AE19" s="27">
        <f t="shared" si="30"/>
        <v>72</v>
      </c>
      <c r="AF19" s="28">
        <f t="shared" si="28"/>
        <v>16.180339887498945</v>
      </c>
      <c r="AG19" s="28">
        <f t="shared" si="28"/>
        <v>32.360679774997891</v>
      </c>
      <c r="AH19" s="28">
        <f t="shared" si="28"/>
        <v>48.541019662496844</v>
      </c>
      <c r="AI19" s="28">
        <f t="shared" si="28"/>
        <v>64.721359549995782</v>
      </c>
      <c r="AJ19" s="28">
        <f t="shared" si="28"/>
        <v>80.901699437494742</v>
      </c>
      <c r="AK19" s="28">
        <f t="shared" si="28"/>
        <v>97.082039324993687</v>
      </c>
      <c r="AL19" s="28">
        <f t="shared" si="28"/>
        <v>113.26237921249263</v>
      </c>
      <c r="AM19" s="28">
        <f t="shared" si="28"/>
        <v>129.44271909999156</v>
      </c>
      <c r="AN19" s="28">
        <f t="shared" si="28"/>
        <v>145.62305898749054</v>
      </c>
      <c r="AO19" s="28">
        <f t="shared" si="28"/>
        <v>161.80339887498948</v>
      </c>
      <c r="AP19" s="28">
        <f t="shared" si="28"/>
        <v>177.98373876248843</v>
      </c>
      <c r="AQ19" s="28">
        <f t="shared" si="28"/>
        <v>194.16407864998737</v>
      </c>
      <c r="AR19" s="28">
        <f t="shared" si="28"/>
        <v>210.34441853748632</v>
      </c>
      <c r="AS19" s="28">
        <f t="shared" si="28"/>
        <v>226.52475842498527</v>
      </c>
      <c r="AT19" s="28">
        <f t="shared" si="28"/>
        <v>242.70509831248421</v>
      </c>
      <c r="AU19" s="28">
        <f t="shared" si="28"/>
        <v>258.88543819998313</v>
      </c>
      <c r="AV19" s="28">
        <f t="shared" si="33"/>
        <v>275.0657780874821</v>
      </c>
      <c r="AW19" s="28">
        <f t="shared" si="33"/>
        <v>291.24611797498108</v>
      </c>
      <c r="AX19" s="28">
        <f t="shared" si="33"/>
        <v>307.42645786247999</v>
      </c>
      <c r="AY19" s="28">
        <f t="shared" si="33"/>
        <v>323.60679774997897</v>
      </c>
      <c r="AZ19" s="28">
        <f t="shared" si="33"/>
        <v>339.78713763747788</v>
      </c>
      <c r="BA19" s="28">
        <f t="shared" si="33"/>
        <v>355.96747752497686</v>
      </c>
      <c r="BB19" s="28">
        <f t="shared" si="33"/>
        <v>372.14781741247577</v>
      </c>
      <c r="BC19" s="28">
        <f t="shared" si="33"/>
        <v>388.32815729997475</v>
      </c>
      <c r="BE19" s="27">
        <f t="shared" si="31"/>
        <v>72</v>
      </c>
      <c r="BF19" s="32">
        <f t="shared" si="3"/>
        <v>0.56018618753216376</v>
      </c>
      <c r="BG19" s="32">
        <f t="shared" si="4"/>
        <v>0.56018618753216376</v>
      </c>
      <c r="BH19" s="32">
        <f t="shared" si="5"/>
        <v>0.56018618753216376</v>
      </c>
      <c r="BI19" s="32">
        <f t="shared" si="6"/>
        <v>0.56018618753216376</v>
      </c>
      <c r="BJ19" s="32">
        <f t="shared" si="7"/>
        <v>0.56018618753216365</v>
      </c>
      <c r="BK19" s="32">
        <f t="shared" si="8"/>
        <v>0.56018618753216376</v>
      </c>
      <c r="BL19" s="32">
        <f t="shared" si="9"/>
        <v>0.56018618753216376</v>
      </c>
      <c r="BM19" s="32">
        <f t="shared" si="10"/>
        <v>0.56018618753216376</v>
      </c>
      <c r="BN19" s="32">
        <f t="shared" si="11"/>
        <v>0.56018618753216376</v>
      </c>
      <c r="BO19" s="32">
        <f t="shared" si="12"/>
        <v>0.56018618753216365</v>
      </c>
      <c r="BP19" s="32">
        <f t="shared" si="13"/>
        <v>0.56018618753216376</v>
      </c>
      <c r="BQ19" s="32">
        <f t="shared" si="14"/>
        <v>0.56018618753216376</v>
      </c>
      <c r="BR19" s="32">
        <f t="shared" si="15"/>
        <v>0.56018618753216376</v>
      </c>
      <c r="BS19" s="32">
        <f t="shared" si="16"/>
        <v>0.56018618753216376</v>
      </c>
      <c r="BT19" s="32">
        <f t="shared" si="17"/>
        <v>0.56018618753216376</v>
      </c>
      <c r="BU19" s="32">
        <f t="shared" si="18"/>
        <v>0.56018618753216376</v>
      </c>
      <c r="BV19" s="32">
        <f t="shared" si="19"/>
        <v>0.56018618753216376</v>
      </c>
      <c r="BW19" s="32">
        <f t="shared" si="20"/>
        <v>0.56018618753216376</v>
      </c>
      <c r="BX19" s="32">
        <f t="shared" si="21"/>
        <v>0.56018618753216376</v>
      </c>
      <c r="BY19" s="32">
        <f t="shared" si="22"/>
        <v>0.56018618753216365</v>
      </c>
      <c r="BZ19" s="32">
        <f t="shared" si="23"/>
        <v>0.56018618753216376</v>
      </c>
      <c r="CA19" s="32">
        <f t="shared" si="24"/>
        <v>0.56018618753216376</v>
      </c>
      <c r="CB19" s="32">
        <f t="shared" si="25"/>
        <v>0.56018618753216387</v>
      </c>
      <c r="CC19" s="32">
        <f t="shared" si="26"/>
        <v>0.56018618753216376</v>
      </c>
    </row>
    <row r="20" spans="1:81" ht="9" customHeight="1" x14ac:dyDescent="0.25">
      <c r="A20" s="31"/>
      <c r="B20" s="31"/>
      <c r="C20" s="31"/>
      <c r="E20" s="27">
        <f t="shared" si="29"/>
        <v>71</v>
      </c>
      <c r="F20" s="28">
        <f t="shared" si="27"/>
        <v>35.063750846279241</v>
      </c>
      <c r="G20" s="28">
        <f t="shared" si="27"/>
        <v>70.127501692558482</v>
      </c>
      <c r="H20" s="28">
        <f t="shared" si="27"/>
        <v>105.19125253883772</v>
      </c>
      <c r="I20" s="28">
        <f t="shared" si="27"/>
        <v>140.25500338511696</v>
      </c>
      <c r="J20" s="28">
        <f t="shared" si="27"/>
        <v>175.31875423139618</v>
      </c>
      <c r="K20" s="28">
        <f t="shared" si="27"/>
        <v>210.38250507767543</v>
      </c>
      <c r="L20" s="28">
        <f t="shared" si="27"/>
        <v>245.44625592395468</v>
      </c>
      <c r="M20" s="28">
        <f t="shared" si="27"/>
        <v>280.51000677023393</v>
      </c>
      <c r="N20" s="28">
        <f t="shared" si="27"/>
        <v>315.57375761651315</v>
      </c>
      <c r="O20" s="28">
        <f t="shared" si="27"/>
        <v>350.63750846279237</v>
      </c>
      <c r="P20" s="28">
        <f t="shared" si="27"/>
        <v>385.70125930907165</v>
      </c>
      <c r="Q20" s="28">
        <f t="shared" si="27"/>
        <v>420.76501015535086</v>
      </c>
      <c r="R20" s="28">
        <f t="shared" si="27"/>
        <v>455.82876100163008</v>
      </c>
      <c r="S20" s="28">
        <f t="shared" si="27"/>
        <v>490.89251184790936</v>
      </c>
      <c r="T20" s="28">
        <f t="shared" si="27"/>
        <v>525.95626269418858</v>
      </c>
      <c r="U20" s="28">
        <f t="shared" si="27"/>
        <v>561.02001354046786</v>
      </c>
      <c r="V20" s="28">
        <f t="shared" si="32"/>
        <v>596.08376438674713</v>
      </c>
      <c r="W20" s="28">
        <f t="shared" si="32"/>
        <v>631.1475152330263</v>
      </c>
      <c r="X20" s="28">
        <f t="shared" si="32"/>
        <v>666.21126607930557</v>
      </c>
      <c r="Y20" s="28">
        <f t="shared" si="32"/>
        <v>701.27501692558474</v>
      </c>
      <c r="Z20" s="28">
        <f t="shared" si="32"/>
        <v>736.33876777186401</v>
      </c>
      <c r="AA20" s="28">
        <f t="shared" si="32"/>
        <v>771.40251861814329</v>
      </c>
      <c r="AB20" s="28">
        <f t="shared" si="32"/>
        <v>806.46626946442257</v>
      </c>
      <c r="AC20" s="28">
        <f t="shared" si="32"/>
        <v>841.53002031070173</v>
      </c>
      <c r="AE20" s="27">
        <f t="shared" si="30"/>
        <v>71</v>
      </c>
      <c r="AF20" s="28">
        <f t="shared" si="28"/>
        <v>15.357767433786208</v>
      </c>
      <c r="AG20" s="28">
        <f t="shared" si="28"/>
        <v>30.715534867572416</v>
      </c>
      <c r="AH20" s="28">
        <f t="shared" si="28"/>
        <v>46.073302301358623</v>
      </c>
      <c r="AI20" s="28">
        <f t="shared" si="28"/>
        <v>61.431069735144831</v>
      </c>
      <c r="AJ20" s="28">
        <f t="shared" si="28"/>
        <v>76.788837168931039</v>
      </c>
      <c r="AK20" s="28">
        <f t="shared" si="28"/>
        <v>92.146604602717247</v>
      </c>
      <c r="AL20" s="28">
        <f t="shared" si="28"/>
        <v>107.50437203650345</v>
      </c>
      <c r="AM20" s="28">
        <f t="shared" si="28"/>
        <v>122.86213947028966</v>
      </c>
      <c r="AN20" s="28">
        <f t="shared" si="28"/>
        <v>138.21990690407586</v>
      </c>
      <c r="AO20" s="28">
        <f t="shared" si="28"/>
        <v>153.57767433786208</v>
      </c>
      <c r="AP20" s="28">
        <f t="shared" si="28"/>
        <v>168.93544177164827</v>
      </c>
      <c r="AQ20" s="28">
        <f t="shared" si="28"/>
        <v>184.29320920543449</v>
      </c>
      <c r="AR20" s="28">
        <f t="shared" si="28"/>
        <v>199.65097663922069</v>
      </c>
      <c r="AS20" s="28">
        <f t="shared" si="28"/>
        <v>215.00874407300691</v>
      </c>
      <c r="AT20" s="28">
        <f t="shared" si="28"/>
        <v>230.3665115067931</v>
      </c>
      <c r="AU20" s="28">
        <f t="shared" si="28"/>
        <v>245.72427894057932</v>
      </c>
      <c r="AV20" s="28">
        <f t="shared" si="33"/>
        <v>261.08204637436552</v>
      </c>
      <c r="AW20" s="28">
        <f t="shared" si="33"/>
        <v>276.43981380815171</v>
      </c>
      <c r="AX20" s="28">
        <f t="shared" si="33"/>
        <v>291.79758124193796</v>
      </c>
      <c r="AY20" s="28">
        <f t="shared" si="33"/>
        <v>307.15534867572416</v>
      </c>
      <c r="AZ20" s="28">
        <f t="shared" si="33"/>
        <v>322.51311610951035</v>
      </c>
      <c r="BA20" s="28">
        <f t="shared" si="33"/>
        <v>337.87088354329654</v>
      </c>
      <c r="BB20" s="28">
        <f t="shared" si="33"/>
        <v>353.22865097708279</v>
      </c>
      <c r="BC20" s="28">
        <f t="shared" si="33"/>
        <v>368.58641841086899</v>
      </c>
      <c r="BE20" s="27">
        <f t="shared" si="31"/>
        <v>71</v>
      </c>
      <c r="BF20" s="32">
        <f t="shared" si="3"/>
        <v>0.56200443297936897</v>
      </c>
      <c r="BG20" s="32">
        <f t="shared" si="4"/>
        <v>0.56200443297936897</v>
      </c>
      <c r="BH20" s="32">
        <f t="shared" si="5"/>
        <v>0.56200443297936897</v>
      </c>
      <c r="BI20" s="32">
        <f t="shared" si="6"/>
        <v>0.56200443297936897</v>
      </c>
      <c r="BJ20" s="32">
        <f t="shared" si="7"/>
        <v>0.56200443297936886</v>
      </c>
      <c r="BK20" s="32">
        <f t="shared" si="8"/>
        <v>0.56200443297936897</v>
      </c>
      <c r="BL20" s="32">
        <f t="shared" si="9"/>
        <v>0.56200443297936897</v>
      </c>
      <c r="BM20" s="32">
        <f t="shared" si="10"/>
        <v>0.56200443297936897</v>
      </c>
      <c r="BN20" s="32">
        <f t="shared" si="11"/>
        <v>0.56200443297936897</v>
      </c>
      <c r="BO20" s="32">
        <f t="shared" si="12"/>
        <v>0.56200443297936886</v>
      </c>
      <c r="BP20" s="32">
        <f t="shared" si="13"/>
        <v>0.56200443297936897</v>
      </c>
      <c r="BQ20" s="32">
        <f t="shared" si="14"/>
        <v>0.56200443297936897</v>
      </c>
      <c r="BR20" s="32">
        <f t="shared" si="15"/>
        <v>0.56200443297936897</v>
      </c>
      <c r="BS20" s="32">
        <f t="shared" si="16"/>
        <v>0.56200443297936897</v>
      </c>
      <c r="BT20" s="32">
        <f t="shared" si="17"/>
        <v>0.56200443297936886</v>
      </c>
      <c r="BU20" s="32">
        <f t="shared" si="18"/>
        <v>0.56200443297936897</v>
      </c>
      <c r="BV20" s="32">
        <f t="shared" si="19"/>
        <v>0.56200443297936897</v>
      </c>
      <c r="BW20" s="32">
        <f t="shared" si="20"/>
        <v>0.56200443297936897</v>
      </c>
      <c r="BX20" s="32">
        <f t="shared" si="21"/>
        <v>0.56200443297936897</v>
      </c>
      <c r="BY20" s="32">
        <f t="shared" si="22"/>
        <v>0.56200443297936886</v>
      </c>
      <c r="BZ20" s="32">
        <f t="shared" si="23"/>
        <v>0.56200443297936897</v>
      </c>
      <c r="CA20" s="32">
        <f t="shared" si="24"/>
        <v>0.56200443297936897</v>
      </c>
      <c r="CB20" s="32">
        <f t="shared" si="25"/>
        <v>0.56200443297936897</v>
      </c>
      <c r="CC20" s="32">
        <f t="shared" si="26"/>
        <v>0.56200443297936897</v>
      </c>
    </row>
    <row r="21" spans="1:81" ht="9" customHeight="1" x14ac:dyDescent="0.25">
      <c r="A21" s="31"/>
      <c r="B21" s="31"/>
      <c r="C21" s="31"/>
      <c r="E21" s="27">
        <f t="shared" si="29"/>
        <v>70</v>
      </c>
      <c r="F21" s="28">
        <f t="shared" si="27"/>
        <v>33.430614476938878</v>
      </c>
      <c r="G21" s="28">
        <f t="shared" si="27"/>
        <v>66.861228953877756</v>
      </c>
      <c r="H21" s="28">
        <f t="shared" si="27"/>
        <v>100.29184343081663</v>
      </c>
      <c r="I21" s="28">
        <f t="shared" si="27"/>
        <v>133.72245790775551</v>
      </c>
      <c r="J21" s="28">
        <f t="shared" si="27"/>
        <v>167.15307238469438</v>
      </c>
      <c r="K21" s="28">
        <f t="shared" si="27"/>
        <v>200.58368686163325</v>
      </c>
      <c r="L21" s="28">
        <f t="shared" si="27"/>
        <v>234.01430133857215</v>
      </c>
      <c r="M21" s="28">
        <f t="shared" si="27"/>
        <v>267.44491581551102</v>
      </c>
      <c r="N21" s="28">
        <f t="shared" si="27"/>
        <v>300.87553029244987</v>
      </c>
      <c r="O21" s="28">
        <f t="shared" si="27"/>
        <v>334.30614476938877</v>
      </c>
      <c r="P21" s="28">
        <f t="shared" si="27"/>
        <v>367.73675924632767</v>
      </c>
      <c r="Q21" s="28">
        <f t="shared" si="27"/>
        <v>401.16737372326651</v>
      </c>
      <c r="R21" s="28">
        <f t="shared" si="27"/>
        <v>434.59798820020541</v>
      </c>
      <c r="S21" s="28">
        <f t="shared" si="27"/>
        <v>468.02860267714431</v>
      </c>
      <c r="T21" s="28">
        <f t="shared" si="27"/>
        <v>501.45921715408321</v>
      </c>
      <c r="U21" s="28">
        <f t="shared" si="27"/>
        <v>534.88983163102205</v>
      </c>
      <c r="V21" s="28">
        <f t="shared" si="32"/>
        <v>568.32044610796095</v>
      </c>
      <c r="W21" s="28">
        <f t="shared" si="32"/>
        <v>601.75106058489973</v>
      </c>
      <c r="X21" s="28">
        <f t="shared" si="32"/>
        <v>635.18167506183875</v>
      </c>
      <c r="Y21" s="28">
        <f t="shared" si="32"/>
        <v>668.61228953877753</v>
      </c>
      <c r="Z21" s="28">
        <f t="shared" si="32"/>
        <v>702.04290401571643</v>
      </c>
      <c r="AA21" s="28">
        <f t="shared" si="32"/>
        <v>735.47351849265533</v>
      </c>
      <c r="AB21" s="28">
        <f t="shared" si="32"/>
        <v>768.90413296959423</v>
      </c>
      <c r="AC21" s="28">
        <f t="shared" si="32"/>
        <v>802.33474744653302</v>
      </c>
      <c r="AE21" s="27">
        <f t="shared" si="30"/>
        <v>70</v>
      </c>
      <c r="AF21" s="28">
        <f t="shared" si="28"/>
        <v>14.619022000815432</v>
      </c>
      <c r="AG21" s="28">
        <f t="shared" si="28"/>
        <v>29.238044001630865</v>
      </c>
      <c r="AH21" s="28">
        <f t="shared" si="28"/>
        <v>43.857066002446295</v>
      </c>
      <c r="AI21" s="28">
        <f t="shared" si="28"/>
        <v>58.476088003261729</v>
      </c>
      <c r="AJ21" s="28">
        <f t="shared" si="28"/>
        <v>73.095110004077156</v>
      </c>
      <c r="AK21" s="28">
        <f t="shared" si="28"/>
        <v>87.714132004892591</v>
      </c>
      <c r="AL21" s="28">
        <f t="shared" si="28"/>
        <v>102.33315400570802</v>
      </c>
      <c r="AM21" s="28">
        <f t="shared" si="28"/>
        <v>116.95217600652346</v>
      </c>
      <c r="AN21" s="28">
        <f t="shared" si="28"/>
        <v>131.57119800733889</v>
      </c>
      <c r="AO21" s="28">
        <f t="shared" si="28"/>
        <v>146.19022000815431</v>
      </c>
      <c r="AP21" s="28">
        <f t="shared" si="28"/>
        <v>160.80924200896976</v>
      </c>
      <c r="AQ21" s="28">
        <f t="shared" si="28"/>
        <v>175.42826400978518</v>
      </c>
      <c r="AR21" s="28">
        <f t="shared" si="28"/>
        <v>190.04728601060063</v>
      </c>
      <c r="AS21" s="28">
        <f t="shared" si="28"/>
        <v>204.66630801141605</v>
      </c>
      <c r="AT21" s="28">
        <f t="shared" si="28"/>
        <v>219.2853300122315</v>
      </c>
      <c r="AU21" s="28">
        <f t="shared" si="28"/>
        <v>233.90435201304692</v>
      </c>
      <c r="AV21" s="28">
        <f t="shared" si="33"/>
        <v>248.52337401386234</v>
      </c>
      <c r="AW21" s="28">
        <f t="shared" si="33"/>
        <v>263.14239601467779</v>
      </c>
      <c r="AX21" s="28">
        <f t="shared" si="33"/>
        <v>277.76141801549323</v>
      </c>
      <c r="AY21" s="28">
        <f t="shared" si="33"/>
        <v>292.38044001630863</v>
      </c>
      <c r="AZ21" s="28">
        <f t="shared" si="33"/>
        <v>306.99946201712407</v>
      </c>
      <c r="BA21" s="28">
        <f t="shared" si="33"/>
        <v>321.61848401793952</v>
      </c>
      <c r="BB21" s="28">
        <f t="shared" si="33"/>
        <v>336.23750601875497</v>
      </c>
      <c r="BC21" s="28">
        <f t="shared" si="33"/>
        <v>350.85652801957036</v>
      </c>
      <c r="BE21" s="27">
        <f t="shared" si="31"/>
        <v>70</v>
      </c>
      <c r="BF21" s="32">
        <f t="shared" si="3"/>
        <v>0.56270555508634357</v>
      </c>
      <c r="BG21" s="32">
        <f t="shared" si="4"/>
        <v>0.56270555508634357</v>
      </c>
      <c r="BH21" s="32">
        <f t="shared" si="5"/>
        <v>0.56270555508634357</v>
      </c>
      <c r="BI21" s="32">
        <f t="shared" si="6"/>
        <v>0.56270555508634357</v>
      </c>
      <c r="BJ21" s="32">
        <f t="shared" si="7"/>
        <v>0.56270555508634357</v>
      </c>
      <c r="BK21" s="32">
        <f t="shared" si="8"/>
        <v>0.56270555508634357</v>
      </c>
      <c r="BL21" s="32">
        <f t="shared" si="9"/>
        <v>0.56270555508634357</v>
      </c>
      <c r="BM21" s="32">
        <f t="shared" si="10"/>
        <v>0.56270555508634357</v>
      </c>
      <c r="BN21" s="32">
        <f t="shared" si="11"/>
        <v>0.56270555508634357</v>
      </c>
      <c r="BO21" s="32">
        <f t="shared" si="12"/>
        <v>0.56270555508634357</v>
      </c>
      <c r="BP21" s="32">
        <f t="shared" si="13"/>
        <v>0.56270555508634357</v>
      </c>
      <c r="BQ21" s="32">
        <f t="shared" si="14"/>
        <v>0.56270555508634357</v>
      </c>
      <c r="BR21" s="32">
        <f t="shared" si="15"/>
        <v>0.56270555508634357</v>
      </c>
      <c r="BS21" s="32">
        <f t="shared" si="16"/>
        <v>0.56270555508634357</v>
      </c>
      <c r="BT21" s="32">
        <f t="shared" si="17"/>
        <v>0.56270555508634357</v>
      </c>
      <c r="BU21" s="32">
        <f t="shared" si="18"/>
        <v>0.56270555508634357</v>
      </c>
      <c r="BV21" s="32">
        <f t="shared" si="19"/>
        <v>0.56270555508634368</v>
      </c>
      <c r="BW21" s="32">
        <f t="shared" si="20"/>
        <v>0.56270555508634357</v>
      </c>
      <c r="BX21" s="32">
        <f t="shared" si="21"/>
        <v>0.56270555508634357</v>
      </c>
      <c r="BY21" s="32">
        <f t="shared" si="22"/>
        <v>0.56270555508634357</v>
      </c>
      <c r="BZ21" s="32">
        <f t="shared" si="23"/>
        <v>0.56270555508634357</v>
      </c>
      <c r="CA21" s="32">
        <f t="shared" si="24"/>
        <v>0.56270555508634357</v>
      </c>
      <c r="CB21" s="32">
        <f t="shared" si="25"/>
        <v>0.56270555508634357</v>
      </c>
      <c r="CC21" s="32">
        <f t="shared" si="26"/>
        <v>0.56270555508634357</v>
      </c>
    </row>
    <row r="22" spans="1:81" ht="9" customHeight="1" x14ac:dyDescent="0.25">
      <c r="A22" s="31"/>
      <c r="B22" s="31"/>
      <c r="C22" s="31"/>
      <c r="E22" s="27">
        <f t="shared" si="29"/>
        <v>69</v>
      </c>
      <c r="F22" s="28">
        <f t="shared" si="27"/>
        <v>31.884365630843622</v>
      </c>
      <c r="G22" s="28">
        <f t="shared" si="27"/>
        <v>63.768731261687243</v>
      </c>
      <c r="H22" s="28">
        <f t="shared" si="27"/>
        <v>95.653096892530868</v>
      </c>
      <c r="I22" s="28">
        <f t="shared" si="27"/>
        <v>127.53746252337449</v>
      </c>
      <c r="J22" s="28">
        <f t="shared" si="27"/>
        <v>159.4218281542181</v>
      </c>
      <c r="K22" s="28">
        <f t="shared" si="27"/>
        <v>191.30619378506174</v>
      </c>
      <c r="L22" s="28">
        <f t="shared" si="27"/>
        <v>223.19055941590534</v>
      </c>
      <c r="M22" s="28">
        <f t="shared" si="27"/>
        <v>255.07492504674897</v>
      </c>
      <c r="N22" s="28">
        <f t="shared" si="27"/>
        <v>286.95929067759255</v>
      </c>
      <c r="O22" s="28">
        <f t="shared" si="27"/>
        <v>318.84365630843621</v>
      </c>
      <c r="P22" s="28">
        <f t="shared" si="27"/>
        <v>350.72802193927981</v>
      </c>
      <c r="Q22" s="28">
        <f t="shared" si="27"/>
        <v>382.61238757012347</v>
      </c>
      <c r="R22" s="28">
        <f t="shared" si="27"/>
        <v>414.49675320096708</v>
      </c>
      <c r="S22" s="28">
        <f t="shared" si="27"/>
        <v>446.38111883181068</v>
      </c>
      <c r="T22" s="28">
        <f t="shared" si="27"/>
        <v>478.26548446265434</v>
      </c>
      <c r="U22" s="28">
        <f t="shared" si="27"/>
        <v>510.14985009349795</v>
      </c>
      <c r="V22" s="28">
        <f t="shared" si="32"/>
        <v>542.03421572434161</v>
      </c>
      <c r="W22" s="28">
        <f t="shared" si="32"/>
        <v>573.9185813551851</v>
      </c>
      <c r="X22" s="28">
        <f t="shared" si="32"/>
        <v>605.80294698602881</v>
      </c>
      <c r="Y22" s="28">
        <f t="shared" si="32"/>
        <v>637.68731261687242</v>
      </c>
      <c r="Z22" s="28">
        <f t="shared" si="32"/>
        <v>669.57167824771614</v>
      </c>
      <c r="AA22" s="28">
        <f t="shared" si="32"/>
        <v>701.45604387855963</v>
      </c>
      <c r="AB22" s="28">
        <f t="shared" si="32"/>
        <v>733.34040950940334</v>
      </c>
      <c r="AC22" s="28">
        <f t="shared" si="32"/>
        <v>765.22477514024695</v>
      </c>
      <c r="AE22" s="27">
        <f t="shared" si="30"/>
        <v>69</v>
      </c>
      <c r="AF22" s="28">
        <f t="shared" si="28"/>
        <v>13.952140548126675</v>
      </c>
      <c r="AG22" s="28">
        <f t="shared" si="28"/>
        <v>27.904281096253349</v>
      </c>
      <c r="AH22" s="28">
        <f t="shared" si="28"/>
        <v>41.856421644380028</v>
      </c>
      <c r="AI22" s="28">
        <f t="shared" si="28"/>
        <v>55.808562192506699</v>
      </c>
      <c r="AJ22" s="28">
        <f t="shared" si="28"/>
        <v>69.760702740633377</v>
      </c>
      <c r="AK22" s="28">
        <f t="shared" si="28"/>
        <v>83.712843288760055</v>
      </c>
      <c r="AL22" s="28">
        <f t="shared" si="28"/>
        <v>97.664983836886734</v>
      </c>
      <c r="AM22" s="28">
        <f t="shared" si="28"/>
        <v>111.6171243850134</v>
      </c>
      <c r="AN22" s="28">
        <f t="shared" si="28"/>
        <v>125.56926493314008</v>
      </c>
      <c r="AO22" s="28">
        <f t="shared" si="28"/>
        <v>139.52140548126675</v>
      </c>
      <c r="AP22" s="28">
        <f t="shared" si="28"/>
        <v>153.47354602939342</v>
      </c>
      <c r="AQ22" s="28">
        <f t="shared" si="28"/>
        <v>167.42568657752011</v>
      </c>
      <c r="AR22" s="28">
        <f t="shared" si="28"/>
        <v>181.37782712564677</v>
      </c>
      <c r="AS22" s="28">
        <f t="shared" si="28"/>
        <v>195.32996767377347</v>
      </c>
      <c r="AT22" s="28">
        <f t="shared" si="28"/>
        <v>209.28210822190013</v>
      </c>
      <c r="AU22" s="28">
        <f t="shared" si="28"/>
        <v>223.2342487700268</v>
      </c>
      <c r="AV22" s="28">
        <f t="shared" si="33"/>
        <v>237.18638931815349</v>
      </c>
      <c r="AW22" s="28">
        <f t="shared" si="33"/>
        <v>251.13852986628015</v>
      </c>
      <c r="AX22" s="28">
        <f t="shared" si="33"/>
        <v>265.09067041440682</v>
      </c>
      <c r="AY22" s="28">
        <f t="shared" si="33"/>
        <v>279.04281096253351</v>
      </c>
      <c r="AZ22" s="28">
        <f t="shared" si="33"/>
        <v>292.9949515106602</v>
      </c>
      <c r="BA22" s="28">
        <f t="shared" si="33"/>
        <v>306.94709205878684</v>
      </c>
      <c r="BB22" s="28">
        <f t="shared" si="33"/>
        <v>320.89923260691353</v>
      </c>
      <c r="BC22" s="28">
        <f t="shared" si="33"/>
        <v>334.85137315504022</v>
      </c>
      <c r="BE22" s="27">
        <f t="shared" si="31"/>
        <v>69</v>
      </c>
      <c r="BF22" s="32">
        <f t="shared" si="3"/>
        <v>0.56241435976289433</v>
      </c>
      <c r="BG22" s="32">
        <f t="shared" si="4"/>
        <v>0.56241435976289433</v>
      </c>
      <c r="BH22" s="32">
        <f t="shared" si="5"/>
        <v>0.56241435976289433</v>
      </c>
      <c r="BI22" s="32">
        <f t="shared" si="6"/>
        <v>0.56241435976289433</v>
      </c>
      <c r="BJ22" s="32">
        <f t="shared" si="7"/>
        <v>0.56241435976289422</v>
      </c>
      <c r="BK22" s="32">
        <f t="shared" si="8"/>
        <v>0.56241435976289433</v>
      </c>
      <c r="BL22" s="32">
        <f t="shared" si="9"/>
        <v>0.56241435976289422</v>
      </c>
      <c r="BM22" s="32">
        <f t="shared" si="10"/>
        <v>0.56241435976289433</v>
      </c>
      <c r="BN22" s="32">
        <f t="shared" si="11"/>
        <v>0.56241435976289422</v>
      </c>
      <c r="BO22" s="32">
        <f t="shared" si="12"/>
        <v>0.56241435976289422</v>
      </c>
      <c r="BP22" s="32">
        <f t="shared" si="13"/>
        <v>0.56241435976289433</v>
      </c>
      <c r="BQ22" s="32">
        <f t="shared" si="14"/>
        <v>0.56241435976289433</v>
      </c>
      <c r="BR22" s="32">
        <f t="shared" si="15"/>
        <v>0.56241435976289433</v>
      </c>
      <c r="BS22" s="32">
        <f t="shared" si="16"/>
        <v>0.56241435976289422</v>
      </c>
      <c r="BT22" s="32">
        <f t="shared" si="17"/>
        <v>0.56241435976289422</v>
      </c>
      <c r="BU22" s="32">
        <f t="shared" si="18"/>
        <v>0.56241435976289433</v>
      </c>
      <c r="BV22" s="32">
        <f t="shared" si="19"/>
        <v>0.56241435976289433</v>
      </c>
      <c r="BW22" s="32">
        <f t="shared" si="20"/>
        <v>0.56241435976289422</v>
      </c>
      <c r="BX22" s="32">
        <f t="shared" si="21"/>
        <v>0.56241435976289433</v>
      </c>
      <c r="BY22" s="32">
        <f t="shared" si="22"/>
        <v>0.56241435976289422</v>
      </c>
      <c r="BZ22" s="32">
        <f t="shared" si="23"/>
        <v>0.56241435976289433</v>
      </c>
      <c r="CA22" s="32">
        <f t="shared" si="24"/>
        <v>0.56241435976289433</v>
      </c>
      <c r="CB22" s="32">
        <f t="shared" si="25"/>
        <v>0.56241435976289433</v>
      </c>
      <c r="CC22" s="32">
        <f t="shared" si="26"/>
        <v>0.56241435976289433</v>
      </c>
    </row>
    <row r="23" spans="1:81" ht="9" customHeight="1" x14ac:dyDescent="0.25">
      <c r="A23" s="31"/>
      <c r="B23" s="31"/>
      <c r="C23" s="31"/>
      <c r="E23" s="27">
        <f t="shared" si="29"/>
        <v>68</v>
      </c>
      <c r="F23" s="28">
        <f t="shared" si="27"/>
        <v>30.420034379116988</v>
      </c>
      <c r="G23" s="28">
        <f t="shared" si="27"/>
        <v>60.840068758233976</v>
      </c>
      <c r="H23" s="28">
        <f t="shared" si="27"/>
        <v>91.260103137350953</v>
      </c>
      <c r="I23" s="28">
        <f t="shared" si="27"/>
        <v>121.68013751646795</v>
      </c>
      <c r="J23" s="28">
        <f t="shared" si="27"/>
        <v>152.10017189558494</v>
      </c>
      <c r="K23" s="28">
        <f t="shared" si="27"/>
        <v>182.52020627470191</v>
      </c>
      <c r="L23" s="28">
        <f t="shared" si="27"/>
        <v>212.9402406538189</v>
      </c>
      <c r="M23" s="28">
        <f t="shared" si="27"/>
        <v>243.3602750329359</v>
      </c>
      <c r="N23" s="28">
        <f t="shared" si="27"/>
        <v>273.78030941205287</v>
      </c>
      <c r="O23" s="28">
        <f t="shared" si="27"/>
        <v>304.20034379116987</v>
      </c>
      <c r="P23" s="28">
        <f t="shared" si="27"/>
        <v>334.62037817028687</v>
      </c>
      <c r="Q23" s="28">
        <f t="shared" si="27"/>
        <v>365.04041254940381</v>
      </c>
      <c r="R23" s="28">
        <f t="shared" si="27"/>
        <v>395.46044692852081</v>
      </c>
      <c r="S23" s="28">
        <f t="shared" si="27"/>
        <v>425.88048130763781</v>
      </c>
      <c r="T23" s="28">
        <f t="shared" si="27"/>
        <v>456.30051568675481</v>
      </c>
      <c r="U23" s="28">
        <f t="shared" si="27"/>
        <v>486.72055006587181</v>
      </c>
      <c r="V23" s="28">
        <f t="shared" si="32"/>
        <v>517.1405844449888</v>
      </c>
      <c r="W23" s="28">
        <f t="shared" si="32"/>
        <v>547.56061882410575</v>
      </c>
      <c r="X23" s="28">
        <f t="shared" si="32"/>
        <v>577.9806532032228</v>
      </c>
      <c r="Y23" s="28">
        <f t="shared" si="32"/>
        <v>608.40068758233974</v>
      </c>
      <c r="Z23" s="28">
        <f t="shared" si="32"/>
        <v>638.8207219614568</v>
      </c>
      <c r="AA23" s="28">
        <f t="shared" si="32"/>
        <v>669.24075634057374</v>
      </c>
      <c r="AB23" s="28">
        <f t="shared" si="32"/>
        <v>699.66079071969068</v>
      </c>
      <c r="AC23" s="28">
        <f t="shared" si="32"/>
        <v>730.08082509880762</v>
      </c>
      <c r="AE23" s="27">
        <f t="shared" si="30"/>
        <v>68</v>
      </c>
      <c r="AF23" s="28">
        <f t="shared" si="28"/>
        <v>13.347335812770075</v>
      </c>
      <c r="AG23" s="28">
        <f t="shared" si="28"/>
        <v>26.694671625540149</v>
      </c>
      <c r="AH23" s="28">
        <f t="shared" si="28"/>
        <v>40.042007438310222</v>
      </c>
      <c r="AI23" s="28">
        <f t="shared" si="28"/>
        <v>53.389343251080298</v>
      </c>
      <c r="AJ23" s="28">
        <f t="shared" si="28"/>
        <v>66.736679063850374</v>
      </c>
      <c r="AK23" s="28">
        <f t="shared" si="28"/>
        <v>80.084014876620444</v>
      </c>
      <c r="AL23" s="28">
        <f t="shared" si="28"/>
        <v>93.431350689390513</v>
      </c>
      <c r="AM23" s="28">
        <f t="shared" si="28"/>
        <v>106.7786865021606</v>
      </c>
      <c r="AN23" s="28">
        <f t="shared" si="28"/>
        <v>120.12602231493067</v>
      </c>
      <c r="AO23" s="28">
        <f t="shared" si="28"/>
        <v>133.47335812770075</v>
      </c>
      <c r="AP23" s="28">
        <f t="shared" si="28"/>
        <v>146.82069394047082</v>
      </c>
      <c r="AQ23" s="28">
        <f t="shared" si="28"/>
        <v>160.16802975324089</v>
      </c>
      <c r="AR23" s="28">
        <f t="shared" si="28"/>
        <v>173.51536556601096</v>
      </c>
      <c r="AS23" s="28">
        <f t="shared" si="28"/>
        <v>186.86270137878103</v>
      </c>
      <c r="AT23" s="28">
        <f t="shared" si="28"/>
        <v>200.21003719155112</v>
      </c>
      <c r="AU23" s="28">
        <f t="shared" si="28"/>
        <v>213.55737300432119</v>
      </c>
      <c r="AV23" s="28">
        <f t="shared" si="33"/>
        <v>226.90470881709126</v>
      </c>
      <c r="AW23" s="28">
        <f t="shared" si="33"/>
        <v>240.25204462986133</v>
      </c>
      <c r="AX23" s="28">
        <f t="shared" si="33"/>
        <v>253.5993804426314</v>
      </c>
      <c r="AY23" s="28">
        <f t="shared" si="33"/>
        <v>266.9467162554015</v>
      </c>
      <c r="AZ23" s="28">
        <f t="shared" si="33"/>
        <v>280.29405206817154</v>
      </c>
      <c r="BA23" s="28">
        <f t="shared" si="33"/>
        <v>293.64138788094164</v>
      </c>
      <c r="BB23" s="28">
        <f t="shared" si="33"/>
        <v>306.98872369371173</v>
      </c>
      <c r="BC23" s="28">
        <f t="shared" si="33"/>
        <v>320.33605950648177</v>
      </c>
      <c r="BE23" s="27">
        <f t="shared" si="31"/>
        <v>68</v>
      </c>
      <c r="BF23" s="32">
        <f t="shared" si="3"/>
        <v>0.56123206021315775</v>
      </c>
      <c r="BG23" s="32">
        <f t="shared" si="4"/>
        <v>0.56123206021315775</v>
      </c>
      <c r="BH23" s="32">
        <f t="shared" si="5"/>
        <v>0.56123206021315764</v>
      </c>
      <c r="BI23" s="32">
        <f t="shared" si="6"/>
        <v>0.56123206021315775</v>
      </c>
      <c r="BJ23" s="32">
        <f t="shared" si="7"/>
        <v>0.56123206021315775</v>
      </c>
      <c r="BK23" s="32">
        <f t="shared" si="8"/>
        <v>0.56123206021315764</v>
      </c>
      <c r="BL23" s="32">
        <f t="shared" si="9"/>
        <v>0.56123206021315775</v>
      </c>
      <c r="BM23" s="32">
        <f t="shared" si="10"/>
        <v>0.56123206021315775</v>
      </c>
      <c r="BN23" s="32">
        <f t="shared" si="11"/>
        <v>0.56123206021315775</v>
      </c>
      <c r="BO23" s="32">
        <f t="shared" si="12"/>
        <v>0.56123206021315775</v>
      </c>
      <c r="BP23" s="32">
        <f t="shared" si="13"/>
        <v>0.56123206021315775</v>
      </c>
      <c r="BQ23" s="32">
        <f t="shared" si="14"/>
        <v>0.56123206021315764</v>
      </c>
      <c r="BR23" s="32">
        <f t="shared" si="15"/>
        <v>0.56123206021315775</v>
      </c>
      <c r="BS23" s="32">
        <f t="shared" si="16"/>
        <v>0.56123206021315775</v>
      </c>
      <c r="BT23" s="32">
        <f t="shared" si="17"/>
        <v>0.56123206021315775</v>
      </c>
      <c r="BU23" s="32">
        <f t="shared" si="18"/>
        <v>0.56123206021315775</v>
      </c>
      <c r="BV23" s="32">
        <f t="shared" si="19"/>
        <v>0.56123206021315775</v>
      </c>
      <c r="BW23" s="32">
        <f t="shared" si="20"/>
        <v>0.56123206021315775</v>
      </c>
      <c r="BX23" s="32">
        <f t="shared" si="21"/>
        <v>0.56123206021315775</v>
      </c>
      <c r="BY23" s="32">
        <f t="shared" si="22"/>
        <v>0.56123206021315775</v>
      </c>
      <c r="BZ23" s="32">
        <f t="shared" si="23"/>
        <v>0.56123206021315775</v>
      </c>
      <c r="CA23" s="32">
        <f t="shared" si="24"/>
        <v>0.56123206021315775</v>
      </c>
      <c r="CB23" s="32">
        <f t="shared" si="25"/>
        <v>0.56123206021315764</v>
      </c>
      <c r="CC23" s="32">
        <f t="shared" si="26"/>
        <v>0.56123206021315764</v>
      </c>
    </row>
    <row r="24" spans="1:81" ht="9" customHeight="1" x14ac:dyDescent="0.25">
      <c r="A24" s="31"/>
      <c r="B24" s="31"/>
      <c r="C24" s="31"/>
      <c r="E24" s="27">
        <f t="shared" si="29"/>
        <v>67</v>
      </c>
      <c r="F24" s="28">
        <f t="shared" si="27"/>
        <v>29.032952710646772</v>
      </c>
      <c r="G24" s="28">
        <f t="shared" si="27"/>
        <v>58.065905421293543</v>
      </c>
      <c r="H24" s="28">
        <f t="shared" si="27"/>
        <v>87.098858131940318</v>
      </c>
      <c r="I24" s="28">
        <f t="shared" si="27"/>
        <v>116.13181084258709</v>
      </c>
      <c r="J24" s="28">
        <f t="shared" si="27"/>
        <v>145.16476355323385</v>
      </c>
      <c r="K24" s="28">
        <f t="shared" si="27"/>
        <v>174.19771626388064</v>
      </c>
      <c r="L24" s="28">
        <f t="shared" si="27"/>
        <v>203.23066897452739</v>
      </c>
      <c r="M24" s="28">
        <f t="shared" si="27"/>
        <v>232.26362168517417</v>
      </c>
      <c r="N24" s="28">
        <f t="shared" si="27"/>
        <v>261.29657439582093</v>
      </c>
      <c r="O24" s="28">
        <f t="shared" si="27"/>
        <v>290.32952710646771</v>
      </c>
      <c r="P24" s="28">
        <f t="shared" si="27"/>
        <v>319.36247981711449</v>
      </c>
      <c r="Q24" s="28">
        <f t="shared" si="27"/>
        <v>348.39543252776127</v>
      </c>
      <c r="R24" s="28">
        <f t="shared" si="27"/>
        <v>377.428385238408</v>
      </c>
      <c r="S24" s="28">
        <f t="shared" si="27"/>
        <v>406.46133794905478</v>
      </c>
      <c r="T24" s="28">
        <f t="shared" si="27"/>
        <v>435.49429065970156</v>
      </c>
      <c r="U24" s="28">
        <f t="shared" si="27"/>
        <v>464.52724337034834</v>
      </c>
      <c r="V24" s="28">
        <f t="shared" si="32"/>
        <v>493.56019608099513</v>
      </c>
      <c r="W24" s="28">
        <f t="shared" si="32"/>
        <v>522.59314879164185</v>
      </c>
      <c r="X24" s="28">
        <f t="shared" si="32"/>
        <v>551.62610150228863</v>
      </c>
      <c r="Y24" s="28">
        <f t="shared" si="32"/>
        <v>580.65905421293542</v>
      </c>
      <c r="Z24" s="28">
        <f t="shared" si="32"/>
        <v>609.6920069235822</v>
      </c>
      <c r="AA24" s="28">
        <f t="shared" si="32"/>
        <v>638.72495963422898</v>
      </c>
      <c r="AB24" s="28">
        <f t="shared" si="32"/>
        <v>667.75791234487576</v>
      </c>
      <c r="AC24" s="28">
        <f t="shared" si="32"/>
        <v>696.79086505552254</v>
      </c>
      <c r="AE24" s="27">
        <f t="shared" si="30"/>
        <v>67</v>
      </c>
      <c r="AF24" s="28">
        <f t="shared" si="28"/>
        <v>12.796523326237262</v>
      </c>
      <c r="AG24" s="28">
        <f t="shared" si="28"/>
        <v>25.593046652474523</v>
      </c>
      <c r="AH24" s="28">
        <f t="shared" si="28"/>
        <v>38.389569978711783</v>
      </c>
      <c r="AI24" s="28">
        <f t="shared" si="28"/>
        <v>51.186093304949047</v>
      </c>
      <c r="AJ24" s="28">
        <f t="shared" si="28"/>
        <v>63.98261663118631</v>
      </c>
      <c r="AK24" s="28">
        <f t="shared" si="28"/>
        <v>76.779139957423567</v>
      </c>
      <c r="AL24" s="28">
        <f t="shared" si="28"/>
        <v>89.57566328366083</v>
      </c>
      <c r="AM24" s="28">
        <f t="shared" si="28"/>
        <v>102.37218660989809</v>
      </c>
      <c r="AN24" s="28">
        <f t="shared" si="28"/>
        <v>115.16870993613536</v>
      </c>
      <c r="AO24" s="28">
        <f t="shared" si="28"/>
        <v>127.96523326237262</v>
      </c>
      <c r="AP24" s="28">
        <f t="shared" si="28"/>
        <v>140.7617565886099</v>
      </c>
      <c r="AQ24" s="28">
        <f t="shared" si="28"/>
        <v>153.55827991484713</v>
      </c>
      <c r="AR24" s="28">
        <f t="shared" si="28"/>
        <v>166.3548032410844</v>
      </c>
      <c r="AS24" s="28">
        <f t="shared" si="28"/>
        <v>179.15132656732166</v>
      </c>
      <c r="AT24" s="28">
        <f t="shared" si="28"/>
        <v>191.94784989355892</v>
      </c>
      <c r="AU24" s="28">
        <f t="shared" si="28"/>
        <v>204.74437321979619</v>
      </c>
      <c r="AV24" s="28">
        <f t="shared" si="33"/>
        <v>217.54089654603345</v>
      </c>
      <c r="AW24" s="28">
        <f t="shared" si="33"/>
        <v>230.33741987227071</v>
      </c>
      <c r="AX24" s="28">
        <f t="shared" si="33"/>
        <v>243.13394319850798</v>
      </c>
      <c r="AY24" s="28">
        <f t="shared" si="33"/>
        <v>255.93046652474524</v>
      </c>
      <c r="AZ24" s="28">
        <f t="shared" si="33"/>
        <v>268.72698985098253</v>
      </c>
      <c r="BA24" s="28">
        <f t="shared" si="33"/>
        <v>281.5235131772198</v>
      </c>
      <c r="BB24" s="28">
        <f t="shared" si="33"/>
        <v>294.320036503457</v>
      </c>
      <c r="BC24" s="28">
        <f t="shared" si="33"/>
        <v>307.11655982969427</v>
      </c>
      <c r="BE24" s="27">
        <f t="shared" si="31"/>
        <v>67</v>
      </c>
      <c r="BF24" s="32">
        <f t="shared" si="3"/>
        <v>0.55924140910598441</v>
      </c>
      <c r="BG24" s="32">
        <f t="shared" si="4"/>
        <v>0.55924140910598441</v>
      </c>
      <c r="BH24" s="32">
        <f t="shared" si="5"/>
        <v>0.55924140910598441</v>
      </c>
      <c r="BI24" s="32">
        <f t="shared" si="6"/>
        <v>0.55924140910598441</v>
      </c>
      <c r="BJ24" s="32">
        <f t="shared" si="7"/>
        <v>0.5592414091059843</v>
      </c>
      <c r="BK24" s="32">
        <f t="shared" si="8"/>
        <v>0.55924140910598441</v>
      </c>
      <c r="BL24" s="32">
        <f t="shared" si="9"/>
        <v>0.55924140910598441</v>
      </c>
      <c r="BM24" s="32">
        <f t="shared" si="10"/>
        <v>0.55924140910598441</v>
      </c>
      <c r="BN24" s="32">
        <f t="shared" si="11"/>
        <v>0.5592414091059843</v>
      </c>
      <c r="BO24" s="32">
        <f t="shared" si="12"/>
        <v>0.5592414091059843</v>
      </c>
      <c r="BP24" s="32">
        <f t="shared" si="13"/>
        <v>0.5592414091059843</v>
      </c>
      <c r="BQ24" s="32">
        <f t="shared" si="14"/>
        <v>0.55924140910598441</v>
      </c>
      <c r="BR24" s="32">
        <f t="shared" si="15"/>
        <v>0.55924140910598441</v>
      </c>
      <c r="BS24" s="32">
        <f t="shared" si="16"/>
        <v>0.55924140910598441</v>
      </c>
      <c r="BT24" s="32">
        <f t="shared" si="17"/>
        <v>0.55924140910598441</v>
      </c>
      <c r="BU24" s="32">
        <f t="shared" si="18"/>
        <v>0.55924140910598441</v>
      </c>
      <c r="BV24" s="32">
        <f t="shared" si="19"/>
        <v>0.5592414091059843</v>
      </c>
      <c r="BW24" s="32">
        <f t="shared" si="20"/>
        <v>0.5592414091059843</v>
      </c>
      <c r="BX24" s="32">
        <f t="shared" si="21"/>
        <v>0.55924140910598441</v>
      </c>
      <c r="BY24" s="32">
        <f t="shared" si="22"/>
        <v>0.5592414091059843</v>
      </c>
      <c r="BZ24" s="32">
        <f t="shared" si="23"/>
        <v>0.5592414091059843</v>
      </c>
      <c r="CA24" s="32">
        <f t="shared" si="24"/>
        <v>0.5592414091059843</v>
      </c>
      <c r="CB24" s="32">
        <f t="shared" si="25"/>
        <v>0.55924140910598441</v>
      </c>
      <c r="CC24" s="32">
        <f t="shared" si="26"/>
        <v>0.55924140910598441</v>
      </c>
    </row>
    <row r="25" spans="1:81" ht="9" customHeight="1" x14ac:dyDescent="0.25">
      <c r="A25" s="31"/>
      <c r="B25" s="31"/>
      <c r="C25" s="31"/>
      <c r="E25" s="27">
        <f t="shared" si="29"/>
        <v>66</v>
      </c>
      <c r="F25" s="28">
        <f t="shared" si="27"/>
        <v>27.718735319585463</v>
      </c>
      <c r="G25" s="28">
        <f t="shared" si="27"/>
        <v>55.437470639170925</v>
      </c>
      <c r="H25" s="28">
        <f t="shared" si="27"/>
        <v>83.156205958756388</v>
      </c>
      <c r="I25" s="28">
        <f t="shared" si="27"/>
        <v>110.87494127834185</v>
      </c>
      <c r="J25" s="28">
        <f t="shared" si="27"/>
        <v>138.5936765979273</v>
      </c>
      <c r="K25" s="28">
        <f t="shared" si="27"/>
        <v>166.31241191751278</v>
      </c>
      <c r="L25" s="28">
        <f t="shared" si="27"/>
        <v>194.03114723709822</v>
      </c>
      <c r="M25" s="28">
        <f t="shared" si="27"/>
        <v>221.7498825566837</v>
      </c>
      <c r="N25" s="28">
        <f t="shared" si="27"/>
        <v>249.46861787626915</v>
      </c>
      <c r="O25" s="28">
        <f t="shared" si="27"/>
        <v>277.1873531958546</v>
      </c>
      <c r="P25" s="28">
        <f t="shared" si="27"/>
        <v>304.90608851544005</v>
      </c>
      <c r="Q25" s="28">
        <f t="shared" si="27"/>
        <v>332.62482383502555</v>
      </c>
      <c r="R25" s="28">
        <f t="shared" si="27"/>
        <v>360.343559154611</v>
      </c>
      <c r="S25" s="28">
        <f t="shared" si="27"/>
        <v>388.06229447419645</v>
      </c>
      <c r="T25" s="28">
        <f t="shared" si="27"/>
        <v>415.78102979378195</v>
      </c>
      <c r="U25" s="28">
        <f t="shared" si="27"/>
        <v>443.4997651133674</v>
      </c>
      <c r="V25" s="28">
        <f t="shared" si="32"/>
        <v>471.21850043295285</v>
      </c>
      <c r="W25" s="28">
        <f t="shared" si="32"/>
        <v>498.9372357525383</v>
      </c>
      <c r="X25" s="28">
        <f t="shared" si="32"/>
        <v>526.65597107212375</v>
      </c>
      <c r="Y25" s="28">
        <f t="shared" si="32"/>
        <v>554.3747063917092</v>
      </c>
      <c r="Z25" s="28">
        <f t="shared" si="32"/>
        <v>582.09344171129476</v>
      </c>
      <c r="AA25" s="28">
        <f t="shared" si="32"/>
        <v>609.81217703088009</v>
      </c>
      <c r="AB25" s="28">
        <f t="shared" si="32"/>
        <v>637.53091235046566</v>
      </c>
      <c r="AC25" s="28">
        <f t="shared" si="32"/>
        <v>665.2496476700511</v>
      </c>
      <c r="AE25" s="27">
        <f t="shared" si="30"/>
        <v>66</v>
      </c>
      <c r="AF25" s="28">
        <f t="shared" si="28"/>
        <v>12.29296667787119</v>
      </c>
      <c r="AG25" s="28">
        <f t="shared" si="28"/>
        <v>24.58593335574238</v>
      </c>
      <c r="AH25" s="28">
        <f t="shared" si="28"/>
        <v>36.878900033613576</v>
      </c>
      <c r="AI25" s="28">
        <f t="shared" si="28"/>
        <v>49.171866711484761</v>
      </c>
      <c r="AJ25" s="28">
        <f t="shared" si="28"/>
        <v>61.464833389355952</v>
      </c>
      <c r="AK25" s="28">
        <f t="shared" si="28"/>
        <v>73.757800067227151</v>
      </c>
      <c r="AL25" s="28">
        <f t="shared" si="28"/>
        <v>86.050766745098329</v>
      </c>
      <c r="AM25" s="28">
        <f t="shared" si="28"/>
        <v>98.343733422969521</v>
      </c>
      <c r="AN25" s="28">
        <f t="shared" si="28"/>
        <v>110.63670010084071</v>
      </c>
      <c r="AO25" s="28">
        <f t="shared" si="28"/>
        <v>122.9296667787119</v>
      </c>
      <c r="AP25" s="28">
        <f t="shared" si="28"/>
        <v>135.22263345658311</v>
      </c>
      <c r="AQ25" s="28">
        <f t="shared" si="28"/>
        <v>147.5156001344543</v>
      </c>
      <c r="AR25" s="28">
        <f t="shared" si="28"/>
        <v>159.80856681232549</v>
      </c>
      <c r="AS25" s="28">
        <f t="shared" si="28"/>
        <v>172.10153349019666</v>
      </c>
      <c r="AT25" s="28">
        <f t="shared" si="28"/>
        <v>184.39450016806785</v>
      </c>
      <c r="AU25" s="28">
        <f t="shared" si="28"/>
        <v>196.68746684593904</v>
      </c>
      <c r="AV25" s="28">
        <f t="shared" si="33"/>
        <v>208.98043352381023</v>
      </c>
      <c r="AW25" s="28">
        <f t="shared" si="33"/>
        <v>221.27340020168143</v>
      </c>
      <c r="AX25" s="28">
        <f t="shared" si="33"/>
        <v>233.56636687955262</v>
      </c>
      <c r="AY25" s="28">
        <f t="shared" si="33"/>
        <v>245.85933355742381</v>
      </c>
      <c r="AZ25" s="28">
        <f t="shared" si="33"/>
        <v>258.152300235295</v>
      </c>
      <c r="BA25" s="28">
        <f t="shared" si="33"/>
        <v>270.44526691316622</v>
      </c>
      <c r="BB25" s="28">
        <f t="shared" si="33"/>
        <v>282.73823359103739</v>
      </c>
      <c r="BC25" s="28">
        <f t="shared" si="33"/>
        <v>295.03120026890861</v>
      </c>
      <c r="BE25" s="27">
        <f t="shared" si="31"/>
        <v>66</v>
      </c>
      <c r="BF25" s="32">
        <f t="shared" si="3"/>
        <v>0.5565105501337485</v>
      </c>
      <c r="BG25" s="32">
        <f t="shared" si="4"/>
        <v>0.5565105501337485</v>
      </c>
      <c r="BH25" s="32">
        <f t="shared" si="5"/>
        <v>0.5565105501337485</v>
      </c>
      <c r="BI25" s="32">
        <f t="shared" si="6"/>
        <v>0.5565105501337485</v>
      </c>
      <c r="BJ25" s="32">
        <f t="shared" si="7"/>
        <v>0.5565105501337485</v>
      </c>
      <c r="BK25" s="32">
        <f t="shared" si="8"/>
        <v>0.5565105501337485</v>
      </c>
      <c r="BL25" s="32">
        <f t="shared" si="9"/>
        <v>0.5565105501337485</v>
      </c>
      <c r="BM25" s="32">
        <f t="shared" si="10"/>
        <v>0.5565105501337485</v>
      </c>
      <c r="BN25" s="32">
        <f t="shared" si="11"/>
        <v>0.55651055013374862</v>
      </c>
      <c r="BO25" s="32">
        <f t="shared" si="12"/>
        <v>0.5565105501337485</v>
      </c>
      <c r="BP25" s="32">
        <f t="shared" si="13"/>
        <v>0.55651055013374839</v>
      </c>
      <c r="BQ25" s="32">
        <f t="shared" si="14"/>
        <v>0.5565105501337485</v>
      </c>
      <c r="BR25" s="32">
        <f t="shared" si="15"/>
        <v>0.5565105501337485</v>
      </c>
      <c r="BS25" s="32">
        <f t="shared" si="16"/>
        <v>0.5565105501337485</v>
      </c>
      <c r="BT25" s="32">
        <f t="shared" si="17"/>
        <v>0.55651055013374862</v>
      </c>
      <c r="BU25" s="32">
        <f t="shared" si="18"/>
        <v>0.5565105501337485</v>
      </c>
      <c r="BV25" s="32">
        <f t="shared" si="19"/>
        <v>0.5565105501337485</v>
      </c>
      <c r="BW25" s="32">
        <f t="shared" si="20"/>
        <v>0.55651055013374862</v>
      </c>
      <c r="BX25" s="32">
        <f t="shared" si="21"/>
        <v>0.5565105501337485</v>
      </c>
      <c r="BY25" s="32">
        <f t="shared" si="22"/>
        <v>0.5565105501337485</v>
      </c>
      <c r="BZ25" s="32">
        <f t="shared" si="23"/>
        <v>0.55651055013374862</v>
      </c>
      <c r="CA25" s="32">
        <f t="shared" si="24"/>
        <v>0.55651055013374839</v>
      </c>
      <c r="CB25" s="32">
        <f t="shared" si="25"/>
        <v>0.5565105501337485</v>
      </c>
      <c r="CC25" s="32">
        <f t="shared" si="26"/>
        <v>0.5565105501337485</v>
      </c>
    </row>
    <row r="26" spans="1:81" ht="9" customHeight="1" x14ac:dyDescent="0.25">
      <c r="A26" s="31"/>
      <c r="B26" s="31"/>
      <c r="C26" s="31"/>
      <c r="E26" s="27">
        <f t="shared" si="29"/>
        <v>65</v>
      </c>
      <c r="F26" s="28">
        <f t="shared" si="27"/>
        <v>26.473261666923225</v>
      </c>
      <c r="G26" s="28">
        <f t="shared" si="27"/>
        <v>52.94652333384645</v>
      </c>
      <c r="H26" s="28">
        <f t="shared" si="27"/>
        <v>79.419785000769679</v>
      </c>
      <c r="I26" s="28">
        <f t="shared" si="27"/>
        <v>105.8930466676929</v>
      </c>
      <c r="J26" s="28">
        <f t="shared" si="27"/>
        <v>132.36630833461612</v>
      </c>
      <c r="K26" s="28">
        <f t="shared" si="27"/>
        <v>158.83957000153936</v>
      </c>
      <c r="L26" s="28">
        <f t="shared" si="27"/>
        <v>185.31283166846256</v>
      </c>
      <c r="M26" s="28">
        <f t="shared" si="27"/>
        <v>211.7860933353858</v>
      </c>
      <c r="N26" s="28">
        <f t="shared" si="27"/>
        <v>238.25935500230901</v>
      </c>
      <c r="O26" s="28">
        <f t="shared" si="27"/>
        <v>264.73261666923224</v>
      </c>
      <c r="P26" s="28">
        <f t="shared" si="27"/>
        <v>291.20587833615548</v>
      </c>
      <c r="Q26" s="28">
        <f t="shared" si="27"/>
        <v>317.67914000307871</v>
      </c>
      <c r="R26" s="28">
        <f t="shared" si="27"/>
        <v>344.15240167000195</v>
      </c>
      <c r="S26" s="28">
        <f t="shared" si="27"/>
        <v>370.62566333692513</v>
      </c>
      <c r="T26" s="28">
        <f t="shared" si="27"/>
        <v>397.09892500384836</v>
      </c>
      <c r="U26" s="28">
        <f t="shared" si="27"/>
        <v>423.5721866707716</v>
      </c>
      <c r="V26" s="28">
        <f t="shared" si="32"/>
        <v>450.04544833769484</v>
      </c>
      <c r="W26" s="28">
        <f t="shared" si="32"/>
        <v>476.51871000461801</v>
      </c>
      <c r="X26" s="28">
        <f t="shared" si="32"/>
        <v>502.99197167154131</v>
      </c>
      <c r="Y26" s="28">
        <f t="shared" si="32"/>
        <v>529.46523333846449</v>
      </c>
      <c r="Z26" s="28">
        <f t="shared" si="32"/>
        <v>555.93849500538772</v>
      </c>
      <c r="AA26" s="28">
        <f t="shared" si="32"/>
        <v>582.41175667231096</v>
      </c>
      <c r="AB26" s="28">
        <f t="shared" si="32"/>
        <v>608.88501833923419</v>
      </c>
      <c r="AC26" s="28">
        <f t="shared" si="32"/>
        <v>635.35828000615743</v>
      </c>
      <c r="AE26" s="27">
        <f t="shared" si="30"/>
        <v>65</v>
      </c>
      <c r="AF26" s="28">
        <f t="shared" si="28"/>
        <v>11.831007915762493</v>
      </c>
      <c r="AG26" s="28">
        <f t="shared" si="28"/>
        <v>23.662015831524986</v>
      </c>
      <c r="AH26" s="28">
        <f t="shared" si="28"/>
        <v>35.493023747287481</v>
      </c>
      <c r="AI26" s="28">
        <f t="shared" si="28"/>
        <v>47.324031663049972</v>
      </c>
      <c r="AJ26" s="28">
        <f t="shared" si="28"/>
        <v>59.155039578812463</v>
      </c>
      <c r="AK26" s="28">
        <f t="shared" si="28"/>
        <v>70.986047494574962</v>
      </c>
      <c r="AL26" s="28">
        <f t="shared" si="28"/>
        <v>82.817055410337446</v>
      </c>
      <c r="AM26" s="28">
        <f t="shared" si="28"/>
        <v>94.648063326099944</v>
      </c>
      <c r="AN26" s="28">
        <f t="shared" si="28"/>
        <v>106.47907124186243</v>
      </c>
      <c r="AO26" s="28">
        <f t="shared" si="28"/>
        <v>118.31007915762493</v>
      </c>
      <c r="AP26" s="28">
        <f t="shared" si="28"/>
        <v>130.14108707338741</v>
      </c>
      <c r="AQ26" s="28">
        <f t="shared" si="28"/>
        <v>141.97209498914992</v>
      </c>
      <c r="AR26" s="28">
        <f t="shared" si="28"/>
        <v>153.80310290491241</v>
      </c>
      <c r="AS26" s="28">
        <f t="shared" si="28"/>
        <v>165.63411082067489</v>
      </c>
      <c r="AT26" s="28">
        <f t="shared" si="28"/>
        <v>177.46511873643738</v>
      </c>
      <c r="AU26" s="28">
        <f t="shared" si="28"/>
        <v>189.29612665219989</v>
      </c>
      <c r="AV26" s="28">
        <f t="shared" si="33"/>
        <v>201.12713456796237</v>
      </c>
      <c r="AW26" s="28">
        <f t="shared" si="33"/>
        <v>212.95814248372486</v>
      </c>
      <c r="AX26" s="28">
        <f t="shared" si="33"/>
        <v>224.78915039948737</v>
      </c>
      <c r="AY26" s="28">
        <f t="shared" si="33"/>
        <v>236.62015831524985</v>
      </c>
      <c r="AZ26" s="28">
        <f t="shared" si="33"/>
        <v>248.45116623101234</v>
      </c>
      <c r="BA26" s="28">
        <f t="shared" si="33"/>
        <v>260.28217414677482</v>
      </c>
      <c r="BB26" s="28">
        <f t="shared" si="33"/>
        <v>272.11318206253731</v>
      </c>
      <c r="BC26" s="28">
        <f t="shared" si="33"/>
        <v>283.94418997829985</v>
      </c>
      <c r="BE26" s="27">
        <f t="shared" si="31"/>
        <v>65</v>
      </c>
      <c r="BF26" s="32">
        <f t="shared" si="3"/>
        <v>0.55309594772960535</v>
      </c>
      <c r="BG26" s="32">
        <f t="shared" si="4"/>
        <v>0.55309594772960535</v>
      </c>
      <c r="BH26" s="32">
        <f t="shared" si="5"/>
        <v>0.55309594772960535</v>
      </c>
      <c r="BI26" s="32">
        <f t="shared" si="6"/>
        <v>0.55309594772960535</v>
      </c>
      <c r="BJ26" s="32">
        <f t="shared" si="7"/>
        <v>0.55309594772960535</v>
      </c>
      <c r="BK26" s="32">
        <f t="shared" si="8"/>
        <v>0.55309594772960535</v>
      </c>
      <c r="BL26" s="32">
        <f t="shared" si="9"/>
        <v>0.55309594772960535</v>
      </c>
      <c r="BM26" s="32">
        <f t="shared" si="10"/>
        <v>0.55309594772960535</v>
      </c>
      <c r="BN26" s="32">
        <f t="shared" si="11"/>
        <v>0.55309594772960535</v>
      </c>
      <c r="BO26" s="32">
        <f t="shared" si="12"/>
        <v>0.55309594772960535</v>
      </c>
      <c r="BP26" s="32">
        <f t="shared" si="13"/>
        <v>0.55309594772960535</v>
      </c>
      <c r="BQ26" s="32">
        <f t="shared" si="14"/>
        <v>0.55309594772960535</v>
      </c>
      <c r="BR26" s="32">
        <f t="shared" si="15"/>
        <v>0.55309594772960535</v>
      </c>
      <c r="BS26" s="32">
        <f t="shared" si="16"/>
        <v>0.55309594772960535</v>
      </c>
      <c r="BT26" s="32">
        <f t="shared" si="17"/>
        <v>0.55309594772960535</v>
      </c>
      <c r="BU26" s="32">
        <f t="shared" si="18"/>
        <v>0.55309594772960535</v>
      </c>
      <c r="BV26" s="32">
        <f t="shared" si="19"/>
        <v>0.55309594772960535</v>
      </c>
      <c r="BW26" s="32">
        <f t="shared" si="20"/>
        <v>0.55309594772960535</v>
      </c>
      <c r="BX26" s="32">
        <f t="shared" si="21"/>
        <v>0.55309594772960535</v>
      </c>
      <c r="BY26" s="32">
        <f t="shared" si="22"/>
        <v>0.55309594772960535</v>
      </c>
      <c r="BZ26" s="32">
        <f t="shared" si="23"/>
        <v>0.55309594772960535</v>
      </c>
      <c r="CA26" s="32">
        <f t="shared" si="24"/>
        <v>0.55309594772960535</v>
      </c>
      <c r="CB26" s="32">
        <f t="shared" si="25"/>
        <v>0.55309594772960535</v>
      </c>
      <c r="CC26" s="32">
        <f t="shared" si="26"/>
        <v>0.55309594772960535</v>
      </c>
    </row>
    <row r="27" spans="1:81" ht="9" customHeight="1" x14ac:dyDescent="0.25">
      <c r="A27" s="31"/>
      <c r="B27" s="31"/>
      <c r="C27" s="31"/>
      <c r="E27" s="27">
        <f t="shared" si="29"/>
        <v>64</v>
      </c>
      <c r="F27" s="28">
        <f t="shared" si="27"/>
        <v>25.29265922870507</v>
      </c>
      <c r="G27" s="28">
        <f t="shared" si="27"/>
        <v>50.585318457410139</v>
      </c>
      <c r="H27" s="28">
        <f t="shared" si="27"/>
        <v>75.877977686115202</v>
      </c>
      <c r="I27" s="28">
        <f t="shared" si="27"/>
        <v>101.17063691482028</v>
      </c>
      <c r="J27" s="28">
        <f t="shared" si="27"/>
        <v>126.46329614352534</v>
      </c>
      <c r="K27" s="28">
        <f t="shared" si="27"/>
        <v>151.7559553722304</v>
      </c>
      <c r="L27" s="28">
        <f t="shared" si="27"/>
        <v>177.04861460093548</v>
      </c>
      <c r="M27" s="28">
        <f t="shared" si="27"/>
        <v>202.34127382964056</v>
      </c>
      <c r="N27" s="28">
        <f t="shared" si="27"/>
        <v>227.6339330583456</v>
      </c>
      <c r="O27" s="28">
        <f t="shared" si="27"/>
        <v>252.92659228705068</v>
      </c>
      <c r="P27" s="28">
        <f t="shared" si="27"/>
        <v>278.21925151575573</v>
      </c>
      <c r="Q27" s="28">
        <f t="shared" si="27"/>
        <v>303.51191074446081</v>
      </c>
      <c r="R27" s="28">
        <f t="shared" si="27"/>
        <v>328.80456997316588</v>
      </c>
      <c r="S27" s="28">
        <f t="shared" si="27"/>
        <v>354.09722920187096</v>
      </c>
      <c r="T27" s="28">
        <f t="shared" si="27"/>
        <v>379.38988843057604</v>
      </c>
      <c r="U27" s="28">
        <f t="shared" si="27"/>
        <v>404.68254765928111</v>
      </c>
      <c r="V27" s="28">
        <f t="shared" si="32"/>
        <v>429.97520688798619</v>
      </c>
      <c r="W27" s="28">
        <f t="shared" si="32"/>
        <v>455.26786611669121</v>
      </c>
      <c r="X27" s="28">
        <f t="shared" si="32"/>
        <v>480.56052534539634</v>
      </c>
      <c r="Y27" s="28">
        <f t="shared" si="32"/>
        <v>505.85318457410136</v>
      </c>
      <c r="Z27" s="28">
        <f t="shared" si="32"/>
        <v>531.14584380280644</v>
      </c>
      <c r="AA27" s="28">
        <f t="shared" si="32"/>
        <v>556.43850303151146</v>
      </c>
      <c r="AB27" s="28">
        <f t="shared" si="32"/>
        <v>581.73116226021659</v>
      </c>
      <c r="AC27" s="28">
        <f t="shared" si="32"/>
        <v>607.02382148892161</v>
      </c>
      <c r="AE27" s="27">
        <f t="shared" si="30"/>
        <v>64</v>
      </c>
      <c r="AF27" s="28">
        <f t="shared" si="28"/>
        <v>11.405860163524295</v>
      </c>
      <c r="AG27" s="28">
        <f t="shared" si="28"/>
        <v>22.81172032704859</v>
      </c>
      <c r="AH27" s="28">
        <f t="shared" si="28"/>
        <v>34.217580490572885</v>
      </c>
      <c r="AI27" s="28">
        <f t="shared" si="28"/>
        <v>45.62344065409718</v>
      </c>
      <c r="AJ27" s="28">
        <f t="shared" si="28"/>
        <v>57.029300817621476</v>
      </c>
      <c r="AK27" s="28">
        <f t="shared" si="28"/>
        <v>68.435160981145771</v>
      </c>
      <c r="AL27" s="28">
        <f t="shared" si="28"/>
        <v>79.841021144670066</v>
      </c>
      <c r="AM27" s="28">
        <f t="shared" si="28"/>
        <v>91.246881308194361</v>
      </c>
      <c r="AN27" s="28">
        <f t="shared" si="28"/>
        <v>102.65274147171866</v>
      </c>
      <c r="AO27" s="28">
        <f t="shared" si="28"/>
        <v>114.05860163524295</v>
      </c>
      <c r="AP27" s="28">
        <f t="shared" si="28"/>
        <v>125.46446179876725</v>
      </c>
      <c r="AQ27" s="28">
        <f t="shared" si="28"/>
        <v>136.87032196229154</v>
      </c>
      <c r="AR27" s="28">
        <f t="shared" si="28"/>
        <v>148.27618212581584</v>
      </c>
      <c r="AS27" s="28">
        <f t="shared" si="28"/>
        <v>159.68204228934013</v>
      </c>
      <c r="AT27" s="28">
        <f t="shared" si="28"/>
        <v>171.08790245286443</v>
      </c>
      <c r="AU27" s="28">
        <f t="shared" si="28"/>
        <v>182.49376261638872</v>
      </c>
      <c r="AV27" s="28">
        <f t="shared" ref="AV27:BC27" si="34">AV$92/COS(RADIANS($AE27))</f>
        <v>193.89962277991302</v>
      </c>
      <c r="AW27" s="28">
        <f t="shared" si="34"/>
        <v>205.30548294343731</v>
      </c>
      <c r="AX27" s="28">
        <f t="shared" si="34"/>
        <v>216.71134310696161</v>
      </c>
      <c r="AY27" s="28">
        <f t="shared" si="34"/>
        <v>228.1172032704859</v>
      </c>
      <c r="AZ27" s="28">
        <f t="shared" si="34"/>
        <v>239.5230634340102</v>
      </c>
      <c r="BA27" s="28">
        <f t="shared" si="34"/>
        <v>250.92892359753449</v>
      </c>
      <c r="BB27" s="28">
        <f t="shared" si="34"/>
        <v>262.33478376105882</v>
      </c>
      <c r="BC27" s="28">
        <f t="shared" si="34"/>
        <v>273.74064392458308</v>
      </c>
      <c r="BE27" s="27">
        <f t="shared" si="31"/>
        <v>64</v>
      </c>
      <c r="BF27" s="32">
        <f t="shared" si="3"/>
        <v>0.54904464333352543</v>
      </c>
      <c r="BG27" s="32">
        <f t="shared" si="4"/>
        <v>0.54904464333352543</v>
      </c>
      <c r="BH27" s="32">
        <f t="shared" si="5"/>
        <v>0.54904464333352532</v>
      </c>
      <c r="BI27" s="32">
        <f t="shared" si="6"/>
        <v>0.54904464333352543</v>
      </c>
      <c r="BJ27" s="32">
        <f t="shared" si="7"/>
        <v>0.54904464333352532</v>
      </c>
      <c r="BK27" s="32">
        <f t="shared" si="8"/>
        <v>0.54904464333352532</v>
      </c>
      <c r="BL27" s="32">
        <f t="shared" si="9"/>
        <v>0.54904464333352543</v>
      </c>
      <c r="BM27" s="32">
        <f t="shared" si="10"/>
        <v>0.54904464333352543</v>
      </c>
      <c r="BN27" s="32">
        <f t="shared" si="11"/>
        <v>0.54904464333352532</v>
      </c>
      <c r="BO27" s="32">
        <f t="shared" si="12"/>
        <v>0.54904464333352532</v>
      </c>
      <c r="BP27" s="32">
        <f t="shared" si="13"/>
        <v>0.54904464333352532</v>
      </c>
      <c r="BQ27" s="32">
        <f t="shared" si="14"/>
        <v>0.54904464333352532</v>
      </c>
      <c r="BR27" s="32">
        <f t="shared" si="15"/>
        <v>0.54904464333352532</v>
      </c>
      <c r="BS27" s="32">
        <f t="shared" si="16"/>
        <v>0.54904464333352543</v>
      </c>
      <c r="BT27" s="32">
        <f t="shared" si="17"/>
        <v>0.54904464333352543</v>
      </c>
      <c r="BU27" s="32">
        <f t="shared" si="18"/>
        <v>0.54904464333352543</v>
      </c>
      <c r="BV27" s="32">
        <f t="shared" si="19"/>
        <v>0.54904464333352543</v>
      </c>
      <c r="BW27" s="32">
        <f t="shared" si="20"/>
        <v>0.54904464333352532</v>
      </c>
      <c r="BX27" s="32">
        <f t="shared" si="21"/>
        <v>0.54904464333352543</v>
      </c>
      <c r="BY27" s="32">
        <f t="shared" si="22"/>
        <v>0.54904464333352532</v>
      </c>
      <c r="BZ27" s="32">
        <f t="shared" si="23"/>
        <v>0.54904464333352543</v>
      </c>
      <c r="CA27" s="32">
        <f t="shared" si="24"/>
        <v>0.54904464333352532</v>
      </c>
      <c r="CB27" s="32">
        <f t="shared" si="25"/>
        <v>0.54904464333352532</v>
      </c>
      <c r="CC27" s="32">
        <f t="shared" si="26"/>
        <v>0.54904464333352532</v>
      </c>
    </row>
    <row r="28" spans="1:81" ht="9" customHeight="1" x14ac:dyDescent="0.25">
      <c r="A28" s="31"/>
      <c r="B28" s="31"/>
      <c r="C28" s="31"/>
      <c r="E28" s="27">
        <f t="shared" si="29"/>
        <v>63</v>
      </c>
      <c r="F28" s="28">
        <f t="shared" si="27"/>
        <v>24.173287849657036</v>
      </c>
      <c r="G28" s="28">
        <f t="shared" si="27"/>
        <v>48.346575699314073</v>
      </c>
      <c r="H28" s="28">
        <f t="shared" si="27"/>
        <v>72.519863548971102</v>
      </c>
      <c r="I28" s="28">
        <f t="shared" si="27"/>
        <v>96.693151398628146</v>
      </c>
      <c r="J28" s="28">
        <f t="shared" si="27"/>
        <v>120.86643924828518</v>
      </c>
      <c r="K28" s="28">
        <f t="shared" si="27"/>
        <v>145.0397270979422</v>
      </c>
      <c r="L28" s="28">
        <f t="shared" si="27"/>
        <v>169.21301494759925</v>
      </c>
      <c r="M28" s="28">
        <f t="shared" si="27"/>
        <v>193.38630279725629</v>
      </c>
      <c r="N28" s="28">
        <f t="shared" si="27"/>
        <v>217.55959064691331</v>
      </c>
      <c r="O28" s="28">
        <f t="shared" si="27"/>
        <v>241.73287849657035</v>
      </c>
      <c r="P28" s="28">
        <f t="shared" si="27"/>
        <v>265.90616634622739</v>
      </c>
      <c r="Q28" s="28">
        <f t="shared" si="27"/>
        <v>290.07945419588441</v>
      </c>
      <c r="R28" s="28">
        <f t="shared" si="27"/>
        <v>314.25274204554148</v>
      </c>
      <c r="S28" s="28">
        <f t="shared" si="27"/>
        <v>338.4260298951985</v>
      </c>
      <c r="T28" s="28">
        <f t="shared" si="27"/>
        <v>362.59931774485551</v>
      </c>
      <c r="U28" s="28">
        <f t="shared" si="27"/>
        <v>386.77260559451258</v>
      </c>
      <c r="V28" s="28">
        <f t="shared" si="32"/>
        <v>410.9458934441696</v>
      </c>
      <c r="W28" s="28">
        <f t="shared" si="32"/>
        <v>435.11918129382661</v>
      </c>
      <c r="X28" s="28">
        <f t="shared" si="32"/>
        <v>459.29246914348369</v>
      </c>
      <c r="Y28" s="28">
        <f t="shared" si="32"/>
        <v>483.4657569931407</v>
      </c>
      <c r="Z28" s="28">
        <f t="shared" si="32"/>
        <v>507.63904484279777</v>
      </c>
      <c r="AA28" s="28">
        <f t="shared" si="32"/>
        <v>531.81233269245479</v>
      </c>
      <c r="AB28" s="28">
        <f t="shared" si="32"/>
        <v>555.98562054211186</v>
      </c>
      <c r="AC28" s="28">
        <f t="shared" si="32"/>
        <v>580.15890839176882</v>
      </c>
      <c r="AE28" s="27">
        <f t="shared" si="30"/>
        <v>63</v>
      </c>
      <c r="AF28" s="28">
        <f t="shared" si="28"/>
        <v>11.013446322926333</v>
      </c>
      <c r="AG28" s="28">
        <f t="shared" si="28"/>
        <v>22.026892645852666</v>
      </c>
      <c r="AH28" s="28">
        <f t="shared" si="28"/>
        <v>33.040338968778997</v>
      </c>
      <c r="AI28" s="28">
        <f t="shared" si="28"/>
        <v>44.053785291705331</v>
      </c>
      <c r="AJ28" s="28">
        <f t="shared" si="28"/>
        <v>55.067231614631666</v>
      </c>
      <c r="AK28" s="28">
        <f t="shared" si="28"/>
        <v>66.080677937557994</v>
      </c>
      <c r="AL28" s="28">
        <f t="shared" si="28"/>
        <v>77.094124260484335</v>
      </c>
      <c r="AM28" s="28">
        <f t="shared" si="28"/>
        <v>88.107570583410663</v>
      </c>
      <c r="AN28" s="28">
        <f t="shared" si="28"/>
        <v>99.12101690633699</v>
      </c>
      <c r="AO28" s="28">
        <f t="shared" ref="AO28:BC40" si="35">AO$92/COS(RADIANS($AE28))</f>
        <v>110.13446322926333</v>
      </c>
      <c r="AP28" s="28">
        <f t="shared" si="35"/>
        <v>121.14790955218966</v>
      </c>
      <c r="AQ28" s="28">
        <f t="shared" si="35"/>
        <v>132.16135587511599</v>
      </c>
      <c r="AR28" s="28">
        <f t="shared" si="35"/>
        <v>143.17480219804233</v>
      </c>
      <c r="AS28" s="28">
        <f t="shared" si="35"/>
        <v>154.18824852096867</v>
      </c>
      <c r="AT28" s="28">
        <f t="shared" si="35"/>
        <v>165.20169484389498</v>
      </c>
      <c r="AU28" s="28">
        <f t="shared" si="35"/>
        <v>176.21514116682133</v>
      </c>
      <c r="AV28" s="28">
        <f t="shared" si="35"/>
        <v>187.22858748974767</v>
      </c>
      <c r="AW28" s="28">
        <f t="shared" si="35"/>
        <v>198.24203381267398</v>
      </c>
      <c r="AX28" s="28">
        <f t="shared" si="35"/>
        <v>209.25548013560032</v>
      </c>
      <c r="AY28" s="28">
        <f t="shared" si="35"/>
        <v>220.26892645852666</v>
      </c>
      <c r="AZ28" s="28">
        <f t="shared" si="35"/>
        <v>231.28237278145298</v>
      </c>
      <c r="BA28" s="28">
        <f t="shared" si="35"/>
        <v>242.29581910437932</v>
      </c>
      <c r="BB28" s="28">
        <f t="shared" si="35"/>
        <v>253.30926542730566</v>
      </c>
      <c r="BC28" s="28">
        <f t="shared" si="35"/>
        <v>264.32271175023197</v>
      </c>
      <c r="BE28" s="27">
        <f t="shared" si="31"/>
        <v>63</v>
      </c>
      <c r="BF28" s="32">
        <f t="shared" si="3"/>
        <v>0.54439601301142049</v>
      </c>
      <c r="BG28" s="32">
        <f t="shared" si="4"/>
        <v>0.54439601301142049</v>
      </c>
      <c r="BH28" s="32">
        <f t="shared" si="5"/>
        <v>0.54439601301142038</v>
      </c>
      <c r="BI28" s="32">
        <f t="shared" si="6"/>
        <v>0.54439601301142049</v>
      </c>
      <c r="BJ28" s="32">
        <f t="shared" si="7"/>
        <v>0.54439601301142038</v>
      </c>
      <c r="BK28" s="32">
        <f t="shared" si="8"/>
        <v>0.54439601301142038</v>
      </c>
      <c r="BL28" s="32">
        <f t="shared" si="9"/>
        <v>0.54439601301142038</v>
      </c>
      <c r="BM28" s="32">
        <f t="shared" si="10"/>
        <v>0.54439601301142049</v>
      </c>
      <c r="BN28" s="32">
        <f t="shared" si="11"/>
        <v>0.54439601301142038</v>
      </c>
      <c r="BO28" s="32">
        <f t="shared" si="12"/>
        <v>0.54439601301142038</v>
      </c>
      <c r="BP28" s="32">
        <f t="shared" si="13"/>
        <v>0.54439601301142038</v>
      </c>
      <c r="BQ28" s="32">
        <f t="shared" si="14"/>
        <v>0.54439601301142038</v>
      </c>
      <c r="BR28" s="32">
        <f t="shared" si="15"/>
        <v>0.54439601301142049</v>
      </c>
      <c r="BS28" s="32">
        <f t="shared" si="16"/>
        <v>0.54439601301142038</v>
      </c>
      <c r="BT28" s="32">
        <f t="shared" si="17"/>
        <v>0.54439601301142038</v>
      </c>
      <c r="BU28" s="32">
        <f t="shared" si="18"/>
        <v>0.54439601301142049</v>
      </c>
      <c r="BV28" s="32">
        <f t="shared" si="19"/>
        <v>0.54439601301142038</v>
      </c>
      <c r="BW28" s="32">
        <f t="shared" si="20"/>
        <v>0.54439601301142038</v>
      </c>
      <c r="BX28" s="32">
        <f t="shared" si="21"/>
        <v>0.54439601301142049</v>
      </c>
      <c r="BY28" s="32">
        <f t="shared" si="22"/>
        <v>0.54439601301142038</v>
      </c>
      <c r="BZ28" s="32">
        <f t="shared" si="23"/>
        <v>0.54439601301142049</v>
      </c>
      <c r="CA28" s="32">
        <f t="shared" si="24"/>
        <v>0.54439601301142038</v>
      </c>
      <c r="CB28" s="32">
        <f t="shared" si="25"/>
        <v>0.54439601301142049</v>
      </c>
      <c r="CC28" s="32">
        <f t="shared" si="26"/>
        <v>0.54439601301142038</v>
      </c>
    </row>
    <row r="29" spans="1:81" ht="9" customHeight="1" x14ac:dyDescent="0.25">
      <c r="A29" s="31"/>
      <c r="B29" s="31"/>
      <c r="C29" s="31"/>
      <c r="E29" s="27">
        <f t="shared" si="29"/>
        <v>62</v>
      </c>
      <c r="F29" s="28">
        <f t="shared" si="27"/>
        <v>23.111725126730303</v>
      </c>
      <c r="G29" s="28">
        <f t="shared" si="27"/>
        <v>46.223450253460605</v>
      </c>
      <c r="H29" s="28">
        <f t="shared" si="27"/>
        <v>69.335175380190904</v>
      </c>
      <c r="I29" s="28">
        <f t="shared" si="27"/>
        <v>92.44690050692121</v>
      </c>
      <c r="J29" s="28">
        <f t="shared" si="27"/>
        <v>115.5586256336515</v>
      </c>
      <c r="K29" s="28">
        <f t="shared" si="27"/>
        <v>138.67035076038181</v>
      </c>
      <c r="L29" s="28">
        <f t="shared" si="27"/>
        <v>161.78207588711211</v>
      </c>
      <c r="M29" s="28">
        <f t="shared" si="27"/>
        <v>184.89380101384242</v>
      </c>
      <c r="N29" s="28">
        <f t="shared" ref="N29:AC44" si="36">IF($E29&lt;=25,  N$3*1*2.71828^(($E29^2.2)*0.0001727),    IF($E29&lt;=90,  N$3*0.7277*2.71828^(($E29^1.5)*0.003787),    "error"))</f>
        <v>208.0055261405727</v>
      </c>
      <c r="O29" s="28">
        <f t="shared" si="36"/>
        <v>231.117251267303</v>
      </c>
      <c r="P29" s="28">
        <f t="shared" si="36"/>
        <v>254.22897639403331</v>
      </c>
      <c r="Q29" s="28">
        <f t="shared" si="36"/>
        <v>277.34070152076362</v>
      </c>
      <c r="R29" s="28">
        <f t="shared" si="36"/>
        <v>300.45242664749395</v>
      </c>
      <c r="S29" s="28">
        <f t="shared" si="36"/>
        <v>323.56415177422423</v>
      </c>
      <c r="T29" s="28">
        <f t="shared" si="36"/>
        <v>346.67587690095456</v>
      </c>
      <c r="U29" s="28">
        <f t="shared" si="36"/>
        <v>369.78760202768484</v>
      </c>
      <c r="V29" s="28">
        <f t="shared" si="36"/>
        <v>392.89932715441518</v>
      </c>
      <c r="W29" s="28">
        <f t="shared" si="36"/>
        <v>416.0110522811454</v>
      </c>
      <c r="X29" s="28">
        <f t="shared" si="36"/>
        <v>439.12277740787579</v>
      </c>
      <c r="Y29" s="28">
        <f t="shared" si="36"/>
        <v>462.23450253460601</v>
      </c>
      <c r="Z29" s="28">
        <f t="shared" si="36"/>
        <v>485.3462276613364</v>
      </c>
      <c r="AA29" s="28">
        <f t="shared" si="36"/>
        <v>508.45795278806662</v>
      </c>
      <c r="AB29" s="28">
        <f t="shared" si="36"/>
        <v>531.56967791479701</v>
      </c>
      <c r="AC29" s="28">
        <f t="shared" si="36"/>
        <v>554.68140304152723</v>
      </c>
      <c r="AE29" s="27">
        <f t="shared" si="30"/>
        <v>62</v>
      </c>
      <c r="AF29" s="28">
        <f t="shared" ref="AF29:AU44" si="37">AF$92/COS(RADIANS($AE29))</f>
        <v>10.650272340947561</v>
      </c>
      <c r="AG29" s="28">
        <f t="shared" si="37"/>
        <v>21.300544681895122</v>
      </c>
      <c r="AH29" s="28">
        <f t="shared" si="37"/>
        <v>31.950817022842685</v>
      </c>
      <c r="AI29" s="28">
        <f t="shared" si="37"/>
        <v>42.601089363790244</v>
      </c>
      <c r="AJ29" s="28">
        <f t="shared" si="37"/>
        <v>53.25136170473781</v>
      </c>
      <c r="AK29" s="28">
        <f t="shared" si="37"/>
        <v>63.90163404568537</v>
      </c>
      <c r="AL29" s="28">
        <f t="shared" si="37"/>
        <v>74.551906386632936</v>
      </c>
      <c r="AM29" s="28">
        <f t="shared" si="37"/>
        <v>85.202178727580488</v>
      </c>
      <c r="AN29" s="28">
        <f t="shared" si="37"/>
        <v>95.852451068528055</v>
      </c>
      <c r="AO29" s="28">
        <f t="shared" si="37"/>
        <v>106.50272340947562</v>
      </c>
      <c r="AP29" s="28">
        <f t="shared" si="37"/>
        <v>117.15299575042317</v>
      </c>
      <c r="AQ29" s="28">
        <f t="shared" si="37"/>
        <v>127.80326809137074</v>
      </c>
      <c r="AR29" s="28">
        <f t="shared" si="37"/>
        <v>138.45354043231831</v>
      </c>
      <c r="AS29" s="28">
        <f t="shared" si="37"/>
        <v>149.10381277326587</v>
      </c>
      <c r="AT29" s="28">
        <f t="shared" si="37"/>
        <v>159.75408511421341</v>
      </c>
      <c r="AU29" s="28">
        <f t="shared" si="37"/>
        <v>170.40435745516098</v>
      </c>
      <c r="AV29" s="28">
        <f t="shared" si="35"/>
        <v>181.05462979610854</v>
      </c>
      <c r="AW29" s="28">
        <f t="shared" si="35"/>
        <v>191.70490213705611</v>
      </c>
      <c r="AX29" s="28">
        <f t="shared" si="35"/>
        <v>202.35517447800368</v>
      </c>
      <c r="AY29" s="28">
        <f t="shared" si="35"/>
        <v>213.00544681895124</v>
      </c>
      <c r="AZ29" s="28">
        <f t="shared" si="35"/>
        <v>223.65571915989878</v>
      </c>
      <c r="BA29" s="28">
        <f t="shared" si="35"/>
        <v>234.30599150084635</v>
      </c>
      <c r="BB29" s="28">
        <f t="shared" si="35"/>
        <v>244.95626384179391</v>
      </c>
      <c r="BC29" s="28">
        <f t="shared" si="35"/>
        <v>255.60653618274148</v>
      </c>
      <c r="BE29" s="27">
        <f t="shared" si="31"/>
        <v>62</v>
      </c>
      <c r="BF29" s="32">
        <f t="shared" si="3"/>
        <v>0.53918315129882766</v>
      </c>
      <c r="BG29" s="32">
        <f t="shared" si="4"/>
        <v>0.53918315129882766</v>
      </c>
      <c r="BH29" s="32">
        <f t="shared" si="5"/>
        <v>0.53918315129882766</v>
      </c>
      <c r="BI29" s="32">
        <f t="shared" si="6"/>
        <v>0.53918315129882766</v>
      </c>
      <c r="BJ29" s="32">
        <f t="shared" si="7"/>
        <v>0.53918315129882755</v>
      </c>
      <c r="BK29" s="32">
        <f t="shared" si="8"/>
        <v>0.53918315129882766</v>
      </c>
      <c r="BL29" s="32">
        <f t="shared" si="9"/>
        <v>0.53918315129882755</v>
      </c>
      <c r="BM29" s="32">
        <f t="shared" si="10"/>
        <v>0.53918315129882766</v>
      </c>
      <c r="BN29" s="32">
        <f t="shared" si="11"/>
        <v>0.53918315129882755</v>
      </c>
      <c r="BO29" s="32">
        <f t="shared" si="12"/>
        <v>0.53918315129882755</v>
      </c>
      <c r="BP29" s="32">
        <f t="shared" si="13"/>
        <v>0.53918315129882766</v>
      </c>
      <c r="BQ29" s="32">
        <f t="shared" si="14"/>
        <v>0.53918315129882766</v>
      </c>
      <c r="BR29" s="32">
        <f t="shared" si="15"/>
        <v>0.53918315129882766</v>
      </c>
      <c r="BS29" s="32">
        <f t="shared" si="16"/>
        <v>0.53918315129882755</v>
      </c>
      <c r="BT29" s="32">
        <f t="shared" si="17"/>
        <v>0.53918315129882766</v>
      </c>
      <c r="BU29" s="32">
        <f t="shared" si="18"/>
        <v>0.53918315129882766</v>
      </c>
      <c r="BV29" s="32">
        <f t="shared" si="19"/>
        <v>0.53918315129882766</v>
      </c>
      <c r="BW29" s="32">
        <f t="shared" si="20"/>
        <v>0.53918315129882755</v>
      </c>
      <c r="BX29" s="32">
        <f t="shared" si="21"/>
        <v>0.53918315129882766</v>
      </c>
      <c r="BY29" s="32">
        <f t="shared" si="22"/>
        <v>0.53918315129882755</v>
      </c>
      <c r="BZ29" s="32">
        <f t="shared" si="23"/>
        <v>0.53918315129882777</v>
      </c>
      <c r="CA29" s="32">
        <f t="shared" si="24"/>
        <v>0.53918315129882766</v>
      </c>
      <c r="CB29" s="32">
        <f t="shared" si="25"/>
        <v>0.53918315129882777</v>
      </c>
      <c r="CC29" s="32">
        <f t="shared" si="26"/>
        <v>0.53918315129882766</v>
      </c>
    </row>
    <row r="30" spans="1:81" ht="9" customHeight="1" x14ac:dyDescent="0.25">
      <c r="A30" s="31"/>
      <c r="B30" s="31"/>
      <c r="C30" s="31"/>
      <c r="E30" s="27">
        <f t="shared" si="29"/>
        <v>61</v>
      </c>
      <c r="F30" s="28">
        <f t="shared" ref="F30:U45" si="38">IF($E30&lt;=25,  F$3*1*2.71828^(($E30^2.2)*0.0001727),    IF($E30&lt;=90,  F$3*0.7277*2.71828^(($E30^1.5)*0.003787),    "error"))</f>
        <v>22.104752752401957</v>
      </c>
      <c r="G30" s="28">
        <f t="shared" si="38"/>
        <v>44.209505504803914</v>
      </c>
      <c r="H30" s="28">
        <f t="shared" si="38"/>
        <v>66.314258257205864</v>
      </c>
      <c r="I30" s="28">
        <f t="shared" si="38"/>
        <v>88.419011009607829</v>
      </c>
      <c r="J30" s="28">
        <f t="shared" si="38"/>
        <v>110.52376376200978</v>
      </c>
      <c r="K30" s="28">
        <f t="shared" si="38"/>
        <v>132.62851651441173</v>
      </c>
      <c r="L30" s="28">
        <f t="shared" si="38"/>
        <v>154.73326926681369</v>
      </c>
      <c r="M30" s="28">
        <f t="shared" si="38"/>
        <v>176.83802201921566</v>
      </c>
      <c r="N30" s="28">
        <f t="shared" si="38"/>
        <v>198.94277477161759</v>
      </c>
      <c r="O30" s="28">
        <f t="shared" si="38"/>
        <v>221.04752752401956</v>
      </c>
      <c r="P30" s="28">
        <f t="shared" si="38"/>
        <v>243.15228027642152</v>
      </c>
      <c r="Q30" s="28">
        <f t="shared" si="38"/>
        <v>265.25703302882346</v>
      </c>
      <c r="R30" s="28">
        <f t="shared" si="38"/>
        <v>287.36178578122542</v>
      </c>
      <c r="S30" s="28">
        <f t="shared" si="38"/>
        <v>309.46653853362739</v>
      </c>
      <c r="T30" s="28">
        <f t="shared" si="38"/>
        <v>331.57129128602935</v>
      </c>
      <c r="U30" s="28">
        <f t="shared" si="38"/>
        <v>353.67604403843131</v>
      </c>
      <c r="V30" s="28">
        <f t="shared" si="36"/>
        <v>375.78079679083328</v>
      </c>
      <c r="W30" s="28">
        <f t="shared" si="36"/>
        <v>397.88554954323519</v>
      </c>
      <c r="X30" s="28">
        <f t="shared" si="36"/>
        <v>419.99030229563721</v>
      </c>
      <c r="Y30" s="28">
        <f t="shared" si="36"/>
        <v>442.09505504803911</v>
      </c>
      <c r="Z30" s="28">
        <f t="shared" si="36"/>
        <v>464.19980780044114</v>
      </c>
      <c r="AA30" s="28">
        <f t="shared" si="36"/>
        <v>486.30456055284304</v>
      </c>
      <c r="AB30" s="28">
        <f t="shared" si="36"/>
        <v>508.40931330524501</v>
      </c>
      <c r="AC30" s="28">
        <f t="shared" si="36"/>
        <v>530.51406605764691</v>
      </c>
      <c r="AE30" s="27">
        <f t="shared" si="30"/>
        <v>61</v>
      </c>
      <c r="AF30" s="28">
        <f t="shared" si="37"/>
        <v>10.313326698136569</v>
      </c>
      <c r="AG30" s="28">
        <f t="shared" si="37"/>
        <v>20.626653396273138</v>
      </c>
      <c r="AH30" s="28">
        <f t="shared" si="37"/>
        <v>30.939980094409709</v>
      </c>
      <c r="AI30" s="28">
        <f t="shared" si="37"/>
        <v>41.253306792546276</v>
      </c>
      <c r="AJ30" s="28">
        <f t="shared" si="37"/>
        <v>51.566633490682847</v>
      </c>
      <c r="AK30" s="28">
        <f t="shared" si="37"/>
        <v>61.879960188819418</v>
      </c>
      <c r="AL30" s="28">
        <f t="shared" si="37"/>
        <v>72.193286886955988</v>
      </c>
      <c r="AM30" s="28">
        <f t="shared" si="37"/>
        <v>82.506613585092552</v>
      </c>
      <c r="AN30" s="28">
        <f t="shared" si="37"/>
        <v>92.81994028322913</v>
      </c>
      <c r="AO30" s="28">
        <f t="shared" si="37"/>
        <v>103.13326698136569</v>
      </c>
      <c r="AP30" s="28">
        <f t="shared" si="37"/>
        <v>113.44659367950226</v>
      </c>
      <c r="AQ30" s="28">
        <f t="shared" si="37"/>
        <v>123.75992037763884</v>
      </c>
      <c r="AR30" s="28">
        <f t="shared" si="37"/>
        <v>134.07324707577541</v>
      </c>
      <c r="AS30" s="28">
        <f t="shared" si="37"/>
        <v>144.38657377391198</v>
      </c>
      <c r="AT30" s="28">
        <f t="shared" si="37"/>
        <v>154.69990047204854</v>
      </c>
      <c r="AU30" s="28">
        <f t="shared" si="37"/>
        <v>165.0132271701851</v>
      </c>
      <c r="AV30" s="28">
        <f t="shared" si="35"/>
        <v>175.32655386832167</v>
      </c>
      <c r="AW30" s="28">
        <f t="shared" si="35"/>
        <v>185.63988056645826</v>
      </c>
      <c r="AX30" s="28">
        <f t="shared" si="35"/>
        <v>195.95320726459482</v>
      </c>
      <c r="AY30" s="28">
        <f t="shared" si="35"/>
        <v>206.26653396273139</v>
      </c>
      <c r="AZ30" s="28">
        <f t="shared" si="35"/>
        <v>216.57986066086795</v>
      </c>
      <c r="BA30" s="28">
        <f t="shared" si="35"/>
        <v>226.89318735900451</v>
      </c>
      <c r="BB30" s="28">
        <f t="shared" si="35"/>
        <v>237.20651405714111</v>
      </c>
      <c r="BC30" s="28">
        <f t="shared" si="35"/>
        <v>247.51984075527767</v>
      </c>
      <c r="BE30" s="27">
        <f t="shared" si="31"/>
        <v>61</v>
      </c>
      <c r="BF30" s="32">
        <f t="shared" si="3"/>
        <v>0.53343397170475493</v>
      </c>
      <c r="BG30" s="32">
        <f t="shared" si="4"/>
        <v>0.53343397170475493</v>
      </c>
      <c r="BH30" s="32">
        <f t="shared" si="5"/>
        <v>0.53343397170475482</v>
      </c>
      <c r="BI30" s="32">
        <f t="shared" si="6"/>
        <v>0.53343397170475493</v>
      </c>
      <c r="BJ30" s="32">
        <f t="shared" si="7"/>
        <v>0.53343397170475482</v>
      </c>
      <c r="BK30" s="32">
        <f t="shared" si="8"/>
        <v>0.53343397170475482</v>
      </c>
      <c r="BL30" s="32">
        <f t="shared" si="9"/>
        <v>0.53343397170475482</v>
      </c>
      <c r="BM30" s="32">
        <f t="shared" si="10"/>
        <v>0.53343397170475493</v>
      </c>
      <c r="BN30" s="32">
        <f t="shared" si="11"/>
        <v>0.53343397170475482</v>
      </c>
      <c r="BO30" s="32">
        <f t="shared" si="12"/>
        <v>0.53343397170475482</v>
      </c>
      <c r="BP30" s="32">
        <f t="shared" si="13"/>
        <v>0.53343397170475493</v>
      </c>
      <c r="BQ30" s="32">
        <f t="shared" si="14"/>
        <v>0.53343397170475482</v>
      </c>
      <c r="BR30" s="32">
        <f t="shared" si="15"/>
        <v>0.53343397170475482</v>
      </c>
      <c r="BS30" s="32">
        <f t="shared" si="16"/>
        <v>0.53343397170475482</v>
      </c>
      <c r="BT30" s="32">
        <f t="shared" si="17"/>
        <v>0.53343397170475482</v>
      </c>
      <c r="BU30" s="32">
        <f t="shared" si="18"/>
        <v>0.53343397170475493</v>
      </c>
      <c r="BV30" s="32">
        <f t="shared" si="19"/>
        <v>0.53343397170475493</v>
      </c>
      <c r="BW30" s="32">
        <f t="shared" si="20"/>
        <v>0.53343397170475482</v>
      </c>
      <c r="BX30" s="32">
        <f t="shared" si="21"/>
        <v>0.53343397170475493</v>
      </c>
      <c r="BY30" s="32">
        <f t="shared" si="22"/>
        <v>0.53343397170475482</v>
      </c>
      <c r="BZ30" s="32">
        <f t="shared" si="23"/>
        <v>0.53343397170475493</v>
      </c>
      <c r="CA30" s="32">
        <f t="shared" si="24"/>
        <v>0.53343397170475493</v>
      </c>
      <c r="CB30" s="32">
        <f t="shared" si="25"/>
        <v>0.53343397170475493</v>
      </c>
      <c r="CC30" s="32">
        <f t="shared" si="26"/>
        <v>0.53343397170475482</v>
      </c>
    </row>
    <row r="31" spans="1:81" ht="9" customHeight="1" x14ac:dyDescent="0.25">
      <c r="A31" s="31"/>
      <c r="B31" s="31"/>
      <c r="C31" s="31"/>
      <c r="E31" s="27">
        <f t="shared" si="29"/>
        <v>60</v>
      </c>
      <c r="F31" s="28">
        <f t="shared" si="38"/>
        <v>21.149343752510063</v>
      </c>
      <c r="G31" s="28">
        <f t="shared" si="38"/>
        <v>42.298687505020126</v>
      </c>
      <c r="H31" s="28">
        <f t="shared" si="38"/>
        <v>63.448031257530182</v>
      </c>
      <c r="I31" s="28">
        <f t="shared" si="38"/>
        <v>84.597375010040253</v>
      </c>
      <c r="J31" s="28">
        <f t="shared" si="38"/>
        <v>105.7467187625503</v>
      </c>
      <c r="K31" s="28">
        <f t="shared" si="38"/>
        <v>126.89606251506036</v>
      </c>
      <c r="L31" s="28">
        <f t="shared" si="38"/>
        <v>148.04540626757043</v>
      </c>
      <c r="M31" s="28">
        <f t="shared" si="38"/>
        <v>169.19475002008051</v>
      </c>
      <c r="N31" s="28">
        <f t="shared" si="38"/>
        <v>190.34409377259055</v>
      </c>
      <c r="O31" s="28">
        <f t="shared" si="38"/>
        <v>211.4934375251006</v>
      </c>
      <c r="P31" s="28">
        <f t="shared" si="38"/>
        <v>232.64278127761068</v>
      </c>
      <c r="Q31" s="28">
        <f t="shared" si="38"/>
        <v>253.79212503012073</v>
      </c>
      <c r="R31" s="28">
        <f t="shared" si="38"/>
        <v>274.94146878263081</v>
      </c>
      <c r="S31" s="28">
        <f t="shared" si="38"/>
        <v>296.09081253514086</v>
      </c>
      <c r="T31" s="28">
        <f t="shared" si="38"/>
        <v>317.24015628765096</v>
      </c>
      <c r="U31" s="28">
        <f t="shared" si="38"/>
        <v>338.38950004016101</v>
      </c>
      <c r="V31" s="28">
        <f t="shared" si="36"/>
        <v>359.53884379267106</v>
      </c>
      <c r="W31" s="28">
        <f t="shared" si="36"/>
        <v>380.68818754518111</v>
      </c>
      <c r="X31" s="28">
        <f t="shared" si="36"/>
        <v>401.83753129769121</v>
      </c>
      <c r="Y31" s="28">
        <f t="shared" si="36"/>
        <v>422.98687505020121</v>
      </c>
      <c r="Z31" s="28">
        <f t="shared" si="36"/>
        <v>444.13621880271131</v>
      </c>
      <c r="AA31" s="28">
        <f t="shared" si="36"/>
        <v>465.28556255522136</v>
      </c>
      <c r="AB31" s="28">
        <f t="shared" si="36"/>
        <v>486.43490630773147</v>
      </c>
      <c r="AC31" s="28">
        <f t="shared" si="36"/>
        <v>507.58425006024146</v>
      </c>
      <c r="AE31" s="27">
        <f t="shared" si="30"/>
        <v>60</v>
      </c>
      <c r="AF31" s="28">
        <f t="shared" si="37"/>
        <v>9.9999999999999982</v>
      </c>
      <c r="AG31" s="28">
        <f t="shared" si="37"/>
        <v>19.999999999999996</v>
      </c>
      <c r="AH31" s="28">
        <f t="shared" si="37"/>
        <v>29.999999999999993</v>
      </c>
      <c r="AI31" s="28">
        <f t="shared" si="37"/>
        <v>39.999999999999993</v>
      </c>
      <c r="AJ31" s="28">
        <f t="shared" si="37"/>
        <v>49.999999999999986</v>
      </c>
      <c r="AK31" s="28">
        <f t="shared" si="37"/>
        <v>59.999999999999986</v>
      </c>
      <c r="AL31" s="28">
        <f t="shared" si="37"/>
        <v>69.999999999999986</v>
      </c>
      <c r="AM31" s="28">
        <f t="shared" si="37"/>
        <v>79.999999999999986</v>
      </c>
      <c r="AN31" s="28">
        <f t="shared" si="37"/>
        <v>89.999999999999986</v>
      </c>
      <c r="AO31" s="28">
        <f t="shared" si="37"/>
        <v>99.999999999999972</v>
      </c>
      <c r="AP31" s="28">
        <f t="shared" si="37"/>
        <v>109.99999999999997</v>
      </c>
      <c r="AQ31" s="28">
        <f t="shared" si="37"/>
        <v>119.99999999999997</v>
      </c>
      <c r="AR31" s="28">
        <f t="shared" si="37"/>
        <v>129.99999999999997</v>
      </c>
      <c r="AS31" s="28">
        <f t="shared" si="37"/>
        <v>139.99999999999997</v>
      </c>
      <c r="AT31" s="28">
        <f t="shared" si="37"/>
        <v>149.99999999999997</v>
      </c>
      <c r="AU31" s="28">
        <f t="shared" si="37"/>
        <v>159.99999999999997</v>
      </c>
      <c r="AV31" s="28">
        <f t="shared" si="35"/>
        <v>169.99999999999997</v>
      </c>
      <c r="AW31" s="28">
        <f t="shared" si="35"/>
        <v>179.99999999999997</v>
      </c>
      <c r="AX31" s="28">
        <f t="shared" si="35"/>
        <v>189.99999999999997</v>
      </c>
      <c r="AY31" s="28">
        <f t="shared" si="35"/>
        <v>199.99999999999994</v>
      </c>
      <c r="AZ31" s="28">
        <f t="shared" si="35"/>
        <v>209.99999999999994</v>
      </c>
      <c r="BA31" s="28">
        <f t="shared" si="35"/>
        <v>219.99999999999994</v>
      </c>
      <c r="BB31" s="28">
        <f t="shared" si="35"/>
        <v>229.99999999999994</v>
      </c>
      <c r="BC31" s="28">
        <f t="shared" si="35"/>
        <v>239.99999999999994</v>
      </c>
      <c r="BE31" s="27">
        <f t="shared" si="31"/>
        <v>60</v>
      </c>
      <c r="BF31" s="32">
        <f t="shared" si="3"/>
        <v>0.527172090206668</v>
      </c>
      <c r="BG31" s="32">
        <f t="shared" si="4"/>
        <v>0.527172090206668</v>
      </c>
      <c r="BH31" s="32">
        <f t="shared" si="5"/>
        <v>0.527172090206668</v>
      </c>
      <c r="BI31" s="32">
        <f t="shared" si="6"/>
        <v>0.527172090206668</v>
      </c>
      <c r="BJ31" s="32">
        <f t="shared" si="7"/>
        <v>0.527172090206668</v>
      </c>
      <c r="BK31" s="32">
        <f t="shared" si="8"/>
        <v>0.527172090206668</v>
      </c>
      <c r="BL31" s="32">
        <f t="shared" si="9"/>
        <v>0.527172090206668</v>
      </c>
      <c r="BM31" s="32">
        <f t="shared" si="10"/>
        <v>0.527172090206668</v>
      </c>
      <c r="BN31" s="32">
        <f t="shared" si="11"/>
        <v>0.52717209020666789</v>
      </c>
      <c r="BO31" s="32">
        <f t="shared" si="12"/>
        <v>0.527172090206668</v>
      </c>
      <c r="BP31" s="32">
        <f t="shared" si="13"/>
        <v>0.527172090206668</v>
      </c>
      <c r="BQ31" s="32">
        <f t="shared" si="14"/>
        <v>0.527172090206668</v>
      </c>
      <c r="BR31" s="32">
        <f t="shared" si="15"/>
        <v>0.527172090206668</v>
      </c>
      <c r="BS31" s="32">
        <f t="shared" si="16"/>
        <v>0.527172090206668</v>
      </c>
      <c r="BT31" s="32">
        <f t="shared" si="17"/>
        <v>0.527172090206668</v>
      </c>
      <c r="BU31" s="32">
        <f t="shared" si="18"/>
        <v>0.527172090206668</v>
      </c>
      <c r="BV31" s="32">
        <f t="shared" si="19"/>
        <v>0.527172090206668</v>
      </c>
      <c r="BW31" s="32">
        <f t="shared" si="20"/>
        <v>0.52717209020666789</v>
      </c>
      <c r="BX31" s="32">
        <f t="shared" si="21"/>
        <v>0.527172090206668</v>
      </c>
      <c r="BY31" s="32">
        <f t="shared" si="22"/>
        <v>0.527172090206668</v>
      </c>
      <c r="BZ31" s="32">
        <f t="shared" si="23"/>
        <v>0.527172090206668</v>
      </c>
      <c r="CA31" s="32">
        <f t="shared" si="24"/>
        <v>0.527172090206668</v>
      </c>
      <c r="CB31" s="32">
        <f t="shared" si="25"/>
        <v>0.527172090206668</v>
      </c>
      <c r="CC31" s="32">
        <f t="shared" si="26"/>
        <v>0.527172090206668</v>
      </c>
    </row>
    <row r="32" spans="1:81" ht="9" customHeight="1" x14ac:dyDescent="0.25">
      <c r="A32" s="31"/>
      <c r="B32" s="31"/>
      <c r="C32" s="31"/>
      <c r="E32" s="27">
        <f t="shared" si="29"/>
        <v>59</v>
      </c>
      <c r="F32" s="28">
        <f t="shared" si="38"/>
        <v>20.242650557987279</v>
      </c>
      <c r="G32" s="28">
        <f t="shared" si="38"/>
        <v>40.485301115974558</v>
      </c>
      <c r="H32" s="28">
        <f t="shared" si="38"/>
        <v>60.727951673961833</v>
      </c>
      <c r="I32" s="28">
        <f t="shared" si="38"/>
        <v>80.970602231949115</v>
      </c>
      <c r="J32" s="28">
        <f t="shared" si="38"/>
        <v>101.21325278993638</v>
      </c>
      <c r="K32" s="28">
        <f t="shared" si="38"/>
        <v>121.45590334792367</v>
      </c>
      <c r="L32" s="28">
        <f t="shared" si="38"/>
        <v>141.69855390591096</v>
      </c>
      <c r="M32" s="28">
        <f t="shared" si="38"/>
        <v>161.94120446389823</v>
      </c>
      <c r="N32" s="28">
        <f t="shared" si="38"/>
        <v>182.18385502188548</v>
      </c>
      <c r="O32" s="28">
        <f t="shared" si="38"/>
        <v>202.42650557987275</v>
      </c>
      <c r="P32" s="28">
        <f t="shared" si="38"/>
        <v>222.66915613786006</v>
      </c>
      <c r="Q32" s="28">
        <f t="shared" si="38"/>
        <v>242.91180669584733</v>
      </c>
      <c r="R32" s="28">
        <f t="shared" si="38"/>
        <v>263.15445725383461</v>
      </c>
      <c r="S32" s="28">
        <f t="shared" si="38"/>
        <v>283.39710781182191</v>
      </c>
      <c r="T32" s="28">
        <f t="shared" si="38"/>
        <v>303.63975836980916</v>
      </c>
      <c r="U32" s="28">
        <f t="shared" si="38"/>
        <v>323.88240892779646</v>
      </c>
      <c r="V32" s="28">
        <f t="shared" si="36"/>
        <v>344.12505948578371</v>
      </c>
      <c r="W32" s="28">
        <f t="shared" si="36"/>
        <v>364.36771004377096</v>
      </c>
      <c r="X32" s="28">
        <f t="shared" si="36"/>
        <v>384.61036060175832</v>
      </c>
      <c r="Y32" s="28">
        <f t="shared" si="36"/>
        <v>404.85301115974551</v>
      </c>
      <c r="Z32" s="28">
        <f t="shared" si="36"/>
        <v>425.09566171773287</v>
      </c>
      <c r="AA32" s="28">
        <f t="shared" si="36"/>
        <v>445.33831227572011</v>
      </c>
      <c r="AB32" s="28">
        <f t="shared" si="36"/>
        <v>465.58096283370742</v>
      </c>
      <c r="AC32" s="28">
        <f t="shared" si="36"/>
        <v>485.82361339169466</v>
      </c>
      <c r="AE32" s="27">
        <f t="shared" si="30"/>
        <v>59</v>
      </c>
      <c r="AF32" s="28">
        <f t="shared" si="37"/>
        <v>9.7080201320517823</v>
      </c>
      <c r="AG32" s="28">
        <f t="shared" si="37"/>
        <v>19.416040264103565</v>
      </c>
      <c r="AH32" s="28">
        <f t="shared" si="37"/>
        <v>29.12406039615535</v>
      </c>
      <c r="AI32" s="28">
        <f t="shared" si="37"/>
        <v>38.832080528207129</v>
      </c>
      <c r="AJ32" s="28">
        <f t="shared" si="37"/>
        <v>48.540100660258915</v>
      </c>
      <c r="AK32" s="28">
        <f t="shared" si="37"/>
        <v>58.248120792310701</v>
      </c>
      <c r="AL32" s="28">
        <f t="shared" si="37"/>
        <v>67.956140924362487</v>
      </c>
      <c r="AM32" s="28">
        <f t="shared" si="37"/>
        <v>77.664161056414258</v>
      </c>
      <c r="AN32" s="28">
        <f t="shared" si="37"/>
        <v>87.372181188466044</v>
      </c>
      <c r="AO32" s="28">
        <f t="shared" si="37"/>
        <v>97.08020132051783</v>
      </c>
      <c r="AP32" s="28">
        <f t="shared" si="37"/>
        <v>106.78822145256962</v>
      </c>
      <c r="AQ32" s="28">
        <f t="shared" si="37"/>
        <v>116.4962415846214</v>
      </c>
      <c r="AR32" s="28">
        <f t="shared" si="37"/>
        <v>126.20426171667317</v>
      </c>
      <c r="AS32" s="28">
        <f t="shared" si="37"/>
        <v>135.91228184872497</v>
      </c>
      <c r="AT32" s="28">
        <f t="shared" si="37"/>
        <v>145.62030198077673</v>
      </c>
      <c r="AU32" s="28">
        <f t="shared" si="37"/>
        <v>155.32832211282852</v>
      </c>
      <c r="AV32" s="28">
        <f t="shared" si="35"/>
        <v>165.0363422448803</v>
      </c>
      <c r="AW32" s="28">
        <f t="shared" si="35"/>
        <v>174.74436237693209</v>
      </c>
      <c r="AX32" s="28">
        <f t="shared" si="35"/>
        <v>184.45238250898387</v>
      </c>
      <c r="AY32" s="28">
        <f t="shared" si="35"/>
        <v>194.16040264103566</v>
      </c>
      <c r="AZ32" s="28">
        <f t="shared" si="35"/>
        <v>203.86842277308745</v>
      </c>
      <c r="BA32" s="28">
        <f t="shared" si="35"/>
        <v>213.57644290513923</v>
      </c>
      <c r="BB32" s="28">
        <f t="shared" si="35"/>
        <v>223.28446303719102</v>
      </c>
      <c r="BC32" s="28">
        <f t="shared" si="35"/>
        <v>232.9924831692428</v>
      </c>
      <c r="BE32" s="27">
        <f t="shared" si="31"/>
        <v>59</v>
      </c>
      <c r="BF32" s="32">
        <f t="shared" si="3"/>
        <v>0.5204175409617382</v>
      </c>
      <c r="BG32" s="32">
        <f t="shared" si="4"/>
        <v>0.5204175409617382</v>
      </c>
      <c r="BH32" s="32">
        <f t="shared" si="5"/>
        <v>0.52041754096173809</v>
      </c>
      <c r="BI32" s="32">
        <f t="shared" si="6"/>
        <v>0.5204175409617382</v>
      </c>
      <c r="BJ32" s="32">
        <f t="shared" si="7"/>
        <v>0.52041754096173809</v>
      </c>
      <c r="BK32" s="32">
        <f t="shared" si="8"/>
        <v>0.52041754096173809</v>
      </c>
      <c r="BL32" s="32">
        <f t="shared" si="9"/>
        <v>0.52041754096173809</v>
      </c>
      <c r="BM32" s="32">
        <f t="shared" si="10"/>
        <v>0.5204175409617382</v>
      </c>
      <c r="BN32" s="32">
        <f t="shared" si="11"/>
        <v>0.52041754096173809</v>
      </c>
      <c r="BO32" s="32">
        <f t="shared" si="12"/>
        <v>0.52041754096173809</v>
      </c>
      <c r="BP32" s="32">
        <f t="shared" si="13"/>
        <v>0.52041754096173809</v>
      </c>
      <c r="BQ32" s="32">
        <f t="shared" si="14"/>
        <v>0.52041754096173809</v>
      </c>
      <c r="BR32" s="32">
        <f t="shared" si="15"/>
        <v>0.5204175409617382</v>
      </c>
      <c r="BS32" s="32">
        <f t="shared" si="16"/>
        <v>0.52041754096173809</v>
      </c>
      <c r="BT32" s="32">
        <f t="shared" si="17"/>
        <v>0.52041754096173809</v>
      </c>
      <c r="BU32" s="32">
        <f t="shared" si="18"/>
        <v>0.5204175409617382</v>
      </c>
      <c r="BV32" s="32">
        <f t="shared" si="19"/>
        <v>0.52041754096173809</v>
      </c>
      <c r="BW32" s="32">
        <f t="shared" si="20"/>
        <v>0.52041754096173809</v>
      </c>
      <c r="BX32" s="32">
        <f t="shared" si="21"/>
        <v>0.5204175409617382</v>
      </c>
      <c r="BY32" s="32">
        <f t="shared" si="22"/>
        <v>0.52041754096173809</v>
      </c>
      <c r="BZ32" s="32">
        <f t="shared" si="23"/>
        <v>0.52041754096173809</v>
      </c>
      <c r="CA32" s="32">
        <f t="shared" si="24"/>
        <v>0.52041754096173809</v>
      </c>
      <c r="CB32" s="32">
        <f t="shared" si="25"/>
        <v>0.52041754096173809</v>
      </c>
      <c r="CC32" s="32">
        <f t="shared" si="26"/>
        <v>0.52041754096173809</v>
      </c>
    </row>
    <row r="33" spans="1:81" ht="9" customHeight="1" x14ac:dyDescent="0.25">
      <c r="A33" s="31"/>
      <c r="B33" s="31"/>
      <c r="C33" s="31"/>
      <c r="E33" s="27">
        <f t="shared" si="29"/>
        <v>58</v>
      </c>
      <c r="F33" s="28">
        <f t="shared" si="38"/>
        <v>19.381993854108043</v>
      </c>
      <c r="G33" s="28">
        <f t="shared" si="38"/>
        <v>38.763987708216085</v>
      </c>
      <c r="H33" s="28">
        <f t="shared" si="38"/>
        <v>58.145981562324131</v>
      </c>
      <c r="I33" s="28">
        <f t="shared" si="38"/>
        <v>77.52797541643217</v>
      </c>
      <c r="J33" s="28">
        <f t="shared" si="38"/>
        <v>96.909969270540216</v>
      </c>
      <c r="K33" s="28">
        <f t="shared" si="38"/>
        <v>116.29196312464826</v>
      </c>
      <c r="L33" s="28">
        <f t="shared" si="38"/>
        <v>135.67395697875631</v>
      </c>
      <c r="M33" s="28">
        <f t="shared" si="38"/>
        <v>155.05595083286434</v>
      </c>
      <c r="N33" s="28">
        <f t="shared" si="38"/>
        <v>174.43794468697237</v>
      </c>
      <c r="O33" s="28">
        <f t="shared" si="38"/>
        <v>193.81993854108043</v>
      </c>
      <c r="P33" s="28">
        <f t="shared" si="38"/>
        <v>213.20193239518846</v>
      </c>
      <c r="Q33" s="28">
        <f t="shared" si="38"/>
        <v>232.58392624929652</v>
      </c>
      <c r="R33" s="28">
        <f t="shared" si="38"/>
        <v>251.96592010340456</v>
      </c>
      <c r="S33" s="28">
        <f t="shared" si="38"/>
        <v>271.34791395751262</v>
      </c>
      <c r="T33" s="28">
        <f t="shared" si="38"/>
        <v>290.72990781162065</v>
      </c>
      <c r="U33" s="28">
        <f t="shared" si="38"/>
        <v>310.11190166572868</v>
      </c>
      <c r="V33" s="28">
        <f t="shared" si="36"/>
        <v>329.49389551983677</v>
      </c>
      <c r="W33" s="28">
        <f t="shared" si="36"/>
        <v>348.87588937394474</v>
      </c>
      <c r="X33" s="28">
        <f t="shared" si="36"/>
        <v>368.25788322805283</v>
      </c>
      <c r="Y33" s="28">
        <f t="shared" si="36"/>
        <v>387.63987708216087</v>
      </c>
      <c r="Z33" s="28">
        <f t="shared" si="36"/>
        <v>407.02187093626895</v>
      </c>
      <c r="AA33" s="28">
        <f t="shared" si="36"/>
        <v>426.40386479037693</v>
      </c>
      <c r="AB33" s="28">
        <f t="shared" si="36"/>
        <v>445.78585864448502</v>
      </c>
      <c r="AC33" s="28">
        <f t="shared" si="36"/>
        <v>465.16785249859305</v>
      </c>
      <c r="AE33" s="27">
        <f t="shared" si="30"/>
        <v>58</v>
      </c>
      <c r="AF33" s="28">
        <f t="shared" si="37"/>
        <v>9.4353995739992929</v>
      </c>
      <c r="AG33" s="28">
        <f t="shared" si="37"/>
        <v>18.870799147998586</v>
      </c>
      <c r="AH33" s="28">
        <f t="shared" si="37"/>
        <v>28.306198721997877</v>
      </c>
      <c r="AI33" s="28">
        <f t="shared" si="37"/>
        <v>37.741598295997171</v>
      </c>
      <c r="AJ33" s="28">
        <f t="shared" si="37"/>
        <v>47.176997869996462</v>
      </c>
      <c r="AK33" s="28">
        <f t="shared" si="37"/>
        <v>56.612397443995754</v>
      </c>
      <c r="AL33" s="28">
        <f t="shared" si="37"/>
        <v>66.047797017995052</v>
      </c>
      <c r="AM33" s="28">
        <f t="shared" si="37"/>
        <v>75.483196591994343</v>
      </c>
      <c r="AN33" s="28">
        <f t="shared" si="37"/>
        <v>84.918596165993634</v>
      </c>
      <c r="AO33" s="28">
        <f t="shared" si="37"/>
        <v>94.353995739992925</v>
      </c>
      <c r="AP33" s="28">
        <f t="shared" si="37"/>
        <v>103.78939531399222</v>
      </c>
      <c r="AQ33" s="28">
        <f t="shared" si="37"/>
        <v>113.22479488799151</v>
      </c>
      <c r="AR33" s="28">
        <f t="shared" si="37"/>
        <v>122.6601944619908</v>
      </c>
      <c r="AS33" s="28">
        <f t="shared" si="37"/>
        <v>132.0955940359901</v>
      </c>
      <c r="AT33" s="28">
        <f t="shared" si="37"/>
        <v>141.53099360998939</v>
      </c>
      <c r="AU33" s="28">
        <f t="shared" si="37"/>
        <v>150.96639318398869</v>
      </c>
      <c r="AV33" s="28">
        <f t="shared" si="35"/>
        <v>160.40179275798798</v>
      </c>
      <c r="AW33" s="28">
        <f t="shared" si="35"/>
        <v>169.83719233198727</v>
      </c>
      <c r="AX33" s="28">
        <f t="shared" si="35"/>
        <v>179.27259190598656</v>
      </c>
      <c r="AY33" s="28">
        <f t="shared" si="35"/>
        <v>188.70799147998585</v>
      </c>
      <c r="AZ33" s="28">
        <f t="shared" si="35"/>
        <v>198.14339105398514</v>
      </c>
      <c r="BA33" s="28">
        <f t="shared" si="35"/>
        <v>207.57879062798443</v>
      </c>
      <c r="BB33" s="28">
        <f t="shared" si="35"/>
        <v>217.01419020198372</v>
      </c>
      <c r="BC33" s="28">
        <f t="shared" si="35"/>
        <v>226.44958977598301</v>
      </c>
      <c r="BE33" s="27">
        <f t="shared" si="31"/>
        <v>58</v>
      </c>
      <c r="BF33" s="32">
        <f t="shared" si="3"/>
        <v>0.51318736116514418</v>
      </c>
      <c r="BG33" s="32">
        <f t="shared" si="4"/>
        <v>0.51318736116514418</v>
      </c>
      <c r="BH33" s="32">
        <f t="shared" si="5"/>
        <v>0.5131873611651443</v>
      </c>
      <c r="BI33" s="32">
        <f t="shared" si="6"/>
        <v>0.51318736116514418</v>
      </c>
      <c r="BJ33" s="32">
        <f t="shared" si="7"/>
        <v>0.5131873611651443</v>
      </c>
      <c r="BK33" s="32">
        <f t="shared" si="8"/>
        <v>0.5131873611651443</v>
      </c>
      <c r="BL33" s="32">
        <f t="shared" si="9"/>
        <v>0.5131873611651443</v>
      </c>
      <c r="BM33" s="32">
        <f t="shared" si="10"/>
        <v>0.51318736116514418</v>
      </c>
      <c r="BN33" s="32">
        <f t="shared" si="11"/>
        <v>0.51318736116514418</v>
      </c>
      <c r="BO33" s="32">
        <f t="shared" si="12"/>
        <v>0.5131873611651443</v>
      </c>
      <c r="BP33" s="32">
        <f t="shared" si="13"/>
        <v>0.5131873611651443</v>
      </c>
      <c r="BQ33" s="32">
        <f t="shared" si="14"/>
        <v>0.5131873611651443</v>
      </c>
      <c r="BR33" s="32">
        <f t="shared" si="15"/>
        <v>0.51318736116514418</v>
      </c>
      <c r="BS33" s="32">
        <f t="shared" si="16"/>
        <v>0.5131873611651443</v>
      </c>
      <c r="BT33" s="32">
        <f t="shared" si="17"/>
        <v>0.51318736116514418</v>
      </c>
      <c r="BU33" s="32">
        <f t="shared" si="18"/>
        <v>0.51318736116514418</v>
      </c>
      <c r="BV33" s="32">
        <f t="shared" si="19"/>
        <v>0.5131873611651443</v>
      </c>
      <c r="BW33" s="32">
        <f t="shared" si="20"/>
        <v>0.51318736116514418</v>
      </c>
      <c r="BX33" s="32">
        <f t="shared" si="21"/>
        <v>0.5131873611651443</v>
      </c>
      <c r="BY33" s="32">
        <f t="shared" si="22"/>
        <v>0.5131873611651443</v>
      </c>
      <c r="BZ33" s="32">
        <f t="shared" si="23"/>
        <v>0.5131873611651443</v>
      </c>
      <c r="CA33" s="32">
        <f t="shared" si="24"/>
        <v>0.5131873611651443</v>
      </c>
      <c r="CB33" s="32">
        <f t="shared" si="25"/>
        <v>0.5131873611651443</v>
      </c>
      <c r="CC33" s="32">
        <f t="shared" si="26"/>
        <v>0.5131873611651443</v>
      </c>
    </row>
    <row r="34" spans="1:81" ht="9" customHeight="1" x14ac:dyDescent="0.25">
      <c r="A34" s="31"/>
      <c r="B34" s="31"/>
      <c r="C34" s="31"/>
      <c r="E34" s="27">
        <f t="shared" si="29"/>
        <v>57</v>
      </c>
      <c r="F34" s="28">
        <f t="shared" si="38"/>
        <v>18.564852154816219</v>
      </c>
      <c r="G34" s="28">
        <f t="shared" si="38"/>
        <v>37.129704309632437</v>
      </c>
      <c r="H34" s="28">
        <f t="shared" si="38"/>
        <v>55.694556464448652</v>
      </c>
      <c r="I34" s="28">
        <f t="shared" si="38"/>
        <v>74.259408619264875</v>
      </c>
      <c r="J34" s="28">
        <f t="shared" si="38"/>
        <v>92.824260774081083</v>
      </c>
      <c r="K34" s="28">
        <f t="shared" si="38"/>
        <v>111.3891129288973</v>
      </c>
      <c r="L34" s="28">
        <f t="shared" si="38"/>
        <v>129.95396508371354</v>
      </c>
      <c r="M34" s="28">
        <f t="shared" si="38"/>
        <v>148.51881723852975</v>
      </c>
      <c r="N34" s="28">
        <f t="shared" si="38"/>
        <v>167.08366939334596</v>
      </c>
      <c r="O34" s="28">
        <f t="shared" si="38"/>
        <v>185.64852154816217</v>
      </c>
      <c r="P34" s="28">
        <f t="shared" si="38"/>
        <v>204.2133737029784</v>
      </c>
      <c r="Q34" s="28">
        <f t="shared" si="38"/>
        <v>222.77822585779461</v>
      </c>
      <c r="R34" s="28">
        <f t="shared" si="38"/>
        <v>241.34307801261085</v>
      </c>
      <c r="S34" s="28">
        <f t="shared" si="38"/>
        <v>259.90793016742708</v>
      </c>
      <c r="T34" s="28">
        <f t="shared" si="38"/>
        <v>278.47278232224329</v>
      </c>
      <c r="U34" s="28">
        <f t="shared" si="38"/>
        <v>297.0376344770595</v>
      </c>
      <c r="V34" s="28">
        <f t="shared" si="36"/>
        <v>315.60248663187571</v>
      </c>
      <c r="W34" s="28">
        <f t="shared" si="36"/>
        <v>334.16733878669191</v>
      </c>
      <c r="X34" s="28">
        <f t="shared" si="36"/>
        <v>352.73219094150818</v>
      </c>
      <c r="Y34" s="28">
        <f t="shared" si="36"/>
        <v>371.29704309632433</v>
      </c>
      <c r="Z34" s="28">
        <f t="shared" si="36"/>
        <v>389.8618952511406</v>
      </c>
      <c r="AA34" s="28">
        <f t="shared" si="36"/>
        <v>408.4267474059568</v>
      </c>
      <c r="AB34" s="28">
        <f t="shared" si="36"/>
        <v>426.99159956077307</v>
      </c>
      <c r="AC34" s="28">
        <f t="shared" si="36"/>
        <v>445.55645171558922</v>
      </c>
      <c r="AE34" s="27">
        <f t="shared" si="30"/>
        <v>57</v>
      </c>
      <c r="AF34" s="28">
        <f t="shared" si="37"/>
        <v>9.1803922938833153</v>
      </c>
      <c r="AG34" s="28">
        <f t="shared" si="37"/>
        <v>18.360784587766631</v>
      </c>
      <c r="AH34" s="28">
        <f t="shared" si="37"/>
        <v>27.541176881649946</v>
      </c>
      <c r="AI34" s="28">
        <f t="shared" si="37"/>
        <v>36.721569175533261</v>
      </c>
      <c r="AJ34" s="28">
        <f t="shared" si="37"/>
        <v>45.901961469416577</v>
      </c>
      <c r="AK34" s="28">
        <f t="shared" si="37"/>
        <v>55.082353763299892</v>
      </c>
      <c r="AL34" s="28">
        <f t="shared" si="37"/>
        <v>64.262746057183207</v>
      </c>
      <c r="AM34" s="28">
        <f t="shared" si="37"/>
        <v>73.443138351066523</v>
      </c>
      <c r="AN34" s="28">
        <f t="shared" si="37"/>
        <v>82.623530644949838</v>
      </c>
      <c r="AO34" s="28">
        <f t="shared" si="37"/>
        <v>91.803922938833153</v>
      </c>
      <c r="AP34" s="28">
        <f t="shared" si="37"/>
        <v>100.98431523271647</v>
      </c>
      <c r="AQ34" s="28">
        <f t="shared" si="37"/>
        <v>110.16470752659978</v>
      </c>
      <c r="AR34" s="28">
        <f t="shared" si="37"/>
        <v>119.3450998204831</v>
      </c>
      <c r="AS34" s="28">
        <f t="shared" si="37"/>
        <v>128.52549211436641</v>
      </c>
      <c r="AT34" s="28">
        <f t="shared" si="37"/>
        <v>137.70588440824974</v>
      </c>
      <c r="AU34" s="28">
        <f t="shared" si="37"/>
        <v>146.88627670213305</v>
      </c>
      <c r="AV34" s="28">
        <f t="shared" si="35"/>
        <v>156.06666899601638</v>
      </c>
      <c r="AW34" s="28">
        <f t="shared" si="35"/>
        <v>165.24706128989968</v>
      </c>
      <c r="AX34" s="28">
        <f t="shared" si="35"/>
        <v>174.42745358378301</v>
      </c>
      <c r="AY34" s="28">
        <f t="shared" si="35"/>
        <v>183.60784587766631</v>
      </c>
      <c r="AZ34" s="28">
        <f t="shared" si="35"/>
        <v>192.78823817154964</v>
      </c>
      <c r="BA34" s="28">
        <f t="shared" si="35"/>
        <v>201.96863046543294</v>
      </c>
      <c r="BB34" s="28">
        <f t="shared" si="35"/>
        <v>211.14902275931627</v>
      </c>
      <c r="BC34" s="28">
        <f t="shared" si="35"/>
        <v>220.32941505319957</v>
      </c>
      <c r="BE34" s="27">
        <f t="shared" si="31"/>
        <v>57</v>
      </c>
      <c r="BF34" s="32">
        <f t="shared" si="3"/>
        <v>0.50549607304566246</v>
      </c>
      <c r="BG34" s="32">
        <f t="shared" si="4"/>
        <v>0.50549607304566246</v>
      </c>
      <c r="BH34" s="32">
        <f t="shared" si="5"/>
        <v>0.50549607304566246</v>
      </c>
      <c r="BI34" s="32">
        <f t="shared" si="6"/>
        <v>0.50549607304566246</v>
      </c>
      <c r="BJ34" s="32">
        <f t="shared" si="7"/>
        <v>0.50549607304566235</v>
      </c>
      <c r="BK34" s="32">
        <f t="shared" si="8"/>
        <v>0.50549607304566246</v>
      </c>
      <c r="BL34" s="32">
        <f t="shared" si="9"/>
        <v>0.50549607304566246</v>
      </c>
      <c r="BM34" s="32">
        <f t="shared" si="10"/>
        <v>0.50549607304566246</v>
      </c>
      <c r="BN34" s="32">
        <f t="shared" si="11"/>
        <v>0.50549607304566246</v>
      </c>
      <c r="BO34" s="32">
        <f t="shared" si="12"/>
        <v>0.50549607304566235</v>
      </c>
      <c r="BP34" s="32">
        <f t="shared" si="13"/>
        <v>0.50549607304566246</v>
      </c>
      <c r="BQ34" s="32">
        <f t="shared" si="14"/>
        <v>0.50549607304566246</v>
      </c>
      <c r="BR34" s="32">
        <f t="shared" si="15"/>
        <v>0.50549607304566246</v>
      </c>
      <c r="BS34" s="32">
        <f t="shared" si="16"/>
        <v>0.50549607304566246</v>
      </c>
      <c r="BT34" s="32">
        <f t="shared" si="17"/>
        <v>0.50549607304566246</v>
      </c>
      <c r="BU34" s="32">
        <f t="shared" si="18"/>
        <v>0.50549607304566246</v>
      </c>
      <c r="BV34" s="32">
        <f t="shared" si="19"/>
        <v>0.50549607304566235</v>
      </c>
      <c r="BW34" s="32">
        <f t="shared" si="20"/>
        <v>0.50549607304566246</v>
      </c>
      <c r="BX34" s="32">
        <f t="shared" si="21"/>
        <v>0.50549607304566246</v>
      </c>
      <c r="BY34" s="32">
        <f t="shared" si="22"/>
        <v>0.50549607304566235</v>
      </c>
      <c r="BZ34" s="32">
        <f t="shared" si="23"/>
        <v>0.50549607304566246</v>
      </c>
      <c r="CA34" s="32">
        <f t="shared" si="24"/>
        <v>0.50549607304566246</v>
      </c>
      <c r="CB34" s="32">
        <f t="shared" si="25"/>
        <v>0.50549607304566246</v>
      </c>
      <c r="CC34" s="32">
        <f t="shared" si="26"/>
        <v>0.50549607304566246</v>
      </c>
    </row>
    <row r="35" spans="1:81" ht="9" customHeight="1" x14ac:dyDescent="0.25">
      <c r="A35" s="31"/>
      <c r="B35" s="31"/>
      <c r="C35" s="31"/>
      <c r="E35" s="27">
        <f t="shared" si="29"/>
        <v>56</v>
      </c>
      <c r="F35" s="28">
        <f t="shared" si="38"/>
        <v>17.788852053359339</v>
      </c>
      <c r="G35" s="28">
        <f t="shared" si="38"/>
        <v>35.577704106718677</v>
      </c>
      <c r="H35" s="28">
        <f t="shared" si="38"/>
        <v>53.366556160078012</v>
      </c>
      <c r="I35" s="28">
        <f t="shared" si="38"/>
        <v>71.155408213437354</v>
      </c>
      <c r="J35" s="28">
        <f t="shared" si="38"/>
        <v>88.94426026679669</v>
      </c>
      <c r="K35" s="28">
        <f t="shared" si="38"/>
        <v>106.73311232015602</v>
      </c>
      <c r="L35" s="28">
        <f t="shared" si="38"/>
        <v>124.52196437351537</v>
      </c>
      <c r="M35" s="28">
        <f t="shared" si="38"/>
        <v>142.31081642687471</v>
      </c>
      <c r="N35" s="28">
        <f t="shared" si="38"/>
        <v>160.09966848023404</v>
      </c>
      <c r="O35" s="28">
        <f t="shared" si="38"/>
        <v>177.88852053359338</v>
      </c>
      <c r="P35" s="28">
        <f t="shared" si="38"/>
        <v>195.67737258695271</v>
      </c>
      <c r="Q35" s="28">
        <f t="shared" si="38"/>
        <v>213.46622464031205</v>
      </c>
      <c r="R35" s="28">
        <f t="shared" si="38"/>
        <v>231.25507669367141</v>
      </c>
      <c r="S35" s="28">
        <f t="shared" si="38"/>
        <v>249.04392874703075</v>
      </c>
      <c r="T35" s="28">
        <f t="shared" si="38"/>
        <v>266.83278080039008</v>
      </c>
      <c r="U35" s="28">
        <f t="shared" si="38"/>
        <v>284.62163285374942</v>
      </c>
      <c r="V35" s="28">
        <f t="shared" si="36"/>
        <v>302.41048490710875</v>
      </c>
      <c r="W35" s="28">
        <f t="shared" si="36"/>
        <v>320.19933696046809</v>
      </c>
      <c r="X35" s="28">
        <f t="shared" si="36"/>
        <v>337.98818901382748</v>
      </c>
      <c r="Y35" s="28">
        <f t="shared" si="36"/>
        <v>355.77704106718676</v>
      </c>
      <c r="Z35" s="28">
        <f t="shared" si="36"/>
        <v>373.56589312054615</v>
      </c>
      <c r="AA35" s="28">
        <f t="shared" si="36"/>
        <v>391.35474517390543</v>
      </c>
      <c r="AB35" s="28">
        <f t="shared" si="36"/>
        <v>409.14359722726482</v>
      </c>
      <c r="AC35" s="28">
        <f t="shared" si="36"/>
        <v>426.9324492806241</v>
      </c>
      <c r="AE35" s="27">
        <f t="shared" si="30"/>
        <v>56</v>
      </c>
      <c r="AF35" s="28">
        <f t="shared" si="37"/>
        <v>8.9414582498570034</v>
      </c>
      <c r="AG35" s="28">
        <f t="shared" si="37"/>
        <v>17.882916499714007</v>
      </c>
      <c r="AH35" s="28">
        <f t="shared" si="37"/>
        <v>26.82437474957101</v>
      </c>
      <c r="AI35" s="28">
        <f t="shared" si="37"/>
        <v>35.765832999428014</v>
      </c>
      <c r="AJ35" s="28">
        <f t="shared" si="37"/>
        <v>44.707291249285021</v>
      </c>
      <c r="AK35" s="28">
        <f t="shared" si="37"/>
        <v>53.648749499142021</v>
      </c>
      <c r="AL35" s="28">
        <f t="shared" si="37"/>
        <v>62.590207748999028</v>
      </c>
      <c r="AM35" s="28">
        <f t="shared" si="37"/>
        <v>71.531665998856027</v>
      </c>
      <c r="AN35" s="28">
        <f t="shared" si="37"/>
        <v>80.473124248713034</v>
      </c>
      <c r="AO35" s="28">
        <f t="shared" si="37"/>
        <v>89.414582498570041</v>
      </c>
      <c r="AP35" s="28">
        <f t="shared" si="37"/>
        <v>98.356040748427034</v>
      </c>
      <c r="AQ35" s="28">
        <f t="shared" si="37"/>
        <v>107.29749899828404</v>
      </c>
      <c r="AR35" s="28">
        <f t="shared" si="37"/>
        <v>116.23895724814105</v>
      </c>
      <c r="AS35" s="28">
        <f t="shared" si="37"/>
        <v>125.18041549799806</v>
      </c>
      <c r="AT35" s="28">
        <f t="shared" si="37"/>
        <v>134.12187374785506</v>
      </c>
      <c r="AU35" s="28">
        <f t="shared" si="37"/>
        <v>143.06333199771205</v>
      </c>
      <c r="AV35" s="28">
        <f t="shared" si="35"/>
        <v>152.00479024756905</v>
      </c>
      <c r="AW35" s="28">
        <f t="shared" si="35"/>
        <v>160.94624849742607</v>
      </c>
      <c r="AX35" s="28">
        <f t="shared" si="35"/>
        <v>169.88770674728306</v>
      </c>
      <c r="AY35" s="28">
        <f t="shared" si="35"/>
        <v>178.82916499714008</v>
      </c>
      <c r="AZ35" s="28">
        <f t="shared" si="35"/>
        <v>187.77062324699708</v>
      </c>
      <c r="BA35" s="28">
        <f t="shared" si="35"/>
        <v>196.71208149685407</v>
      </c>
      <c r="BB35" s="28">
        <f t="shared" si="35"/>
        <v>205.65353974671109</v>
      </c>
      <c r="BC35" s="28">
        <f t="shared" si="35"/>
        <v>214.59499799656808</v>
      </c>
      <c r="BE35" s="27">
        <f t="shared" si="31"/>
        <v>56</v>
      </c>
      <c r="BF35" s="32">
        <f t="shared" si="3"/>
        <v>0.49735608441532614</v>
      </c>
      <c r="BG35" s="32">
        <f t="shared" si="4"/>
        <v>0.49735608441532614</v>
      </c>
      <c r="BH35" s="32">
        <f t="shared" si="5"/>
        <v>0.49735608441532614</v>
      </c>
      <c r="BI35" s="32">
        <f t="shared" si="6"/>
        <v>0.49735608441532614</v>
      </c>
      <c r="BJ35" s="32">
        <f t="shared" si="7"/>
        <v>0.49735608441532608</v>
      </c>
      <c r="BK35" s="32">
        <f t="shared" si="8"/>
        <v>0.49735608441532614</v>
      </c>
      <c r="BL35" s="32">
        <f t="shared" si="9"/>
        <v>0.49735608441532614</v>
      </c>
      <c r="BM35" s="32">
        <f t="shared" si="10"/>
        <v>0.49735608441532614</v>
      </c>
      <c r="BN35" s="32">
        <f t="shared" si="11"/>
        <v>0.49735608441532614</v>
      </c>
      <c r="BO35" s="32">
        <f t="shared" si="12"/>
        <v>0.49735608441532608</v>
      </c>
      <c r="BP35" s="32">
        <f t="shared" si="13"/>
        <v>0.49735608441532614</v>
      </c>
      <c r="BQ35" s="32">
        <f t="shared" si="14"/>
        <v>0.49735608441532614</v>
      </c>
      <c r="BR35" s="32">
        <f t="shared" si="15"/>
        <v>0.49735608441532614</v>
      </c>
      <c r="BS35" s="32">
        <f t="shared" si="16"/>
        <v>0.49735608441532614</v>
      </c>
      <c r="BT35" s="32">
        <f t="shared" si="17"/>
        <v>0.49735608441532614</v>
      </c>
      <c r="BU35" s="32">
        <f t="shared" si="18"/>
        <v>0.49735608441532614</v>
      </c>
      <c r="BV35" s="32">
        <f t="shared" si="19"/>
        <v>0.49735608441532619</v>
      </c>
      <c r="BW35" s="32">
        <f t="shared" si="20"/>
        <v>0.49735608441532614</v>
      </c>
      <c r="BX35" s="32">
        <f t="shared" si="21"/>
        <v>0.49735608441532625</v>
      </c>
      <c r="BY35" s="32">
        <f t="shared" si="22"/>
        <v>0.49735608441532608</v>
      </c>
      <c r="BZ35" s="32">
        <f t="shared" si="23"/>
        <v>0.49735608441532619</v>
      </c>
      <c r="CA35" s="32">
        <f t="shared" si="24"/>
        <v>0.49735608441532614</v>
      </c>
      <c r="CB35" s="32">
        <f t="shared" si="25"/>
        <v>0.49735608441532614</v>
      </c>
      <c r="CC35" s="32">
        <f t="shared" si="26"/>
        <v>0.49735608441532614</v>
      </c>
    </row>
    <row r="36" spans="1:81" ht="9" customHeight="1" x14ac:dyDescent="0.25">
      <c r="A36" s="31"/>
      <c r="B36" s="31"/>
      <c r="C36" s="31"/>
      <c r="E36" s="27">
        <f t="shared" si="29"/>
        <v>55</v>
      </c>
      <c r="F36" s="28">
        <f t="shared" si="38"/>
        <v>17.051759103862025</v>
      </c>
      <c r="G36" s="28">
        <f t="shared" si="38"/>
        <v>34.103518207724051</v>
      </c>
      <c r="H36" s="28">
        <f t="shared" si="38"/>
        <v>51.155277311586069</v>
      </c>
      <c r="I36" s="28">
        <f t="shared" si="38"/>
        <v>68.207036415448101</v>
      </c>
      <c r="J36" s="28">
        <f t="shared" si="38"/>
        <v>85.258795519310112</v>
      </c>
      <c r="K36" s="28">
        <f t="shared" si="38"/>
        <v>102.31055462317214</v>
      </c>
      <c r="L36" s="28">
        <f t="shared" si="38"/>
        <v>119.36231372703416</v>
      </c>
      <c r="M36" s="28">
        <f t="shared" si="38"/>
        <v>136.4140728308962</v>
      </c>
      <c r="N36" s="28">
        <f t="shared" si="38"/>
        <v>153.4658319347582</v>
      </c>
      <c r="O36" s="28">
        <f t="shared" si="38"/>
        <v>170.51759103862022</v>
      </c>
      <c r="P36" s="28">
        <f t="shared" si="38"/>
        <v>187.56935014248225</v>
      </c>
      <c r="Q36" s="28">
        <f t="shared" si="38"/>
        <v>204.62110924634428</v>
      </c>
      <c r="R36" s="28">
        <f t="shared" si="38"/>
        <v>221.6728683502063</v>
      </c>
      <c r="S36" s="28">
        <f t="shared" si="38"/>
        <v>238.72462745406833</v>
      </c>
      <c r="T36" s="28">
        <f t="shared" si="38"/>
        <v>255.77638655793035</v>
      </c>
      <c r="U36" s="28">
        <f t="shared" si="38"/>
        <v>272.82814566179241</v>
      </c>
      <c r="V36" s="28">
        <f t="shared" si="36"/>
        <v>289.87990476565443</v>
      </c>
      <c r="W36" s="28">
        <f t="shared" si="36"/>
        <v>306.9316638695164</v>
      </c>
      <c r="X36" s="28">
        <f t="shared" si="36"/>
        <v>323.98342297337848</v>
      </c>
      <c r="Y36" s="28">
        <f t="shared" si="36"/>
        <v>341.03518207724045</v>
      </c>
      <c r="Z36" s="28">
        <f t="shared" si="36"/>
        <v>358.08694118110253</v>
      </c>
      <c r="AA36" s="28">
        <f t="shared" si="36"/>
        <v>375.1387002849645</v>
      </c>
      <c r="AB36" s="28">
        <f t="shared" si="36"/>
        <v>392.19045938882658</v>
      </c>
      <c r="AC36" s="28">
        <f t="shared" si="36"/>
        <v>409.24221849268855</v>
      </c>
      <c r="AE36" s="27">
        <f t="shared" si="30"/>
        <v>55</v>
      </c>
      <c r="AF36" s="28">
        <f t="shared" si="37"/>
        <v>8.7172339781054884</v>
      </c>
      <c r="AG36" s="28">
        <f t="shared" si="37"/>
        <v>17.434467956210977</v>
      </c>
      <c r="AH36" s="28">
        <f t="shared" si="37"/>
        <v>26.151701934316467</v>
      </c>
      <c r="AI36" s="28">
        <f t="shared" si="37"/>
        <v>34.868935912421954</v>
      </c>
      <c r="AJ36" s="28">
        <f t="shared" si="37"/>
        <v>43.586169890527444</v>
      </c>
      <c r="AK36" s="28">
        <f t="shared" si="37"/>
        <v>52.303403868632934</v>
      </c>
      <c r="AL36" s="28">
        <f t="shared" si="37"/>
        <v>61.020637846738424</v>
      </c>
      <c r="AM36" s="28">
        <f t="shared" si="37"/>
        <v>69.737871824843907</v>
      </c>
      <c r="AN36" s="28">
        <f t="shared" si="37"/>
        <v>78.455105802949404</v>
      </c>
      <c r="AO36" s="28">
        <f t="shared" si="37"/>
        <v>87.172339781054887</v>
      </c>
      <c r="AP36" s="28">
        <f t="shared" si="37"/>
        <v>95.889573759160385</v>
      </c>
      <c r="AQ36" s="28">
        <f t="shared" si="37"/>
        <v>104.60680773726587</v>
      </c>
      <c r="AR36" s="28">
        <f t="shared" si="37"/>
        <v>113.32404171537137</v>
      </c>
      <c r="AS36" s="28">
        <f t="shared" si="37"/>
        <v>122.04127569347685</v>
      </c>
      <c r="AT36" s="28">
        <f t="shared" si="37"/>
        <v>130.75850967158235</v>
      </c>
      <c r="AU36" s="28">
        <f t="shared" si="37"/>
        <v>139.47574364968781</v>
      </c>
      <c r="AV36" s="28">
        <f t="shared" si="35"/>
        <v>148.19297762779331</v>
      </c>
      <c r="AW36" s="28">
        <f t="shared" si="35"/>
        <v>156.91021160589881</v>
      </c>
      <c r="AX36" s="28">
        <f t="shared" si="35"/>
        <v>165.62744558400431</v>
      </c>
      <c r="AY36" s="28">
        <f t="shared" si="35"/>
        <v>174.34467956210977</v>
      </c>
      <c r="AZ36" s="28">
        <f t="shared" si="35"/>
        <v>183.06191354021527</v>
      </c>
      <c r="BA36" s="28">
        <f t="shared" si="35"/>
        <v>191.77914751832077</v>
      </c>
      <c r="BB36" s="28">
        <f t="shared" si="35"/>
        <v>200.49638149642624</v>
      </c>
      <c r="BC36" s="28">
        <f t="shared" si="35"/>
        <v>209.21361547453174</v>
      </c>
      <c r="BE36" s="27">
        <f t="shared" si="31"/>
        <v>55</v>
      </c>
      <c r="BF36" s="32">
        <f t="shared" si="3"/>
        <v>0.48877802430770112</v>
      </c>
      <c r="BG36" s="32">
        <f t="shared" si="4"/>
        <v>0.48877802430770112</v>
      </c>
      <c r="BH36" s="32">
        <f t="shared" si="5"/>
        <v>0.48877802430770101</v>
      </c>
      <c r="BI36" s="32">
        <f t="shared" si="6"/>
        <v>0.48877802430770112</v>
      </c>
      <c r="BJ36" s="32">
        <f t="shared" si="7"/>
        <v>0.48877802430770101</v>
      </c>
      <c r="BK36" s="32">
        <f t="shared" si="8"/>
        <v>0.48877802430770101</v>
      </c>
      <c r="BL36" s="32">
        <f t="shared" si="9"/>
        <v>0.48877802430770101</v>
      </c>
      <c r="BM36" s="32">
        <f t="shared" si="10"/>
        <v>0.48877802430770112</v>
      </c>
      <c r="BN36" s="32">
        <f t="shared" si="11"/>
        <v>0.48877802430770095</v>
      </c>
      <c r="BO36" s="32">
        <f t="shared" si="12"/>
        <v>0.48877802430770101</v>
      </c>
      <c r="BP36" s="32">
        <f t="shared" si="13"/>
        <v>0.48877802430770095</v>
      </c>
      <c r="BQ36" s="32">
        <f t="shared" si="14"/>
        <v>0.48877802430770101</v>
      </c>
      <c r="BR36" s="32">
        <f t="shared" si="15"/>
        <v>0.48877802430770101</v>
      </c>
      <c r="BS36" s="32">
        <f t="shared" si="16"/>
        <v>0.48877802430770101</v>
      </c>
      <c r="BT36" s="32">
        <f t="shared" si="17"/>
        <v>0.48877802430770101</v>
      </c>
      <c r="BU36" s="32">
        <f t="shared" si="18"/>
        <v>0.48877802430770112</v>
      </c>
      <c r="BV36" s="32">
        <f t="shared" si="19"/>
        <v>0.48877802430770106</v>
      </c>
      <c r="BW36" s="32">
        <f t="shared" si="20"/>
        <v>0.48877802430770095</v>
      </c>
      <c r="BX36" s="32">
        <f t="shared" si="21"/>
        <v>0.48877802430770106</v>
      </c>
      <c r="BY36" s="32">
        <f t="shared" si="22"/>
        <v>0.48877802430770101</v>
      </c>
      <c r="BZ36" s="32">
        <f t="shared" si="23"/>
        <v>0.48877802430770106</v>
      </c>
      <c r="CA36" s="32">
        <f t="shared" si="24"/>
        <v>0.48877802430770095</v>
      </c>
      <c r="CB36" s="32">
        <f t="shared" si="25"/>
        <v>0.48877802430770112</v>
      </c>
      <c r="CC36" s="32">
        <f t="shared" si="26"/>
        <v>0.48877802430770101</v>
      </c>
    </row>
    <row r="37" spans="1:81" ht="9" customHeight="1" x14ac:dyDescent="0.25">
      <c r="A37" s="31"/>
      <c r="B37" s="31"/>
      <c r="C37" s="31"/>
      <c r="E37" s="27">
        <f t="shared" si="29"/>
        <v>54</v>
      </c>
      <c r="F37" s="28">
        <f t="shared" si="38"/>
        <v>16.351469291627524</v>
      </c>
      <c r="G37" s="28">
        <f t="shared" si="38"/>
        <v>32.702938583255047</v>
      </c>
      <c r="H37" s="28">
        <f t="shared" si="38"/>
        <v>49.054407874882571</v>
      </c>
      <c r="I37" s="28">
        <f t="shared" si="38"/>
        <v>65.405877166510095</v>
      </c>
      <c r="J37" s="28">
        <f t="shared" si="38"/>
        <v>81.757346458137619</v>
      </c>
      <c r="K37" s="28">
        <f t="shared" si="38"/>
        <v>98.108815749765142</v>
      </c>
      <c r="L37" s="28">
        <f t="shared" si="38"/>
        <v>114.46028504139267</v>
      </c>
      <c r="M37" s="28">
        <f t="shared" si="38"/>
        <v>130.81175433302019</v>
      </c>
      <c r="N37" s="28">
        <f t="shared" si="38"/>
        <v>147.16322362464771</v>
      </c>
      <c r="O37" s="28">
        <f t="shared" si="38"/>
        <v>163.51469291627524</v>
      </c>
      <c r="P37" s="28">
        <f t="shared" si="38"/>
        <v>179.86616220790276</v>
      </c>
      <c r="Q37" s="28">
        <f t="shared" si="38"/>
        <v>196.21763149953028</v>
      </c>
      <c r="R37" s="28">
        <f t="shared" si="38"/>
        <v>212.56910079115781</v>
      </c>
      <c r="S37" s="28">
        <f t="shared" si="38"/>
        <v>228.92057008278533</v>
      </c>
      <c r="T37" s="28">
        <f t="shared" si="38"/>
        <v>245.27203937441286</v>
      </c>
      <c r="U37" s="28">
        <f t="shared" si="38"/>
        <v>261.62350866604038</v>
      </c>
      <c r="V37" s="28">
        <f t="shared" si="36"/>
        <v>277.97497795766793</v>
      </c>
      <c r="W37" s="28">
        <f t="shared" si="36"/>
        <v>294.32644724929543</v>
      </c>
      <c r="X37" s="28">
        <f t="shared" si="36"/>
        <v>310.67791654092298</v>
      </c>
      <c r="Y37" s="28">
        <f t="shared" si="36"/>
        <v>327.02938583255047</v>
      </c>
      <c r="Z37" s="28">
        <f t="shared" si="36"/>
        <v>343.38085512417803</v>
      </c>
      <c r="AA37" s="28">
        <f t="shared" si="36"/>
        <v>359.73232441580552</v>
      </c>
      <c r="AB37" s="28">
        <f t="shared" si="36"/>
        <v>376.08379370743307</v>
      </c>
      <c r="AC37" s="28">
        <f t="shared" si="36"/>
        <v>392.43526299906057</v>
      </c>
      <c r="AE37" s="27">
        <f t="shared" si="30"/>
        <v>54</v>
      </c>
      <c r="AF37" s="28">
        <f t="shared" si="37"/>
        <v>8.5065080835203997</v>
      </c>
      <c r="AG37" s="28">
        <f t="shared" si="37"/>
        <v>17.013016167040799</v>
      </c>
      <c r="AH37" s="28">
        <f t="shared" si="37"/>
        <v>25.519524250561197</v>
      </c>
      <c r="AI37" s="28">
        <f t="shared" si="37"/>
        <v>34.026032334081599</v>
      </c>
      <c r="AJ37" s="28">
        <f t="shared" si="37"/>
        <v>42.532540417601993</v>
      </c>
      <c r="AK37" s="28">
        <f t="shared" si="37"/>
        <v>51.039048501122394</v>
      </c>
      <c r="AL37" s="28">
        <f t="shared" si="37"/>
        <v>59.545556584642796</v>
      </c>
      <c r="AM37" s="28">
        <f t="shared" si="37"/>
        <v>68.052064668163197</v>
      </c>
      <c r="AN37" s="28">
        <f t="shared" si="37"/>
        <v>76.558572751683599</v>
      </c>
      <c r="AO37" s="28">
        <f t="shared" si="37"/>
        <v>85.065080835203986</v>
      </c>
      <c r="AP37" s="28">
        <f t="shared" si="37"/>
        <v>93.571588918724387</v>
      </c>
      <c r="AQ37" s="28">
        <f t="shared" si="37"/>
        <v>102.07809700224479</v>
      </c>
      <c r="AR37" s="28">
        <f t="shared" si="37"/>
        <v>110.58460508576519</v>
      </c>
      <c r="AS37" s="28">
        <f t="shared" si="37"/>
        <v>119.09111316928559</v>
      </c>
      <c r="AT37" s="28">
        <f t="shared" si="37"/>
        <v>127.59762125280599</v>
      </c>
      <c r="AU37" s="28">
        <f t="shared" si="37"/>
        <v>136.10412933632639</v>
      </c>
      <c r="AV37" s="28">
        <f t="shared" si="35"/>
        <v>144.6106374198468</v>
      </c>
      <c r="AW37" s="28">
        <f t="shared" si="35"/>
        <v>153.1171455033672</v>
      </c>
      <c r="AX37" s="28">
        <f t="shared" si="35"/>
        <v>161.6236535868876</v>
      </c>
      <c r="AY37" s="28">
        <f t="shared" si="35"/>
        <v>170.13016167040797</v>
      </c>
      <c r="AZ37" s="28">
        <f t="shared" si="35"/>
        <v>178.63666975392837</v>
      </c>
      <c r="BA37" s="28">
        <f t="shared" si="35"/>
        <v>187.14317783744877</v>
      </c>
      <c r="BB37" s="28">
        <f t="shared" si="35"/>
        <v>195.64968592096918</v>
      </c>
      <c r="BC37" s="28">
        <f t="shared" si="35"/>
        <v>204.15619400448958</v>
      </c>
      <c r="BE37" s="27">
        <f t="shared" si="31"/>
        <v>54</v>
      </c>
      <c r="BF37" s="32">
        <f t="shared" si="3"/>
        <v>0.4797710265782657</v>
      </c>
      <c r="BG37" s="32">
        <f t="shared" si="4"/>
        <v>0.4797710265782657</v>
      </c>
      <c r="BH37" s="32">
        <f t="shared" si="5"/>
        <v>0.47977102657826576</v>
      </c>
      <c r="BI37" s="32">
        <f t="shared" si="6"/>
        <v>0.4797710265782657</v>
      </c>
      <c r="BJ37" s="32">
        <f t="shared" si="7"/>
        <v>0.47977102657826576</v>
      </c>
      <c r="BK37" s="32">
        <f t="shared" si="8"/>
        <v>0.47977102657826576</v>
      </c>
      <c r="BL37" s="32">
        <f t="shared" si="9"/>
        <v>0.4797710265782657</v>
      </c>
      <c r="BM37" s="32">
        <f t="shared" si="10"/>
        <v>0.4797710265782657</v>
      </c>
      <c r="BN37" s="32">
        <f t="shared" si="11"/>
        <v>0.4797710265782657</v>
      </c>
      <c r="BO37" s="32">
        <f t="shared" si="12"/>
        <v>0.47977102657826576</v>
      </c>
      <c r="BP37" s="32">
        <f t="shared" si="13"/>
        <v>0.47977102657826576</v>
      </c>
      <c r="BQ37" s="32">
        <f t="shared" si="14"/>
        <v>0.47977102657826576</v>
      </c>
      <c r="BR37" s="32">
        <f t="shared" si="15"/>
        <v>0.4797710265782657</v>
      </c>
      <c r="BS37" s="32">
        <f t="shared" si="16"/>
        <v>0.4797710265782657</v>
      </c>
      <c r="BT37" s="32">
        <f t="shared" si="17"/>
        <v>0.4797710265782657</v>
      </c>
      <c r="BU37" s="32">
        <f t="shared" si="18"/>
        <v>0.4797710265782657</v>
      </c>
      <c r="BV37" s="32">
        <f t="shared" si="19"/>
        <v>0.47977102657826576</v>
      </c>
      <c r="BW37" s="32">
        <f t="shared" si="20"/>
        <v>0.4797710265782657</v>
      </c>
      <c r="BX37" s="32">
        <f t="shared" si="21"/>
        <v>0.4797710265782657</v>
      </c>
      <c r="BY37" s="32">
        <f t="shared" si="22"/>
        <v>0.47977102657826576</v>
      </c>
      <c r="BZ37" s="32">
        <f t="shared" si="23"/>
        <v>0.47977102657826581</v>
      </c>
      <c r="CA37" s="32">
        <f t="shared" si="24"/>
        <v>0.47977102657826576</v>
      </c>
      <c r="CB37" s="32">
        <f t="shared" si="25"/>
        <v>0.47977102657826576</v>
      </c>
      <c r="CC37" s="32">
        <f t="shared" si="26"/>
        <v>0.47977102657826576</v>
      </c>
    </row>
    <row r="38" spans="1:81" ht="9" customHeight="1" x14ac:dyDescent="0.25">
      <c r="A38" s="31"/>
      <c r="B38" s="31"/>
      <c r="C38" s="31"/>
      <c r="E38" s="27">
        <f t="shared" si="29"/>
        <v>53</v>
      </c>
      <c r="F38" s="28">
        <f t="shared" si="38"/>
        <v>15.686001052891632</v>
      </c>
      <c r="G38" s="28">
        <f t="shared" si="38"/>
        <v>31.372002105783263</v>
      </c>
      <c r="H38" s="28">
        <f t="shared" si="38"/>
        <v>47.058003158674893</v>
      </c>
      <c r="I38" s="28">
        <f t="shared" si="38"/>
        <v>62.744004211566526</v>
      </c>
      <c r="J38" s="28">
        <f t="shared" si="38"/>
        <v>78.430005264458146</v>
      </c>
      <c r="K38" s="28">
        <f t="shared" si="38"/>
        <v>94.116006317349786</v>
      </c>
      <c r="L38" s="28">
        <f t="shared" si="38"/>
        <v>109.80200737024141</v>
      </c>
      <c r="M38" s="28">
        <f t="shared" si="38"/>
        <v>125.48800842313305</v>
      </c>
      <c r="N38" s="28">
        <f t="shared" si="38"/>
        <v>141.17400947602465</v>
      </c>
      <c r="O38" s="28">
        <f t="shared" si="38"/>
        <v>156.86001052891629</v>
      </c>
      <c r="P38" s="28">
        <f t="shared" si="38"/>
        <v>172.54601158180793</v>
      </c>
      <c r="Q38" s="28">
        <f t="shared" si="38"/>
        <v>188.23201263469957</v>
      </c>
      <c r="R38" s="28">
        <f t="shared" si="38"/>
        <v>203.91801368759118</v>
      </c>
      <c r="S38" s="28">
        <f t="shared" si="38"/>
        <v>219.60401474048282</v>
      </c>
      <c r="T38" s="28">
        <f t="shared" si="38"/>
        <v>235.29001579337447</v>
      </c>
      <c r="U38" s="28">
        <f t="shared" si="38"/>
        <v>250.97601684626611</v>
      </c>
      <c r="V38" s="28">
        <f t="shared" si="36"/>
        <v>266.66201789915772</v>
      </c>
      <c r="W38" s="28">
        <f t="shared" si="36"/>
        <v>282.3480189520493</v>
      </c>
      <c r="X38" s="28">
        <f t="shared" si="36"/>
        <v>298.034020004941</v>
      </c>
      <c r="Y38" s="28">
        <f t="shared" si="36"/>
        <v>313.72002105783258</v>
      </c>
      <c r="Z38" s="28">
        <f t="shared" si="36"/>
        <v>329.40602211072428</v>
      </c>
      <c r="AA38" s="28">
        <f t="shared" si="36"/>
        <v>345.09202316361586</v>
      </c>
      <c r="AB38" s="28">
        <f t="shared" si="36"/>
        <v>360.7780242165075</v>
      </c>
      <c r="AC38" s="28">
        <f t="shared" si="36"/>
        <v>376.46402526939914</v>
      </c>
      <c r="AE38" s="27">
        <f t="shared" si="30"/>
        <v>53</v>
      </c>
      <c r="AF38" s="28">
        <f t="shared" si="37"/>
        <v>8.3082007056124141</v>
      </c>
      <c r="AG38" s="28">
        <f t="shared" si="37"/>
        <v>16.616401411224828</v>
      </c>
      <c r="AH38" s="28">
        <f t="shared" si="37"/>
        <v>24.924602116837242</v>
      </c>
      <c r="AI38" s="28">
        <f t="shared" si="37"/>
        <v>33.232802822449656</v>
      </c>
      <c r="AJ38" s="28">
        <f t="shared" si="37"/>
        <v>41.54100352806207</v>
      </c>
      <c r="AK38" s="28">
        <f t="shared" si="37"/>
        <v>49.849204233674484</v>
      </c>
      <c r="AL38" s="28">
        <f t="shared" si="37"/>
        <v>58.157404939286906</v>
      </c>
      <c r="AM38" s="28">
        <f t="shared" si="37"/>
        <v>66.465605644899313</v>
      </c>
      <c r="AN38" s="28">
        <f t="shared" si="37"/>
        <v>74.773806350511734</v>
      </c>
      <c r="AO38" s="28">
        <f t="shared" si="37"/>
        <v>83.082007056124141</v>
      </c>
      <c r="AP38" s="28">
        <f t="shared" si="37"/>
        <v>91.390207761736562</v>
      </c>
      <c r="AQ38" s="28">
        <f t="shared" si="37"/>
        <v>99.698408467348969</v>
      </c>
      <c r="AR38" s="28">
        <f t="shared" si="37"/>
        <v>108.00660917296139</v>
      </c>
      <c r="AS38" s="28">
        <f t="shared" si="37"/>
        <v>116.31480987857381</v>
      </c>
      <c r="AT38" s="28">
        <f t="shared" si="37"/>
        <v>124.62301058418622</v>
      </c>
      <c r="AU38" s="28">
        <f t="shared" si="37"/>
        <v>132.93121128979863</v>
      </c>
      <c r="AV38" s="28">
        <f t="shared" si="35"/>
        <v>141.23941199541105</v>
      </c>
      <c r="AW38" s="28">
        <f t="shared" si="35"/>
        <v>149.54761270102347</v>
      </c>
      <c r="AX38" s="28">
        <f t="shared" si="35"/>
        <v>157.85581340663589</v>
      </c>
      <c r="AY38" s="28">
        <f t="shared" si="35"/>
        <v>166.16401411224828</v>
      </c>
      <c r="AZ38" s="28">
        <f t="shared" si="35"/>
        <v>174.4722148178607</v>
      </c>
      <c r="BA38" s="28">
        <f t="shared" si="35"/>
        <v>182.78041552347312</v>
      </c>
      <c r="BB38" s="28">
        <f t="shared" si="35"/>
        <v>191.08861622908555</v>
      </c>
      <c r="BC38" s="28">
        <f t="shared" si="35"/>
        <v>199.39681693469794</v>
      </c>
      <c r="BE38" s="27">
        <f t="shared" si="31"/>
        <v>53</v>
      </c>
      <c r="BF38" s="32">
        <f t="shared" ref="BF38:BF69" si="39">(F38-AF38)/F38</f>
        <v>0.47034297157076621</v>
      </c>
      <c r="BG38" s="32">
        <f t="shared" ref="BG38:BG69" si="40">(G38-AG38)/G38</f>
        <v>0.47034297157076621</v>
      </c>
      <c r="BH38" s="32">
        <f t="shared" ref="BH38:BH69" si="41">(H38-AH38)/H38</f>
        <v>0.47034297157076621</v>
      </c>
      <c r="BI38" s="32">
        <f t="shared" ref="BI38:BI69" si="42">(I38-AI38)/I38</f>
        <v>0.47034297157076621</v>
      </c>
      <c r="BJ38" s="32">
        <f t="shared" ref="BJ38:BJ69" si="43">(J38-AJ38)/J38</f>
        <v>0.4703429715707661</v>
      </c>
      <c r="BK38" s="32">
        <f t="shared" ref="BK38:BK69" si="44">(K38-AK38)/K38</f>
        <v>0.47034297157076621</v>
      </c>
      <c r="BL38" s="32">
        <f t="shared" ref="BL38:BL69" si="45">(L38-AL38)/L38</f>
        <v>0.4703429715707661</v>
      </c>
      <c r="BM38" s="32">
        <f t="shared" ref="BM38:BM69" si="46">(M38-AM38)/M38</f>
        <v>0.47034297157076621</v>
      </c>
      <c r="BN38" s="32">
        <f t="shared" ref="BN38:BN69" si="47">(N38-AN38)/N38</f>
        <v>0.47034297157076604</v>
      </c>
      <c r="BO38" s="32">
        <f t="shared" ref="BO38:BO69" si="48">(O38-AO38)/O38</f>
        <v>0.4703429715707661</v>
      </c>
      <c r="BP38" s="32">
        <f t="shared" ref="BP38:BP69" si="49">(P38-AP38)/P38</f>
        <v>0.4703429715707661</v>
      </c>
      <c r="BQ38" s="32">
        <f t="shared" ref="BQ38:BQ69" si="50">(Q38-AQ38)/Q38</f>
        <v>0.47034297157076621</v>
      </c>
      <c r="BR38" s="32">
        <f t="shared" ref="BR38:BR69" si="51">(R38-AR38)/R38</f>
        <v>0.4703429715707661</v>
      </c>
      <c r="BS38" s="32">
        <f t="shared" ref="BS38:BS69" si="52">(S38-AS38)/S38</f>
        <v>0.4703429715707661</v>
      </c>
      <c r="BT38" s="32">
        <f t="shared" ref="BT38:BT69" si="53">(T38-AT38)/T38</f>
        <v>0.47034297157076616</v>
      </c>
      <c r="BU38" s="32">
        <f t="shared" ref="BU38:BU69" si="54">(U38-AU38)/U38</f>
        <v>0.47034297157076621</v>
      </c>
      <c r="BV38" s="32">
        <f t="shared" ref="BV38:BV69" si="55">(V38-AV38)/V38</f>
        <v>0.47034297157076616</v>
      </c>
      <c r="BW38" s="32">
        <f t="shared" ref="BW38:BW69" si="56">(W38-AW38)/W38</f>
        <v>0.47034297157076604</v>
      </c>
      <c r="BX38" s="32">
        <f t="shared" ref="BX38:BX69" si="57">(X38-AX38)/X38</f>
        <v>0.47034297157076616</v>
      </c>
      <c r="BY38" s="32">
        <f t="shared" ref="BY38:BY69" si="58">(Y38-AY38)/Y38</f>
        <v>0.4703429715707661</v>
      </c>
      <c r="BZ38" s="32">
        <f t="shared" ref="BZ38:BZ69" si="59">(Z38-AZ38)/Z38</f>
        <v>0.47034297157076621</v>
      </c>
      <c r="CA38" s="32">
        <f t="shared" ref="CA38:CA69" si="60">(AA38-BA38)/AA38</f>
        <v>0.4703429715707661</v>
      </c>
      <c r="CB38" s="32">
        <f t="shared" ref="CB38:CB69" si="61">(AB38-BB38)/AB38</f>
        <v>0.4703429715707661</v>
      </c>
      <c r="CC38" s="32">
        <f t="shared" ref="CC38:CC69" si="62">(AC38-BC38)/AC38</f>
        <v>0.47034297157076621</v>
      </c>
    </row>
    <row r="39" spans="1:81" ht="9" customHeight="1" x14ac:dyDescent="0.25">
      <c r="A39" s="31"/>
      <c r="B39" s="31"/>
      <c r="C39" s="31"/>
      <c r="E39" s="27">
        <f t="shared" si="29"/>
        <v>52</v>
      </c>
      <c r="F39" s="28">
        <f t="shared" si="38"/>
        <v>15.053487807479504</v>
      </c>
      <c r="G39" s="28">
        <f t="shared" si="38"/>
        <v>30.106975614959008</v>
      </c>
      <c r="H39" s="28">
        <f t="shared" si="38"/>
        <v>45.160463422438511</v>
      </c>
      <c r="I39" s="28">
        <f t="shared" si="38"/>
        <v>60.213951229918017</v>
      </c>
      <c r="J39" s="28">
        <f t="shared" si="38"/>
        <v>75.267439037397523</v>
      </c>
      <c r="K39" s="28">
        <f t="shared" si="38"/>
        <v>90.320926844877022</v>
      </c>
      <c r="L39" s="28">
        <f t="shared" si="38"/>
        <v>105.37441465235653</v>
      </c>
      <c r="M39" s="28">
        <f t="shared" si="38"/>
        <v>120.42790245983603</v>
      </c>
      <c r="N39" s="28">
        <f t="shared" si="38"/>
        <v>135.48139026731553</v>
      </c>
      <c r="O39" s="28">
        <f t="shared" si="38"/>
        <v>150.53487807479505</v>
      </c>
      <c r="P39" s="28">
        <f t="shared" si="38"/>
        <v>165.58836588227453</v>
      </c>
      <c r="Q39" s="28">
        <f t="shared" si="38"/>
        <v>180.64185368975404</v>
      </c>
      <c r="R39" s="28">
        <f t="shared" si="38"/>
        <v>195.69534149723356</v>
      </c>
      <c r="S39" s="28">
        <f t="shared" si="38"/>
        <v>210.74882930471307</v>
      </c>
      <c r="T39" s="28">
        <f t="shared" si="38"/>
        <v>225.80231711219258</v>
      </c>
      <c r="U39" s="28">
        <f t="shared" si="38"/>
        <v>240.85580491967207</v>
      </c>
      <c r="V39" s="28">
        <f t="shared" si="36"/>
        <v>255.90929272715158</v>
      </c>
      <c r="W39" s="28">
        <f t="shared" si="36"/>
        <v>270.96278053463107</v>
      </c>
      <c r="X39" s="28">
        <f t="shared" si="36"/>
        <v>286.01626834211061</v>
      </c>
      <c r="Y39" s="28">
        <f t="shared" si="36"/>
        <v>301.06975614959009</v>
      </c>
      <c r="Z39" s="28">
        <f t="shared" si="36"/>
        <v>316.12324395706963</v>
      </c>
      <c r="AA39" s="28">
        <f t="shared" si="36"/>
        <v>331.17673176454906</v>
      </c>
      <c r="AB39" s="28">
        <f t="shared" si="36"/>
        <v>346.2302195720286</v>
      </c>
      <c r="AC39" s="28">
        <f t="shared" si="36"/>
        <v>361.28370737950809</v>
      </c>
      <c r="AE39" s="27">
        <f t="shared" si="30"/>
        <v>52</v>
      </c>
      <c r="AF39" s="28">
        <f t="shared" si="37"/>
        <v>8.1213462274137207</v>
      </c>
      <c r="AG39" s="28">
        <f t="shared" si="37"/>
        <v>16.242692454827441</v>
      </c>
      <c r="AH39" s="28">
        <f t="shared" si="37"/>
        <v>24.364038682241159</v>
      </c>
      <c r="AI39" s="28">
        <f t="shared" si="37"/>
        <v>32.485384909654883</v>
      </c>
      <c r="AJ39" s="28">
        <f t="shared" si="37"/>
        <v>40.6067311370686</v>
      </c>
      <c r="AK39" s="28">
        <f t="shared" si="37"/>
        <v>48.728077364482317</v>
      </c>
      <c r="AL39" s="28">
        <f t="shared" si="37"/>
        <v>56.849423591896041</v>
      </c>
      <c r="AM39" s="28">
        <f t="shared" si="37"/>
        <v>64.970769819309766</v>
      </c>
      <c r="AN39" s="28">
        <f t="shared" si="37"/>
        <v>73.092116046723476</v>
      </c>
      <c r="AO39" s="28">
        <f t="shared" si="37"/>
        <v>81.2134622741372</v>
      </c>
      <c r="AP39" s="28">
        <f t="shared" si="37"/>
        <v>89.334808501550924</v>
      </c>
      <c r="AQ39" s="28">
        <f t="shared" si="37"/>
        <v>97.456154728964634</v>
      </c>
      <c r="AR39" s="28">
        <f t="shared" si="37"/>
        <v>105.57750095637836</v>
      </c>
      <c r="AS39" s="28">
        <f t="shared" si="37"/>
        <v>113.69884718379208</v>
      </c>
      <c r="AT39" s="28">
        <f t="shared" si="37"/>
        <v>121.82019341120579</v>
      </c>
      <c r="AU39" s="28">
        <f t="shared" si="37"/>
        <v>129.94153963861953</v>
      </c>
      <c r="AV39" s="28">
        <f t="shared" si="35"/>
        <v>138.06288586603324</v>
      </c>
      <c r="AW39" s="28">
        <f t="shared" si="35"/>
        <v>146.18423209344695</v>
      </c>
      <c r="AX39" s="28">
        <f t="shared" si="35"/>
        <v>154.30557832086069</v>
      </c>
      <c r="AY39" s="28">
        <f t="shared" si="35"/>
        <v>162.4269245482744</v>
      </c>
      <c r="AZ39" s="28">
        <f t="shared" si="35"/>
        <v>170.54827077568811</v>
      </c>
      <c r="BA39" s="28">
        <f t="shared" si="35"/>
        <v>178.66961700310185</v>
      </c>
      <c r="BB39" s="28">
        <f t="shared" si="35"/>
        <v>186.79096323051556</v>
      </c>
      <c r="BC39" s="28">
        <f t="shared" si="35"/>
        <v>194.91230945792927</v>
      </c>
      <c r="BE39" s="27">
        <f t="shared" si="31"/>
        <v>52</v>
      </c>
      <c r="BF39" s="32">
        <f t="shared" si="39"/>
        <v>0.46050069384063053</v>
      </c>
      <c r="BG39" s="32">
        <f t="shared" si="40"/>
        <v>0.46050069384063053</v>
      </c>
      <c r="BH39" s="32">
        <f t="shared" si="41"/>
        <v>0.46050069384063058</v>
      </c>
      <c r="BI39" s="32">
        <f t="shared" si="42"/>
        <v>0.46050069384063053</v>
      </c>
      <c r="BJ39" s="32">
        <f t="shared" si="43"/>
        <v>0.46050069384063058</v>
      </c>
      <c r="BK39" s="32">
        <f t="shared" si="44"/>
        <v>0.46050069384063058</v>
      </c>
      <c r="BL39" s="32">
        <f t="shared" si="45"/>
        <v>0.46050069384063058</v>
      </c>
      <c r="BM39" s="32">
        <f t="shared" si="46"/>
        <v>0.46050069384063053</v>
      </c>
      <c r="BN39" s="32">
        <f t="shared" si="47"/>
        <v>0.46050069384063058</v>
      </c>
      <c r="BO39" s="32">
        <f t="shared" si="48"/>
        <v>0.46050069384063058</v>
      </c>
      <c r="BP39" s="32">
        <f t="shared" si="49"/>
        <v>0.46050069384063047</v>
      </c>
      <c r="BQ39" s="32">
        <f t="shared" si="50"/>
        <v>0.46050069384063058</v>
      </c>
      <c r="BR39" s="32">
        <f t="shared" si="51"/>
        <v>0.46050069384063058</v>
      </c>
      <c r="BS39" s="32">
        <f t="shared" si="52"/>
        <v>0.46050069384063058</v>
      </c>
      <c r="BT39" s="32">
        <f t="shared" si="53"/>
        <v>0.46050069384063064</v>
      </c>
      <c r="BU39" s="32">
        <f t="shared" si="54"/>
        <v>0.46050069384063053</v>
      </c>
      <c r="BV39" s="32">
        <f t="shared" si="55"/>
        <v>0.46050069384063058</v>
      </c>
      <c r="BW39" s="32">
        <f t="shared" si="56"/>
        <v>0.46050069384063058</v>
      </c>
      <c r="BX39" s="32">
        <f t="shared" si="57"/>
        <v>0.46050069384063058</v>
      </c>
      <c r="BY39" s="32">
        <f t="shared" si="58"/>
        <v>0.46050069384063058</v>
      </c>
      <c r="BZ39" s="32">
        <f t="shared" si="59"/>
        <v>0.46050069384063069</v>
      </c>
      <c r="CA39" s="32">
        <f t="shared" si="60"/>
        <v>0.46050069384063047</v>
      </c>
      <c r="CB39" s="32">
        <f t="shared" si="61"/>
        <v>0.46050069384063058</v>
      </c>
      <c r="CC39" s="32">
        <f t="shared" si="62"/>
        <v>0.46050069384063058</v>
      </c>
    </row>
    <row r="40" spans="1:81" ht="9" customHeight="1" x14ac:dyDescent="0.25">
      <c r="A40" s="31"/>
      <c r="B40" s="31"/>
      <c r="C40" s="31"/>
      <c r="E40" s="27">
        <f t="shared" si="29"/>
        <v>51</v>
      </c>
      <c r="F40" s="28">
        <f t="shared" si="38"/>
        <v>14.4521709703484</v>
      </c>
      <c r="G40" s="28">
        <f t="shared" si="38"/>
        <v>28.904341940696799</v>
      </c>
      <c r="H40" s="28">
        <f t="shared" si="38"/>
        <v>43.356512911045201</v>
      </c>
      <c r="I40" s="28">
        <f t="shared" si="38"/>
        <v>57.808683881393598</v>
      </c>
      <c r="J40" s="28">
        <f t="shared" si="38"/>
        <v>72.260854851741996</v>
      </c>
      <c r="K40" s="28">
        <f t="shared" si="38"/>
        <v>86.713025822090401</v>
      </c>
      <c r="L40" s="28">
        <f t="shared" si="38"/>
        <v>101.16519679243881</v>
      </c>
      <c r="M40" s="28">
        <f t="shared" si="38"/>
        <v>115.6173677627872</v>
      </c>
      <c r="N40" s="28">
        <f t="shared" si="38"/>
        <v>130.0695387331356</v>
      </c>
      <c r="O40" s="28">
        <f t="shared" si="38"/>
        <v>144.52170970348399</v>
      </c>
      <c r="P40" s="28">
        <f t="shared" si="38"/>
        <v>158.97388067383238</v>
      </c>
      <c r="Q40" s="28">
        <f t="shared" si="38"/>
        <v>173.4260516441808</v>
      </c>
      <c r="R40" s="28">
        <f t="shared" si="38"/>
        <v>187.87822261452919</v>
      </c>
      <c r="S40" s="28">
        <f t="shared" si="38"/>
        <v>202.33039358487761</v>
      </c>
      <c r="T40" s="28">
        <f t="shared" si="38"/>
        <v>216.782564555226</v>
      </c>
      <c r="U40" s="28">
        <f t="shared" si="38"/>
        <v>231.23473552557439</v>
      </c>
      <c r="V40" s="28">
        <f t="shared" si="36"/>
        <v>245.68690649592281</v>
      </c>
      <c r="W40" s="28">
        <f t="shared" si="36"/>
        <v>260.1390774662712</v>
      </c>
      <c r="X40" s="28">
        <f t="shared" si="36"/>
        <v>274.59124843661959</v>
      </c>
      <c r="Y40" s="28">
        <f t="shared" si="36"/>
        <v>289.04341940696798</v>
      </c>
      <c r="Z40" s="28">
        <f t="shared" si="36"/>
        <v>303.49559037731643</v>
      </c>
      <c r="AA40" s="28">
        <f t="shared" si="36"/>
        <v>317.94776134766477</v>
      </c>
      <c r="AB40" s="28">
        <f t="shared" si="36"/>
        <v>332.39993231801321</v>
      </c>
      <c r="AC40" s="28">
        <f t="shared" si="36"/>
        <v>346.8521032883616</v>
      </c>
      <c r="AE40" s="27">
        <f t="shared" si="30"/>
        <v>51</v>
      </c>
      <c r="AF40" s="28">
        <f t="shared" si="37"/>
        <v>7.9450786453287465</v>
      </c>
      <c r="AG40" s="28">
        <f t="shared" si="37"/>
        <v>15.890157290657493</v>
      </c>
      <c r="AH40" s="28">
        <f t="shared" si="37"/>
        <v>23.83523593598624</v>
      </c>
      <c r="AI40" s="28">
        <f t="shared" si="37"/>
        <v>31.780314581314986</v>
      </c>
      <c r="AJ40" s="28">
        <f t="shared" si="37"/>
        <v>39.725393226643732</v>
      </c>
      <c r="AK40" s="28">
        <f t="shared" si="37"/>
        <v>47.670471871972481</v>
      </c>
      <c r="AL40" s="28">
        <f t="shared" si="37"/>
        <v>55.615550517301223</v>
      </c>
      <c r="AM40" s="28">
        <f t="shared" si="37"/>
        <v>63.560629162629972</v>
      </c>
      <c r="AN40" s="28">
        <f t="shared" si="37"/>
        <v>71.505707807958714</v>
      </c>
      <c r="AO40" s="28">
        <f t="shared" si="37"/>
        <v>79.450786453287463</v>
      </c>
      <c r="AP40" s="28">
        <f t="shared" si="37"/>
        <v>87.395865098616213</v>
      </c>
      <c r="AQ40" s="28">
        <f t="shared" si="37"/>
        <v>95.340943743944962</v>
      </c>
      <c r="AR40" s="28">
        <f t="shared" si="37"/>
        <v>103.28602238927371</v>
      </c>
      <c r="AS40" s="28">
        <f t="shared" si="37"/>
        <v>111.23110103460245</v>
      </c>
      <c r="AT40" s="28">
        <f t="shared" si="37"/>
        <v>119.1761796799312</v>
      </c>
      <c r="AU40" s="28">
        <f t="shared" si="37"/>
        <v>127.12125832525994</v>
      </c>
      <c r="AV40" s="28">
        <f t="shared" si="35"/>
        <v>135.06633697058868</v>
      </c>
      <c r="AW40" s="28">
        <f t="shared" si="35"/>
        <v>143.01141561591743</v>
      </c>
      <c r="AX40" s="28">
        <f t="shared" si="35"/>
        <v>150.95649426124618</v>
      </c>
      <c r="AY40" s="28">
        <f t="shared" si="35"/>
        <v>158.90157290657493</v>
      </c>
      <c r="AZ40" s="28">
        <f t="shared" si="35"/>
        <v>166.84665155190368</v>
      </c>
      <c r="BA40" s="28">
        <f t="shared" si="35"/>
        <v>174.79173019723243</v>
      </c>
      <c r="BB40" s="28">
        <f t="shared" si="35"/>
        <v>182.73680884256117</v>
      </c>
      <c r="BC40" s="28">
        <f t="shared" si="35"/>
        <v>190.68188748788992</v>
      </c>
      <c r="BE40" s="27">
        <f t="shared" si="31"/>
        <v>51</v>
      </c>
      <c r="BF40" s="32">
        <f t="shared" si="39"/>
        <v>0.4502501623022791</v>
      </c>
      <c r="BG40" s="32">
        <f t="shared" si="40"/>
        <v>0.4502501623022791</v>
      </c>
      <c r="BH40" s="32">
        <f t="shared" si="41"/>
        <v>0.4502501623022791</v>
      </c>
      <c r="BI40" s="32">
        <f t="shared" si="42"/>
        <v>0.4502501623022791</v>
      </c>
      <c r="BJ40" s="32">
        <f t="shared" si="43"/>
        <v>0.4502501623022791</v>
      </c>
      <c r="BK40" s="32">
        <f t="shared" si="44"/>
        <v>0.4502501623022791</v>
      </c>
      <c r="BL40" s="32">
        <f t="shared" si="45"/>
        <v>0.45025016230227916</v>
      </c>
      <c r="BM40" s="32">
        <f t="shared" si="46"/>
        <v>0.4502501623022791</v>
      </c>
      <c r="BN40" s="32">
        <f t="shared" si="47"/>
        <v>0.45025016230227916</v>
      </c>
      <c r="BO40" s="32">
        <f t="shared" si="48"/>
        <v>0.4502501623022791</v>
      </c>
      <c r="BP40" s="32">
        <f t="shared" si="49"/>
        <v>0.45025016230227904</v>
      </c>
      <c r="BQ40" s="32">
        <f t="shared" si="50"/>
        <v>0.4502501623022791</v>
      </c>
      <c r="BR40" s="32">
        <f t="shared" si="51"/>
        <v>0.45025016230227904</v>
      </c>
      <c r="BS40" s="32">
        <f t="shared" si="52"/>
        <v>0.45025016230227916</v>
      </c>
      <c r="BT40" s="32">
        <f t="shared" si="53"/>
        <v>0.4502501623022791</v>
      </c>
      <c r="BU40" s="32">
        <f t="shared" si="54"/>
        <v>0.4502501623022791</v>
      </c>
      <c r="BV40" s="32">
        <f t="shared" si="55"/>
        <v>0.45025016230227916</v>
      </c>
      <c r="BW40" s="32">
        <f t="shared" si="56"/>
        <v>0.45025016230227916</v>
      </c>
      <c r="BX40" s="32">
        <f t="shared" si="57"/>
        <v>0.4502501623022791</v>
      </c>
      <c r="BY40" s="32">
        <f t="shared" si="58"/>
        <v>0.4502501623022791</v>
      </c>
      <c r="BZ40" s="32">
        <f t="shared" si="59"/>
        <v>0.45025016230227916</v>
      </c>
      <c r="CA40" s="32">
        <f t="shared" si="60"/>
        <v>0.45025016230227904</v>
      </c>
      <c r="CB40" s="32">
        <f t="shared" si="61"/>
        <v>0.4502501623022791</v>
      </c>
      <c r="CC40" s="32">
        <f t="shared" si="62"/>
        <v>0.4502501623022791</v>
      </c>
    </row>
    <row r="41" spans="1:81" ht="9" customHeight="1" x14ac:dyDescent="0.25">
      <c r="A41" s="31"/>
      <c r="B41" s="31"/>
      <c r="C41" s="31"/>
      <c r="E41" s="27">
        <f t="shared" si="29"/>
        <v>50</v>
      </c>
      <c r="F41" s="28">
        <f t="shared" si="38"/>
        <v>13.88039341035506</v>
      </c>
      <c r="G41" s="28">
        <f t="shared" si="38"/>
        <v>27.76078682071012</v>
      </c>
      <c r="H41" s="28">
        <f t="shared" si="38"/>
        <v>41.641180231065178</v>
      </c>
      <c r="I41" s="28">
        <f t="shared" si="38"/>
        <v>55.52157364142024</v>
      </c>
      <c r="J41" s="28">
        <f t="shared" si="38"/>
        <v>69.401967051775301</v>
      </c>
      <c r="K41" s="28">
        <f t="shared" si="38"/>
        <v>83.282360462130356</v>
      </c>
      <c r="L41" s="28">
        <f t="shared" si="38"/>
        <v>97.162753872485425</v>
      </c>
      <c r="M41" s="28">
        <f t="shared" si="38"/>
        <v>111.04314728284048</v>
      </c>
      <c r="N41" s="28">
        <f t="shared" si="38"/>
        <v>124.92354069319553</v>
      </c>
      <c r="O41" s="28">
        <f t="shared" si="38"/>
        <v>138.8039341035506</v>
      </c>
      <c r="P41" s="28">
        <f t="shared" si="38"/>
        <v>152.68432751390566</v>
      </c>
      <c r="Q41" s="28">
        <f t="shared" si="38"/>
        <v>166.56472092426071</v>
      </c>
      <c r="R41" s="28">
        <f t="shared" si="38"/>
        <v>180.44511433461577</v>
      </c>
      <c r="S41" s="28">
        <f t="shared" si="38"/>
        <v>194.32550774497085</v>
      </c>
      <c r="T41" s="28">
        <f t="shared" si="38"/>
        <v>208.2059011553259</v>
      </c>
      <c r="U41" s="28">
        <f t="shared" si="38"/>
        <v>222.08629456568096</v>
      </c>
      <c r="V41" s="28">
        <f t="shared" si="36"/>
        <v>235.96668797603601</v>
      </c>
      <c r="W41" s="28">
        <f t="shared" si="36"/>
        <v>249.84708138639107</v>
      </c>
      <c r="X41" s="28">
        <f t="shared" si="36"/>
        <v>263.72747479674615</v>
      </c>
      <c r="Y41" s="28">
        <f t="shared" si="36"/>
        <v>277.60786820710121</v>
      </c>
      <c r="Z41" s="28">
        <f t="shared" si="36"/>
        <v>291.48826161745626</v>
      </c>
      <c r="AA41" s="28">
        <f t="shared" si="36"/>
        <v>305.36865502781131</v>
      </c>
      <c r="AB41" s="28">
        <f t="shared" si="36"/>
        <v>319.24904843816637</v>
      </c>
      <c r="AC41" s="28">
        <f t="shared" si="36"/>
        <v>333.12944184852142</v>
      </c>
      <c r="AE41" s="27">
        <f t="shared" si="30"/>
        <v>50</v>
      </c>
      <c r="AF41" s="28">
        <f t="shared" si="37"/>
        <v>7.778619134302061</v>
      </c>
      <c r="AG41" s="28">
        <f t="shared" si="37"/>
        <v>15.557238268604122</v>
      </c>
      <c r="AH41" s="28">
        <f t="shared" si="37"/>
        <v>23.335857402906182</v>
      </c>
      <c r="AI41" s="28">
        <f t="shared" si="37"/>
        <v>31.114476537208244</v>
      </c>
      <c r="AJ41" s="28">
        <f t="shared" si="37"/>
        <v>38.893095671510309</v>
      </c>
      <c r="AK41" s="28">
        <f t="shared" si="37"/>
        <v>46.671714805812364</v>
      </c>
      <c r="AL41" s="28">
        <f t="shared" si="37"/>
        <v>54.450333940114426</v>
      </c>
      <c r="AM41" s="28">
        <f t="shared" si="37"/>
        <v>62.228953074416488</v>
      </c>
      <c r="AN41" s="28">
        <f t="shared" si="37"/>
        <v>70.007572208718557</v>
      </c>
      <c r="AO41" s="28">
        <f t="shared" si="37"/>
        <v>77.786191343020619</v>
      </c>
      <c r="AP41" s="28">
        <f t="shared" si="37"/>
        <v>85.564810477322666</v>
      </c>
      <c r="AQ41" s="28">
        <f t="shared" si="37"/>
        <v>93.343429611624728</v>
      </c>
      <c r="AR41" s="28">
        <f t="shared" si="37"/>
        <v>101.12204874592679</v>
      </c>
      <c r="AS41" s="28">
        <f t="shared" si="37"/>
        <v>108.90066788022885</v>
      </c>
      <c r="AT41" s="28">
        <f t="shared" si="37"/>
        <v>116.67928701453091</v>
      </c>
      <c r="AU41" s="28">
        <f t="shared" si="37"/>
        <v>124.45790614883298</v>
      </c>
      <c r="AV41" s="28">
        <f t="shared" ref="AV41:BC43" si="63">AV$92/COS(RADIANS($AE41))</f>
        <v>132.23652528313505</v>
      </c>
      <c r="AW41" s="28">
        <f t="shared" si="63"/>
        <v>140.01514441743711</v>
      </c>
      <c r="AX41" s="28">
        <f t="shared" si="63"/>
        <v>147.79376355173918</v>
      </c>
      <c r="AY41" s="28">
        <f t="shared" si="63"/>
        <v>155.57238268604124</v>
      </c>
      <c r="AZ41" s="28">
        <f t="shared" si="63"/>
        <v>163.35100182034327</v>
      </c>
      <c r="BA41" s="28">
        <f t="shared" si="63"/>
        <v>171.12962095464533</v>
      </c>
      <c r="BB41" s="28">
        <f t="shared" si="63"/>
        <v>178.90824008894739</v>
      </c>
      <c r="BC41" s="28">
        <f t="shared" si="63"/>
        <v>186.68685922324946</v>
      </c>
      <c r="BE41" s="27">
        <f t="shared" si="31"/>
        <v>50</v>
      </c>
      <c r="BF41" s="32">
        <f t="shared" si="39"/>
        <v>0.43959663790948095</v>
      </c>
      <c r="BG41" s="32">
        <f t="shared" si="40"/>
        <v>0.43959663790948095</v>
      </c>
      <c r="BH41" s="32">
        <f t="shared" si="41"/>
        <v>0.43959663790948095</v>
      </c>
      <c r="BI41" s="32">
        <f t="shared" si="42"/>
        <v>0.43959663790948095</v>
      </c>
      <c r="BJ41" s="32">
        <f t="shared" si="43"/>
        <v>0.43959663790948089</v>
      </c>
      <c r="BK41" s="32">
        <f t="shared" si="44"/>
        <v>0.43959663790948095</v>
      </c>
      <c r="BL41" s="32">
        <f t="shared" si="45"/>
        <v>0.439596637909481</v>
      </c>
      <c r="BM41" s="32">
        <f t="shared" si="46"/>
        <v>0.43959663790948095</v>
      </c>
      <c r="BN41" s="32">
        <f t="shared" si="47"/>
        <v>0.43959663790948089</v>
      </c>
      <c r="BO41" s="32">
        <f t="shared" si="48"/>
        <v>0.43959663790948089</v>
      </c>
      <c r="BP41" s="32">
        <f t="shared" si="49"/>
        <v>0.439596637909481</v>
      </c>
      <c r="BQ41" s="32">
        <f t="shared" si="50"/>
        <v>0.43959663790948095</v>
      </c>
      <c r="BR41" s="32">
        <f t="shared" si="51"/>
        <v>0.43959663790948095</v>
      </c>
      <c r="BS41" s="32">
        <f t="shared" si="52"/>
        <v>0.439596637909481</v>
      </c>
      <c r="BT41" s="32">
        <f t="shared" si="53"/>
        <v>0.439596637909481</v>
      </c>
      <c r="BU41" s="32">
        <f t="shared" si="54"/>
        <v>0.43959663790948095</v>
      </c>
      <c r="BV41" s="32">
        <f t="shared" si="55"/>
        <v>0.43959663790948089</v>
      </c>
      <c r="BW41" s="32">
        <f t="shared" si="56"/>
        <v>0.43959663790948089</v>
      </c>
      <c r="BX41" s="32">
        <f t="shared" si="57"/>
        <v>0.43959663790948095</v>
      </c>
      <c r="BY41" s="32">
        <f t="shared" si="58"/>
        <v>0.43959663790948089</v>
      </c>
      <c r="BZ41" s="32">
        <f t="shared" si="59"/>
        <v>0.439596637909481</v>
      </c>
      <c r="CA41" s="32">
        <f t="shared" si="60"/>
        <v>0.439596637909481</v>
      </c>
      <c r="CB41" s="32">
        <f t="shared" si="61"/>
        <v>0.439596637909481</v>
      </c>
      <c r="CC41" s="32">
        <f t="shared" si="62"/>
        <v>0.43959663790948095</v>
      </c>
    </row>
    <row r="42" spans="1:81" ht="9" customHeight="1" x14ac:dyDescent="0.25">
      <c r="A42" s="31"/>
      <c r="B42" s="31"/>
      <c r="C42" s="31"/>
      <c r="E42" s="27">
        <f t="shared" si="29"/>
        <v>49</v>
      </c>
      <c r="F42" s="28">
        <f t="shared" si="38"/>
        <v>13.336593326774887</v>
      </c>
      <c r="G42" s="28">
        <f t="shared" si="38"/>
        <v>26.673186653549774</v>
      </c>
      <c r="H42" s="28">
        <f t="shared" si="38"/>
        <v>40.009779980324659</v>
      </c>
      <c r="I42" s="28">
        <f t="shared" si="38"/>
        <v>53.346373307099547</v>
      </c>
      <c r="J42" s="28">
        <f t="shared" si="38"/>
        <v>66.682966633874429</v>
      </c>
      <c r="K42" s="28">
        <f t="shared" si="38"/>
        <v>80.019559960649318</v>
      </c>
      <c r="L42" s="28">
        <f t="shared" si="38"/>
        <v>93.356153287424206</v>
      </c>
      <c r="M42" s="28">
        <f t="shared" si="38"/>
        <v>106.69274661419909</v>
      </c>
      <c r="N42" s="28">
        <f t="shared" si="38"/>
        <v>120.02933994097397</v>
      </c>
      <c r="O42" s="28">
        <f t="shared" si="38"/>
        <v>133.36593326774886</v>
      </c>
      <c r="P42" s="28">
        <f t="shared" si="38"/>
        <v>146.70252659452373</v>
      </c>
      <c r="Q42" s="28">
        <f t="shared" si="38"/>
        <v>160.03911992129864</v>
      </c>
      <c r="R42" s="28">
        <f t="shared" si="38"/>
        <v>173.37571324807351</v>
      </c>
      <c r="S42" s="28">
        <f t="shared" si="38"/>
        <v>186.71230657484841</v>
      </c>
      <c r="T42" s="28">
        <f t="shared" si="38"/>
        <v>200.04889990162329</v>
      </c>
      <c r="U42" s="28">
        <f t="shared" si="38"/>
        <v>213.38549322839819</v>
      </c>
      <c r="V42" s="28">
        <f t="shared" si="36"/>
        <v>226.72208655517306</v>
      </c>
      <c r="W42" s="28">
        <f t="shared" si="36"/>
        <v>240.05867988194794</v>
      </c>
      <c r="X42" s="28">
        <f t="shared" si="36"/>
        <v>253.39527320872284</v>
      </c>
      <c r="Y42" s="28">
        <f t="shared" si="36"/>
        <v>266.73186653549772</v>
      </c>
      <c r="Z42" s="28">
        <f t="shared" si="36"/>
        <v>280.06845986227262</v>
      </c>
      <c r="AA42" s="28">
        <f t="shared" si="36"/>
        <v>293.40505318904746</v>
      </c>
      <c r="AB42" s="28">
        <f t="shared" si="36"/>
        <v>306.74164651582237</v>
      </c>
      <c r="AC42" s="28">
        <f t="shared" si="36"/>
        <v>320.07823984259727</v>
      </c>
      <c r="AE42" s="27">
        <f t="shared" si="30"/>
        <v>49</v>
      </c>
      <c r="AF42" s="28">
        <f t="shared" si="37"/>
        <v>7.6212654335290715</v>
      </c>
      <c r="AG42" s="28">
        <f t="shared" si="37"/>
        <v>15.242530867058143</v>
      </c>
      <c r="AH42" s="28">
        <f t="shared" si="37"/>
        <v>22.863796300587214</v>
      </c>
      <c r="AI42" s="28">
        <f t="shared" si="37"/>
        <v>30.485061734116286</v>
      </c>
      <c r="AJ42" s="28">
        <f t="shared" si="37"/>
        <v>38.106327167645354</v>
      </c>
      <c r="AK42" s="28">
        <f t="shared" si="37"/>
        <v>45.727592601174429</v>
      </c>
      <c r="AL42" s="28">
        <f t="shared" si="37"/>
        <v>53.348858034703497</v>
      </c>
      <c r="AM42" s="28">
        <f t="shared" si="37"/>
        <v>60.970123468232572</v>
      </c>
      <c r="AN42" s="28">
        <f t="shared" si="37"/>
        <v>68.591388901761647</v>
      </c>
      <c r="AO42" s="28">
        <f t="shared" si="37"/>
        <v>76.212654335290708</v>
      </c>
      <c r="AP42" s="28">
        <f t="shared" si="37"/>
        <v>83.833919768819783</v>
      </c>
      <c r="AQ42" s="28">
        <f t="shared" si="37"/>
        <v>91.455185202348858</v>
      </c>
      <c r="AR42" s="28">
        <f t="shared" si="37"/>
        <v>99.076450635877933</v>
      </c>
      <c r="AS42" s="28">
        <f t="shared" si="37"/>
        <v>106.69771606940699</v>
      </c>
      <c r="AT42" s="28">
        <f t="shared" si="37"/>
        <v>114.31898150293607</v>
      </c>
      <c r="AU42" s="28">
        <f t="shared" si="37"/>
        <v>121.94024693646514</v>
      </c>
      <c r="AV42" s="28">
        <f t="shared" si="63"/>
        <v>129.5615123699942</v>
      </c>
      <c r="AW42" s="28">
        <f t="shared" si="63"/>
        <v>137.18277780352329</v>
      </c>
      <c r="AX42" s="28">
        <f t="shared" si="63"/>
        <v>144.80404323705235</v>
      </c>
      <c r="AY42" s="28">
        <f t="shared" si="63"/>
        <v>152.42530867058142</v>
      </c>
      <c r="AZ42" s="28">
        <f t="shared" si="63"/>
        <v>160.0465741041105</v>
      </c>
      <c r="BA42" s="28">
        <f t="shared" si="63"/>
        <v>167.66783953763957</v>
      </c>
      <c r="BB42" s="28">
        <f t="shared" si="63"/>
        <v>175.28910497116863</v>
      </c>
      <c r="BC42" s="28">
        <f t="shared" si="63"/>
        <v>182.91037040469772</v>
      </c>
      <c r="BE42" s="27">
        <f t="shared" si="31"/>
        <v>49</v>
      </c>
      <c r="BF42" s="32">
        <f t="shared" si="39"/>
        <v>0.4285448129974524</v>
      </c>
      <c r="BG42" s="32">
        <f t="shared" si="40"/>
        <v>0.4285448129974524</v>
      </c>
      <c r="BH42" s="32">
        <f t="shared" si="41"/>
        <v>0.42854481299745234</v>
      </c>
      <c r="BI42" s="32">
        <f t="shared" si="42"/>
        <v>0.4285448129974524</v>
      </c>
      <c r="BJ42" s="32">
        <f t="shared" si="43"/>
        <v>0.4285448129974524</v>
      </c>
      <c r="BK42" s="32">
        <f t="shared" si="44"/>
        <v>0.42854481299745234</v>
      </c>
      <c r="BL42" s="32">
        <f t="shared" si="45"/>
        <v>0.4285448129974524</v>
      </c>
      <c r="BM42" s="32">
        <f t="shared" si="46"/>
        <v>0.4285448129974524</v>
      </c>
      <c r="BN42" s="32">
        <f t="shared" si="47"/>
        <v>0.42854481299745228</v>
      </c>
      <c r="BO42" s="32">
        <f t="shared" si="48"/>
        <v>0.4285448129974524</v>
      </c>
      <c r="BP42" s="32">
        <f t="shared" si="49"/>
        <v>0.42854481299745234</v>
      </c>
      <c r="BQ42" s="32">
        <f t="shared" si="50"/>
        <v>0.42854481299745234</v>
      </c>
      <c r="BR42" s="32">
        <f t="shared" si="51"/>
        <v>0.42854481299745228</v>
      </c>
      <c r="BS42" s="32">
        <f t="shared" si="52"/>
        <v>0.4285448129974524</v>
      </c>
      <c r="BT42" s="32">
        <f t="shared" si="53"/>
        <v>0.42854481299745234</v>
      </c>
      <c r="BU42" s="32">
        <f t="shared" si="54"/>
        <v>0.4285448129974524</v>
      </c>
      <c r="BV42" s="32">
        <f t="shared" si="55"/>
        <v>0.4285448129974524</v>
      </c>
      <c r="BW42" s="32">
        <f t="shared" si="56"/>
        <v>0.42854481299745228</v>
      </c>
      <c r="BX42" s="32">
        <f t="shared" si="57"/>
        <v>0.4285448129974524</v>
      </c>
      <c r="BY42" s="32">
        <f t="shared" si="58"/>
        <v>0.4285448129974524</v>
      </c>
      <c r="BZ42" s="32">
        <f t="shared" si="59"/>
        <v>0.4285448129974524</v>
      </c>
      <c r="CA42" s="32">
        <f t="shared" si="60"/>
        <v>0.42854481299745234</v>
      </c>
      <c r="CB42" s="32">
        <f t="shared" si="61"/>
        <v>0.4285448129974524</v>
      </c>
      <c r="CC42" s="32">
        <f t="shared" si="62"/>
        <v>0.42854481299745234</v>
      </c>
    </row>
    <row r="43" spans="1:81" ht="9" customHeight="1" x14ac:dyDescent="0.25">
      <c r="A43" s="31"/>
      <c r="B43" s="31"/>
      <c r="C43" s="31"/>
      <c r="E43" s="27">
        <f t="shared" si="29"/>
        <v>48</v>
      </c>
      <c r="F43" s="28">
        <f t="shared" si="38"/>
        <v>12.819298516137685</v>
      </c>
      <c r="G43" s="28">
        <f t="shared" si="38"/>
        <v>25.638597032275371</v>
      </c>
      <c r="H43" s="28">
        <f t="shared" si="38"/>
        <v>38.457895548413056</v>
      </c>
      <c r="I43" s="28">
        <f t="shared" si="38"/>
        <v>51.277194064550741</v>
      </c>
      <c r="J43" s="28">
        <f t="shared" si="38"/>
        <v>64.09649258068842</v>
      </c>
      <c r="K43" s="28">
        <f t="shared" si="38"/>
        <v>76.915791096826112</v>
      </c>
      <c r="L43" s="28">
        <f t="shared" si="38"/>
        <v>89.735089612963804</v>
      </c>
      <c r="M43" s="28">
        <f t="shared" si="38"/>
        <v>102.55438812910148</v>
      </c>
      <c r="N43" s="28">
        <f t="shared" si="38"/>
        <v>115.37368664523916</v>
      </c>
      <c r="O43" s="28">
        <f t="shared" si="38"/>
        <v>128.19298516137684</v>
      </c>
      <c r="P43" s="28">
        <f t="shared" si="38"/>
        <v>141.01228367751455</v>
      </c>
      <c r="Q43" s="28">
        <f t="shared" si="38"/>
        <v>153.83158219365222</v>
      </c>
      <c r="R43" s="28">
        <f t="shared" si="38"/>
        <v>166.6508807097899</v>
      </c>
      <c r="S43" s="28">
        <f t="shared" si="38"/>
        <v>179.47017922592761</v>
      </c>
      <c r="T43" s="28">
        <f t="shared" si="38"/>
        <v>192.28947774206529</v>
      </c>
      <c r="U43" s="28">
        <f t="shared" si="38"/>
        <v>205.10877625820297</v>
      </c>
      <c r="V43" s="28">
        <f t="shared" si="36"/>
        <v>217.92807477434067</v>
      </c>
      <c r="W43" s="28">
        <f t="shared" si="36"/>
        <v>230.74737329047832</v>
      </c>
      <c r="X43" s="28">
        <f t="shared" si="36"/>
        <v>243.56667180661603</v>
      </c>
      <c r="Y43" s="28">
        <f t="shared" si="36"/>
        <v>256.38597032275368</v>
      </c>
      <c r="Z43" s="28">
        <f t="shared" si="36"/>
        <v>269.20526883889141</v>
      </c>
      <c r="AA43" s="28">
        <f t="shared" si="36"/>
        <v>282.02456735502909</v>
      </c>
      <c r="AB43" s="28">
        <f t="shared" si="36"/>
        <v>294.84386587116677</v>
      </c>
      <c r="AC43" s="28">
        <f t="shared" si="36"/>
        <v>307.66316438730445</v>
      </c>
      <c r="AE43" s="27">
        <f t="shared" si="30"/>
        <v>48</v>
      </c>
      <c r="AF43" s="28">
        <f t="shared" si="37"/>
        <v>7.4723827493230432</v>
      </c>
      <c r="AG43" s="28">
        <f t="shared" si="37"/>
        <v>14.944765498646086</v>
      </c>
      <c r="AH43" s="28">
        <f t="shared" si="37"/>
        <v>22.417148247969131</v>
      </c>
      <c r="AI43" s="28">
        <f t="shared" si="37"/>
        <v>29.889530997292173</v>
      </c>
      <c r="AJ43" s="28">
        <f t="shared" si="37"/>
        <v>37.361913746615215</v>
      </c>
      <c r="AK43" s="28">
        <f t="shared" si="37"/>
        <v>44.834296495938261</v>
      </c>
      <c r="AL43" s="28">
        <f t="shared" si="37"/>
        <v>52.3066792452613</v>
      </c>
      <c r="AM43" s="28">
        <f t="shared" si="37"/>
        <v>59.779061994584346</v>
      </c>
      <c r="AN43" s="28">
        <f t="shared" si="37"/>
        <v>67.251444743907385</v>
      </c>
      <c r="AO43" s="28">
        <f t="shared" si="37"/>
        <v>74.723827493230431</v>
      </c>
      <c r="AP43" s="28">
        <f t="shared" si="37"/>
        <v>82.196210242553477</v>
      </c>
      <c r="AQ43" s="28">
        <f t="shared" si="37"/>
        <v>89.668592991876523</v>
      </c>
      <c r="AR43" s="28">
        <f t="shared" si="37"/>
        <v>97.140975741199554</v>
      </c>
      <c r="AS43" s="28">
        <f t="shared" si="37"/>
        <v>104.6133584905226</v>
      </c>
      <c r="AT43" s="28">
        <f t="shared" si="37"/>
        <v>112.08574123984565</v>
      </c>
      <c r="AU43" s="28">
        <f t="shared" si="37"/>
        <v>119.55812398916869</v>
      </c>
      <c r="AV43" s="28">
        <f t="shared" si="63"/>
        <v>127.03050673849174</v>
      </c>
      <c r="AW43" s="28">
        <f t="shared" si="63"/>
        <v>134.50288948781477</v>
      </c>
      <c r="AX43" s="28">
        <f t="shared" si="63"/>
        <v>141.97527223713783</v>
      </c>
      <c r="AY43" s="28">
        <f t="shared" si="63"/>
        <v>149.44765498646086</v>
      </c>
      <c r="AZ43" s="28">
        <f t="shared" si="63"/>
        <v>156.92003773578389</v>
      </c>
      <c r="BA43" s="28">
        <f t="shared" si="63"/>
        <v>164.39242048510695</v>
      </c>
      <c r="BB43" s="28">
        <f t="shared" si="63"/>
        <v>171.86480323442998</v>
      </c>
      <c r="BC43" s="28">
        <f t="shared" si="63"/>
        <v>179.33718598375305</v>
      </c>
      <c r="BE43" s="27">
        <f t="shared" si="31"/>
        <v>48</v>
      </c>
      <c r="BF43" s="32">
        <f t="shared" si="39"/>
        <v>0.41709893564641082</v>
      </c>
      <c r="BG43" s="32">
        <f t="shared" si="40"/>
        <v>0.41709893564641082</v>
      </c>
      <c r="BH43" s="32">
        <f t="shared" si="41"/>
        <v>0.41709893564641082</v>
      </c>
      <c r="BI43" s="32">
        <f t="shared" si="42"/>
        <v>0.41709893564641082</v>
      </c>
      <c r="BJ43" s="32">
        <f t="shared" si="43"/>
        <v>0.41709893564641076</v>
      </c>
      <c r="BK43" s="32">
        <f t="shared" si="44"/>
        <v>0.41709893564641082</v>
      </c>
      <c r="BL43" s="32">
        <f t="shared" si="45"/>
        <v>0.41709893564641087</v>
      </c>
      <c r="BM43" s="32">
        <f t="shared" si="46"/>
        <v>0.41709893564641082</v>
      </c>
      <c r="BN43" s="32">
        <f t="shared" si="47"/>
        <v>0.41709893564641082</v>
      </c>
      <c r="BO43" s="32">
        <f t="shared" si="48"/>
        <v>0.41709893564641076</v>
      </c>
      <c r="BP43" s="32">
        <f t="shared" si="49"/>
        <v>0.41709893564641082</v>
      </c>
      <c r="BQ43" s="32">
        <f t="shared" si="50"/>
        <v>0.41709893564641082</v>
      </c>
      <c r="BR43" s="32">
        <f t="shared" si="51"/>
        <v>0.41709893564641082</v>
      </c>
      <c r="BS43" s="32">
        <f t="shared" si="52"/>
        <v>0.41709893564641087</v>
      </c>
      <c r="BT43" s="32">
        <f t="shared" si="53"/>
        <v>0.41709893564641087</v>
      </c>
      <c r="BU43" s="32">
        <f t="shared" si="54"/>
        <v>0.41709893564641082</v>
      </c>
      <c r="BV43" s="32">
        <f t="shared" si="55"/>
        <v>0.41709893564641087</v>
      </c>
      <c r="BW43" s="32">
        <f t="shared" si="56"/>
        <v>0.41709893564641082</v>
      </c>
      <c r="BX43" s="32">
        <f t="shared" si="57"/>
        <v>0.41709893564641082</v>
      </c>
      <c r="BY43" s="32">
        <f t="shared" si="58"/>
        <v>0.41709893564641076</v>
      </c>
      <c r="BZ43" s="32">
        <f t="shared" si="59"/>
        <v>0.41709893564641093</v>
      </c>
      <c r="CA43" s="32">
        <f t="shared" si="60"/>
        <v>0.41709893564641082</v>
      </c>
      <c r="CB43" s="32">
        <f t="shared" si="61"/>
        <v>0.41709893564641087</v>
      </c>
      <c r="CC43" s="32">
        <f t="shared" si="62"/>
        <v>0.41709893564641082</v>
      </c>
    </row>
    <row r="44" spans="1:81" ht="9" customHeight="1" x14ac:dyDescent="0.25">
      <c r="A44" s="31"/>
      <c r="B44" s="31"/>
      <c r="C44" s="31"/>
      <c r="E44" s="27">
        <f t="shared" si="29"/>
        <v>47</v>
      </c>
      <c r="F44" s="28">
        <f t="shared" si="38"/>
        <v>12.327121003838958</v>
      </c>
      <c r="G44" s="28">
        <f t="shared" si="38"/>
        <v>24.654242007677915</v>
      </c>
      <c r="H44" s="28">
        <f t="shared" si="38"/>
        <v>36.981363011516869</v>
      </c>
      <c r="I44" s="28">
        <f t="shared" si="38"/>
        <v>49.30848401535583</v>
      </c>
      <c r="J44" s="28">
        <f t="shared" si="38"/>
        <v>61.635605019194784</v>
      </c>
      <c r="K44" s="28">
        <f t="shared" si="38"/>
        <v>73.962726023033738</v>
      </c>
      <c r="L44" s="28">
        <f t="shared" si="38"/>
        <v>86.289847026872692</v>
      </c>
      <c r="M44" s="28">
        <f t="shared" si="38"/>
        <v>98.616968030711661</v>
      </c>
      <c r="N44" s="28">
        <f t="shared" si="38"/>
        <v>110.9440890345506</v>
      </c>
      <c r="O44" s="28">
        <f t="shared" si="38"/>
        <v>123.27121003838957</v>
      </c>
      <c r="P44" s="28">
        <f t="shared" si="38"/>
        <v>135.59833104222852</v>
      </c>
      <c r="Q44" s="28">
        <f t="shared" si="38"/>
        <v>147.92545204606748</v>
      </c>
      <c r="R44" s="28">
        <f t="shared" si="38"/>
        <v>160.25257304990643</v>
      </c>
      <c r="S44" s="28">
        <f t="shared" si="38"/>
        <v>172.57969405374538</v>
      </c>
      <c r="T44" s="28">
        <f t="shared" si="38"/>
        <v>184.90681505758437</v>
      </c>
      <c r="U44" s="28">
        <f t="shared" si="38"/>
        <v>197.23393606142332</v>
      </c>
      <c r="V44" s="28">
        <f t="shared" si="36"/>
        <v>209.56105706526228</v>
      </c>
      <c r="W44" s="28">
        <f t="shared" si="36"/>
        <v>221.8881780691012</v>
      </c>
      <c r="X44" s="28">
        <f t="shared" si="36"/>
        <v>234.21529907294018</v>
      </c>
      <c r="Y44" s="28">
        <f t="shared" si="36"/>
        <v>246.54242007677914</v>
      </c>
      <c r="Z44" s="28">
        <f t="shared" si="36"/>
        <v>258.86954108061809</v>
      </c>
      <c r="AA44" s="28">
        <f t="shared" si="36"/>
        <v>271.19666208445705</v>
      </c>
      <c r="AB44" s="28">
        <f t="shared" si="36"/>
        <v>283.523783088296</v>
      </c>
      <c r="AC44" s="28">
        <f t="shared" si="36"/>
        <v>295.85090409213495</v>
      </c>
      <c r="AE44" s="27">
        <f t="shared" si="30"/>
        <v>47</v>
      </c>
      <c r="AF44" s="28">
        <f t="shared" si="37"/>
        <v>7.3313959281981251</v>
      </c>
      <c r="AG44" s="28">
        <f t="shared" si="37"/>
        <v>14.66279185639625</v>
      </c>
      <c r="AH44" s="28">
        <f t="shared" si="37"/>
        <v>21.994187784594374</v>
      </c>
      <c r="AI44" s="28">
        <f t="shared" si="37"/>
        <v>29.325583712792501</v>
      </c>
      <c r="AJ44" s="28">
        <f t="shared" si="37"/>
        <v>36.656979640990627</v>
      </c>
      <c r="AK44" s="28">
        <f t="shared" si="37"/>
        <v>43.988375569188747</v>
      </c>
      <c r="AL44" s="28">
        <f t="shared" si="37"/>
        <v>51.319771497386874</v>
      </c>
      <c r="AM44" s="28">
        <f t="shared" si="37"/>
        <v>58.651167425585001</v>
      </c>
      <c r="AN44" s="28">
        <f t="shared" si="37"/>
        <v>65.982563353783121</v>
      </c>
      <c r="AO44" s="28">
        <f t="shared" si="37"/>
        <v>73.313959281981255</v>
      </c>
      <c r="AP44" s="28">
        <f t="shared" si="37"/>
        <v>80.645355210179375</v>
      </c>
      <c r="AQ44" s="28">
        <f t="shared" si="37"/>
        <v>87.976751138377494</v>
      </c>
      <c r="AR44" s="28">
        <f t="shared" si="37"/>
        <v>95.308147066575629</v>
      </c>
      <c r="AS44" s="28">
        <f t="shared" si="37"/>
        <v>102.63954299477375</v>
      </c>
      <c r="AT44" s="28">
        <f t="shared" si="37"/>
        <v>109.97093892297187</v>
      </c>
      <c r="AU44" s="28">
        <f t="shared" ref="AU44:BC56" si="64">AU$92/COS(RADIANS($AE44))</f>
        <v>117.30233485117</v>
      </c>
      <c r="AV44" s="28">
        <f t="shared" si="64"/>
        <v>124.63373077936812</v>
      </c>
      <c r="AW44" s="28">
        <f t="shared" si="64"/>
        <v>131.96512670756624</v>
      </c>
      <c r="AX44" s="28">
        <f t="shared" si="64"/>
        <v>139.29652263576438</v>
      </c>
      <c r="AY44" s="28">
        <f t="shared" si="64"/>
        <v>146.62791856396251</v>
      </c>
      <c r="AZ44" s="28">
        <f t="shared" si="64"/>
        <v>153.95931449216062</v>
      </c>
      <c r="BA44" s="28">
        <f t="shared" si="64"/>
        <v>161.29071042035875</v>
      </c>
      <c r="BB44" s="28">
        <f t="shared" si="64"/>
        <v>168.62210634855688</v>
      </c>
      <c r="BC44" s="28">
        <f t="shared" si="64"/>
        <v>175.95350227675499</v>
      </c>
      <c r="BE44" s="27">
        <f t="shared" si="31"/>
        <v>47</v>
      </c>
      <c r="BF44" s="32">
        <f t="shared" si="39"/>
        <v>0.40526292181970514</v>
      </c>
      <c r="BG44" s="32">
        <f t="shared" si="40"/>
        <v>0.40526292181970514</v>
      </c>
      <c r="BH44" s="32">
        <f t="shared" si="41"/>
        <v>0.40526292181970514</v>
      </c>
      <c r="BI44" s="32">
        <f t="shared" si="42"/>
        <v>0.40526292181970514</v>
      </c>
      <c r="BJ44" s="32">
        <f t="shared" si="43"/>
        <v>0.40526292181970508</v>
      </c>
      <c r="BK44" s="32">
        <f t="shared" si="44"/>
        <v>0.40526292181970514</v>
      </c>
      <c r="BL44" s="32">
        <f t="shared" si="45"/>
        <v>0.40526292181970508</v>
      </c>
      <c r="BM44" s="32">
        <f t="shared" si="46"/>
        <v>0.40526292181970514</v>
      </c>
      <c r="BN44" s="32">
        <f t="shared" si="47"/>
        <v>0.40526292181970508</v>
      </c>
      <c r="BO44" s="32">
        <f t="shared" si="48"/>
        <v>0.40526292181970508</v>
      </c>
      <c r="BP44" s="32">
        <f t="shared" si="49"/>
        <v>0.40526292181970508</v>
      </c>
      <c r="BQ44" s="32">
        <f t="shared" si="50"/>
        <v>0.40526292181970514</v>
      </c>
      <c r="BR44" s="32">
        <f t="shared" si="51"/>
        <v>0.40526292181970502</v>
      </c>
      <c r="BS44" s="32">
        <f t="shared" si="52"/>
        <v>0.40526292181970508</v>
      </c>
      <c r="BT44" s="32">
        <f t="shared" si="53"/>
        <v>0.40526292181970519</v>
      </c>
      <c r="BU44" s="32">
        <f t="shared" si="54"/>
        <v>0.40526292181970514</v>
      </c>
      <c r="BV44" s="32">
        <f t="shared" si="55"/>
        <v>0.40526292181970514</v>
      </c>
      <c r="BW44" s="32">
        <f t="shared" si="56"/>
        <v>0.40526292181970508</v>
      </c>
      <c r="BX44" s="32">
        <f t="shared" si="57"/>
        <v>0.40526292181970514</v>
      </c>
      <c r="BY44" s="32">
        <f t="shared" si="58"/>
        <v>0.40526292181970508</v>
      </c>
      <c r="BZ44" s="32">
        <f t="shared" si="59"/>
        <v>0.40526292181970514</v>
      </c>
      <c r="CA44" s="32">
        <f t="shared" si="60"/>
        <v>0.40526292181970508</v>
      </c>
      <c r="CB44" s="32">
        <f t="shared" si="61"/>
        <v>0.40526292181970508</v>
      </c>
      <c r="CC44" s="32">
        <f t="shared" si="62"/>
        <v>0.40526292181970514</v>
      </c>
    </row>
    <row r="45" spans="1:81" ht="9" customHeight="1" x14ac:dyDescent="0.25">
      <c r="A45" s="31"/>
      <c r="B45" s="31"/>
      <c r="C45" s="31"/>
      <c r="E45" s="27">
        <f t="shared" si="29"/>
        <v>46</v>
      </c>
      <c r="F45" s="28">
        <f t="shared" si="38"/>
        <v>11.858752016750408</v>
      </c>
      <c r="G45" s="28">
        <f t="shared" si="38"/>
        <v>23.717504033500816</v>
      </c>
      <c r="H45" s="28">
        <f t="shared" si="38"/>
        <v>35.576256050251224</v>
      </c>
      <c r="I45" s="28">
        <f t="shared" si="38"/>
        <v>47.435008067001633</v>
      </c>
      <c r="J45" s="28">
        <f t="shared" si="38"/>
        <v>59.293760083752034</v>
      </c>
      <c r="K45" s="28">
        <f t="shared" si="38"/>
        <v>71.152512100502449</v>
      </c>
      <c r="L45" s="28">
        <f t="shared" si="38"/>
        <v>83.01126411725285</v>
      </c>
      <c r="M45" s="28">
        <f t="shared" si="38"/>
        <v>94.870016134003265</v>
      </c>
      <c r="N45" s="28">
        <f t="shared" si="38"/>
        <v>106.72876815075367</v>
      </c>
      <c r="O45" s="28">
        <f t="shared" si="38"/>
        <v>118.58752016750407</v>
      </c>
      <c r="P45" s="28">
        <f t="shared" si="38"/>
        <v>130.44627218425447</v>
      </c>
      <c r="Q45" s="28">
        <f t="shared" si="38"/>
        <v>142.3050242010049</v>
      </c>
      <c r="R45" s="28">
        <f t="shared" si="38"/>
        <v>154.1637762177553</v>
      </c>
      <c r="S45" s="28">
        <f t="shared" si="38"/>
        <v>166.0225282345057</v>
      </c>
      <c r="T45" s="28">
        <f t="shared" si="38"/>
        <v>177.88128025125613</v>
      </c>
      <c r="U45" s="28">
        <f t="shared" ref="U45:AC60" si="65">IF($E45&lt;=25,  U$3*1*2.71828^(($E45^2.2)*0.0001727),    IF($E45&lt;=90,  U$3*0.7277*2.71828^(($E45^1.5)*0.003787),    "error"))</f>
        <v>189.74003226800653</v>
      </c>
      <c r="V45" s="28">
        <f t="shared" si="65"/>
        <v>201.59878428475693</v>
      </c>
      <c r="W45" s="28">
        <f t="shared" si="65"/>
        <v>213.45753630150733</v>
      </c>
      <c r="X45" s="28">
        <f t="shared" si="65"/>
        <v>225.31628831825776</v>
      </c>
      <c r="Y45" s="28">
        <f t="shared" si="65"/>
        <v>237.17504033500813</v>
      </c>
      <c r="Z45" s="28">
        <f t="shared" si="65"/>
        <v>249.03379235175856</v>
      </c>
      <c r="AA45" s="28">
        <f t="shared" si="65"/>
        <v>260.89254436850894</v>
      </c>
      <c r="AB45" s="28">
        <f t="shared" si="65"/>
        <v>272.75129638525937</v>
      </c>
      <c r="AC45" s="28">
        <f t="shared" si="65"/>
        <v>284.6100484020098</v>
      </c>
      <c r="AE45" s="27">
        <f t="shared" si="30"/>
        <v>46</v>
      </c>
      <c r="AF45" s="28">
        <f t="shared" ref="AF45:AU60" si="66">AF$92/COS(RADIANS($AE45))</f>
        <v>7.1977826981286324</v>
      </c>
      <c r="AG45" s="28">
        <f t="shared" si="66"/>
        <v>14.395565396257265</v>
      </c>
      <c r="AH45" s="28">
        <f t="shared" si="66"/>
        <v>21.593348094385895</v>
      </c>
      <c r="AI45" s="28">
        <f t="shared" si="66"/>
        <v>28.791130792514529</v>
      </c>
      <c r="AJ45" s="28">
        <f t="shared" si="66"/>
        <v>35.988913490643156</v>
      </c>
      <c r="AK45" s="28">
        <f t="shared" si="66"/>
        <v>43.186696188771791</v>
      </c>
      <c r="AL45" s="28">
        <f t="shared" si="66"/>
        <v>50.384478886900425</v>
      </c>
      <c r="AM45" s="28">
        <f t="shared" si="66"/>
        <v>57.582261585029059</v>
      </c>
      <c r="AN45" s="28">
        <f t="shared" si="66"/>
        <v>64.780044283157693</v>
      </c>
      <c r="AO45" s="28">
        <f t="shared" si="66"/>
        <v>71.977826981286313</v>
      </c>
      <c r="AP45" s="28">
        <f t="shared" si="66"/>
        <v>79.175609679414947</v>
      </c>
      <c r="AQ45" s="28">
        <f t="shared" si="66"/>
        <v>86.373392377543581</v>
      </c>
      <c r="AR45" s="28">
        <f t="shared" si="66"/>
        <v>93.571175075672215</v>
      </c>
      <c r="AS45" s="28">
        <f t="shared" si="66"/>
        <v>100.76895777380085</v>
      </c>
      <c r="AT45" s="28">
        <f t="shared" si="66"/>
        <v>107.96674047192948</v>
      </c>
      <c r="AU45" s="28">
        <f t="shared" si="66"/>
        <v>115.16452317005812</v>
      </c>
      <c r="AV45" s="28">
        <f t="shared" si="64"/>
        <v>122.36230586818674</v>
      </c>
      <c r="AW45" s="28">
        <f t="shared" si="64"/>
        <v>129.56008856631539</v>
      </c>
      <c r="AX45" s="28">
        <f t="shared" si="64"/>
        <v>136.75787126444402</v>
      </c>
      <c r="AY45" s="28">
        <f t="shared" si="64"/>
        <v>143.95565396257263</v>
      </c>
      <c r="AZ45" s="28">
        <f t="shared" si="64"/>
        <v>151.15343666070126</v>
      </c>
      <c r="BA45" s="28">
        <f t="shared" si="64"/>
        <v>158.35121935882989</v>
      </c>
      <c r="BB45" s="28">
        <f t="shared" si="64"/>
        <v>165.54900205695853</v>
      </c>
      <c r="BC45" s="28">
        <f t="shared" si="64"/>
        <v>172.74678475508716</v>
      </c>
      <c r="BE45" s="27">
        <f t="shared" si="31"/>
        <v>46</v>
      </c>
      <c r="BF45" s="32">
        <f t="shared" si="39"/>
        <v>0.39304045754883715</v>
      </c>
      <c r="BG45" s="32">
        <f t="shared" si="40"/>
        <v>0.39304045754883715</v>
      </c>
      <c r="BH45" s="32">
        <f t="shared" si="41"/>
        <v>0.39304045754883721</v>
      </c>
      <c r="BI45" s="32">
        <f t="shared" si="42"/>
        <v>0.39304045754883715</v>
      </c>
      <c r="BJ45" s="32">
        <f t="shared" si="43"/>
        <v>0.39304045754883715</v>
      </c>
      <c r="BK45" s="32">
        <f t="shared" si="44"/>
        <v>0.39304045754883721</v>
      </c>
      <c r="BL45" s="32">
        <f t="shared" si="45"/>
        <v>0.3930404575488371</v>
      </c>
      <c r="BM45" s="32">
        <f t="shared" si="46"/>
        <v>0.39304045754883715</v>
      </c>
      <c r="BN45" s="32">
        <f t="shared" si="47"/>
        <v>0.3930404575488371</v>
      </c>
      <c r="BO45" s="32">
        <f t="shared" si="48"/>
        <v>0.39304045754883715</v>
      </c>
      <c r="BP45" s="32">
        <f t="shared" si="49"/>
        <v>0.3930404575488371</v>
      </c>
      <c r="BQ45" s="32">
        <f t="shared" si="50"/>
        <v>0.39304045754883721</v>
      </c>
      <c r="BR45" s="32">
        <f t="shared" si="51"/>
        <v>0.39304045754883715</v>
      </c>
      <c r="BS45" s="32">
        <f t="shared" si="52"/>
        <v>0.3930404575488371</v>
      </c>
      <c r="BT45" s="32">
        <f t="shared" si="53"/>
        <v>0.39304045754883721</v>
      </c>
      <c r="BU45" s="32">
        <f t="shared" si="54"/>
        <v>0.39304045754883715</v>
      </c>
      <c r="BV45" s="32">
        <f t="shared" si="55"/>
        <v>0.39304045754883721</v>
      </c>
      <c r="BW45" s="32">
        <f t="shared" si="56"/>
        <v>0.3930404575488371</v>
      </c>
      <c r="BX45" s="32">
        <f t="shared" si="57"/>
        <v>0.39304045754883715</v>
      </c>
      <c r="BY45" s="32">
        <f t="shared" si="58"/>
        <v>0.39304045754883715</v>
      </c>
      <c r="BZ45" s="32">
        <f t="shared" si="59"/>
        <v>0.39304045754883721</v>
      </c>
      <c r="CA45" s="32">
        <f t="shared" si="60"/>
        <v>0.3930404575488371</v>
      </c>
      <c r="CB45" s="32">
        <f t="shared" si="61"/>
        <v>0.39304045754883715</v>
      </c>
      <c r="CC45" s="32">
        <f t="shared" si="62"/>
        <v>0.39304045754883721</v>
      </c>
    </row>
    <row r="46" spans="1:81" ht="9" customHeight="1" x14ac:dyDescent="0.25">
      <c r="A46" s="31"/>
      <c r="B46" s="31"/>
      <c r="C46" s="31"/>
      <c r="E46" s="27">
        <f t="shared" si="29"/>
        <v>45</v>
      </c>
      <c r="F46" s="28">
        <f t="shared" ref="F46:U61" si="67">IF($E46&lt;=25,  F$3*1*2.71828^(($E46^2.2)*0.0001727),    IF($E46&lt;=90,  F$3*0.7277*2.71828^(($E46^1.5)*0.003787),    "error"))</f>
        <v>11.41295727469555</v>
      </c>
      <c r="G46" s="28">
        <f t="shared" si="67"/>
        <v>22.825914549391101</v>
      </c>
      <c r="H46" s="28">
        <f t="shared" si="67"/>
        <v>34.238871824086651</v>
      </c>
      <c r="I46" s="28">
        <f t="shared" si="67"/>
        <v>45.651829098782201</v>
      </c>
      <c r="J46" s="28">
        <f t="shared" si="67"/>
        <v>57.064786373477745</v>
      </c>
      <c r="K46" s="28">
        <f t="shared" si="67"/>
        <v>68.477743648173302</v>
      </c>
      <c r="L46" s="28">
        <f t="shared" si="67"/>
        <v>79.890700922868845</v>
      </c>
      <c r="M46" s="28">
        <f t="shared" si="67"/>
        <v>91.303658197564403</v>
      </c>
      <c r="N46" s="28">
        <f t="shared" si="67"/>
        <v>102.71661547225995</v>
      </c>
      <c r="O46" s="28">
        <f t="shared" si="67"/>
        <v>114.12957274695549</v>
      </c>
      <c r="P46" s="28">
        <f t="shared" si="67"/>
        <v>125.54253002165105</v>
      </c>
      <c r="Q46" s="28">
        <f t="shared" si="67"/>
        <v>136.9554872963466</v>
      </c>
      <c r="R46" s="28">
        <f t="shared" si="67"/>
        <v>148.36844457104215</v>
      </c>
      <c r="S46" s="28">
        <f t="shared" si="67"/>
        <v>159.78140184573769</v>
      </c>
      <c r="T46" s="28">
        <f t="shared" si="67"/>
        <v>171.19435912043323</v>
      </c>
      <c r="U46" s="28">
        <f t="shared" si="67"/>
        <v>182.60731639512881</v>
      </c>
      <c r="V46" s="28">
        <f t="shared" si="65"/>
        <v>194.02027366982435</v>
      </c>
      <c r="W46" s="28">
        <f t="shared" si="65"/>
        <v>205.43323094451989</v>
      </c>
      <c r="X46" s="28">
        <f t="shared" si="65"/>
        <v>216.84618821921546</v>
      </c>
      <c r="Y46" s="28">
        <f t="shared" si="65"/>
        <v>228.25914549391098</v>
      </c>
      <c r="Z46" s="28">
        <f t="shared" si="65"/>
        <v>239.67210276860655</v>
      </c>
      <c r="AA46" s="28">
        <f t="shared" si="65"/>
        <v>251.08506004330209</v>
      </c>
      <c r="AB46" s="28">
        <f t="shared" si="65"/>
        <v>262.49801731799766</v>
      </c>
      <c r="AC46" s="28">
        <f t="shared" si="65"/>
        <v>273.91097459269321</v>
      </c>
      <c r="AE46" s="27">
        <f t="shared" si="30"/>
        <v>45</v>
      </c>
      <c r="AF46" s="28">
        <f t="shared" si="66"/>
        <v>7.0710678118654746</v>
      </c>
      <c r="AG46" s="28">
        <f t="shared" si="66"/>
        <v>14.142135623730949</v>
      </c>
      <c r="AH46" s="28">
        <f t="shared" si="66"/>
        <v>21.213203435596423</v>
      </c>
      <c r="AI46" s="28">
        <f t="shared" si="66"/>
        <v>28.284271247461898</v>
      </c>
      <c r="AJ46" s="28">
        <f t="shared" si="66"/>
        <v>35.35533905932737</v>
      </c>
      <c r="AK46" s="28">
        <f t="shared" si="66"/>
        <v>42.426406871192846</v>
      </c>
      <c r="AL46" s="28">
        <f t="shared" si="66"/>
        <v>49.497474683058321</v>
      </c>
      <c r="AM46" s="28">
        <f t="shared" si="66"/>
        <v>56.568542494923797</v>
      </c>
      <c r="AN46" s="28">
        <f t="shared" si="66"/>
        <v>63.639610306789272</v>
      </c>
      <c r="AO46" s="28">
        <f t="shared" si="66"/>
        <v>70.710678118654741</v>
      </c>
      <c r="AP46" s="28">
        <f t="shared" si="66"/>
        <v>77.781745930520216</v>
      </c>
      <c r="AQ46" s="28">
        <f t="shared" si="66"/>
        <v>84.852813742385692</v>
      </c>
      <c r="AR46" s="28">
        <f t="shared" si="66"/>
        <v>91.923881554251167</v>
      </c>
      <c r="AS46" s="28">
        <f t="shared" si="66"/>
        <v>98.994949366116643</v>
      </c>
      <c r="AT46" s="28">
        <f t="shared" si="66"/>
        <v>106.06601717798212</v>
      </c>
      <c r="AU46" s="28">
        <f t="shared" si="66"/>
        <v>113.13708498984759</v>
      </c>
      <c r="AV46" s="28">
        <f t="shared" si="64"/>
        <v>120.20815280171307</v>
      </c>
      <c r="AW46" s="28">
        <f t="shared" si="64"/>
        <v>127.27922061357854</v>
      </c>
      <c r="AX46" s="28">
        <f t="shared" si="64"/>
        <v>134.35028842544403</v>
      </c>
      <c r="AY46" s="28">
        <f t="shared" si="64"/>
        <v>141.42135623730948</v>
      </c>
      <c r="AZ46" s="28">
        <f t="shared" si="64"/>
        <v>148.49242404917496</v>
      </c>
      <c r="BA46" s="28">
        <f t="shared" si="64"/>
        <v>155.56349186104043</v>
      </c>
      <c r="BB46" s="28">
        <f t="shared" si="64"/>
        <v>162.63455967290591</v>
      </c>
      <c r="BC46" s="28">
        <f t="shared" si="64"/>
        <v>169.70562748477138</v>
      </c>
      <c r="BE46" s="27">
        <f t="shared" si="31"/>
        <v>45</v>
      </c>
      <c r="BF46" s="32">
        <f t="shared" si="39"/>
        <v>0.38043509305487161</v>
      </c>
      <c r="BG46" s="32">
        <f t="shared" si="40"/>
        <v>0.38043509305487161</v>
      </c>
      <c r="BH46" s="32">
        <f t="shared" si="41"/>
        <v>0.38043509305487166</v>
      </c>
      <c r="BI46" s="32">
        <f t="shared" si="42"/>
        <v>0.38043509305487161</v>
      </c>
      <c r="BJ46" s="32">
        <f t="shared" si="43"/>
        <v>0.38043509305487161</v>
      </c>
      <c r="BK46" s="32">
        <f t="shared" si="44"/>
        <v>0.38043509305487166</v>
      </c>
      <c r="BL46" s="32">
        <f t="shared" si="45"/>
        <v>0.38043509305487155</v>
      </c>
      <c r="BM46" s="32">
        <f t="shared" si="46"/>
        <v>0.38043509305487161</v>
      </c>
      <c r="BN46" s="32">
        <f t="shared" si="47"/>
        <v>0.38043509305487155</v>
      </c>
      <c r="BO46" s="32">
        <f t="shared" si="48"/>
        <v>0.38043509305487161</v>
      </c>
      <c r="BP46" s="32">
        <f t="shared" si="49"/>
        <v>0.38043509305487161</v>
      </c>
      <c r="BQ46" s="32">
        <f t="shared" si="50"/>
        <v>0.38043509305487166</v>
      </c>
      <c r="BR46" s="32">
        <f t="shared" si="51"/>
        <v>0.38043509305487161</v>
      </c>
      <c r="BS46" s="32">
        <f t="shared" si="52"/>
        <v>0.38043509305487155</v>
      </c>
      <c r="BT46" s="32">
        <f t="shared" si="53"/>
        <v>0.38043509305487155</v>
      </c>
      <c r="BU46" s="32">
        <f t="shared" si="54"/>
        <v>0.38043509305487161</v>
      </c>
      <c r="BV46" s="32">
        <f t="shared" si="55"/>
        <v>0.38043509305487161</v>
      </c>
      <c r="BW46" s="32">
        <f t="shared" si="56"/>
        <v>0.38043509305487155</v>
      </c>
      <c r="BX46" s="32">
        <f t="shared" si="57"/>
        <v>0.38043509305487155</v>
      </c>
      <c r="BY46" s="32">
        <f t="shared" si="58"/>
        <v>0.38043509305487161</v>
      </c>
      <c r="BZ46" s="32">
        <f t="shared" si="59"/>
        <v>0.38043509305487166</v>
      </c>
      <c r="CA46" s="32">
        <f t="shared" si="60"/>
        <v>0.38043509305487161</v>
      </c>
      <c r="CB46" s="32">
        <f t="shared" si="61"/>
        <v>0.38043509305487166</v>
      </c>
      <c r="CC46" s="32">
        <f t="shared" si="62"/>
        <v>0.38043509305487166</v>
      </c>
    </row>
    <row r="47" spans="1:81" ht="9" customHeight="1" x14ac:dyDescent="0.25">
      <c r="A47" s="31"/>
      <c r="B47" s="31"/>
      <c r="C47" s="31"/>
      <c r="E47" s="27">
        <f t="shared" si="29"/>
        <v>44</v>
      </c>
      <c r="F47" s="28">
        <f t="shared" si="67"/>
        <v>10.988572580188972</v>
      </c>
      <c r="G47" s="28">
        <f t="shared" si="67"/>
        <v>21.977145160377944</v>
      </c>
      <c r="H47" s="28">
        <f t="shared" si="67"/>
        <v>32.965717740566916</v>
      </c>
      <c r="I47" s="28">
        <f t="shared" si="67"/>
        <v>43.954290320755888</v>
      </c>
      <c r="J47" s="28">
        <f t="shared" si="67"/>
        <v>54.94286290094486</v>
      </c>
      <c r="K47" s="28">
        <f t="shared" si="67"/>
        <v>65.931435481133832</v>
      </c>
      <c r="L47" s="28">
        <f t="shared" si="67"/>
        <v>76.920008061322804</v>
      </c>
      <c r="M47" s="28">
        <f t="shared" si="67"/>
        <v>87.908580641511776</v>
      </c>
      <c r="N47" s="28">
        <f t="shared" si="67"/>
        <v>98.897153221700748</v>
      </c>
      <c r="O47" s="28">
        <f t="shared" si="67"/>
        <v>109.88572580188972</v>
      </c>
      <c r="P47" s="28">
        <f t="shared" si="67"/>
        <v>120.87429838207869</v>
      </c>
      <c r="Q47" s="28">
        <f t="shared" si="67"/>
        <v>131.86287096226766</v>
      </c>
      <c r="R47" s="28">
        <f t="shared" si="67"/>
        <v>142.85144354245665</v>
      </c>
      <c r="S47" s="28">
        <f t="shared" si="67"/>
        <v>153.84001612264561</v>
      </c>
      <c r="T47" s="28">
        <f t="shared" si="67"/>
        <v>164.82858870283459</v>
      </c>
      <c r="U47" s="28">
        <f t="shared" si="67"/>
        <v>175.81716128302355</v>
      </c>
      <c r="V47" s="28">
        <f t="shared" si="65"/>
        <v>186.80573386321254</v>
      </c>
      <c r="W47" s="28">
        <f t="shared" si="65"/>
        <v>197.7943064434015</v>
      </c>
      <c r="X47" s="28">
        <f t="shared" si="65"/>
        <v>208.78287902359048</v>
      </c>
      <c r="Y47" s="28">
        <f t="shared" si="65"/>
        <v>219.77145160377944</v>
      </c>
      <c r="Z47" s="28">
        <f t="shared" si="65"/>
        <v>230.76002418396843</v>
      </c>
      <c r="AA47" s="28">
        <f t="shared" si="65"/>
        <v>241.74859676415738</v>
      </c>
      <c r="AB47" s="28">
        <f t="shared" si="65"/>
        <v>252.73716934434637</v>
      </c>
      <c r="AC47" s="28">
        <f t="shared" si="65"/>
        <v>263.72574192453533</v>
      </c>
      <c r="AE47" s="27">
        <f t="shared" si="30"/>
        <v>44</v>
      </c>
      <c r="AF47" s="28">
        <f t="shared" si="66"/>
        <v>6.9508179550833935</v>
      </c>
      <c r="AG47" s="28">
        <f t="shared" si="66"/>
        <v>13.901635910166787</v>
      </c>
      <c r="AH47" s="28">
        <f t="shared" si="66"/>
        <v>20.85245386525018</v>
      </c>
      <c r="AI47" s="28">
        <f t="shared" si="66"/>
        <v>27.803271820333574</v>
      </c>
      <c r="AJ47" s="28">
        <f t="shared" si="66"/>
        <v>34.754089775416965</v>
      </c>
      <c r="AK47" s="28">
        <f t="shared" si="66"/>
        <v>41.704907730500359</v>
      </c>
      <c r="AL47" s="28">
        <f t="shared" si="66"/>
        <v>48.655725685583754</v>
      </c>
      <c r="AM47" s="28">
        <f t="shared" si="66"/>
        <v>55.606543640667148</v>
      </c>
      <c r="AN47" s="28">
        <f t="shared" si="66"/>
        <v>62.557361595750542</v>
      </c>
      <c r="AO47" s="28">
        <f t="shared" si="66"/>
        <v>69.50817955083393</v>
      </c>
      <c r="AP47" s="28">
        <f t="shared" si="66"/>
        <v>76.458997505917324</v>
      </c>
      <c r="AQ47" s="28">
        <f t="shared" si="66"/>
        <v>83.409815461000719</v>
      </c>
      <c r="AR47" s="28">
        <f t="shared" si="66"/>
        <v>90.360633416084113</v>
      </c>
      <c r="AS47" s="28">
        <f t="shared" si="66"/>
        <v>97.311451371167507</v>
      </c>
      <c r="AT47" s="28">
        <f t="shared" si="66"/>
        <v>104.2622693262509</v>
      </c>
      <c r="AU47" s="28">
        <f t="shared" si="66"/>
        <v>111.2130872813343</v>
      </c>
      <c r="AV47" s="28">
        <f t="shared" si="64"/>
        <v>118.16390523641769</v>
      </c>
      <c r="AW47" s="28">
        <f t="shared" si="64"/>
        <v>125.11472319150108</v>
      </c>
      <c r="AX47" s="28">
        <f t="shared" si="64"/>
        <v>132.06554114658448</v>
      </c>
      <c r="AY47" s="28">
        <f t="shared" si="64"/>
        <v>139.01635910166786</v>
      </c>
      <c r="AZ47" s="28">
        <f t="shared" si="64"/>
        <v>145.96717705675127</v>
      </c>
      <c r="BA47" s="28">
        <f t="shared" si="64"/>
        <v>152.91799501183465</v>
      </c>
      <c r="BB47" s="28">
        <f t="shared" si="64"/>
        <v>159.86881296691806</v>
      </c>
      <c r="BC47" s="28">
        <f t="shared" si="64"/>
        <v>166.81963092200144</v>
      </c>
      <c r="BE47" s="27">
        <f t="shared" si="31"/>
        <v>44</v>
      </c>
      <c r="BF47" s="32">
        <f t="shared" si="39"/>
        <v>0.36745033039005881</v>
      </c>
      <c r="BG47" s="32">
        <f t="shared" si="40"/>
        <v>0.36745033039005881</v>
      </c>
      <c r="BH47" s="32">
        <f t="shared" si="41"/>
        <v>0.36745033039005881</v>
      </c>
      <c r="BI47" s="32">
        <f t="shared" si="42"/>
        <v>0.36745033039005881</v>
      </c>
      <c r="BJ47" s="32">
        <f t="shared" si="43"/>
        <v>0.36745033039005881</v>
      </c>
      <c r="BK47" s="32">
        <f t="shared" si="44"/>
        <v>0.36745033039005881</v>
      </c>
      <c r="BL47" s="32">
        <f t="shared" si="45"/>
        <v>0.36745033039005881</v>
      </c>
      <c r="BM47" s="32">
        <f t="shared" si="46"/>
        <v>0.36745033039005881</v>
      </c>
      <c r="BN47" s="32">
        <f t="shared" si="47"/>
        <v>0.36745033039005875</v>
      </c>
      <c r="BO47" s="32">
        <f t="shared" si="48"/>
        <v>0.36745033039005881</v>
      </c>
      <c r="BP47" s="32">
        <f t="shared" si="49"/>
        <v>0.36745033039005881</v>
      </c>
      <c r="BQ47" s="32">
        <f t="shared" si="50"/>
        <v>0.36745033039005881</v>
      </c>
      <c r="BR47" s="32">
        <f t="shared" si="51"/>
        <v>0.36745033039005887</v>
      </c>
      <c r="BS47" s="32">
        <f t="shared" si="52"/>
        <v>0.36745033039005881</v>
      </c>
      <c r="BT47" s="32">
        <f t="shared" si="53"/>
        <v>0.36745033039005887</v>
      </c>
      <c r="BU47" s="32">
        <f t="shared" si="54"/>
        <v>0.36745033039005881</v>
      </c>
      <c r="BV47" s="32">
        <f t="shared" si="55"/>
        <v>0.36745033039005881</v>
      </c>
      <c r="BW47" s="32">
        <f t="shared" si="56"/>
        <v>0.36745033039005875</v>
      </c>
      <c r="BX47" s="32">
        <f t="shared" si="57"/>
        <v>0.36745033039005881</v>
      </c>
      <c r="BY47" s="32">
        <f t="shared" si="58"/>
        <v>0.36745033039005881</v>
      </c>
      <c r="BZ47" s="32">
        <f t="shared" si="59"/>
        <v>0.36745033039005881</v>
      </c>
      <c r="CA47" s="32">
        <f t="shared" si="60"/>
        <v>0.36745033039005881</v>
      </c>
      <c r="CB47" s="32">
        <f t="shared" si="61"/>
        <v>0.36745033039005881</v>
      </c>
      <c r="CC47" s="32">
        <f t="shared" si="62"/>
        <v>0.36745033039005881</v>
      </c>
    </row>
    <row r="48" spans="1:81" ht="9" customHeight="1" x14ac:dyDescent="0.25">
      <c r="A48" s="31"/>
      <c r="B48" s="31"/>
      <c r="C48" s="31"/>
      <c r="E48" s="27">
        <f t="shared" si="29"/>
        <v>43</v>
      </c>
      <c r="F48" s="28">
        <f t="shared" si="67"/>
        <v>10.584499687264511</v>
      </c>
      <c r="G48" s="28">
        <f t="shared" si="67"/>
        <v>21.168999374529022</v>
      </c>
      <c r="H48" s="28">
        <f t="shared" si="67"/>
        <v>31.75349906179353</v>
      </c>
      <c r="I48" s="28">
        <f t="shared" si="67"/>
        <v>42.337998749058045</v>
      </c>
      <c r="J48" s="28">
        <f t="shared" si="67"/>
        <v>52.922498436322549</v>
      </c>
      <c r="K48" s="28">
        <f t="shared" si="67"/>
        <v>63.50699812358706</v>
      </c>
      <c r="L48" s="28">
        <f t="shared" si="67"/>
        <v>74.091497810851578</v>
      </c>
      <c r="M48" s="28">
        <f t="shared" si="67"/>
        <v>84.675997498116089</v>
      </c>
      <c r="N48" s="28">
        <f t="shared" si="67"/>
        <v>95.260497185380586</v>
      </c>
      <c r="O48" s="28">
        <f t="shared" si="67"/>
        <v>105.8449968726451</v>
      </c>
      <c r="P48" s="28">
        <f t="shared" si="67"/>
        <v>116.42949655990961</v>
      </c>
      <c r="Q48" s="28">
        <f t="shared" si="67"/>
        <v>127.01399624717412</v>
      </c>
      <c r="R48" s="28">
        <f t="shared" si="67"/>
        <v>137.59849593443863</v>
      </c>
      <c r="S48" s="28">
        <f t="shared" si="67"/>
        <v>148.18299562170316</v>
      </c>
      <c r="T48" s="28">
        <f t="shared" si="67"/>
        <v>158.76749530896765</v>
      </c>
      <c r="U48" s="28">
        <f t="shared" si="67"/>
        <v>169.35199499623218</v>
      </c>
      <c r="V48" s="28">
        <f t="shared" si="65"/>
        <v>179.93649468349668</v>
      </c>
      <c r="W48" s="28">
        <f t="shared" si="65"/>
        <v>190.52099437076117</v>
      </c>
      <c r="X48" s="28">
        <f t="shared" si="65"/>
        <v>201.1054940580257</v>
      </c>
      <c r="Y48" s="28">
        <f t="shared" si="65"/>
        <v>211.6899937452902</v>
      </c>
      <c r="Z48" s="28">
        <f t="shared" si="65"/>
        <v>222.27449343255472</v>
      </c>
      <c r="AA48" s="28">
        <f t="shared" si="65"/>
        <v>232.85899311981922</v>
      </c>
      <c r="AB48" s="28">
        <f t="shared" si="65"/>
        <v>243.44349280708374</v>
      </c>
      <c r="AC48" s="28">
        <f t="shared" si="65"/>
        <v>254.02799249434824</v>
      </c>
      <c r="AE48" s="27">
        <f t="shared" si="30"/>
        <v>43</v>
      </c>
      <c r="AF48" s="28">
        <f t="shared" si="66"/>
        <v>6.8366373054929763</v>
      </c>
      <c r="AG48" s="28">
        <f t="shared" si="66"/>
        <v>13.673274610985953</v>
      </c>
      <c r="AH48" s="28">
        <f t="shared" si="66"/>
        <v>20.509911916478931</v>
      </c>
      <c r="AI48" s="28">
        <f t="shared" si="66"/>
        <v>27.346549221971905</v>
      </c>
      <c r="AJ48" s="28">
        <f t="shared" si="66"/>
        <v>34.183186527464883</v>
      </c>
      <c r="AK48" s="28">
        <f t="shared" si="66"/>
        <v>41.019823832957861</v>
      </c>
      <c r="AL48" s="28">
        <f t="shared" si="66"/>
        <v>47.85646113845084</v>
      </c>
      <c r="AM48" s="28">
        <f t="shared" si="66"/>
        <v>54.693098443943811</v>
      </c>
      <c r="AN48" s="28">
        <f t="shared" si="66"/>
        <v>61.529735749436789</v>
      </c>
      <c r="AO48" s="28">
        <f t="shared" si="66"/>
        <v>68.366373054929767</v>
      </c>
      <c r="AP48" s="28">
        <f t="shared" si="66"/>
        <v>75.203010360422738</v>
      </c>
      <c r="AQ48" s="28">
        <f t="shared" si="66"/>
        <v>82.039647665915723</v>
      </c>
      <c r="AR48" s="28">
        <f t="shared" si="66"/>
        <v>88.876284971408694</v>
      </c>
      <c r="AS48" s="28">
        <f t="shared" si="66"/>
        <v>95.712922276901679</v>
      </c>
      <c r="AT48" s="28">
        <f t="shared" si="66"/>
        <v>102.54955958239465</v>
      </c>
      <c r="AU48" s="28">
        <f t="shared" si="66"/>
        <v>109.38619688788762</v>
      </c>
      <c r="AV48" s="28">
        <f t="shared" si="64"/>
        <v>116.22283419338061</v>
      </c>
      <c r="AW48" s="28">
        <f t="shared" si="64"/>
        <v>123.05947149887358</v>
      </c>
      <c r="AX48" s="28">
        <f t="shared" si="64"/>
        <v>129.89610880436655</v>
      </c>
      <c r="AY48" s="28">
        <f t="shared" si="64"/>
        <v>136.73274610985953</v>
      </c>
      <c r="AZ48" s="28">
        <f t="shared" si="64"/>
        <v>143.56938341535252</v>
      </c>
      <c r="BA48" s="28">
        <f t="shared" si="64"/>
        <v>150.40602072084548</v>
      </c>
      <c r="BB48" s="28">
        <f t="shared" si="64"/>
        <v>157.24265802633846</v>
      </c>
      <c r="BC48" s="28">
        <f t="shared" si="64"/>
        <v>164.07929533183145</v>
      </c>
      <c r="BE48" s="27">
        <f t="shared" si="31"/>
        <v>43</v>
      </c>
      <c r="BF48" s="32">
        <f t="shared" si="39"/>
        <v>0.35408970593867939</v>
      </c>
      <c r="BG48" s="32">
        <f t="shared" si="40"/>
        <v>0.35408970593867939</v>
      </c>
      <c r="BH48" s="32">
        <f t="shared" si="41"/>
        <v>0.35408970593867928</v>
      </c>
      <c r="BI48" s="32">
        <f t="shared" si="42"/>
        <v>0.35408970593867939</v>
      </c>
      <c r="BJ48" s="32">
        <f t="shared" si="43"/>
        <v>0.35408970593867928</v>
      </c>
      <c r="BK48" s="32">
        <f t="shared" si="44"/>
        <v>0.35408970593867928</v>
      </c>
      <c r="BL48" s="32">
        <f t="shared" si="45"/>
        <v>0.35408970593867933</v>
      </c>
      <c r="BM48" s="32">
        <f t="shared" si="46"/>
        <v>0.35408970593867939</v>
      </c>
      <c r="BN48" s="32">
        <f t="shared" si="47"/>
        <v>0.35408970593867928</v>
      </c>
      <c r="BO48" s="32">
        <f t="shared" si="48"/>
        <v>0.35408970593867928</v>
      </c>
      <c r="BP48" s="32">
        <f t="shared" si="49"/>
        <v>0.35408970593867933</v>
      </c>
      <c r="BQ48" s="32">
        <f t="shared" si="50"/>
        <v>0.35408970593867928</v>
      </c>
      <c r="BR48" s="32">
        <f t="shared" si="51"/>
        <v>0.35408970593867933</v>
      </c>
      <c r="BS48" s="32">
        <f t="shared" si="52"/>
        <v>0.35408970593867933</v>
      </c>
      <c r="BT48" s="32">
        <f t="shared" si="53"/>
        <v>0.35408970593867933</v>
      </c>
      <c r="BU48" s="32">
        <f t="shared" si="54"/>
        <v>0.35408970593867939</v>
      </c>
      <c r="BV48" s="32">
        <f t="shared" si="55"/>
        <v>0.35408970593867928</v>
      </c>
      <c r="BW48" s="32">
        <f t="shared" si="56"/>
        <v>0.35408970593867928</v>
      </c>
      <c r="BX48" s="32">
        <f t="shared" si="57"/>
        <v>0.35408970593867939</v>
      </c>
      <c r="BY48" s="32">
        <f t="shared" si="58"/>
        <v>0.35408970593867928</v>
      </c>
      <c r="BZ48" s="32">
        <f t="shared" si="59"/>
        <v>0.35408970593867928</v>
      </c>
      <c r="CA48" s="32">
        <f t="shared" si="60"/>
        <v>0.35408970593867933</v>
      </c>
      <c r="CB48" s="32">
        <f t="shared" si="61"/>
        <v>0.35408970593867933</v>
      </c>
      <c r="CC48" s="32">
        <f t="shared" si="62"/>
        <v>0.35408970593867928</v>
      </c>
    </row>
    <row r="49" spans="1:81" ht="9" customHeight="1" x14ac:dyDescent="0.25">
      <c r="A49" s="31"/>
      <c r="B49" s="31"/>
      <c r="C49" s="31"/>
      <c r="E49" s="27">
        <f t="shared" si="29"/>
        <v>42</v>
      </c>
      <c r="F49" s="28">
        <f t="shared" si="67"/>
        <v>10.199702431551795</v>
      </c>
      <c r="G49" s="28">
        <f t="shared" si="67"/>
        <v>20.399404863103591</v>
      </c>
      <c r="H49" s="28">
        <f t="shared" si="67"/>
        <v>30.599107294655386</v>
      </c>
      <c r="I49" s="28">
        <f t="shared" si="67"/>
        <v>40.798809726207182</v>
      </c>
      <c r="J49" s="28">
        <f t="shared" si="67"/>
        <v>50.998512157758974</v>
      </c>
      <c r="K49" s="28">
        <f t="shared" si="67"/>
        <v>61.198214589310773</v>
      </c>
      <c r="L49" s="28">
        <f t="shared" si="67"/>
        <v>71.397917020862565</v>
      </c>
      <c r="M49" s="28">
        <f t="shared" si="67"/>
        <v>81.597619452414364</v>
      </c>
      <c r="N49" s="28">
        <f t="shared" si="67"/>
        <v>91.797321883966163</v>
      </c>
      <c r="O49" s="28">
        <f t="shared" si="67"/>
        <v>101.99702431551795</v>
      </c>
      <c r="P49" s="28">
        <f t="shared" si="67"/>
        <v>112.19672674706975</v>
      </c>
      <c r="Q49" s="28">
        <f t="shared" si="67"/>
        <v>122.39642917862155</v>
      </c>
      <c r="R49" s="28">
        <f t="shared" si="67"/>
        <v>132.59613161017336</v>
      </c>
      <c r="S49" s="28">
        <f t="shared" si="67"/>
        <v>142.79583404172513</v>
      </c>
      <c r="T49" s="28">
        <f t="shared" si="67"/>
        <v>152.99553647327693</v>
      </c>
      <c r="U49" s="28">
        <f t="shared" si="67"/>
        <v>163.19523890482873</v>
      </c>
      <c r="V49" s="28">
        <f t="shared" si="65"/>
        <v>173.39494133638053</v>
      </c>
      <c r="W49" s="28">
        <f t="shared" si="65"/>
        <v>183.59464376793233</v>
      </c>
      <c r="X49" s="28">
        <f t="shared" si="65"/>
        <v>193.79434619948412</v>
      </c>
      <c r="Y49" s="28">
        <f t="shared" si="65"/>
        <v>203.99404863103589</v>
      </c>
      <c r="Z49" s="28">
        <f t="shared" si="65"/>
        <v>214.19375106258772</v>
      </c>
      <c r="AA49" s="28">
        <f t="shared" si="65"/>
        <v>224.39345349413949</v>
      </c>
      <c r="AB49" s="28">
        <f t="shared" si="65"/>
        <v>234.59315592569132</v>
      </c>
      <c r="AC49" s="28">
        <f t="shared" si="65"/>
        <v>244.79285835724309</v>
      </c>
      <c r="AE49" s="27">
        <f t="shared" si="30"/>
        <v>42</v>
      </c>
      <c r="AF49" s="28">
        <f t="shared" si="66"/>
        <v>6.7281636480318801</v>
      </c>
      <c r="AG49" s="28">
        <f t="shared" si="66"/>
        <v>13.45632729606376</v>
      </c>
      <c r="AH49" s="28">
        <f t="shared" si="66"/>
        <v>20.184490944095643</v>
      </c>
      <c r="AI49" s="28">
        <f t="shared" si="66"/>
        <v>26.91265459212752</v>
      </c>
      <c r="AJ49" s="28">
        <f t="shared" si="66"/>
        <v>33.640818240159405</v>
      </c>
      <c r="AK49" s="28">
        <f t="shared" si="66"/>
        <v>40.368981888191286</v>
      </c>
      <c r="AL49" s="28">
        <f t="shared" si="66"/>
        <v>47.097145536223167</v>
      </c>
      <c r="AM49" s="28">
        <f t="shared" si="66"/>
        <v>53.82530918425504</v>
      </c>
      <c r="AN49" s="28">
        <f t="shared" si="66"/>
        <v>60.553472832286921</v>
      </c>
      <c r="AO49" s="28">
        <f t="shared" si="66"/>
        <v>67.281636480318809</v>
      </c>
      <c r="AP49" s="28">
        <f t="shared" si="66"/>
        <v>74.00980012835069</v>
      </c>
      <c r="AQ49" s="28">
        <f t="shared" si="66"/>
        <v>80.737963776382571</v>
      </c>
      <c r="AR49" s="28">
        <f t="shared" si="66"/>
        <v>87.466127424414452</v>
      </c>
      <c r="AS49" s="28">
        <f t="shared" si="66"/>
        <v>94.194291072446333</v>
      </c>
      <c r="AT49" s="28">
        <f t="shared" si="66"/>
        <v>100.9224547204782</v>
      </c>
      <c r="AU49" s="28">
        <f t="shared" si="66"/>
        <v>107.65061836851008</v>
      </c>
      <c r="AV49" s="28">
        <f t="shared" si="64"/>
        <v>114.37878201654196</v>
      </c>
      <c r="AW49" s="28">
        <f t="shared" si="64"/>
        <v>121.10694566457384</v>
      </c>
      <c r="AX49" s="28">
        <f t="shared" si="64"/>
        <v>127.83510931260572</v>
      </c>
      <c r="AY49" s="28">
        <f t="shared" si="64"/>
        <v>134.56327296063762</v>
      </c>
      <c r="AZ49" s="28">
        <f t="shared" si="64"/>
        <v>141.2914366086695</v>
      </c>
      <c r="BA49" s="28">
        <f t="shared" si="64"/>
        <v>148.01960025670138</v>
      </c>
      <c r="BB49" s="28">
        <f t="shared" si="64"/>
        <v>154.74776390473326</v>
      </c>
      <c r="BC49" s="28">
        <f t="shared" si="64"/>
        <v>161.47592755276514</v>
      </c>
      <c r="BE49" s="27">
        <f t="shared" si="31"/>
        <v>42</v>
      </c>
      <c r="BF49" s="32">
        <f t="shared" si="39"/>
        <v>0.34035686892012113</v>
      </c>
      <c r="BG49" s="32">
        <f t="shared" si="40"/>
        <v>0.34035686892012113</v>
      </c>
      <c r="BH49" s="32">
        <f t="shared" si="41"/>
        <v>0.34035686892012107</v>
      </c>
      <c r="BI49" s="32">
        <f t="shared" si="42"/>
        <v>0.34035686892012113</v>
      </c>
      <c r="BJ49" s="32">
        <f t="shared" si="43"/>
        <v>0.34035686892012101</v>
      </c>
      <c r="BK49" s="32">
        <f t="shared" si="44"/>
        <v>0.34035686892012107</v>
      </c>
      <c r="BL49" s="32">
        <f t="shared" si="45"/>
        <v>0.34035686892012101</v>
      </c>
      <c r="BM49" s="32">
        <f t="shared" si="46"/>
        <v>0.34035686892012113</v>
      </c>
      <c r="BN49" s="32">
        <f t="shared" si="47"/>
        <v>0.34035686892012118</v>
      </c>
      <c r="BO49" s="32">
        <f t="shared" si="48"/>
        <v>0.34035686892012101</v>
      </c>
      <c r="BP49" s="32">
        <f t="shared" si="49"/>
        <v>0.34035686892012101</v>
      </c>
      <c r="BQ49" s="32">
        <f t="shared" si="50"/>
        <v>0.34035686892012107</v>
      </c>
      <c r="BR49" s="32">
        <f t="shared" si="51"/>
        <v>0.34035686892012113</v>
      </c>
      <c r="BS49" s="32">
        <f t="shared" si="52"/>
        <v>0.34035686892012101</v>
      </c>
      <c r="BT49" s="32">
        <f t="shared" si="53"/>
        <v>0.34035686892012113</v>
      </c>
      <c r="BU49" s="32">
        <f t="shared" si="54"/>
        <v>0.34035686892012113</v>
      </c>
      <c r="BV49" s="32">
        <f t="shared" si="55"/>
        <v>0.34035686892012118</v>
      </c>
      <c r="BW49" s="32">
        <f t="shared" si="56"/>
        <v>0.34035686892012118</v>
      </c>
      <c r="BX49" s="32">
        <f t="shared" si="57"/>
        <v>0.34035686892012118</v>
      </c>
      <c r="BY49" s="32">
        <f t="shared" si="58"/>
        <v>0.34035686892012101</v>
      </c>
      <c r="BZ49" s="32">
        <f t="shared" si="59"/>
        <v>0.34035686892012113</v>
      </c>
      <c r="CA49" s="32">
        <f t="shared" si="60"/>
        <v>0.34035686892012101</v>
      </c>
      <c r="CB49" s="32">
        <f t="shared" si="61"/>
        <v>0.34035686892012113</v>
      </c>
      <c r="CC49" s="32">
        <f t="shared" si="62"/>
        <v>0.34035686892012107</v>
      </c>
    </row>
    <row r="50" spans="1:81" ht="9" customHeight="1" x14ac:dyDescent="0.25">
      <c r="A50" s="31"/>
      <c r="B50" s="31"/>
      <c r="C50" s="31"/>
      <c r="E50" s="27">
        <f t="shared" si="29"/>
        <v>41</v>
      </c>
      <c r="F50" s="28">
        <f t="shared" si="67"/>
        <v>9.8332031050061097</v>
      </c>
      <c r="G50" s="28">
        <f t="shared" si="67"/>
        <v>19.666406210012219</v>
      </c>
      <c r="H50" s="28">
        <f t="shared" si="67"/>
        <v>29.499609315018329</v>
      </c>
      <c r="I50" s="28">
        <f t="shared" si="67"/>
        <v>39.332812420024439</v>
      </c>
      <c r="J50" s="28">
        <f t="shared" si="67"/>
        <v>49.166015525030545</v>
      </c>
      <c r="K50" s="28">
        <f t="shared" si="67"/>
        <v>58.999218630036658</v>
      </c>
      <c r="L50" s="28">
        <f t="shared" si="67"/>
        <v>68.832421735042772</v>
      </c>
      <c r="M50" s="28">
        <f t="shared" si="67"/>
        <v>78.665624840048878</v>
      </c>
      <c r="N50" s="28">
        <f t="shared" si="67"/>
        <v>88.498827945054984</v>
      </c>
      <c r="O50" s="28">
        <f t="shared" si="67"/>
        <v>98.33203105006109</v>
      </c>
      <c r="P50" s="28">
        <f t="shared" si="67"/>
        <v>108.1652341550672</v>
      </c>
      <c r="Q50" s="28">
        <f t="shared" si="67"/>
        <v>117.99843726007332</v>
      </c>
      <c r="R50" s="28">
        <f t="shared" si="67"/>
        <v>127.83164036507942</v>
      </c>
      <c r="S50" s="28">
        <f t="shared" si="67"/>
        <v>137.66484347008554</v>
      </c>
      <c r="T50" s="28">
        <f t="shared" si="67"/>
        <v>147.49804657509165</v>
      </c>
      <c r="U50" s="28">
        <f t="shared" si="67"/>
        <v>157.33124968009776</v>
      </c>
      <c r="V50" s="28">
        <f t="shared" si="65"/>
        <v>167.16445278510386</v>
      </c>
      <c r="W50" s="28">
        <f t="shared" si="65"/>
        <v>176.99765589010997</v>
      </c>
      <c r="X50" s="28">
        <f t="shared" si="65"/>
        <v>186.8308589951161</v>
      </c>
      <c r="Y50" s="28">
        <f t="shared" si="65"/>
        <v>196.66406210012218</v>
      </c>
      <c r="Z50" s="28">
        <f t="shared" si="65"/>
        <v>206.49726520512831</v>
      </c>
      <c r="AA50" s="28">
        <f t="shared" si="65"/>
        <v>216.33046831013439</v>
      </c>
      <c r="AB50" s="28">
        <f t="shared" si="65"/>
        <v>226.16367141514053</v>
      </c>
      <c r="AC50" s="28">
        <f t="shared" si="65"/>
        <v>235.99687452014663</v>
      </c>
      <c r="AE50" s="27">
        <f t="shared" si="30"/>
        <v>41</v>
      </c>
      <c r="AF50" s="28">
        <f t="shared" si="66"/>
        <v>6.6250649667440564</v>
      </c>
      <c r="AG50" s="28">
        <f t="shared" si="66"/>
        <v>13.250129933488113</v>
      </c>
      <c r="AH50" s="28">
        <f t="shared" si="66"/>
        <v>19.87519490023217</v>
      </c>
      <c r="AI50" s="28">
        <f t="shared" si="66"/>
        <v>26.500259866976226</v>
      </c>
      <c r="AJ50" s="28">
        <f t="shared" si="66"/>
        <v>33.125324833720285</v>
      </c>
      <c r="AK50" s="28">
        <f t="shared" si="66"/>
        <v>39.75038980046434</v>
      </c>
      <c r="AL50" s="28">
        <f t="shared" si="66"/>
        <v>46.375454767208396</v>
      </c>
      <c r="AM50" s="28">
        <f t="shared" si="66"/>
        <v>53.000519733952451</v>
      </c>
      <c r="AN50" s="28">
        <f t="shared" si="66"/>
        <v>59.625584700696507</v>
      </c>
      <c r="AO50" s="28">
        <f t="shared" si="66"/>
        <v>66.25064966744057</v>
      </c>
      <c r="AP50" s="28">
        <f t="shared" si="66"/>
        <v>72.875714634184618</v>
      </c>
      <c r="AQ50" s="28">
        <f t="shared" si="66"/>
        <v>79.500779600928681</v>
      </c>
      <c r="AR50" s="28">
        <f t="shared" si="66"/>
        <v>86.125844567672729</v>
      </c>
      <c r="AS50" s="28">
        <f t="shared" si="66"/>
        <v>92.750909534416792</v>
      </c>
      <c r="AT50" s="28">
        <f t="shared" si="66"/>
        <v>99.375974501160854</v>
      </c>
      <c r="AU50" s="28">
        <f t="shared" si="66"/>
        <v>106.0010394679049</v>
      </c>
      <c r="AV50" s="28">
        <f t="shared" si="64"/>
        <v>112.62610443464897</v>
      </c>
      <c r="AW50" s="28">
        <f t="shared" si="64"/>
        <v>119.25116940139301</v>
      </c>
      <c r="AX50" s="28">
        <f t="shared" si="64"/>
        <v>125.87623436813708</v>
      </c>
      <c r="AY50" s="28">
        <f t="shared" si="64"/>
        <v>132.50129933488114</v>
      </c>
      <c r="AZ50" s="28">
        <f t="shared" si="64"/>
        <v>139.12636430162519</v>
      </c>
      <c r="BA50" s="28">
        <f t="shared" si="64"/>
        <v>145.75142926836924</v>
      </c>
      <c r="BB50" s="28">
        <f t="shared" si="64"/>
        <v>152.37649423511331</v>
      </c>
      <c r="BC50" s="28">
        <f t="shared" si="64"/>
        <v>159.00155920185736</v>
      </c>
      <c r="BE50" s="27">
        <f t="shared" si="31"/>
        <v>41</v>
      </c>
      <c r="BF50" s="32">
        <f t="shared" si="39"/>
        <v>0.32625565688038943</v>
      </c>
      <c r="BG50" s="32">
        <f t="shared" si="40"/>
        <v>0.32625565688038943</v>
      </c>
      <c r="BH50" s="32">
        <f t="shared" si="41"/>
        <v>0.32625565688038938</v>
      </c>
      <c r="BI50" s="32">
        <f t="shared" si="42"/>
        <v>0.32625565688038943</v>
      </c>
      <c r="BJ50" s="32">
        <f t="shared" si="43"/>
        <v>0.32625565688038932</v>
      </c>
      <c r="BK50" s="32">
        <f t="shared" si="44"/>
        <v>0.32625565688038938</v>
      </c>
      <c r="BL50" s="32">
        <f t="shared" si="45"/>
        <v>0.32625565688038943</v>
      </c>
      <c r="BM50" s="32">
        <f t="shared" si="46"/>
        <v>0.32625565688038943</v>
      </c>
      <c r="BN50" s="32">
        <f t="shared" si="47"/>
        <v>0.32625565688038943</v>
      </c>
      <c r="BO50" s="32">
        <f t="shared" si="48"/>
        <v>0.32625565688038932</v>
      </c>
      <c r="BP50" s="32">
        <f t="shared" si="49"/>
        <v>0.32625565688038938</v>
      </c>
      <c r="BQ50" s="32">
        <f t="shared" si="50"/>
        <v>0.32625565688038938</v>
      </c>
      <c r="BR50" s="32">
        <f t="shared" si="51"/>
        <v>0.32625565688038943</v>
      </c>
      <c r="BS50" s="32">
        <f t="shared" si="52"/>
        <v>0.32625565688038943</v>
      </c>
      <c r="BT50" s="32">
        <f t="shared" si="53"/>
        <v>0.32625565688038938</v>
      </c>
      <c r="BU50" s="32">
        <f t="shared" si="54"/>
        <v>0.32625565688038943</v>
      </c>
      <c r="BV50" s="32">
        <f t="shared" si="55"/>
        <v>0.32625565688038938</v>
      </c>
      <c r="BW50" s="32">
        <f t="shared" si="56"/>
        <v>0.32625565688038943</v>
      </c>
      <c r="BX50" s="32">
        <f t="shared" si="57"/>
        <v>0.32625565688038949</v>
      </c>
      <c r="BY50" s="32">
        <f t="shared" si="58"/>
        <v>0.32625565688038932</v>
      </c>
      <c r="BZ50" s="32">
        <f t="shared" si="59"/>
        <v>0.32625565688038943</v>
      </c>
      <c r="CA50" s="32">
        <f t="shared" si="60"/>
        <v>0.32625565688038938</v>
      </c>
      <c r="CB50" s="32">
        <f t="shared" si="61"/>
        <v>0.32625565688038938</v>
      </c>
      <c r="CC50" s="32">
        <f t="shared" si="62"/>
        <v>0.32625565688038938</v>
      </c>
    </row>
    <row r="51" spans="1:81" ht="9" customHeight="1" x14ac:dyDescent="0.25">
      <c r="A51" s="31"/>
      <c r="B51" s="31"/>
      <c r="C51" s="31"/>
      <c r="E51" s="27">
        <f t="shared" si="29"/>
        <v>40</v>
      </c>
      <c r="F51" s="28">
        <f t="shared" si="67"/>
        <v>9.4840790598620845</v>
      </c>
      <c r="G51" s="28">
        <f t="shared" si="67"/>
        <v>18.968158119724169</v>
      </c>
      <c r="H51" s="28">
        <f t="shared" si="67"/>
        <v>28.452237179586252</v>
      </c>
      <c r="I51" s="28">
        <f t="shared" si="67"/>
        <v>37.936316239448338</v>
      </c>
      <c r="J51" s="28">
        <f t="shared" si="67"/>
        <v>47.420395299310421</v>
      </c>
      <c r="K51" s="28">
        <f t="shared" si="67"/>
        <v>56.904474359172504</v>
      </c>
      <c r="L51" s="28">
        <f t="shared" si="67"/>
        <v>66.388553419034594</v>
      </c>
      <c r="M51" s="28">
        <f t="shared" si="67"/>
        <v>75.872632478896676</v>
      </c>
      <c r="N51" s="28">
        <f t="shared" si="67"/>
        <v>85.356711538758759</v>
      </c>
      <c r="O51" s="28">
        <f t="shared" si="67"/>
        <v>94.840790598620842</v>
      </c>
      <c r="P51" s="28">
        <f t="shared" si="67"/>
        <v>104.32486965848292</v>
      </c>
      <c r="Q51" s="28">
        <f t="shared" si="67"/>
        <v>113.80894871834501</v>
      </c>
      <c r="R51" s="28">
        <f t="shared" si="67"/>
        <v>123.29302777820709</v>
      </c>
      <c r="S51" s="28">
        <f t="shared" si="67"/>
        <v>132.77710683806919</v>
      </c>
      <c r="T51" s="28">
        <f t="shared" si="67"/>
        <v>142.26118589793126</v>
      </c>
      <c r="U51" s="28">
        <f t="shared" si="67"/>
        <v>151.74526495779335</v>
      </c>
      <c r="V51" s="28">
        <f t="shared" si="65"/>
        <v>161.22934401765545</v>
      </c>
      <c r="W51" s="28">
        <f t="shared" si="65"/>
        <v>170.71342307751752</v>
      </c>
      <c r="X51" s="28">
        <f t="shared" si="65"/>
        <v>180.19750213737962</v>
      </c>
      <c r="Y51" s="28">
        <f t="shared" si="65"/>
        <v>189.68158119724168</v>
      </c>
      <c r="Z51" s="28">
        <f t="shared" si="65"/>
        <v>199.16566025710378</v>
      </c>
      <c r="AA51" s="28">
        <f t="shared" si="65"/>
        <v>208.64973931696585</v>
      </c>
      <c r="AB51" s="28">
        <f t="shared" si="65"/>
        <v>218.13381837682795</v>
      </c>
      <c r="AC51" s="28">
        <f t="shared" si="65"/>
        <v>227.61789743669001</v>
      </c>
      <c r="AE51" s="27">
        <f t="shared" si="30"/>
        <v>40</v>
      </c>
      <c r="AF51" s="28">
        <f t="shared" si="66"/>
        <v>6.527036446661393</v>
      </c>
      <c r="AG51" s="28">
        <f t="shared" si="66"/>
        <v>13.054072893322786</v>
      </c>
      <c r="AH51" s="28">
        <f t="shared" si="66"/>
        <v>19.581109339984181</v>
      </c>
      <c r="AI51" s="28">
        <f t="shared" si="66"/>
        <v>26.108145786645572</v>
      </c>
      <c r="AJ51" s="28">
        <f t="shared" si="66"/>
        <v>32.635182233306963</v>
      </c>
      <c r="AK51" s="28">
        <f t="shared" si="66"/>
        <v>39.162218679968362</v>
      </c>
      <c r="AL51" s="28">
        <f t="shared" si="66"/>
        <v>45.689255126629753</v>
      </c>
      <c r="AM51" s="28">
        <f t="shared" si="66"/>
        <v>52.216291573291144</v>
      </c>
      <c r="AN51" s="28">
        <f t="shared" si="66"/>
        <v>58.743328019952536</v>
      </c>
      <c r="AO51" s="28">
        <f t="shared" si="66"/>
        <v>65.270364466613927</v>
      </c>
      <c r="AP51" s="28">
        <f t="shared" si="66"/>
        <v>71.797400913275325</v>
      </c>
      <c r="AQ51" s="28">
        <f t="shared" si="66"/>
        <v>78.324437359936724</v>
      </c>
      <c r="AR51" s="28">
        <f t="shared" si="66"/>
        <v>84.851473806598108</v>
      </c>
      <c r="AS51" s="28">
        <f t="shared" si="66"/>
        <v>91.378510253259506</v>
      </c>
      <c r="AT51" s="28">
        <f t="shared" si="66"/>
        <v>97.905546699920905</v>
      </c>
      <c r="AU51" s="28">
        <f t="shared" si="66"/>
        <v>104.43258314658229</v>
      </c>
      <c r="AV51" s="28">
        <f t="shared" si="64"/>
        <v>110.95961959324369</v>
      </c>
      <c r="AW51" s="28">
        <f t="shared" si="64"/>
        <v>117.48665603990507</v>
      </c>
      <c r="AX51" s="28">
        <f t="shared" si="64"/>
        <v>124.01369248656647</v>
      </c>
      <c r="AY51" s="28">
        <f t="shared" si="64"/>
        <v>130.54072893322785</v>
      </c>
      <c r="AZ51" s="28">
        <f t="shared" si="64"/>
        <v>137.06776537988927</v>
      </c>
      <c r="BA51" s="28">
        <f t="shared" si="64"/>
        <v>143.59480182655065</v>
      </c>
      <c r="BB51" s="28">
        <f t="shared" si="64"/>
        <v>150.12183827321203</v>
      </c>
      <c r="BC51" s="28">
        <f t="shared" si="64"/>
        <v>156.64887471987345</v>
      </c>
      <c r="BE51" s="27">
        <f t="shared" si="31"/>
        <v>40</v>
      </c>
      <c r="BF51" s="32">
        <f t="shared" si="39"/>
        <v>0.31179016903341716</v>
      </c>
      <c r="BG51" s="32">
        <f t="shared" si="40"/>
        <v>0.31179016903341716</v>
      </c>
      <c r="BH51" s="32">
        <f t="shared" si="41"/>
        <v>0.31179016903341705</v>
      </c>
      <c r="BI51" s="32">
        <f t="shared" si="42"/>
        <v>0.31179016903341716</v>
      </c>
      <c r="BJ51" s="32">
        <f t="shared" si="43"/>
        <v>0.31179016903341716</v>
      </c>
      <c r="BK51" s="32">
        <f t="shared" si="44"/>
        <v>0.31179016903341705</v>
      </c>
      <c r="BL51" s="32">
        <f t="shared" si="45"/>
        <v>0.31179016903341716</v>
      </c>
      <c r="BM51" s="32">
        <f t="shared" si="46"/>
        <v>0.31179016903341716</v>
      </c>
      <c r="BN51" s="32">
        <f t="shared" si="47"/>
        <v>0.31179016903341716</v>
      </c>
      <c r="BO51" s="32">
        <f t="shared" si="48"/>
        <v>0.31179016903341716</v>
      </c>
      <c r="BP51" s="32">
        <f t="shared" si="49"/>
        <v>0.31179016903341711</v>
      </c>
      <c r="BQ51" s="32">
        <f t="shared" si="50"/>
        <v>0.31179016903341705</v>
      </c>
      <c r="BR51" s="32">
        <f t="shared" si="51"/>
        <v>0.31179016903341711</v>
      </c>
      <c r="BS51" s="32">
        <f t="shared" si="52"/>
        <v>0.31179016903341716</v>
      </c>
      <c r="BT51" s="32">
        <f t="shared" si="53"/>
        <v>0.31179016903341705</v>
      </c>
      <c r="BU51" s="32">
        <f t="shared" si="54"/>
        <v>0.31179016903341716</v>
      </c>
      <c r="BV51" s="32">
        <f t="shared" si="55"/>
        <v>0.31179016903341716</v>
      </c>
      <c r="BW51" s="32">
        <f t="shared" si="56"/>
        <v>0.31179016903341716</v>
      </c>
      <c r="BX51" s="32">
        <f t="shared" si="57"/>
        <v>0.31179016903341716</v>
      </c>
      <c r="BY51" s="32">
        <f t="shared" si="58"/>
        <v>0.31179016903341716</v>
      </c>
      <c r="BZ51" s="32">
        <f t="shared" si="59"/>
        <v>0.31179016903341711</v>
      </c>
      <c r="CA51" s="32">
        <f t="shared" si="60"/>
        <v>0.31179016903341711</v>
      </c>
      <c r="CB51" s="32">
        <f t="shared" si="61"/>
        <v>0.31179016903341722</v>
      </c>
      <c r="CC51" s="32">
        <f t="shared" si="62"/>
        <v>0.31179016903341705</v>
      </c>
    </row>
    <row r="52" spans="1:81" ht="9" customHeight="1" x14ac:dyDescent="0.25">
      <c r="A52" s="31"/>
      <c r="B52" s="31"/>
      <c r="C52" s="31"/>
      <c r="E52" s="27">
        <f t="shared" si="29"/>
        <v>39</v>
      </c>
      <c r="F52" s="28">
        <f t="shared" si="67"/>
        <v>9.1514595274745503</v>
      </c>
      <c r="G52" s="28">
        <f t="shared" si="67"/>
        <v>18.302919054949101</v>
      </c>
      <c r="H52" s="28">
        <f t="shared" si="67"/>
        <v>27.454378582423651</v>
      </c>
      <c r="I52" s="28">
        <f t="shared" si="67"/>
        <v>36.605838109898201</v>
      </c>
      <c r="J52" s="28">
        <f t="shared" si="67"/>
        <v>45.757297637372751</v>
      </c>
      <c r="K52" s="28">
        <f t="shared" si="67"/>
        <v>54.908757164847302</v>
      </c>
      <c r="L52" s="28">
        <f t="shared" si="67"/>
        <v>64.060216692321859</v>
      </c>
      <c r="M52" s="28">
        <f t="shared" si="67"/>
        <v>73.211676219796402</v>
      </c>
      <c r="N52" s="28">
        <f t="shared" si="67"/>
        <v>82.363135747270945</v>
      </c>
      <c r="O52" s="28">
        <f t="shared" si="67"/>
        <v>91.514595274745503</v>
      </c>
      <c r="P52" s="28">
        <f t="shared" si="67"/>
        <v>100.66605480222006</v>
      </c>
      <c r="Q52" s="28">
        <f t="shared" si="67"/>
        <v>109.8175143296946</v>
      </c>
      <c r="R52" s="28">
        <f t="shared" si="67"/>
        <v>118.96897385716916</v>
      </c>
      <c r="S52" s="28">
        <f t="shared" si="67"/>
        <v>128.12043338464372</v>
      </c>
      <c r="T52" s="28">
        <f t="shared" si="67"/>
        <v>137.27189291211826</v>
      </c>
      <c r="U52" s="28">
        <f t="shared" si="67"/>
        <v>146.4233524395928</v>
      </c>
      <c r="V52" s="28">
        <f t="shared" si="65"/>
        <v>155.57481196706738</v>
      </c>
      <c r="W52" s="28">
        <f t="shared" si="65"/>
        <v>164.72627149454189</v>
      </c>
      <c r="X52" s="28">
        <f t="shared" si="65"/>
        <v>173.87773102201646</v>
      </c>
      <c r="Y52" s="28">
        <f t="shared" si="65"/>
        <v>183.02919054949101</v>
      </c>
      <c r="Z52" s="28">
        <f t="shared" si="65"/>
        <v>192.18065007696558</v>
      </c>
      <c r="AA52" s="28">
        <f t="shared" si="65"/>
        <v>201.33210960444012</v>
      </c>
      <c r="AB52" s="28">
        <f t="shared" si="65"/>
        <v>210.48356913191469</v>
      </c>
      <c r="AC52" s="28">
        <f t="shared" si="65"/>
        <v>219.63502865938921</v>
      </c>
      <c r="AE52" s="27">
        <f t="shared" si="30"/>
        <v>39</v>
      </c>
      <c r="AF52" s="28">
        <f t="shared" si="66"/>
        <v>6.4337978294658367</v>
      </c>
      <c r="AG52" s="28">
        <f t="shared" si="66"/>
        <v>12.867595658931673</v>
      </c>
      <c r="AH52" s="28">
        <f t="shared" si="66"/>
        <v>19.301393488397508</v>
      </c>
      <c r="AI52" s="28">
        <f t="shared" si="66"/>
        <v>25.735191317863347</v>
      </c>
      <c r="AJ52" s="28">
        <f t="shared" si="66"/>
        <v>32.168989147329185</v>
      </c>
      <c r="AK52" s="28">
        <f t="shared" si="66"/>
        <v>38.602786976795016</v>
      </c>
      <c r="AL52" s="28">
        <f t="shared" si="66"/>
        <v>45.036584806260855</v>
      </c>
      <c r="AM52" s="28">
        <f t="shared" si="66"/>
        <v>51.470382635726693</v>
      </c>
      <c r="AN52" s="28">
        <f t="shared" si="66"/>
        <v>57.904180465192532</v>
      </c>
      <c r="AO52" s="28">
        <f t="shared" si="66"/>
        <v>64.33797829465837</v>
      </c>
      <c r="AP52" s="28">
        <f t="shared" si="66"/>
        <v>70.771776124124202</v>
      </c>
      <c r="AQ52" s="28">
        <f t="shared" si="66"/>
        <v>77.205573953590033</v>
      </c>
      <c r="AR52" s="28">
        <f t="shared" si="66"/>
        <v>83.639371783055878</v>
      </c>
      <c r="AS52" s="28">
        <f t="shared" si="66"/>
        <v>90.07316961252171</v>
      </c>
      <c r="AT52" s="28">
        <f t="shared" si="66"/>
        <v>96.506967441987541</v>
      </c>
      <c r="AU52" s="28">
        <f t="shared" si="66"/>
        <v>102.94076527145339</v>
      </c>
      <c r="AV52" s="28">
        <f t="shared" si="64"/>
        <v>109.37456310091922</v>
      </c>
      <c r="AW52" s="28">
        <f t="shared" si="64"/>
        <v>115.80836093038506</v>
      </c>
      <c r="AX52" s="28">
        <f t="shared" si="64"/>
        <v>122.24215875985089</v>
      </c>
      <c r="AY52" s="28">
        <f t="shared" si="64"/>
        <v>128.67595658931674</v>
      </c>
      <c r="AZ52" s="28">
        <f t="shared" si="64"/>
        <v>135.10975441878256</v>
      </c>
      <c r="BA52" s="28">
        <f t="shared" si="64"/>
        <v>141.5435522482484</v>
      </c>
      <c r="BB52" s="28">
        <f t="shared" si="64"/>
        <v>147.97735007771425</v>
      </c>
      <c r="BC52" s="28">
        <f t="shared" si="64"/>
        <v>154.41114790718007</v>
      </c>
      <c r="BE52" s="27">
        <f t="shared" si="31"/>
        <v>39</v>
      </c>
      <c r="BF52" s="32">
        <f t="shared" si="39"/>
        <v>0.29696483821512165</v>
      </c>
      <c r="BG52" s="32">
        <f t="shared" si="40"/>
        <v>0.29696483821512165</v>
      </c>
      <c r="BH52" s="32">
        <f t="shared" si="41"/>
        <v>0.29696483821512171</v>
      </c>
      <c r="BI52" s="32">
        <f t="shared" si="42"/>
        <v>0.29696483821512165</v>
      </c>
      <c r="BJ52" s="32">
        <f t="shared" si="43"/>
        <v>0.29696483821512165</v>
      </c>
      <c r="BK52" s="32">
        <f t="shared" si="44"/>
        <v>0.29696483821512171</v>
      </c>
      <c r="BL52" s="32">
        <f t="shared" si="45"/>
        <v>0.29696483821512176</v>
      </c>
      <c r="BM52" s="32">
        <f t="shared" si="46"/>
        <v>0.29696483821512165</v>
      </c>
      <c r="BN52" s="32">
        <f t="shared" si="47"/>
        <v>0.2969648382151216</v>
      </c>
      <c r="BO52" s="32">
        <f t="shared" si="48"/>
        <v>0.29696483821512165</v>
      </c>
      <c r="BP52" s="32">
        <f t="shared" si="49"/>
        <v>0.29696483821512171</v>
      </c>
      <c r="BQ52" s="32">
        <f t="shared" si="50"/>
        <v>0.29696483821512171</v>
      </c>
      <c r="BR52" s="32">
        <f t="shared" si="51"/>
        <v>0.29696483821512171</v>
      </c>
      <c r="BS52" s="32">
        <f t="shared" si="52"/>
        <v>0.29696483821512176</v>
      </c>
      <c r="BT52" s="32">
        <f t="shared" si="53"/>
        <v>0.29696483821512176</v>
      </c>
      <c r="BU52" s="32">
        <f t="shared" si="54"/>
        <v>0.29696483821512165</v>
      </c>
      <c r="BV52" s="32">
        <f t="shared" si="55"/>
        <v>0.29696483821512182</v>
      </c>
      <c r="BW52" s="32">
        <f t="shared" si="56"/>
        <v>0.2969648382151216</v>
      </c>
      <c r="BX52" s="32">
        <f t="shared" si="57"/>
        <v>0.29696483821512171</v>
      </c>
      <c r="BY52" s="32">
        <f t="shared" si="58"/>
        <v>0.29696483821512165</v>
      </c>
      <c r="BZ52" s="32">
        <f t="shared" si="59"/>
        <v>0.29696483821512182</v>
      </c>
      <c r="CA52" s="32">
        <f t="shared" si="60"/>
        <v>0.29696483821512171</v>
      </c>
      <c r="CB52" s="32">
        <f t="shared" si="61"/>
        <v>0.29696483821512176</v>
      </c>
      <c r="CC52" s="32">
        <f t="shared" si="62"/>
        <v>0.29696483821512171</v>
      </c>
    </row>
    <row r="53" spans="1:81" ht="9" customHeight="1" x14ac:dyDescent="0.25">
      <c r="A53" s="31"/>
      <c r="B53" s="31"/>
      <c r="C53" s="31"/>
      <c r="E53" s="27">
        <f t="shared" si="29"/>
        <v>38</v>
      </c>
      <c r="F53" s="28">
        <f t="shared" si="67"/>
        <v>8.8345226387360309</v>
      </c>
      <c r="G53" s="28">
        <f t="shared" si="67"/>
        <v>17.669045277472062</v>
      </c>
      <c r="H53" s="28">
        <f t="shared" si="67"/>
        <v>26.503567916208091</v>
      </c>
      <c r="I53" s="28">
        <f t="shared" si="67"/>
        <v>35.338090554944124</v>
      </c>
      <c r="J53" s="28">
        <f t="shared" si="67"/>
        <v>44.172613193680149</v>
      </c>
      <c r="K53" s="28">
        <f t="shared" si="67"/>
        <v>53.007135832416182</v>
      </c>
      <c r="L53" s="28">
        <f t="shared" si="67"/>
        <v>61.841658471152215</v>
      </c>
      <c r="M53" s="28">
        <f t="shared" si="67"/>
        <v>70.676181109888248</v>
      </c>
      <c r="N53" s="28">
        <f t="shared" si="67"/>
        <v>79.510703748624266</v>
      </c>
      <c r="O53" s="28">
        <f t="shared" si="67"/>
        <v>88.345226387360299</v>
      </c>
      <c r="P53" s="28">
        <f t="shared" si="67"/>
        <v>97.179749026096331</v>
      </c>
      <c r="Q53" s="28">
        <f t="shared" si="67"/>
        <v>106.01427166483236</v>
      </c>
      <c r="R53" s="28">
        <f t="shared" si="67"/>
        <v>114.8487943035684</v>
      </c>
      <c r="S53" s="28">
        <f t="shared" si="67"/>
        <v>123.68331694230443</v>
      </c>
      <c r="T53" s="28">
        <f t="shared" si="67"/>
        <v>132.51783958104048</v>
      </c>
      <c r="U53" s="28">
        <f t="shared" si="67"/>
        <v>141.3523622197765</v>
      </c>
      <c r="V53" s="28">
        <f t="shared" si="65"/>
        <v>150.18688485851254</v>
      </c>
      <c r="W53" s="28">
        <f t="shared" si="65"/>
        <v>159.02140749724853</v>
      </c>
      <c r="X53" s="28">
        <f t="shared" si="65"/>
        <v>167.85593013598461</v>
      </c>
      <c r="Y53" s="28">
        <f t="shared" si="65"/>
        <v>176.6904527747206</v>
      </c>
      <c r="Z53" s="28">
        <f t="shared" si="65"/>
        <v>185.52497541345667</v>
      </c>
      <c r="AA53" s="28">
        <f t="shared" si="65"/>
        <v>194.35949805219266</v>
      </c>
      <c r="AB53" s="28">
        <f t="shared" si="65"/>
        <v>203.19402069092871</v>
      </c>
      <c r="AC53" s="28">
        <f t="shared" si="65"/>
        <v>212.02854332966473</v>
      </c>
      <c r="AE53" s="27">
        <f t="shared" si="30"/>
        <v>38</v>
      </c>
      <c r="AF53" s="28">
        <f t="shared" si="66"/>
        <v>6.3450910753628946</v>
      </c>
      <c r="AG53" s="28">
        <f t="shared" si="66"/>
        <v>12.690182150725789</v>
      </c>
      <c r="AH53" s="28">
        <f t="shared" si="66"/>
        <v>19.035273226088684</v>
      </c>
      <c r="AI53" s="28">
        <f t="shared" si="66"/>
        <v>25.380364301451579</v>
      </c>
      <c r="AJ53" s="28">
        <f t="shared" si="66"/>
        <v>31.725455376814473</v>
      </c>
      <c r="AK53" s="28">
        <f t="shared" si="66"/>
        <v>38.070546452177368</v>
      </c>
      <c r="AL53" s="28">
        <f t="shared" si="66"/>
        <v>44.415637527540262</v>
      </c>
      <c r="AM53" s="28">
        <f t="shared" si="66"/>
        <v>50.760728602903157</v>
      </c>
      <c r="AN53" s="28">
        <f t="shared" si="66"/>
        <v>57.105819678266052</v>
      </c>
      <c r="AO53" s="28">
        <f t="shared" si="66"/>
        <v>63.450910753628946</v>
      </c>
      <c r="AP53" s="28">
        <f t="shared" si="66"/>
        <v>69.796001828991834</v>
      </c>
      <c r="AQ53" s="28">
        <f t="shared" si="66"/>
        <v>76.141092904354736</v>
      </c>
      <c r="AR53" s="28">
        <f t="shared" si="66"/>
        <v>82.486183979717623</v>
      </c>
      <c r="AS53" s="28">
        <f t="shared" si="66"/>
        <v>88.831275055080525</v>
      </c>
      <c r="AT53" s="28">
        <f t="shared" si="66"/>
        <v>95.176366130443412</v>
      </c>
      <c r="AU53" s="28">
        <f t="shared" si="66"/>
        <v>101.52145720580631</v>
      </c>
      <c r="AV53" s="28">
        <f t="shared" si="64"/>
        <v>107.8665482811692</v>
      </c>
      <c r="AW53" s="28">
        <f t="shared" si="64"/>
        <v>114.2116393565321</v>
      </c>
      <c r="AX53" s="28">
        <f t="shared" si="64"/>
        <v>120.55673043189499</v>
      </c>
      <c r="AY53" s="28">
        <f t="shared" si="64"/>
        <v>126.90182150725789</v>
      </c>
      <c r="AZ53" s="28">
        <f t="shared" si="64"/>
        <v>133.24691258262078</v>
      </c>
      <c r="BA53" s="28">
        <f t="shared" si="64"/>
        <v>139.59200365798367</v>
      </c>
      <c r="BB53" s="28">
        <f t="shared" si="64"/>
        <v>145.93709473334658</v>
      </c>
      <c r="BC53" s="28">
        <f t="shared" si="64"/>
        <v>152.28218580870947</v>
      </c>
      <c r="BE53" s="27">
        <f t="shared" si="31"/>
        <v>38</v>
      </c>
      <c r="BF53" s="32">
        <f t="shared" si="39"/>
        <v>0.28178450213686962</v>
      </c>
      <c r="BG53" s="32">
        <f t="shared" si="40"/>
        <v>0.28178450213686962</v>
      </c>
      <c r="BH53" s="32">
        <f t="shared" si="41"/>
        <v>0.28178450213686956</v>
      </c>
      <c r="BI53" s="32">
        <f t="shared" si="42"/>
        <v>0.28178450213686962</v>
      </c>
      <c r="BJ53" s="32">
        <f t="shared" si="43"/>
        <v>0.28178450213686956</v>
      </c>
      <c r="BK53" s="32">
        <f t="shared" si="44"/>
        <v>0.28178450213686956</v>
      </c>
      <c r="BL53" s="32">
        <f t="shared" si="45"/>
        <v>0.28178450213686962</v>
      </c>
      <c r="BM53" s="32">
        <f t="shared" si="46"/>
        <v>0.28178450213686962</v>
      </c>
      <c r="BN53" s="32">
        <f t="shared" si="47"/>
        <v>0.28178450213686951</v>
      </c>
      <c r="BO53" s="32">
        <f t="shared" si="48"/>
        <v>0.28178450213686956</v>
      </c>
      <c r="BP53" s="32">
        <f t="shared" si="49"/>
        <v>0.28178450213686962</v>
      </c>
      <c r="BQ53" s="32">
        <f t="shared" si="50"/>
        <v>0.28178450213686956</v>
      </c>
      <c r="BR53" s="32">
        <f t="shared" si="51"/>
        <v>0.28178450213686967</v>
      </c>
      <c r="BS53" s="32">
        <f t="shared" si="52"/>
        <v>0.28178450213686962</v>
      </c>
      <c r="BT53" s="32">
        <f t="shared" si="53"/>
        <v>0.28178450213686979</v>
      </c>
      <c r="BU53" s="32">
        <f t="shared" si="54"/>
        <v>0.28178450213686962</v>
      </c>
      <c r="BV53" s="32">
        <f t="shared" si="55"/>
        <v>0.28178450213686979</v>
      </c>
      <c r="BW53" s="32">
        <f t="shared" si="56"/>
        <v>0.28178450213686951</v>
      </c>
      <c r="BX53" s="32">
        <f t="shared" si="57"/>
        <v>0.28178450213686979</v>
      </c>
      <c r="BY53" s="32">
        <f t="shared" si="58"/>
        <v>0.28178450213686956</v>
      </c>
      <c r="BZ53" s="32">
        <f t="shared" si="59"/>
        <v>0.28178450213686979</v>
      </c>
      <c r="CA53" s="32">
        <f t="shared" si="60"/>
        <v>0.28178450213686962</v>
      </c>
      <c r="CB53" s="32">
        <f t="shared" si="61"/>
        <v>0.28178450213686962</v>
      </c>
      <c r="CC53" s="32">
        <f t="shared" si="62"/>
        <v>0.28178450213686956</v>
      </c>
    </row>
    <row r="54" spans="1:81" ht="9" customHeight="1" x14ac:dyDescent="0.25">
      <c r="A54" s="31"/>
      <c r="B54" s="31"/>
      <c r="C54" s="31"/>
      <c r="E54" s="27">
        <f t="shared" si="29"/>
        <v>37</v>
      </c>
      <c r="F54" s="28">
        <f t="shared" si="67"/>
        <v>8.5324926337260614</v>
      </c>
      <c r="G54" s="28">
        <f t="shared" si="67"/>
        <v>17.064985267452123</v>
      </c>
      <c r="H54" s="28">
        <f t="shared" si="67"/>
        <v>25.597477901178184</v>
      </c>
      <c r="I54" s="28">
        <f t="shared" si="67"/>
        <v>34.129970534904245</v>
      </c>
      <c r="J54" s="28">
        <f t="shared" si="67"/>
        <v>42.662463168630303</v>
      </c>
      <c r="K54" s="28">
        <f t="shared" si="67"/>
        <v>51.194955802356368</v>
      </c>
      <c r="L54" s="28">
        <f t="shared" si="67"/>
        <v>59.727448436082433</v>
      </c>
      <c r="M54" s="28">
        <f t="shared" si="67"/>
        <v>68.259941069808491</v>
      </c>
      <c r="N54" s="28">
        <f t="shared" si="67"/>
        <v>76.792433703534556</v>
      </c>
      <c r="O54" s="28">
        <f t="shared" si="67"/>
        <v>85.324926337260607</v>
      </c>
      <c r="P54" s="28">
        <f t="shared" si="67"/>
        <v>93.857418970986672</v>
      </c>
      <c r="Q54" s="28">
        <f t="shared" si="67"/>
        <v>102.38991160471274</v>
      </c>
      <c r="R54" s="28">
        <f t="shared" si="67"/>
        <v>110.9224042384388</v>
      </c>
      <c r="S54" s="28">
        <f t="shared" si="67"/>
        <v>119.45489687216487</v>
      </c>
      <c r="T54" s="28">
        <f t="shared" si="67"/>
        <v>127.98738950589093</v>
      </c>
      <c r="U54" s="28">
        <f t="shared" si="67"/>
        <v>136.51988213961698</v>
      </c>
      <c r="V54" s="28">
        <f t="shared" si="65"/>
        <v>145.05237477334305</v>
      </c>
      <c r="W54" s="28">
        <f t="shared" si="65"/>
        <v>153.58486740706911</v>
      </c>
      <c r="X54" s="28">
        <f t="shared" si="65"/>
        <v>162.11736004079518</v>
      </c>
      <c r="Y54" s="28">
        <f t="shared" si="65"/>
        <v>170.64985267452121</v>
      </c>
      <c r="Z54" s="28">
        <f t="shared" si="65"/>
        <v>179.18234530824731</v>
      </c>
      <c r="AA54" s="28">
        <f t="shared" si="65"/>
        <v>187.71483794197334</v>
      </c>
      <c r="AB54" s="28">
        <f t="shared" si="65"/>
        <v>196.24733057569944</v>
      </c>
      <c r="AC54" s="28">
        <f t="shared" si="65"/>
        <v>204.77982320942547</v>
      </c>
      <c r="AE54" s="27">
        <f t="shared" si="30"/>
        <v>37</v>
      </c>
      <c r="AF54" s="28">
        <f t="shared" si="66"/>
        <v>6.2606782907811285</v>
      </c>
      <c r="AG54" s="28">
        <f t="shared" si="66"/>
        <v>12.521356581562257</v>
      </c>
      <c r="AH54" s="28">
        <f t="shared" si="66"/>
        <v>18.782034872343385</v>
      </c>
      <c r="AI54" s="28">
        <f t="shared" si="66"/>
        <v>25.042713163124514</v>
      </c>
      <c r="AJ54" s="28">
        <f t="shared" si="66"/>
        <v>31.303391453905643</v>
      </c>
      <c r="AK54" s="28">
        <f t="shared" si="66"/>
        <v>37.564069744686769</v>
      </c>
      <c r="AL54" s="28">
        <f t="shared" si="66"/>
        <v>43.824748035467898</v>
      </c>
      <c r="AM54" s="28">
        <f t="shared" si="66"/>
        <v>50.085426326249028</v>
      </c>
      <c r="AN54" s="28">
        <f t="shared" si="66"/>
        <v>56.346104617030157</v>
      </c>
      <c r="AO54" s="28">
        <f t="shared" si="66"/>
        <v>62.606782907811287</v>
      </c>
      <c r="AP54" s="28">
        <f t="shared" si="66"/>
        <v>68.867461198592409</v>
      </c>
      <c r="AQ54" s="28">
        <f t="shared" si="66"/>
        <v>75.128139489373538</v>
      </c>
      <c r="AR54" s="28">
        <f t="shared" si="66"/>
        <v>81.388817780154668</v>
      </c>
      <c r="AS54" s="28">
        <f t="shared" si="66"/>
        <v>87.649496070935797</v>
      </c>
      <c r="AT54" s="28">
        <f t="shared" si="66"/>
        <v>93.910174361716926</v>
      </c>
      <c r="AU54" s="28">
        <f t="shared" si="66"/>
        <v>100.17085265249806</v>
      </c>
      <c r="AV54" s="28">
        <f t="shared" si="64"/>
        <v>106.43153094327918</v>
      </c>
      <c r="AW54" s="28">
        <f t="shared" si="64"/>
        <v>112.69220923406031</v>
      </c>
      <c r="AX54" s="28">
        <f t="shared" si="64"/>
        <v>118.95288752484144</v>
      </c>
      <c r="AY54" s="28">
        <f t="shared" si="64"/>
        <v>125.21356581562257</v>
      </c>
      <c r="AZ54" s="28">
        <f t="shared" si="64"/>
        <v>131.47424410640369</v>
      </c>
      <c r="BA54" s="28">
        <f t="shared" si="64"/>
        <v>137.73492239718482</v>
      </c>
      <c r="BB54" s="28">
        <f t="shared" si="64"/>
        <v>143.99560068796595</v>
      </c>
      <c r="BC54" s="28">
        <f t="shared" si="64"/>
        <v>150.25627897874708</v>
      </c>
      <c r="BE54" s="27">
        <f t="shared" si="31"/>
        <v>37</v>
      </c>
      <c r="BF54" s="32">
        <f t="shared" si="39"/>
        <v>0.26625447456763318</v>
      </c>
      <c r="BG54" s="32">
        <f t="shared" si="40"/>
        <v>0.26625447456763318</v>
      </c>
      <c r="BH54" s="32">
        <f t="shared" si="41"/>
        <v>0.26625447456763318</v>
      </c>
      <c r="BI54" s="32">
        <f t="shared" si="42"/>
        <v>0.26625447456763318</v>
      </c>
      <c r="BJ54" s="32">
        <f t="shared" si="43"/>
        <v>0.26625447456763307</v>
      </c>
      <c r="BK54" s="32">
        <f t="shared" si="44"/>
        <v>0.26625447456763318</v>
      </c>
      <c r="BL54" s="32">
        <f t="shared" si="45"/>
        <v>0.26625447456763324</v>
      </c>
      <c r="BM54" s="32">
        <f t="shared" si="46"/>
        <v>0.26625447456763318</v>
      </c>
      <c r="BN54" s="32">
        <f t="shared" si="47"/>
        <v>0.26625447456763318</v>
      </c>
      <c r="BO54" s="32">
        <f t="shared" si="48"/>
        <v>0.26625447456763307</v>
      </c>
      <c r="BP54" s="32">
        <f t="shared" si="49"/>
        <v>0.26625447456763318</v>
      </c>
      <c r="BQ54" s="32">
        <f t="shared" si="50"/>
        <v>0.26625447456763318</v>
      </c>
      <c r="BR54" s="32">
        <f t="shared" si="51"/>
        <v>0.26625447456763318</v>
      </c>
      <c r="BS54" s="32">
        <f t="shared" si="52"/>
        <v>0.26625447456763324</v>
      </c>
      <c r="BT54" s="32">
        <f t="shared" si="53"/>
        <v>0.26625447456763324</v>
      </c>
      <c r="BU54" s="32">
        <f t="shared" si="54"/>
        <v>0.26625447456763318</v>
      </c>
      <c r="BV54" s="32">
        <f t="shared" si="55"/>
        <v>0.26625447456763318</v>
      </c>
      <c r="BW54" s="32">
        <f t="shared" si="56"/>
        <v>0.26625447456763318</v>
      </c>
      <c r="BX54" s="32">
        <f t="shared" si="57"/>
        <v>0.26625447456763318</v>
      </c>
      <c r="BY54" s="32">
        <f t="shared" si="58"/>
        <v>0.26625447456763307</v>
      </c>
      <c r="BZ54" s="32">
        <f t="shared" si="59"/>
        <v>0.26625447456763329</v>
      </c>
      <c r="CA54" s="32">
        <f t="shared" si="60"/>
        <v>0.26625447456763318</v>
      </c>
      <c r="CB54" s="32">
        <f t="shared" si="61"/>
        <v>0.26625447456763329</v>
      </c>
      <c r="CC54" s="32">
        <f t="shared" si="62"/>
        <v>0.26625447456763318</v>
      </c>
    </row>
    <row r="55" spans="1:81" ht="9" customHeight="1" x14ac:dyDescent="0.25">
      <c r="A55" s="31"/>
      <c r="B55" s="31"/>
      <c r="C55" s="31"/>
      <c r="E55" s="27">
        <f t="shared" si="29"/>
        <v>36</v>
      </c>
      <c r="F55" s="28">
        <f t="shared" si="67"/>
        <v>8.2446372491606912</v>
      </c>
      <c r="G55" s="28">
        <f t="shared" si="67"/>
        <v>16.489274498321382</v>
      </c>
      <c r="H55" s="28">
        <f t="shared" si="67"/>
        <v>24.733911747482072</v>
      </c>
      <c r="I55" s="28">
        <f t="shared" si="67"/>
        <v>32.978548996642765</v>
      </c>
      <c r="J55" s="28">
        <f t="shared" si="67"/>
        <v>41.223186245803454</v>
      </c>
      <c r="K55" s="28">
        <f t="shared" si="67"/>
        <v>49.467823494964144</v>
      </c>
      <c r="L55" s="28">
        <f t="shared" si="67"/>
        <v>57.71246074412484</v>
      </c>
      <c r="M55" s="28">
        <f t="shared" si="67"/>
        <v>65.957097993285529</v>
      </c>
      <c r="N55" s="28">
        <f t="shared" si="67"/>
        <v>74.201735242446219</v>
      </c>
      <c r="O55" s="28">
        <f t="shared" si="67"/>
        <v>82.446372491606908</v>
      </c>
      <c r="P55" s="28">
        <f t="shared" si="67"/>
        <v>90.691009740767598</v>
      </c>
      <c r="Q55" s="28">
        <f t="shared" si="67"/>
        <v>98.935646989928287</v>
      </c>
      <c r="R55" s="28">
        <f t="shared" si="67"/>
        <v>107.18028423908898</v>
      </c>
      <c r="S55" s="28">
        <f t="shared" si="67"/>
        <v>115.42492148824968</v>
      </c>
      <c r="T55" s="28">
        <f t="shared" si="67"/>
        <v>123.66955873741037</v>
      </c>
      <c r="U55" s="28">
        <f t="shared" si="67"/>
        <v>131.91419598657106</v>
      </c>
      <c r="V55" s="28">
        <f t="shared" si="65"/>
        <v>140.15883323573175</v>
      </c>
      <c r="W55" s="28">
        <f t="shared" si="65"/>
        <v>148.40347048489244</v>
      </c>
      <c r="X55" s="28">
        <f t="shared" si="65"/>
        <v>156.64810773405313</v>
      </c>
      <c r="Y55" s="28">
        <f t="shared" si="65"/>
        <v>164.89274498321382</v>
      </c>
      <c r="Z55" s="28">
        <f t="shared" si="65"/>
        <v>173.13738223237451</v>
      </c>
      <c r="AA55" s="28">
        <f t="shared" si="65"/>
        <v>181.3820194815352</v>
      </c>
      <c r="AB55" s="28">
        <f t="shared" si="65"/>
        <v>189.62665673069591</v>
      </c>
      <c r="AC55" s="28">
        <f t="shared" si="65"/>
        <v>197.87129397985657</v>
      </c>
      <c r="AE55" s="27">
        <f t="shared" si="30"/>
        <v>36</v>
      </c>
      <c r="AF55" s="28">
        <f t="shared" si="66"/>
        <v>6.1803398874989481</v>
      </c>
      <c r="AG55" s="28">
        <f t="shared" si="66"/>
        <v>12.360679774997896</v>
      </c>
      <c r="AH55" s="28">
        <f t="shared" si="66"/>
        <v>18.541019662496844</v>
      </c>
      <c r="AI55" s="28">
        <f t="shared" si="66"/>
        <v>24.721359549995793</v>
      </c>
      <c r="AJ55" s="28">
        <f t="shared" si="66"/>
        <v>30.901699437494742</v>
      </c>
      <c r="AK55" s="28">
        <f t="shared" si="66"/>
        <v>37.082039324993687</v>
      </c>
      <c r="AL55" s="28">
        <f t="shared" si="66"/>
        <v>43.26237921249264</v>
      </c>
      <c r="AM55" s="28">
        <f t="shared" si="66"/>
        <v>49.442719099991585</v>
      </c>
      <c r="AN55" s="28">
        <f t="shared" si="66"/>
        <v>55.623058987490538</v>
      </c>
      <c r="AO55" s="28">
        <f t="shared" si="66"/>
        <v>61.803398874989483</v>
      </c>
      <c r="AP55" s="28">
        <f t="shared" si="66"/>
        <v>67.983738762488429</v>
      </c>
      <c r="AQ55" s="28">
        <f t="shared" si="66"/>
        <v>74.164078649987374</v>
      </c>
      <c r="AR55" s="28">
        <f t="shared" si="66"/>
        <v>80.344418537486334</v>
      </c>
      <c r="AS55" s="28">
        <f t="shared" si="66"/>
        <v>86.524758424985279</v>
      </c>
      <c r="AT55" s="28">
        <f t="shared" si="66"/>
        <v>92.705098312484225</v>
      </c>
      <c r="AU55" s="28">
        <f t="shared" si="66"/>
        <v>98.88543819998317</v>
      </c>
      <c r="AV55" s="28">
        <f t="shared" si="64"/>
        <v>105.06577808748212</v>
      </c>
      <c r="AW55" s="28">
        <f t="shared" si="64"/>
        <v>111.24611797498108</v>
      </c>
      <c r="AX55" s="28">
        <f t="shared" si="64"/>
        <v>117.42645786248002</v>
      </c>
      <c r="AY55" s="28">
        <f t="shared" si="64"/>
        <v>123.60679774997897</v>
      </c>
      <c r="AZ55" s="28">
        <f t="shared" si="64"/>
        <v>129.78713763747791</v>
      </c>
      <c r="BA55" s="28">
        <f t="shared" si="64"/>
        <v>135.96747752497686</v>
      </c>
      <c r="BB55" s="28">
        <f t="shared" si="64"/>
        <v>142.1478174124758</v>
      </c>
      <c r="BC55" s="28">
        <f t="shared" si="64"/>
        <v>148.32815729997475</v>
      </c>
      <c r="BE55" s="27">
        <f t="shared" si="31"/>
        <v>36</v>
      </c>
      <c r="BF55" s="32">
        <f t="shared" si="39"/>
        <v>0.25038061703344072</v>
      </c>
      <c r="BG55" s="32">
        <f t="shared" si="40"/>
        <v>0.25038061703344072</v>
      </c>
      <c r="BH55" s="32">
        <f t="shared" si="41"/>
        <v>0.25038061703344067</v>
      </c>
      <c r="BI55" s="32">
        <f t="shared" si="42"/>
        <v>0.25038061703344072</v>
      </c>
      <c r="BJ55" s="32">
        <f t="shared" si="43"/>
        <v>0.25038061703344067</v>
      </c>
      <c r="BK55" s="32">
        <f t="shared" si="44"/>
        <v>0.25038061703344067</v>
      </c>
      <c r="BL55" s="32">
        <f t="shared" si="45"/>
        <v>0.25038061703344067</v>
      </c>
      <c r="BM55" s="32">
        <f t="shared" si="46"/>
        <v>0.25038061703344072</v>
      </c>
      <c r="BN55" s="32">
        <f t="shared" si="47"/>
        <v>0.25038061703344061</v>
      </c>
      <c r="BO55" s="32">
        <f t="shared" si="48"/>
        <v>0.25038061703344067</v>
      </c>
      <c r="BP55" s="32">
        <f t="shared" si="49"/>
        <v>0.25038061703344067</v>
      </c>
      <c r="BQ55" s="32">
        <f t="shared" si="50"/>
        <v>0.25038061703344067</v>
      </c>
      <c r="BR55" s="32">
        <f t="shared" si="51"/>
        <v>0.25038061703344056</v>
      </c>
      <c r="BS55" s="32">
        <f t="shared" si="52"/>
        <v>0.25038061703344067</v>
      </c>
      <c r="BT55" s="32">
        <f t="shared" si="53"/>
        <v>0.25038061703344067</v>
      </c>
      <c r="BU55" s="32">
        <f t="shared" si="54"/>
        <v>0.25038061703344072</v>
      </c>
      <c r="BV55" s="32">
        <f t="shared" si="55"/>
        <v>0.25038061703344072</v>
      </c>
      <c r="BW55" s="32">
        <f t="shared" si="56"/>
        <v>0.25038061703344061</v>
      </c>
      <c r="BX55" s="32">
        <f t="shared" si="57"/>
        <v>0.25038061703344061</v>
      </c>
      <c r="BY55" s="32">
        <f t="shared" si="58"/>
        <v>0.25038061703344067</v>
      </c>
      <c r="BZ55" s="32">
        <f t="shared" si="59"/>
        <v>0.25038061703344067</v>
      </c>
      <c r="CA55" s="32">
        <f t="shared" si="60"/>
        <v>0.25038061703344067</v>
      </c>
      <c r="CB55" s="32">
        <f t="shared" si="61"/>
        <v>0.25038061703344078</v>
      </c>
      <c r="CC55" s="32">
        <f t="shared" si="62"/>
        <v>0.25038061703344067</v>
      </c>
    </row>
    <row r="56" spans="1:81" ht="9" customHeight="1" x14ac:dyDescent="0.25">
      <c r="A56" s="31"/>
      <c r="B56" s="31"/>
      <c r="C56" s="31"/>
      <c r="E56" s="27">
        <f t="shared" si="29"/>
        <v>35</v>
      </c>
      <c r="F56" s="28">
        <f t="shared" si="67"/>
        <v>7.9702652730754791</v>
      </c>
      <c r="G56" s="28">
        <f t="shared" si="67"/>
        <v>15.940530546150958</v>
      </c>
      <c r="H56" s="28">
        <f t="shared" si="67"/>
        <v>23.910795819226436</v>
      </c>
      <c r="I56" s="28">
        <f t="shared" si="67"/>
        <v>31.881061092301916</v>
      </c>
      <c r="J56" s="28">
        <f t="shared" si="67"/>
        <v>39.851326365377389</v>
      </c>
      <c r="K56" s="28">
        <f t="shared" si="67"/>
        <v>47.821591638452873</v>
      </c>
      <c r="L56" s="28">
        <f t="shared" si="67"/>
        <v>55.791856911528349</v>
      </c>
      <c r="M56" s="28">
        <f t="shared" si="67"/>
        <v>63.762122184603832</v>
      </c>
      <c r="N56" s="28">
        <f t="shared" si="67"/>
        <v>71.732387457679309</v>
      </c>
      <c r="O56" s="28">
        <f t="shared" si="67"/>
        <v>79.702652730754778</v>
      </c>
      <c r="P56" s="28">
        <f t="shared" si="67"/>
        <v>87.672918003830262</v>
      </c>
      <c r="Q56" s="28">
        <f t="shared" si="67"/>
        <v>95.643183276905745</v>
      </c>
      <c r="R56" s="28">
        <f t="shared" si="67"/>
        <v>103.61344854998123</v>
      </c>
      <c r="S56" s="28">
        <f t="shared" si="67"/>
        <v>111.5837138230567</v>
      </c>
      <c r="T56" s="28">
        <f t="shared" si="67"/>
        <v>119.55397909613218</v>
      </c>
      <c r="U56" s="28">
        <f t="shared" si="67"/>
        <v>127.52424436920766</v>
      </c>
      <c r="V56" s="28">
        <f t="shared" si="65"/>
        <v>135.49450964228313</v>
      </c>
      <c r="W56" s="28">
        <f t="shared" si="65"/>
        <v>143.46477491535862</v>
      </c>
      <c r="X56" s="28">
        <f t="shared" si="65"/>
        <v>151.4350401884341</v>
      </c>
      <c r="Y56" s="28">
        <f t="shared" si="65"/>
        <v>159.40530546150956</v>
      </c>
      <c r="Z56" s="28">
        <f t="shared" si="65"/>
        <v>167.37557073458507</v>
      </c>
      <c r="AA56" s="28">
        <f t="shared" si="65"/>
        <v>175.34583600766052</v>
      </c>
      <c r="AB56" s="28">
        <f t="shared" si="65"/>
        <v>183.31610128073604</v>
      </c>
      <c r="AC56" s="28">
        <f t="shared" si="65"/>
        <v>191.28636655381149</v>
      </c>
      <c r="AE56" s="27">
        <f t="shared" si="30"/>
        <v>35</v>
      </c>
      <c r="AF56" s="28">
        <f t="shared" si="66"/>
        <v>6.1038729438072803</v>
      </c>
      <c r="AG56" s="28">
        <f t="shared" si="66"/>
        <v>12.207745887614561</v>
      </c>
      <c r="AH56" s="28">
        <f t="shared" si="66"/>
        <v>18.311618831421839</v>
      </c>
      <c r="AI56" s="28">
        <f t="shared" si="66"/>
        <v>24.415491775229121</v>
      </c>
      <c r="AJ56" s="28">
        <f t="shared" si="66"/>
        <v>30.5193647190364</v>
      </c>
      <c r="AK56" s="28">
        <f t="shared" si="66"/>
        <v>36.623237662843678</v>
      </c>
      <c r="AL56" s="28">
        <f t="shared" si="66"/>
        <v>42.72711060665096</v>
      </c>
      <c r="AM56" s="28">
        <f t="shared" si="66"/>
        <v>48.830983550458242</v>
      </c>
      <c r="AN56" s="28">
        <f t="shared" si="66"/>
        <v>54.934856494265524</v>
      </c>
      <c r="AO56" s="28">
        <f t="shared" si="66"/>
        <v>61.038729438072799</v>
      </c>
      <c r="AP56" s="28">
        <f t="shared" si="66"/>
        <v>67.142602381880081</v>
      </c>
      <c r="AQ56" s="28">
        <f t="shared" si="66"/>
        <v>73.246475325687356</v>
      </c>
      <c r="AR56" s="28">
        <f t="shared" si="66"/>
        <v>79.350348269494646</v>
      </c>
      <c r="AS56" s="28">
        <f t="shared" si="66"/>
        <v>85.454221213301921</v>
      </c>
      <c r="AT56" s="28">
        <f t="shared" si="66"/>
        <v>91.55809415710921</v>
      </c>
      <c r="AU56" s="28">
        <f t="shared" si="66"/>
        <v>97.661967100916485</v>
      </c>
      <c r="AV56" s="28">
        <f t="shared" si="64"/>
        <v>103.76584004472376</v>
      </c>
      <c r="AW56" s="28">
        <f t="shared" si="64"/>
        <v>109.86971298853105</v>
      </c>
      <c r="AX56" s="28">
        <f t="shared" si="64"/>
        <v>115.97358593233832</v>
      </c>
      <c r="AY56" s="28">
        <f t="shared" si="64"/>
        <v>122.0774588761456</v>
      </c>
      <c r="AZ56" s="28">
        <f t="shared" si="64"/>
        <v>128.18133181995287</v>
      </c>
      <c r="BA56" s="28">
        <f t="shared" si="64"/>
        <v>134.28520476376016</v>
      </c>
      <c r="BB56" s="28">
        <f t="shared" si="64"/>
        <v>140.38907770756745</v>
      </c>
      <c r="BC56" s="28">
        <f t="shared" si="64"/>
        <v>146.49295065137471</v>
      </c>
      <c r="BE56" s="27">
        <f t="shared" si="31"/>
        <v>35</v>
      </c>
      <c r="BF56" s="32">
        <f t="shared" si="39"/>
        <v>0.23416941159701396</v>
      </c>
      <c r="BG56" s="32">
        <f t="shared" si="40"/>
        <v>0.23416941159701396</v>
      </c>
      <c r="BH56" s="32">
        <f t="shared" si="41"/>
        <v>0.23416941159701402</v>
      </c>
      <c r="BI56" s="32">
        <f t="shared" si="42"/>
        <v>0.23416941159701396</v>
      </c>
      <c r="BJ56" s="32">
        <f t="shared" si="43"/>
        <v>0.23416941159701388</v>
      </c>
      <c r="BK56" s="32">
        <f t="shared" si="44"/>
        <v>0.23416941159701402</v>
      </c>
      <c r="BL56" s="32">
        <f t="shared" si="45"/>
        <v>0.23416941159701393</v>
      </c>
      <c r="BM56" s="32">
        <f t="shared" si="46"/>
        <v>0.23416941159701396</v>
      </c>
      <c r="BN56" s="32">
        <f t="shared" si="47"/>
        <v>0.2341694115970139</v>
      </c>
      <c r="BO56" s="32">
        <f t="shared" si="48"/>
        <v>0.23416941159701388</v>
      </c>
      <c r="BP56" s="32">
        <f t="shared" si="49"/>
        <v>0.2341694115970139</v>
      </c>
      <c r="BQ56" s="32">
        <f t="shared" si="50"/>
        <v>0.23416941159701402</v>
      </c>
      <c r="BR56" s="32">
        <f t="shared" si="51"/>
        <v>0.23416941159701396</v>
      </c>
      <c r="BS56" s="32">
        <f t="shared" si="52"/>
        <v>0.23416941159701393</v>
      </c>
      <c r="BT56" s="32">
        <f t="shared" si="53"/>
        <v>0.2341694115970139</v>
      </c>
      <c r="BU56" s="32">
        <f t="shared" si="54"/>
        <v>0.23416941159701396</v>
      </c>
      <c r="BV56" s="32">
        <f t="shared" si="55"/>
        <v>0.23416941159701396</v>
      </c>
      <c r="BW56" s="32">
        <f t="shared" si="56"/>
        <v>0.2341694115970139</v>
      </c>
      <c r="BX56" s="32">
        <f t="shared" si="57"/>
        <v>0.23416941159701396</v>
      </c>
      <c r="BY56" s="32">
        <f t="shared" si="58"/>
        <v>0.23416941159701388</v>
      </c>
      <c r="BZ56" s="32">
        <f t="shared" si="59"/>
        <v>0.23416941159701407</v>
      </c>
      <c r="CA56" s="32">
        <f t="shared" si="60"/>
        <v>0.2341694115970139</v>
      </c>
      <c r="CB56" s="32">
        <f t="shared" si="61"/>
        <v>0.23416941159701402</v>
      </c>
      <c r="CC56" s="32">
        <f t="shared" si="62"/>
        <v>0.23416941159701402</v>
      </c>
    </row>
    <row r="57" spans="1:81" ht="9" customHeight="1" x14ac:dyDescent="0.25">
      <c r="A57" s="31"/>
      <c r="B57" s="31"/>
      <c r="C57" s="31"/>
      <c r="E57" s="27">
        <f t="shared" si="29"/>
        <v>34</v>
      </c>
      <c r="F57" s="28">
        <f t="shared" si="67"/>
        <v>7.7087242570005658</v>
      </c>
      <c r="G57" s="28">
        <f t="shared" si="67"/>
        <v>15.417448514001132</v>
      </c>
      <c r="H57" s="28">
        <f t="shared" si="67"/>
        <v>23.126172771001698</v>
      </c>
      <c r="I57" s="28">
        <f t="shared" si="67"/>
        <v>30.834897028002263</v>
      </c>
      <c r="J57" s="28">
        <f t="shared" si="67"/>
        <v>38.543621285002828</v>
      </c>
      <c r="K57" s="28">
        <f t="shared" si="67"/>
        <v>46.252345542003397</v>
      </c>
      <c r="L57" s="28">
        <f t="shared" si="67"/>
        <v>53.961069799003965</v>
      </c>
      <c r="M57" s="28">
        <f t="shared" si="67"/>
        <v>61.669794056004527</v>
      </c>
      <c r="N57" s="28">
        <f t="shared" si="67"/>
        <v>69.378518313005088</v>
      </c>
      <c r="O57" s="28">
        <f t="shared" si="67"/>
        <v>77.087242570005657</v>
      </c>
      <c r="P57" s="28">
        <f t="shared" si="67"/>
        <v>84.795966827006225</v>
      </c>
      <c r="Q57" s="28">
        <f t="shared" si="67"/>
        <v>92.504691084006794</v>
      </c>
      <c r="R57" s="28">
        <f t="shared" si="67"/>
        <v>100.21341534100736</v>
      </c>
      <c r="S57" s="28">
        <f t="shared" si="67"/>
        <v>107.92213959800793</v>
      </c>
      <c r="T57" s="28">
        <f t="shared" si="67"/>
        <v>115.63086385500849</v>
      </c>
      <c r="U57" s="28">
        <f t="shared" si="67"/>
        <v>123.33958811200905</v>
      </c>
      <c r="V57" s="28">
        <f t="shared" si="65"/>
        <v>131.04831236900964</v>
      </c>
      <c r="W57" s="28">
        <f t="shared" si="65"/>
        <v>138.75703662601018</v>
      </c>
      <c r="X57" s="28">
        <f t="shared" si="65"/>
        <v>146.46576088301074</v>
      </c>
      <c r="Y57" s="28">
        <f t="shared" si="65"/>
        <v>154.17448514001131</v>
      </c>
      <c r="Z57" s="28">
        <f t="shared" si="65"/>
        <v>161.88320939701188</v>
      </c>
      <c r="AA57" s="28">
        <f t="shared" si="65"/>
        <v>169.59193365401245</v>
      </c>
      <c r="AB57" s="28">
        <f t="shared" si="65"/>
        <v>177.30065791101302</v>
      </c>
      <c r="AC57" s="28">
        <f t="shared" si="65"/>
        <v>185.00938216801359</v>
      </c>
      <c r="AE57" s="27">
        <f t="shared" si="30"/>
        <v>34</v>
      </c>
      <c r="AF57" s="28">
        <f t="shared" si="66"/>
        <v>6.0310897425195273</v>
      </c>
      <c r="AG57" s="28">
        <f t="shared" si="66"/>
        <v>12.062179485039055</v>
      </c>
      <c r="AH57" s="28">
        <f t="shared" si="66"/>
        <v>18.093269227558583</v>
      </c>
      <c r="AI57" s="28">
        <f t="shared" si="66"/>
        <v>24.124358970078109</v>
      </c>
      <c r="AJ57" s="28">
        <f t="shared" si="66"/>
        <v>30.155448712597636</v>
      </c>
      <c r="AK57" s="28">
        <f t="shared" si="66"/>
        <v>36.186538455117166</v>
      </c>
      <c r="AL57" s="28">
        <f t="shared" si="66"/>
        <v>42.217628197636692</v>
      </c>
      <c r="AM57" s="28">
        <f t="shared" si="66"/>
        <v>48.248717940156219</v>
      </c>
      <c r="AN57" s="28">
        <f t="shared" si="66"/>
        <v>54.279807682675745</v>
      </c>
      <c r="AO57" s="28">
        <f t="shared" si="66"/>
        <v>60.310897425195272</v>
      </c>
      <c r="AP57" s="28">
        <f t="shared" si="66"/>
        <v>66.341987167714805</v>
      </c>
      <c r="AQ57" s="28">
        <f t="shared" si="66"/>
        <v>72.373076910234332</v>
      </c>
      <c r="AR57" s="28">
        <f t="shared" si="66"/>
        <v>78.404166652753858</v>
      </c>
      <c r="AS57" s="28">
        <f t="shared" si="66"/>
        <v>84.435256395273385</v>
      </c>
      <c r="AT57" s="28">
        <f t="shared" si="66"/>
        <v>90.466346137792911</v>
      </c>
      <c r="AU57" s="28">
        <f t="shared" si="66"/>
        <v>96.497435880312437</v>
      </c>
      <c r="AV57" s="28">
        <f t="shared" ref="AV57:BC59" si="68">AV$92/COS(RADIANS($AE57))</f>
        <v>102.52852562283196</v>
      </c>
      <c r="AW57" s="28">
        <f t="shared" si="68"/>
        <v>108.55961536535149</v>
      </c>
      <c r="AX57" s="28">
        <f t="shared" si="68"/>
        <v>114.59070510787102</v>
      </c>
      <c r="AY57" s="28">
        <f t="shared" si="68"/>
        <v>120.62179485039054</v>
      </c>
      <c r="AZ57" s="28">
        <f t="shared" si="68"/>
        <v>126.65288459291007</v>
      </c>
      <c r="BA57" s="28">
        <f t="shared" si="68"/>
        <v>132.68397433542961</v>
      </c>
      <c r="BB57" s="28">
        <f t="shared" si="68"/>
        <v>138.71506407794914</v>
      </c>
      <c r="BC57" s="28">
        <f t="shared" si="68"/>
        <v>144.74615382046866</v>
      </c>
      <c r="BE57" s="27">
        <f t="shared" si="31"/>
        <v>34</v>
      </c>
      <c r="BF57" s="32">
        <f t="shared" si="39"/>
        <v>0.2176280352689382</v>
      </c>
      <c r="BG57" s="32">
        <f t="shared" si="40"/>
        <v>0.2176280352689382</v>
      </c>
      <c r="BH57" s="32">
        <f t="shared" si="41"/>
        <v>0.21762803526893817</v>
      </c>
      <c r="BI57" s="32">
        <f t="shared" si="42"/>
        <v>0.2176280352689382</v>
      </c>
      <c r="BJ57" s="32">
        <f t="shared" si="43"/>
        <v>0.2176280352689382</v>
      </c>
      <c r="BK57" s="32">
        <f t="shared" si="44"/>
        <v>0.21762803526893817</v>
      </c>
      <c r="BL57" s="32">
        <f t="shared" si="45"/>
        <v>0.21762803526893823</v>
      </c>
      <c r="BM57" s="32">
        <f t="shared" si="46"/>
        <v>0.2176280352689382</v>
      </c>
      <c r="BN57" s="32">
        <f t="shared" si="47"/>
        <v>0.21762803526893815</v>
      </c>
      <c r="BO57" s="32">
        <f t="shared" si="48"/>
        <v>0.2176280352689382</v>
      </c>
      <c r="BP57" s="32">
        <f t="shared" si="49"/>
        <v>0.21762803526893815</v>
      </c>
      <c r="BQ57" s="32">
        <f t="shared" si="50"/>
        <v>0.21762803526893817</v>
      </c>
      <c r="BR57" s="32">
        <f t="shared" si="51"/>
        <v>0.2176280352689382</v>
      </c>
      <c r="BS57" s="32">
        <f t="shared" si="52"/>
        <v>0.21762803526893823</v>
      </c>
      <c r="BT57" s="32">
        <f t="shared" si="53"/>
        <v>0.21762803526893817</v>
      </c>
      <c r="BU57" s="32">
        <f t="shared" si="54"/>
        <v>0.2176280352689382</v>
      </c>
      <c r="BV57" s="32">
        <f t="shared" si="55"/>
        <v>0.21762803526893831</v>
      </c>
      <c r="BW57" s="32">
        <f t="shared" si="56"/>
        <v>0.21762803526893815</v>
      </c>
      <c r="BX57" s="32">
        <f t="shared" si="57"/>
        <v>0.21762803526893817</v>
      </c>
      <c r="BY57" s="32">
        <f t="shared" si="58"/>
        <v>0.2176280352689382</v>
      </c>
      <c r="BZ57" s="32">
        <f t="shared" si="59"/>
        <v>0.2176280352689382</v>
      </c>
      <c r="CA57" s="32">
        <f t="shared" si="60"/>
        <v>0.21762803526893815</v>
      </c>
      <c r="CB57" s="32">
        <f t="shared" si="61"/>
        <v>0.21762803526893817</v>
      </c>
      <c r="CC57" s="32">
        <f t="shared" si="62"/>
        <v>0.21762803526893817</v>
      </c>
    </row>
    <row r="58" spans="1:81" ht="9" customHeight="1" x14ac:dyDescent="0.25">
      <c r="A58" s="31"/>
      <c r="B58" s="31"/>
      <c r="C58" s="31"/>
      <c r="E58" s="27">
        <f t="shared" si="29"/>
        <v>33</v>
      </c>
      <c r="F58" s="28">
        <f t="shared" si="67"/>
        <v>7.4593983766776653</v>
      </c>
      <c r="G58" s="28">
        <f t="shared" si="67"/>
        <v>14.918796753355331</v>
      </c>
      <c r="H58" s="28">
        <f t="shared" si="67"/>
        <v>22.378195130032996</v>
      </c>
      <c r="I58" s="28">
        <f t="shared" si="67"/>
        <v>29.837593506710661</v>
      </c>
      <c r="J58" s="28">
        <f t="shared" si="67"/>
        <v>37.296991883388323</v>
      </c>
      <c r="K58" s="28">
        <f t="shared" si="67"/>
        <v>44.756390260065992</v>
      </c>
      <c r="L58" s="28">
        <f t="shared" si="67"/>
        <v>52.21578863674366</v>
      </c>
      <c r="M58" s="28">
        <f t="shared" si="67"/>
        <v>59.675187013421322</v>
      </c>
      <c r="N58" s="28">
        <f t="shared" si="67"/>
        <v>67.134585390098977</v>
      </c>
      <c r="O58" s="28">
        <f t="shared" si="67"/>
        <v>74.593983766776645</v>
      </c>
      <c r="P58" s="28">
        <f t="shared" si="67"/>
        <v>82.053382143454314</v>
      </c>
      <c r="Q58" s="28">
        <f t="shared" si="67"/>
        <v>89.512780520131983</v>
      </c>
      <c r="R58" s="28">
        <f t="shared" si="67"/>
        <v>96.972178896809652</v>
      </c>
      <c r="S58" s="28">
        <f t="shared" si="67"/>
        <v>104.43157727348732</v>
      </c>
      <c r="T58" s="28">
        <f t="shared" si="67"/>
        <v>111.89097565016498</v>
      </c>
      <c r="U58" s="28">
        <f t="shared" si="67"/>
        <v>119.35037402684264</v>
      </c>
      <c r="V58" s="28">
        <f t="shared" si="65"/>
        <v>126.80977240352031</v>
      </c>
      <c r="W58" s="28">
        <f t="shared" si="65"/>
        <v>134.26917078019795</v>
      </c>
      <c r="X58" s="28">
        <f t="shared" si="65"/>
        <v>141.72856915687564</v>
      </c>
      <c r="Y58" s="28">
        <f t="shared" si="65"/>
        <v>149.18796753355329</v>
      </c>
      <c r="Z58" s="28">
        <f t="shared" si="65"/>
        <v>156.64736591023097</v>
      </c>
      <c r="AA58" s="28">
        <f t="shared" si="65"/>
        <v>164.10676428690863</v>
      </c>
      <c r="AB58" s="28">
        <f t="shared" si="65"/>
        <v>171.56616266358631</v>
      </c>
      <c r="AC58" s="28">
        <f t="shared" si="65"/>
        <v>179.02556104026397</v>
      </c>
      <c r="AE58" s="27">
        <f t="shared" si="30"/>
        <v>33</v>
      </c>
      <c r="AF58" s="28">
        <f t="shared" si="66"/>
        <v>5.9618164641797371</v>
      </c>
      <c r="AG58" s="28">
        <f t="shared" si="66"/>
        <v>11.923632928359474</v>
      </c>
      <c r="AH58" s="28">
        <f t="shared" si="66"/>
        <v>17.885449392539211</v>
      </c>
      <c r="AI58" s="28">
        <f t="shared" si="66"/>
        <v>23.847265856718948</v>
      </c>
      <c r="AJ58" s="28">
        <f t="shared" si="66"/>
        <v>29.809082320898685</v>
      </c>
      <c r="AK58" s="28">
        <f t="shared" si="66"/>
        <v>35.770898785078423</v>
      </c>
      <c r="AL58" s="28">
        <f t="shared" si="66"/>
        <v>41.732715249258163</v>
      </c>
      <c r="AM58" s="28">
        <f t="shared" si="66"/>
        <v>47.694531713437897</v>
      </c>
      <c r="AN58" s="28">
        <f t="shared" si="66"/>
        <v>53.656348177617637</v>
      </c>
      <c r="AO58" s="28">
        <f t="shared" si="66"/>
        <v>59.618164641797371</v>
      </c>
      <c r="AP58" s="28">
        <f t="shared" si="66"/>
        <v>65.579981105977112</v>
      </c>
      <c r="AQ58" s="28">
        <f t="shared" si="66"/>
        <v>71.541797570156845</v>
      </c>
      <c r="AR58" s="28">
        <f t="shared" si="66"/>
        <v>77.503614034336579</v>
      </c>
      <c r="AS58" s="28">
        <f t="shared" si="66"/>
        <v>83.465430498516326</v>
      </c>
      <c r="AT58" s="28">
        <f t="shared" si="66"/>
        <v>89.42724696269606</v>
      </c>
      <c r="AU58" s="28">
        <f t="shared" si="66"/>
        <v>95.389063426875794</v>
      </c>
      <c r="AV58" s="28">
        <f t="shared" si="68"/>
        <v>101.35087989105553</v>
      </c>
      <c r="AW58" s="28">
        <f t="shared" si="68"/>
        <v>107.31269635523527</v>
      </c>
      <c r="AX58" s="28">
        <f t="shared" si="68"/>
        <v>113.27451281941501</v>
      </c>
      <c r="AY58" s="28">
        <f t="shared" si="68"/>
        <v>119.23632928359474</v>
      </c>
      <c r="AZ58" s="28">
        <f t="shared" si="68"/>
        <v>125.19814574777448</v>
      </c>
      <c r="BA58" s="28">
        <f t="shared" si="68"/>
        <v>131.15996221195422</v>
      </c>
      <c r="BB58" s="28">
        <f t="shared" si="68"/>
        <v>137.12177867613394</v>
      </c>
      <c r="BC58" s="28">
        <f t="shared" si="68"/>
        <v>143.08359514031369</v>
      </c>
      <c r="BE58" s="27">
        <f t="shared" si="31"/>
        <v>33</v>
      </c>
      <c r="BF58" s="32">
        <f t="shared" si="39"/>
        <v>0.20076443660392554</v>
      </c>
      <c r="BG58" s="32">
        <f t="shared" si="40"/>
        <v>0.20076443660392554</v>
      </c>
      <c r="BH58" s="32">
        <f t="shared" si="41"/>
        <v>0.20076443660392554</v>
      </c>
      <c r="BI58" s="32">
        <f t="shared" si="42"/>
        <v>0.20076443660392554</v>
      </c>
      <c r="BJ58" s="32">
        <f t="shared" si="43"/>
        <v>0.20076443660392546</v>
      </c>
      <c r="BK58" s="32">
        <f t="shared" si="44"/>
        <v>0.20076443660392554</v>
      </c>
      <c r="BL58" s="32">
        <f t="shared" si="45"/>
        <v>0.20076443660392551</v>
      </c>
      <c r="BM58" s="32">
        <f t="shared" si="46"/>
        <v>0.20076443660392554</v>
      </c>
      <c r="BN58" s="32">
        <f t="shared" si="47"/>
        <v>0.20076443660392534</v>
      </c>
      <c r="BO58" s="32">
        <f t="shared" si="48"/>
        <v>0.20076443660392546</v>
      </c>
      <c r="BP58" s="32">
        <f t="shared" si="49"/>
        <v>0.20076443660392546</v>
      </c>
      <c r="BQ58" s="32">
        <f t="shared" si="50"/>
        <v>0.20076443660392554</v>
      </c>
      <c r="BR58" s="32">
        <f t="shared" si="51"/>
        <v>0.20076443660392559</v>
      </c>
      <c r="BS58" s="32">
        <f t="shared" si="52"/>
        <v>0.20076443660392551</v>
      </c>
      <c r="BT58" s="32">
        <f t="shared" si="53"/>
        <v>0.20076443660392548</v>
      </c>
      <c r="BU58" s="32">
        <f t="shared" si="54"/>
        <v>0.20076443660392554</v>
      </c>
      <c r="BV58" s="32">
        <f t="shared" si="55"/>
        <v>0.20076443660392559</v>
      </c>
      <c r="BW58" s="32">
        <f t="shared" si="56"/>
        <v>0.20076443660392534</v>
      </c>
      <c r="BX58" s="32">
        <f t="shared" si="57"/>
        <v>0.20076443660392548</v>
      </c>
      <c r="BY58" s="32">
        <f t="shared" si="58"/>
        <v>0.20076443660392546</v>
      </c>
      <c r="BZ58" s="32">
        <f t="shared" si="59"/>
        <v>0.20076443660392557</v>
      </c>
      <c r="CA58" s="32">
        <f t="shared" si="60"/>
        <v>0.20076443660392546</v>
      </c>
      <c r="CB58" s="32">
        <f t="shared" si="61"/>
        <v>0.20076443660392565</v>
      </c>
      <c r="CC58" s="32">
        <f t="shared" si="62"/>
        <v>0.20076443660392554</v>
      </c>
    </row>
    <row r="59" spans="1:81" ht="9" customHeight="1" x14ac:dyDescent="0.25">
      <c r="A59" s="31"/>
      <c r="B59" s="31"/>
      <c r="C59" s="31"/>
      <c r="E59" s="27">
        <f t="shared" si="29"/>
        <v>32</v>
      </c>
      <c r="F59" s="28">
        <f t="shared" si="67"/>
        <v>7.2217064331341208</v>
      </c>
      <c r="G59" s="28">
        <f t="shared" si="67"/>
        <v>14.443412866268242</v>
      </c>
      <c r="H59" s="28">
        <f t="shared" si="67"/>
        <v>21.665119299402363</v>
      </c>
      <c r="I59" s="28">
        <f t="shared" si="67"/>
        <v>28.886825732536483</v>
      </c>
      <c r="J59" s="28">
        <f t="shared" si="67"/>
        <v>36.108532165670603</v>
      </c>
      <c r="K59" s="28">
        <f t="shared" si="67"/>
        <v>43.330238598804726</v>
      </c>
      <c r="L59" s="28">
        <f t="shared" si="67"/>
        <v>50.551945031938843</v>
      </c>
      <c r="M59" s="28">
        <f t="shared" si="67"/>
        <v>57.773651465072966</v>
      </c>
      <c r="N59" s="28">
        <f t="shared" si="67"/>
        <v>64.995357898207075</v>
      </c>
      <c r="O59" s="28">
        <f t="shared" si="67"/>
        <v>72.217064331341206</v>
      </c>
      <c r="P59" s="28">
        <f t="shared" si="67"/>
        <v>79.438770764475322</v>
      </c>
      <c r="Q59" s="28">
        <f t="shared" si="67"/>
        <v>86.660477197609453</v>
      </c>
      <c r="R59" s="28">
        <f t="shared" si="67"/>
        <v>93.882183630743569</v>
      </c>
      <c r="S59" s="28">
        <f t="shared" si="67"/>
        <v>101.10389006387769</v>
      </c>
      <c r="T59" s="28">
        <f t="shared" si="67"/>
        <v>108.32559649701182</v>
      </c>
      <c r="U59" s="28">
        <f t="shared" si="67"/>
        <v>115.54730293014593</v>
      </c>
      <c r="V59" s="28">
        <f t="shared" si="65"/>
        <v>122.76900936328005</v>
      </c>
      <c r="W59" s="28">
        <f t="shared" si="65"/>
        <v>129.99071579641415</v>
      </c>
      <c r="X59" s="28">
        <f t="shared" si="65"/>
        <v>137.21242222954831</v>
      </c>
      <c r="Y59" s="28">
        <f t="shared" si="65"/>
        <v>144.43412866268241</v>
      </c>
      <c r="Z59" s="28">
        <f t="shared" si="65"/>
        <v>151.65583509581654</v>
      </c>
      <c r="AA59" s="28">
        <f t="shared" si="65"/>
        <v>158.87754152895064</v>
      </c>
      <c r="AB59" s="28">
        <f t="shared" si="65"/>
        <v>166.09924796208477</v>
      </c>
      <c r="AC59" s="28">
        <f t="shared" si="65"/>
        <v>173.32095439521891</v>
      </c>
      <c r="AE59" s="27">
        <f t="shared" si="30"/>
        <v>32</v>
      </c>
      <c r="AF59" s="28">
        <f t="shared" si="66"/>
        <v>5.8958920168104818</v>
      </c>
      <c r="AG59" s="28">
        <f t="shared" si="66"/>
        <v>11.791784033620964</v>
      </c>
      <c r="AH59" s="28">
        <f t="shared" si="66"/>
        <v>17.687676050431445</v>
      </c>
      <c r="AI59" s="28">
        <f t="shared" si="66"/>
        <v>23.583568067241927</v>
      </c>
      <c r="AJ59" s="28">
        <f t="shared" si="66"/>
        <v>29.479460084052413</v>
      </c>
      <c r="AK59" s="28">
        <f t="shared" si="66"/>
        <v>35.375352100862891</v>
      </c>
      <c r="AL59" s="28">
        <f t="shared" si="66"/>
        <v>41.271244117673376</v>
      </c>
      <c r="AM59" s="28">
        <f t="shared" si="66"/>
        <v>47.167136134483854</v>
      </c>
      <c r="AN59" s="28">
        <f t="shared" si="66"/>
        <v>53.06302815129434</v>
      </c>
      <c r="AO59" s="28">
        <f t="shared" si="66"/>
        <v>58.958920168104825</v>
      </c>
      <c r="AP59" s="28">
        <f t="shared" si="66"/>
        <v>64.854812184915303</v>
      </c>
      <c r="AQ59" s="28">
        <f t="shared" si="66"/>
        <v>70.750704201725782</v>
      </c>
      <c r="AR59" s="28">
        <f t="shared" si="66"/>
        <v>76.646596218536274</v>
      </c>
      <c r="AS59" s="28">
        <f t="shared" si="66"/>
        <v>82.542488235346752</v>
      </c>
      <c r="AT59" s="28">
        <f t="shared" si="66"/>
        <v>88.438380252157231</v>
      </c>
      <c r="AU59" s="28">
        <f t="shared" si="66"/>
        <v>94.334272268967709</v>
      </c>
      <c r="AV59" s="28">
        <f t="shared" si="68"/>
        <v>100.2301642857782</v>
      </c>
      <c r="AW59" s="28">
        <f t="shared" si="68"/>
        <v>106.12605630258868</v>
      </c>
      <c r="AX59" s="28">
        <f t="shared" si="68"/>
        <v>112.02194831939916</v>
      </c>
      <c r="AY59" s="28">
        <f t="shared" si="68"/>
        <v>117.91784033620965</v>
      </c>
      <c r="AZ59" s="28">
        <f t="shared" si="68"/>
        <v>123.81373235302013</v>
      </c>
      <c r="BA59" s="28">
        <f t="shared" si="68"/>
        <v>129.70962436983061</v>
      </c>
      <c r="BB59" s="28">
        <f t="shared" si="68"/>
        <v>135.60551638664109</v>
      </c>
      <c r="BC59" s="28">
        <f t="shared" si="68"/>
        <v>141.50140840345156</v>
      </c>
      <c r="BE59" s="27">
        <f t="shared" si="31"/>
        <v>32</v>
      </c>
      <c r="BF59" s="32">
        <f t="shared" si="39"/>
        <v>0.18358741505202031</v>
      </c>
      <c r="BG59" s="32">
        <f t="shared" si="40"/>
        <v>0.18358741505202031</v>
      </c>
      <c r="BH59" s="32">
        <f t="shared" si="41"/>
        <v>0.18358741505202034</v>
      </c>
      <c r="BI59" s="32">
        <f t="shared" si="42"/>
        <v>0.18358741505202031</v>
      </c>
      <c r="BJ59" s="32">
        <f t="shared" si="43"/>
        <v>0.1835874150520202</v>
      </c>
      <c r="BK59" s="32">
        <f t="shared" si="44"/>
        <v>0.18358741505202034</v>
      </c>
      <c r="BL59" s="32">
        <f t="shared" si="45"/>
        <v>0.1835874150520202</v>
      </c>
      <c r="BM59" s="32">
        <f t="shared" si="46"/>
        <v>0.18358741505202031</v>
      </c>
      <c r="BN59" s="32">
        <f t="shared" si="47"/>
        <v>0.18358741505202011</v>
      </c>
      <c r="BO59" s="32">
        <f t="shared" si="48"/>
        <v>0.1835874150520202</v>
      </c>
      <c r="BP59" s="32">
        <f t="shared" si="49"/>
        <v>0.1835874150520202</v>
      </c>
      <c r="BQ59" s="32">
        <f t="shared" si="50"/>
        <v>0.18358741505202034</v>
      </c>
      <c r="BR59" s="32">
        <f t="shared" si="51"/>
        <v>0.18358741505202017</v>
      </c>
      <c r="BS59" s="32">
        <f t="shared" si="52"/>
        <v>0.1835874150520202</v>
      </c>
      <c r="BT59" s="32">
        <f t="shared" si="53"/>
        <v>0.18358741505202031</v>
      </c>
      <c r="BU59" s="32">
        <f t="shared" si="54"/>
        <v>0.18358741505202031</v>
      </c>
      <c r="BV59" s="32">
        <f t="shared" si="55"/>
        <v>0.1835874150520202</v>
      </c>
      <c r="BW59" s="32">
        <f t="shared" si="56"/>
        <v>0.18358741505202011</v>
      </c>
      <c r="BX59" s="32">
        <f t="shared" si="57"/>
        <v>0.18358741505202036</v>
      </c>
      <c r="BY59" s="32">
        <f t="shared" si="58"/>
        <v>0.1835874150520202</v>
      </c>
      <c r="BZ59" s="32">
        <f t="shared" si="59"/>
        <v>0.18358741505202028</v>
      </c>
      <c r="CA59" s="32">
        <f t="shared" si="60"/>
        <v>0.1835874150520202</v>
      </c>
      <c r="CB59" s="32">
        <f t="shared" si="61"/>
        <v>0.18358741505202028</v>
      </c>
      <c r="CC59" s="32">
        <f t="shared" si="62"/>
        <v>0.18358741505202034</v>
      </c>
    </row>
    <row r="60" spans="1:81" ht="9" customHeight="1" x14ac:dyDescent="0.25">
      <c r="A60" s="31"/>
      <c r="B60" s="31"/>
      <c r="C60" s="31"/>
      <c r="E60" s="27">
        <f t="shared" si="29"/>
        <v>31</v>
      </c>
      <c r="F60" s="28">
        <f t="shared" si="67"/>
        <v>6.9950999866764541</v>
      </c>
      <c r="G60" s="28">
        <f t="shared" si="67"/>
        <v>13.990199973352908</v>
      </c>
      <c r="H60" s="28">
        <f t="shared" si="67"/>
        <v>20.985299960029362</v>
      </c>
      <c r="I60" s="28">
        <f t="shared" si="67"/>
        <v>27.980399946705816</v>
      </c>
      <c r="J60" s="28">
        <f t="shared" si="67"/>
        <v>34.975499933382267</v>
      </c>
      <c r="K60" s="28">
        <f t="shared" si="67"/>
        <v>41.970599920058724</v>
      </c>
      <c r="L60" s="28">
        <f t="shared" si="67"/>
        <v>48.965699906735182</v>
      </c>
      <c r="M60" s="28">
        <f t="shared" si="67"/>
        <v>55.960799893411632</v>
      </c>
      <c r="N60" s="28">
        <f t="shared" si="67"/>
        <v>62.955899880088083</v>
      </c>
      <c r="O60" s="28">
        <f t="shared" si="67"/>
        <v>69.950999866764533</v>
      </c>
      <c r="P60" s="28">
        <f t="shared" si="67"/>
        <v>76.946099853440998</v>
      </c>
      <c r="Q60" s="28">
        <f t="shared" si="67"/>
        <v>83.941199840117449</v>
      </c>
      <c r="R60" s="28">
        <f t="shared" si="67"/>
        <v>90.936299826793899</v>
      </c>
      <c r="S60" s="28">
        <f t="shared" si="67"/>
        <v>97.931399813470364</v>
      </c>
      <c r="T60" s="28">
        <f t="shared" si="67"/>
        <v>104.92649980014681</v>
      </c>
      <c r="U60" s="28">
        <f t="shared" si="67"/>
        <v>111.92159978682326</v>
      </c>
      <c r="V60" s="28">
        <f t="shared" si="65"/>
        <v>118.91669977349973</v>
      </c>
      <c r="W60" s="28">
        <f t="shared" si="65"/>
        <v>125.91179976017617</v>
      </c>
      <c r="X60" s="28">
        <f t="shared" si="65"/>
        <v>132.90689974685264</v>
      </c>
      <c r="Y60" s="28">
        <f t="shared" si="65"/>
        <v>139.90199973352907</v>
      </c>
      <c r="Z60" s="28">
        <f t="shared" si="65"/>
        <v>146.89709972020555</v>
      </c>
      <c r="AA60" s="28">
        <f t="shared" si="65"/>
        <v>153.892199706882</v>
      </c>
      <c r="AB60" s="28">
        <f t="shared" si="65"/>
        <v>160.88729969355845</v>
      </c>
      <c r="AC60" s="28">
        <f t="shared" si="65"/>
        <v>167.8823996802349</v>
      </c>
      <c r="AE60" s="27">
        <f t="shared" si="30"/>
        <v>31</v>
      </c>
      <c r="AF60" s="28">
        <f t="shared" si="66"/>
        <v>5.8331669860766517</v>
      </c>
      <c r="AG60" s="28">
        <f t="shared" si="66"/>
        <v>11.666333972153303</v>
      </c>
      <c r="AH60" s="28">
        <f t="shared" si="66"/>
        <v>17.499500958229955</v>
      </c>
      <c r="AI60" s="28">
        <f t="shared" si="66"/>
        <v>23.332667944306607</v>
      </c>
      <c r="AJ60" s="28">
        <f t="shared" si="66"/>
        <v>29.165834930383262</v>
      </c>
      <c r="AK60" s="28">
        <f t="shared" si="66"/>
        <v>34.99900191645991</v>
      </c>
      <c r="AL60" s="28">
        <f t="shared" si="66"/>
        <v>40.832168902536566</v>
      </c>
      <c r="AM60" s="28">
        <f t="shared" si="66"/>
        <v>46.665335888613214</v>
      </c>
      <c r="AN60" s="28">
        <f t="shared" si="66"/>
        <v>52.498502874689869</v>
      </c>
      <c r="AO60" s="28">
        <f t="shared" si="66"/>
        <v>58.331669860766524</v>
      </c>
      <c r="AP60" s="28">
        <f t="shared" si="66"/>
        <v>64.164836846843173</v>
      </c>
      <c r="AQ60" s="28">
        <f t="shared" si="66"/>
        <v>69.998003832919821</v>
      </c>
      <c r="AR60" s="28">
        <f t="shared" si="66"/>
        <v>75.831170818996483</v>
      </c>
      <c r="AS60" s="28">
        <f t="shared" si="66"/>
        <v>81.664337805073131</v>
      </c>
      <c r="AT60" s="28">
        <f t="shared" si="66"/>
        <v>87.49750479114978</v>
      </c>
      <c r="AU60" s="28">
        <f t="shared" ref="AU60:BC72" si="69">AU$92/COS(RADIANS($AE60))</f>
        <v>93.330671777226428</v>
      </c>
      <c r="AV60" s="28">
        <f t="shared" si="69"/>
        <v>99.16383876330309</v>
      </c>
      <c r="AW60" s="28">
        <f t="shared" si="69"/>
        <v>104.99700574937974</v>
      </c>
      <c r="AX60" s="28">
        <f t="shared" si="69"/>
        <v>110.83017273545639</v>
      </c>
      <c r="AY60" s="28">
        <f t="shared" si="69"/>
        <v>116.66333972153305</v>
      </c>
      <c r="AZ60" s="28">
        <f t="shared" si="69"/>
        <v>122.4965067076097</v>
      </c>
      <c r="BA60" s="28">
        <f t="shared" si="69"/>
        <v>128.32967369368635</v>
      </c>
      <c r="BB60" s="28">
        <f t="shared" si="69"/>
        <v>134.16284067976301</v>
      </c>
      <c r="BC60" s="28">
        <f t="shared" si="69"/>
        <v>139.99600766583964</v>
      </c>
      <c r="BE60" s="27">
        <f t="shared" si="31"/>
        <v>31</v>
      </c>
      <c r="BF60" s="32">
        <f t="shared" si="39"/>
        <v>0.16610670366584218</v>
      </c>
      <c r="BG60" s="32">
        <f t="shared" si="40"/>
        <v>0.16610670366584218</v>
      </c>
      <c r="BH60" s="32">
        <f t="shared" si="41"/>
        <v>0.16610670366584218</v>
      </c>
      <c r="BI60" s="32">
        <f t="shared" si="42"/>
        <v>0.16610670366584218</v>
      </c>
      <c r="BJ60" s="32">
        <f t="shared" si="43"/>
        <v>0.16610670366584199</v>
      </c>
      <c r="BK60" s="32">
        <f t="shared" si="44"/>
        <v>0.16610670366584218</v>
      </c>
      <c r="BL60" s="32">
        <f t="shared" si="45"/>
        <v>0.16610670366584215</v>
      </c>
      <c r="BM60" s="32">
        <f t="shared" si="46"/>
        <v>0.16610670366584218</v>
      </c>
      <c r="BN60" s="32">
        <f t="shared" si="47"/>
        <v>0.16610670366584207</v>
      </c>
      <c r="BO60" s="32">
        <f t="shared" si="48"/>
        <v>0.16610670366584199</v>
      </c>
      <c r="BP60" s="32">
        <f t="shared" si="49"/>
        <v>0.16610670366584218</v>
      </c>
      <c r="BQ60" s="32">
        <f t="shared" si="50"/>
        <v>0.16610670366584218</v>
      </c>
      <c r="BR60" s="32">
        <f t="shared" si="51"/>
        <v>0.16610670366584201</v>
      </c>
      <c r="BS60" s="32">
        <f t="shared" si="52"/>
        <v>0.16610670366584215</v>
      </c>
      <c r="BT60" s="32">
        <f t="shared" si="53"/>
        <v>0.16610670366584218</v>
      </c>
      <c r="BU60" s="32">
        <f t="shared" si="54"/>
        <v>0.16610670366584218</v>
      </c>
      <c r="BV60" s="32">
        <f t="shared" si="55"/>
        <v>0.16610670366584215</v>
      </c>
      <c r="BW60" s="32">
        <f t="shared" si="56"/>
        <v>0.16610670366584207</v>
      </c>
      <c r="BX60" s="32">
        <f t="shared" si="57"/>
        <v>0.16610670366584226</v>
      </c>
      <c r="BY60" s="32">
        <f t="shared" si="58"/>
        <v>0.16610670366584199</v>
      </c>
      <c r="BZ60" s="32">
        <f t="shared" si="59"/>
        <v>0.16610670366584215</v>
      </c>
      <c r="CA60" s="32">
        <f t="shared" si="60"/>
        <v>0.16610670366584218</v>
      </c>
      <c r="CB60" s="32">
        <f t="shared" si="61"/>
        <v>0.1661067036658421</v>
      </c>
      <c r="CC60" s="32">
        <f t="shared" si="62"/>
        <v>0.16610670366584218</v>
      </c>
    </row>
    <row r="61" spans="1:81" ht="9" customHeight="1" x14ac:dyDescent="0.25">
      <c r="A61" s="31"/>
      <c r="B61" s="31"/>
      <c r="C61" s="31"/>
      <c r="E61" s="27">
        <f t="shared" si="29"/>
        <v>30</v>
      </c>
      <c r="F61" s="28">
        <f t="shared" si="67"/>
        <v>6.7790616171043725</v>
      </c>
      <c r="G61" s="28">
        <f t="shared" si="67"/>
        <v>13.558123234208745</v>
      </c>
      <c r="H61" s="28">
        <f t="shared" si="67"/>
        <v>20.337184851313118</v>
      </c>
      <c r="I61" s="28">
        <f t="shared" si="67"/>
        <v>27.11624646841749</v>
      </c>
      <c r="J61" s="28">
        <f t="shared" si="67"/>
        <v>33.895308085521862</v>
      </c>
      <c r="K61" s="28">
        <f t="shared" si="67"/>
        <v>40.674369702626237</v>
      </c>
      <c r="L61" s="28">
        <f t="shared" si="67"/>
        <v>47.453431319730605</v>
      </c>
      <c r="M61" s="28">
        <f t="shared" si="67"/>
        <v>54.23249293683498</v>
      </c>
      <c r="N61" s="28">
        <f t="shared" si="67"/>
        <v>61.011554553939348</v>
      </c>
      <c r="O61" s="28">
        <f t="shared" si="67"/>
        <v>67.790616171043723</v>
      </c>
      <c r="P61" s="28">
        <f t="shared" si="67"/>
        <v>74.569677788148098</v>
      </c>
      <c r="Q61" s="28">
        <f t="shared" si="67"/>
        <v>81.348739405252473</v>
      </c>
      <c r="R61" s="28">
        <f t="shared" si="67"/>
        <v>88.127801022356834</v>
      </c>
      <c r="S61" s="28">
        <f t="shared" si="67"/>
        <v>94.90686263946121</v>
      </c>
      <c r="T61" s="28">
        <f t="shared" si="67"/>
        <v>101.68592425656558</v>
      </c>
      <c r="U61" s="28">
        <f t="shared" ref="U61:AC76" si="70">IF($E61&lt;=25,  U$3*1*2.71828^(($E61^2.2)*0.0001727),    IF($E61&lt;=90,  U$3*0.7277*2.71828^(($E61^1.5)*0.003787),    "error"))</f>
        <v>108.46498587366996</v>
      </c>
      <c r="V61" s="28">
        <f t="shared" si="70"/>
        <v>115.24404749077434</v>
      </c>
      <c r="W61" s="28">
        <f t="shared" si="70"/>
        <v>122.0231091078787</v>
      </c>
      <c r="X61" s="28">
        <f t="shared" si="70"/>
        <v>128.80217072498309</v>
      </c>
      <c r="Y61" s="28">
        <f t="shared" si="70"/>
        <v>135.58123234208745</v>
      </c>
      <c r="Z61" s="28">
        <f t="shared" si="70"/>
        <v>142.36029395919184</v>
      </c>
      <c r="AA61" s="28">
        <f t="shared" si="70"/>
        <v>149.1393555762962</v>
      </c>
      <c r="AB61" s="28">
        <f t="shared" si="70"/>
        <v>155.91841719340059</v>
      </c>
      <c r="AC61" s="28">
        <f t="shared" si="70"/>
        <v>162.69747881050495</v>
      </c>
      <c r="AE61" s="27">
        <f t="shared" si="30"/>
        <v>30</v>
      </c>
      <c r="AF61" s="28">
        <f t="shared" ref="AF61:AU76" si="71">AF$92/COS(RADIANS($AE61))</f>
        <v>5.7735026918962573</v>
      </c>
      <c r="AG61" s="28">
        <f t="shared" si="71"/>
        <v>11.547005383792515</v>
      </c>
      <c r="AH61" s="28">
        <f t="shared" si="71"/>
        <v>17.320508075688771</v>
      </c>
      <c r="AI61" s="28">
        <f t="shared" si="71"/>
        <v>23.094010767585029</v>
      </c>
      <c r="AJ61" s="28">
        <f t="shared" si="71"/>
        <v>28.867513459481287</v>
      </c>
      <c r="AK61" s="28">
        <f t="shared" si="71"/>
        <v>34.641016151377542</v>
      </c>
      <c r="AL61" s="28">
        <f t="shared" si="71"/>
        <v>40.414518843273804</v>
      </c>
      <c r="AM61" s="28">
        <f t="shared" si="71"/>
        <v>46.188021535170058</v>
      </c>
      <c r="AN61" s="28">
        <f t="shared" si="71"/>
        <v>51.961524227066313</v>
      </c>
      <c r="AO61" s="28">
        <f t="shared" si="71"/>
        <v>57.735026918962575</v>
      </c>
      <c r="AP61" s="28">
        <f t="shared" si="71"/>
        <v>63.50852961085883</v>
      </c>
      <c r="AQ61" s="28">
        <f t="shared" si="71"/>
        <v>69.282032302755084</v>
      </c>
      <c r="AR61" s="28">
        <f t="shared" si="71"/>
        <v>75.055534994651339</v>
      </c>
      <c r="AS61" s="28">
        <f t="shared" si="71"/>
        <v>80.829037686547608</v>
      </c>
      <c r="AT61" s="28">
        <f t="shared" si="71"/>
        <v>86.602540378443862</v>
      </c>
      <c r="AU61" s="28">
        <f t="shared" si="71"/>
        <v>92.376043070340117</v>
      </c>
      <c r="AV61" s="28">
        <f t="shared" si="69"/>
        <v>98.149545762236372</v>
      </c>
      <c r="AW61" s="28">
        <f t="shared" si="69"/>
        <v>103.92304845413263</v>
      </c>
      <c r="AX61" s="28">
        <f t="shared" si="69"/>
        <v>109.69655114602888</v>
      </c>
      <c r="AY61" s="28">
        <f t="shared" si="69"/>
        <v>115.47005383792515</v>
      </c>
      <c r="AZ61" s="28">
        <f t="shared" si="69"/>
        <v>121.2435565298214</v>
      </c>
      <c r="BA61" s="28">
        <f t="shared" si="69"/>
        <v>127.01705922171766</v>
      </c>
      <c r="BB61" s="28">
        <f t="shared" si="69"/>
        <v>132.79056191361391</v>
      </c>
      <c r="BC61" s="28">
        <f t="shared" si="69"/>
        <v>138.56406460551017</v>
      </c>
      <c r="BE61" s="27">
        <f t="shared" si="31"/>
        <v>30</v>
      </c>
      <c r="BF61" s="32">
        <f t="shared" si="39"/>
        <v>0.1483330558127649</v>
      </c>
      <c r="BG61" s="32">
        <f t="shared" si="40"/>
        <v>0.1483330558127649</v>
      </c>
      <c r="BH61" s="32">
        <f t="shared" si="41"/>
        <v>0.14833305581276499</v>
      </c>
      <c r="BI61" s="32">
        <f t="shared" si="42"/>
        <v>0.1483330558127649</v>
      </c>
      <c r="BJ61" s="32">
        <f t="shared" si="43"/>
        <v>0.14833305581276485</v>
      </c>
      <c r="BK61" s="32">
        <f t="shared" si="44"/>
        <v>0.14833305581276499</v>
      </c>
      <c r="BL61" s="32">
        <f t="shared" si="45"/>
        <v>0.14833305581276479</v>
      </c>
      <c r="BM61" s="32">
        <f t="shared" si="46"/>
        <v>0.1483330558127649</v>
      </c>
      <c r="BN61" s="32">
        <f t="shared" si="47"/>
        <v>0.14833305581276487</v>
      </c>
      <c r="BO61" s="32">
        <f t="shared" si="48"/>
        <v>0.14833305581276485</v>
      </c>
      <c r="BP61" s="32">
        <f t="shared" si="49"/>
        <v>0.14833305581276493</v>
      </c>
      <c r="BQ61" s="32">
        <f t="shared" si="50"/>
        <v>0.14833305581276499</v>
      </c>
      <c r="BR61" s="32">
        <f t="shared" si="51"/>
        <v>0.1483330558127649</v>
      </c>
      <c r="BS61" s="32">
        <f t="shared" si="52"/>
        <v>0.14833305581276479</v>
      </c>
      <c r="BT61" s="32">
        <f t="shared" si="53"/>
        <v>0.14833305581276485</v>
      </c>
      <c r="BU61" s="32">
        <f t="shared" si="54"/>
        <v>0.1483330558127649</v>
      </c>
      <c r="BV61" s="32">
        <f t="shared" si="55"/>
        <v>0.14833305581276496</v>
      </c>
      <c r="BW61" s="32">
        <f t="shared" si="56"/>
        <v>0.14833305581276487</v>
      </c>
      <c r="BX61" s="32">
        <f t="shared" si="57"/>
        <v>0.14833305581276501</v>
      </c>
      <c r="BY61" s="32">
        <f t="shared" si="58"/>
        <v>0.14833305581276485</v>
      </c>
      <c r="BZ61" s="32">
        <f t="shared" si="59"/>
        <v>0.14833305581276499</v>
      </c>
      <c r="CA61" s="32">
        <f t="shared" si="60"/>
        <v>0.14833305581276493</v>
      </c>
      <c r="CB61" s="32">
        <f t="shared" si="61"/>
        <v>0.14833305581276504</v>
      </c>
      <c r="CC61" s="32">
        <f t="shared" si="62"/>
        <v>0.14833305581276499</v>
      </c>
    </row>
    <row r="62" spans="1:81" ht="9" customHeight="1" x14ac:dyDescent="0.25">
      <c r="A62" s="31"/>
      <c r="B62" s="31"/>
      <c r="C62" s="31"/>
      <c r="E62" s="27">
        <f t="shared" si="29"/>
        <v>29</v>
      </c>
      <c r="F62" s="28">
        <f t="shared" ref="F62:U77" si="72">IF($E62&lt;=25,  F$3*1*2.71828^(($E62^2.2)*0.0001727),    IF($E62&lt;=90,  F$3*0.7277*2.71828^(($E62^1.5)*0.003787),    "error"))</f>
        <v>6.57310330418722</v>
      </c>
      <c r="G62" s="28">
        <f t="shared" si="72"/>
        <v>13.14620660837444</v>
      </c>
      <c r="H62" s="28">
        <f t="shared" si="72"/>
        <v>19.719309912561659</v>
      </c>
      <c r="I62" s="28">
        <f t="shared" si="72"/>
        <v>26.29241321674888</v>
      </c>
      <c r="J62" s="28">
        <f t="shared" si="72"/>
        <v>32.865516520936097</v>
      </c>
      <c r="K62" s="28">
        <f t="shared" si="72"/>
        <v>39.438619825123318</v>
      </c>
      <c r="L62" s="28">
        <f t="shared" si="72"/>
        <v>46.011723129310539</v>
      </c>
      <c r="M62" s="28">
        <f t="shared" si="72"/>
        <v>52.58482643349776</v>
      </c>
      <c r="N62" s="28">
        <f t="shared" si="72"/>
        <v>59.157929737684974</v>
      </c>
      <c r="O62" s="28">
        <f t="shared" si="72"/>
        <v>65.731033041872195</v>
      </c>
      <c r="P62" s="28">
        <f t="shared" si="72"/>
        <v>72.304136346059408</v>
      </c>
      <c r="Q62" s="28">
        <f t="shared" si="72"/>
        <v>78.877239650246636</v>
      </c>
      <c r="R62" s="28">
        <f t="shared" si="72"/>
        <v>85.45034295443385</v>
      </c>
      <c r="S62" s="28">
        <f t="shared" si="72"/>
        <v>92.023446258621078</v>
      </c>
      <c r="T62" s="28">
        <f t="shared" si="72"/>
        <v>98.596549562808292</v>
      </c>
      <c r="U62" s="28">
        <f t="shared" si="72"/>
        <v>105.16965286699552</v>
      </c>
      <c r="V62" s="28">
        <f t="shared" si="70"/>
        <v>111.74275617118273</v>
      </c>
      <c r="W62" s="28">
        <f t="shared" si="70"/>
        <v>118.31585947536995</v>
      </c>
      <c r="X62" s="28">
        <f t="shared" si="70"/>
        <v>124.88896277955718</v>
      </c>
      <c r="Y62" s="28">
        <f t="shared" si="70"/>
        <v>131.46206608374439</v>
      </c>
      <c r="Z62" s="28">
        <f t="shared" si="70"/>
        <v>138.03516938793163</v>
      </c>
      <c r="AA62" s="28">
        <f t="shared" si="70"/>
        <v>144.60827269211882</v>
      </c>
      <c r="AB62" s="28">
        <f t="shared" si="70"/>
        <v>151.18137599630606</v>
      </c>
      <c r="AC62" s="28">
        <f t="shared" si="70"/>
        <v>157.75447930049327</v>
      </c>
      <c r="AE62" s="27">
        <f t="shared" si="30"/>
        <v>29</v>
      </c>
      <c r="AF62" s="28">
        <f t="shared" si="71"/>
        <v>5.7167703393666001</v>
      </c>
      <c r="AG62" s="28">
        <f t="shared" si="71"/>
        <v>11.4335406787332</v>
      </c>
      <c r="AH62" s="28">
        <f t="shared" si="71"/>
        <v>17.150311018099799</v>
      </c>
      <c r="AI62" s="28">
        <f t="shared" si="71"/>
        <v>22.8670813574664</v>
      </c>
      <c r="AJ62" s="28">
        <f t="shared" si="71"/>
        <v>28.583851696833001</v>
      </c>
      <c r="AK62" s="28">
        <f t="shared" si="71"/>
        <v>34.300622036199599</v>
      </c>
      <c r="AL62" s="28">
        <f t="shared" si="71"/>
        <v>40.017392375566203</v>
      </c>
      <c r="AM62" s="28">
        <f t="shared" si="71"/>
        <v>45.7341627149328</v>
      </c>
      <c r="AN62" s="28">
        <f t="shared" si="71"/>
        <v>51.450933054299405</v>
      </c>
      <c r="AO62" s="28">
        <f t="shared" si="71"/>
        <v>57.167703393666002</v>
      </c>
      <c r="AP62" s="28">
        <f t="shared" si="71"/>
        <v>62.884473733032607</v>
      </c>
      <c r="AQ62" s="28">
        <f t="shared" si="71"/>
        <v>68.601244072399197</v>
      </c>
      <c r="AR62" s="28">
        <f t="shared" si="71"/>
        <v>74.318014411765802</v>
      </c>
      <c r="AS62" s="28">
        <f t="shared" si="71"/>
        <v>80.034784751132406</v>
      </c>
      <c r="AT62" s="28">
        <f t="shared" si="71"/>
        <v>85.751555090499011</v>
      </c>
      <c r="AU62" s="28">
        <f t="shared" si="71"/>
        <v>91.468325429865601</v>
      </c>
      <c r="AV62" s="28">
        <f t="shared" si="69"/>
        <v>97.185095769232205</v>
      </c>
      <c r="AW62" s="28">
        <f t="shared" si="69"/>
        <v>102.90186610859881</v>
      </c>
      <c r="AX62" s="28">
        <f t="shared" si="69"/>
        <v>108.6186364479654</v>
      </c>
      <c r="AY62" s="28">
        <f t="shared" si="69"/>
        <v>114.335406787332</v>
      </c>
      <c r="AZ62" s="28">
        <f t="shared" si="69"/>
        <v>120.05217712669861</v>
      </c>
      <c r="BA62" s="28">
        <f t="shared" si="69"/>
        <v>125.76894746606521</v>
      </c>
      <c r="BB62" s="28">
        <f t="shared" si="69"/>
        <v>131.48571780543182</v>
      </c>
      <c r="BC62" s="28">
        <f t="shared" si="69"/>
        <v>137.20248814479839</v>
      </c>
      <c r="BE62" s="27">
        <f t="shared" si="31"/>
        <v>29</v>
      </c>
      <c r="BF62" s="32">
        <f t="shared" si="39"/>
        <v>0.13027833660778096</v>
      </c>
      <c r="BG62" s="32">
        <f t="shared" si="40"/>
        <v>0.13027833660778096</v>
      </c>
      <c r="BH62" s="32">
        <f t="shared" si="41"/>
        <v>0.13027833660778096</v>
      </c>
      <c r="BI62" s="32">
        <f t="shared" si="42"/>
        <v>0.13027833660778096</v>
      </c>
      <c r="BJ62" s="32">
        <f t="shared" si="43"/>
        <v>0.13027833660778088</v>
      </c>
      <c r="BK62" s="32">
        <f t="shared" si="44"/>
        <v>0.13027833660778096</v>
      </c>
      <c r="BL62" s="32">
        <f t="shared" si="45"/>
        <v>0.1302783366077809</v>
      </c>
      <c r="BM62" s="32">
        <f t="shared" si="46"/>
        <v>0.13027833660778096</v>
      </c>
      <c r="BN62" s="32">
        <f t="shared" si="47"/>
        <v>0.13027833660778079</v>
      </c>
      <c r="BO62" s="32">
        <f t="shared" si="48"/>
        <v>0.13027833660778088</v>
      </c>
      <c r="BP62" s="32">
        <f t="shared" si="49"/>
        <v>0.13027833660778074</v>
      </c>
      <c r="BQ62" s="32">
        <f t="shared" si="50"/>
        <v>0.13027833660778096</v>
      </c>
      <c r="BR62" s="32">
        <f t="shared" si="51"/>
        <v>0.13027833660778085</v>
      </c>
      <c r="BS62" s="32">
        <f t="shared" si="52"/>
        <v>0.1302783366077809</v>
      </c>
      <c r="BT62" s="32">
        <f t="shared" si="53"/>
        <v>0.13027833660778079</v>
      </c>
      <c r="BU62" s="32">
        <f t="shared" si="54"/>
        <v>0.13027833660778096</v>
      </c>
      <c r="BV62" s="32">
        <f t="shared" si="55"/>
        <v>0.13027833660778088</v>
      </c>
      <c r="BW62" s="32">
        <f t="shared" si="56"/>
        <v>0.13027833660778079</v>
      </c>
      <c r="BX62" s="32">
        <f t="shared" si="57"/>
        <v>0.13027833660778093</v>
      </c>
      <c r="BY62" s="32">
        <f t="shared" si="58"/>
        <v>0.13027833660778088</v>
      </c>
      <c r="BZ62" s="32">
        <f t="shared" si="59"/>
        <v>0.13027833660778099</v>
      </c>
      <c r="CA62" s="32">
        <f t="shared" si="60"/>
        <v>0.13027833660778074</v>
      </c>
      <c r="CB62" s="32">
        <f t="shared" si="61"/>
        <v>0.13027833660778085</v>
      </c>
      <c r="CC62" s="32">
        <f t="shared" si="62"/>
        <v>0.13027833660778096</v>
      </c>
    </row>
    <row r="63" spans="1:81" ht="9" customHeight="1" x14ac:dyDescent="0.25">
      <c r="A63" s="31"/>
      <c r="B63" s="31"/>
      <c r="C63" s="31"/>
      <c r="E63" s="27">
        <f t="shared" si="29"/>
        <v>28</v>
      </c>
      <c r="F63" s="28">
        <f t="shared" si="72"/>
        <v>6.3767649232005565</v>
      </c>
      <c r="G63" s="28">
        <f t="shared" si="72"/>
        <v>12.753529846401113</v>
      </c>
      <c r="H63" s="28">
        <f t="shared" si="72"/>
        <v>19.130294769601669</v>
      </c>
      <c r="I63" s="28">
        <f t="shared" si="72"/>
        <v>25.507059692802226</v>
      </c>
      <c r="J63" s="28">
        <f t="shared" si="72"/>
        <v>31.88382461600278</v>
      </c>
      <c r="K63" s="28">
        <f t="shared" si="72"/>
        <v>38.260589539203337</v>
      </c>
      <c r="L63" s="28">
        <f t="shared" si="72"/>
        <v>44.637354462403891</v>
      </c>
      <c r="M63" s="28">
        <f t="shared" si="72"/>
        <v>51.014119385604452</v>
      </c>
      <c r="N63" s="28">
        <f t="shared" si="72"/>
        <v>57.390884308804999</v>
      </c>
      <c r="O63" s="28">
        <f t="shared" si="72"/>
        <v>63.76764923200556</v>
      </c>
      <c r="P63" s="28">
        <f t="shared" si="72"/>
        <v>70.144414155206121</v>
      </c>
      <c r="Q63" s="28">
        <f t="shared" si="72"/>
        <v>76.521179078406675</v>
      </c>
      <c r="R63" s="28">
        <f t="shared" si="72"/>
        <v>82.897944001607229</v>
      </c>
      <c r="S63" s="28">
        <f t="shared" si="72"/>
        <v>89.274708924807783</v>
      </c>
      <c r="T63" s="28">
        <f t="shared" si="72"/>
        <v>95.651473848008351</v>
      </c>
      <c r="U63" s="28">
        <f t="shared" si="72"/>
        <v>102.0282387712089</v>
      </c>
      <c r="V63" s="28">
        <f t="shared" si="70"/>
        <v>108.40500369440946</v>
      </c>
      <c r="W63" s="28">
        <f t="shared" si="70"/>
        <v>114.78176861761</v>
      </c>
      <c r="X63" s="28">
        <f t="shared" si="70"/>
        <v>121.15853354081058</v>
      </c>
      <c r="Y63" s="28">
        <f t="shared" si="70"/>
        <v>127.53529846401112</v>
      </c>
      <c r="Z63" s="28">
        <f t="shared" si="70"/>
        <v>133.91206338721167</v>
      </c>
      <c r="AA63" s="28">
        <f t="shared" si="70"/>
        <v>140.28882831041224</v>
      </c>
      <c r="AB63" s="28">
        <f t="shared" si="70"/>
        <v>146.66559323361281</v>
      </c>
      <c r="AC63" s="28">
        <f t="shared" si="70"/>
        <v>153.04235815681335</v>
      </c>
      <c r="AE63" s="27">
        <f t="shared" si="30"/>
        <v>28</v>
      </c>
      <c r="AF63" s="28">
        <f t="shared" si="71"/>
        <v>5.6628502534451952</v>
      </c>
      <c r="AG63" s="28">
        <f t="shared" si="71"/>
        <v>11.32570050689039</v>
      </c>
      <c r="AH63" s="28">
        <f t="shared" si="71"/>
        <v>16.988550760335588</v>
      </c>
      <c r="AI63" s="28">
        <f t="shared" si="71"/>
        <v>22.651401013780781</v>
      </c>
      <c r="AJ63" s="28">
        <f t="shared" si="71"/>
        <v>28.314251267225977</v>
      </c>
      <c r="AK63" s="28">
        <f t="shared" si="71"/>
        <v>33.977101520671177</v>
      </c>
      <c r="AL63" s="28">
        <f t="shared" si="71"/>
        <v>39.639951774116369</v>
      </c>
      <c r="AM63" s="28">
        <f t="shared" si="71"/>
        <v>45.302802027561562</v>
      </c>
      <c r="AN63" s="28">
        <f t="shared" si="71"/>
        <v>50.965652281006761</v>
      </c>
      <c r="AO63" s="28">
        <f t="shared" si="71"/>
        <v>56.628502534451954</v>
      </c>
      <c r="AP63" s="28">
        <f t="shared" si="71"/>
        <v>62.291352787897154</v>
      </c>
      <c r="AQ63" s="28">
        <f t="shared" si="71"/>
        <v>67.954203041342353</v>
      </c>
      <c r="AR63" s="28">
        <f t="shared" si="71"/>
        <v>73.617053294787539</v>
      </c>
      <c r="AS63" s="28">
        <f t="shared" si="71"/>
        <v>79.279903548232738</v>
      </c>
      <c r="AT63" s="28">
        <f t="shared" si="71"/>
        <v>84.942753801677938</v>
      </c>
      <c r="AU63" s="28">
        <f t="shared" si="71"/>
        <v>90.605604055123123</v>
      </c>
      <c r="AV63" s="28">
        <f t="shared" si="69"/>
        <v>96.268454308568323</v>
      </c>
      <c r="AW63" s="28">
        <f t="shared" si="69"/>
        <v>101.93130456201352</v>
      </c>
      <c r="AX63" s="28">
        <f t="shared" si="69"/>
        <v>107.59415481545871</v>
      </c>
      <c r="AY63" s="28">
        <f t="shared" si="69"/>
        <v>113.25700506890391</v>
      </c>
      <c r="AZ63" s="28">
        <f t="shared" si="69"/>
        <v>118.91985532234911</v>
      </c>
      <c r="BA63" s="28">
        <f t="shared" si="69"/>
        <v>124.58270557579431</v>
      </c>
      <c r="BB63" s="28">
        <f t="shared" si="69"/>
        <v>130.24555582923949</v>
      </c>
      <c r="BC63" s="28">
        <f t="shared" si="69"/>
        <v>135.90840608268471</v>
      </c>
      <c r="BE63" s="27">
        <f t="shared" si="31"/>
        <v>28</v>
      </c>
      <c r="BF63" s="32">
        <f t="shared" si="39"/>
        <v>0.11195561987206533</v>
      </c>
      <c r="BG63" s="32">
        <f t="shared" si="40"/>
        <v>0.11195561987206533</v>
      </c>
      <c r="BH63" s="32">
        <f t="shared" si="41"/>
        <v>0.11195561987206515</v>
      </c>
      <c r="BI63" s="32">
        <f t="shared" si="42"/>
        <v>0.11195561987206533</v>
      </c>
      <c r="BJ63" s="32">
        <f t="shared" si="43"/>
        <v>0.11195561987206522</v>
      </c>
      <c r="BK63" s="32">
        <f t="shared" si="44"/>
        <v>0.11195561987206515</v>
      </c>
      <c r="BL63" s="32">
        <f t="shared" si="45"/>
        <v>0.11195561987206518</v>
      </c>
      <c r="BM63" s="32">
        <f t="shared" si="46"/>
        <v>0.11195561987206533</v>
      </c>
      <c r="BN63" s="32">
        <f t="shared" si="47"/>
        <v>0.11195561987206509</v>
      </c>
      <c r="BO63" s="32">
        <f t="shared" si="48"/>
        <v>0.11195561987206522</v>
      </c>
      <c r="BP63" s="32">
        <f t="shared" si="49"/>
        <v>0.11195561987206522</v>
      </c>
      <c r="BQ63" s="32">
        <f t="shared" si="50"/>
        <v>0.11195561987206515</v>
      </c>
      <c r="BR63" s="32">
        <f t="shared" si="51"/>
        <v>0.11195561987206525</v>
      </c>
      <c r="BS63" s="32">
        <f t="shared" si="52"/>
        <v>0.11195561987206518</v>
      </c>
      <c r="BT63" s="32">
        <f t="shared" si="53"/>
        <v>0.11195561987206525</v>
      </c>
      <c r="BU63" s="32">
        <f t="shared" si="54"/>
        <v>0.11195561987206533</v>
      </c>
      <c r="BV63" s="32">
        <f t="shared" si="55"/>
        <v>0.11195561987206526</v>
      </c>
      <c r="BW63" s="32">
        <f t="shared" si="56"/>
        <v>0.11195561987206509</v>
      </c>
      <c r="BX63" s="32">
        <f t="shared" si="57"/>
        <v>0.11195561987206537</v>
      </c>
      <c r="BY63" s="32">
        <f t="shared" si="58"/>
        <v>0.11195561987206522</v>
      </c>
      <c r="BZ63" s="32">
        <f t="shared" si="59"/>
        <v>0.11195561987206518</v>
      </c>
      <c r="CA63" s="32">
        <f t="shared" si="60"/>
        <v>0.11195561987206522</v>
      </c>
      <c r="CB63" s="32">
        <f t="shared" si="61"/>
        <v>0.11195561987206537</v>
      </c>
      <c r="CC63" s="32">
        <f t="shared" si="62"/>
        <v>0.11195561987206515</v>
      </c>
    </row>
    <row r="64" spans="1:81" ht="9" customHeight="1" x14ac:dyDescent="0.25">
      <c r="A64" s="31"/>
      <c r="B64" s="31"/>
      <c r="C64" s="31"/>
      <c r="E64" s="27">
        <f t="shared" si="29"/>
        <v>27</v>
      </c>
      <c r="F64" s="28">
        <f t="shared" si="72"/>
        <v>6.1896128511078476</v>
      </c>
      <c r="G64" s="28">
        <f t="shared" si="72"/>
        <v>12.379225702215695</v>
      </c>
      <c r="H64" s="28">
        <f t="shared" si="72"/>
        <v>18.568838553323541</v>
      </c>
      <c r="I64" s="28">
        <f t="shared" si="72"/>
        <v>24.758451404431391</v>
      </c>
      <c r="J64" s="28">
        <f t="shared" si="72"/>
        <v>30.948064255539233</v>
      </c>
      <c r="K64" s="28">
        <f t="shared" si="72"/>
        <v>37.137677106647082</v>
      </c>
      <c r="L64" s="28">
        <f t="shared" si="72"/>
        <v>43.327289957754928</v>
      </c>
      <c r="M64" s="28">
        <f t="shared" si="72"/>
        <v>49.516902808862781</v>
      </c>
      <c r="N64" s="28">
        <f t="shared" si="72"/>
        <v>55.70651565997062</v>
      </c>
      <c r="O64" s="28">
        <f t="shared" si="72"/>
        <v>61.896128511078466</v>
      </c>
      <c r="P64" s="28">
        <f t="shared" si="72"/>
        <v>68.085741362186312</v>
      </c>
      <c r="Q64" s="28">
        <f t="shared" si="72"/>
        <v>74.275354213294165</v>
      </c>
      <c r="R64" s="28">
        <f t="shared" si="72"/>
        <v>80.464967064402018</v>
      </c>
      <c r="S64" s="28">
        <f t="shared" si="72"/>
        <v>86.654579915509856</v>
      </c>
      <c r="T64" s="28">
        <f t="shared" si="72"/>
        <v>92.844192766617709</v>
      </c>
      <c r="U64" s="28">
        <f t="shared" si="72"/>
        <v>99.033805617725562</v>
      </c>
      <c r="V64" s="28">
        <f t="shared" si="70"/>
        <v>105.2234184688334</v>
      </c>
      <c r="W64" s="28">
        <f t="shared" si="70"/>
        <v>111.41303131994124</v>
      </c>
      <c r="X64" s="28">
        <f t="shared" si="70"/>
        <v>117.60264417104911</v>
      </c>
      <c r="Y64" s="28">
        <f t="shared" si="70"/>
        <v>123.79225702215693</v>
      </c>
      <c r="Z64" s="28">
        <f t="shared" si="70"/>
        <v>129.9818698732648</v>
      </c>
      <c r="AA64" s="28">
        <f t="shared" si="70"/>
        <v>136.17148272437262</v>
      </c>
      <c r="AB64" s="28">
        <f t="shared" si="70"/>
        <v>142.3610955754805</v>
      </c>
      <c r="AC64" s="28">
        <f t="shared" si="70"/>
        <v>148.55070842658833</v>
      </c>
      <c r="AE64" s="27">
        <f t="shared" si="30"/>
        <v>27</v>
      </c>
      <c r="AF64" s="28">
        <f t="shared" si="71"/>
        <v>5.6116311881718035</v>
      </c>
      <c r="AG64" s="28">
        <f t="shared" si="71"/>
        <v>11.223262376343607</v>
      </c>
      <c r="AH64" s="28">
        <f t="shared" si="71"/>
        <v>16.834893564515411</v>
      </c>
      <c r="AI64" s="28">
        <f t="shared" si="71"/>
        <v>22.446524752687214</v>
      </c>
      <c r="AJ64" s="28">
        <f t="shared" si="71"/>
        <v>28.05815594085902</v>
      </c>
      <c r="AK64" s="28">
        <f t="shared" si="71"/>
        <v>33.669787129030823</v>
      </c>
      <c r="AL64" s="28">
        <f t="shared" si="71"/>
        <v>39.281418317202629</v>
      </c>
      <c r="AM64" s="28">
        <f t="shared" si="71"/>
        <v>44.893049505374428</v>
      </c>
      <c r="AN64" s="28">
        <f t="shared" si="71"/>
        <v>50.504680693546234</v>
      </c>
      <c r="AO64" s="28">
        <f t="shared" si="71"/>
        <v>56.11631188171804</v>
      </c>
      <c r="AP64" s="28">
        <f t="shared" si="71"/>
        <v>61.727943069889839</v>
      </c>
      <c r="AQ64" s="28">
        <f t="shared" si="71"/>
        <v>67.339574258061646</v>
      </c>
      <c r="AR64" s="28">
        <f t="shared" si="71"/>
        <v>72.951205446233445</v>
      </c>
      <c r="AS64" s="28">
        <f t="shared" si="71"/>
        <v>78.562836634405258</v>
      </c>
      <c r="AT64" s="28">
        <f t="shared" si="71"/>
        <v>84.174467822577057</v>
      </c>
      <c r="AU64" s="28">
        <f t="shared" si="71"/>
        <v>89.786099010748856</v>
      </c>
      <c r="AV64" s="28">
        <f t="shared" si="69"/>
        <v>95.397730198920669</v>
      </c>
      <c r="AW64" s="28">
        <f t="shared" si="69"/>
        <v>101.00936138709247</v>
      </c>
      <c r="AX64" s="28">
        <f t="shared" si="69"/>
        <v>106.62099257526427</v>
      </c>
      <c r="AY64" s="28">
        <f t="shared" si="69"/>
        <v>112.23262376343608</v>
      </c>
      <c r="AZ64" s="28">
        <f t="shared" si="69"/>
        <v>117.84425495160788</v>
      </c>
      <c r="BA64" s="28">
        <f t="shared" si="69"/>
        <v>123.45588613977968</v>
      </c>
      <c r="BB64" s="28">
        <f t="shared" si="69"/>
        <v>129.06751732795149</v>
      </c>
      <c r="BC64" s="28">
        <f t="shared" si="69"/>
        <v>134.67914851612329</v>
      </c>
      <c r="BE64" s="27">
        <f t="shared" si="31"/>
        <v>27</v>
      </c>
      <c r="BF64" s="32">
        <f t="shared" si="39"/>
        <v>9.3379291538822837E-2</v>
      </c>
      <c r="BG64" s="32">
        <f t="shared" si="40"/>
        <v>9.3379291538822837E-2</v>
      </c>
      <c r="BH64" s="32">
        <f t="shared" si="41"/>
        <v>9.3379291538822698E-2</v>
      </c>
      <c r="BI64" s="32">
        <f t="shared" si="42"/>
        <v>9.3379291538822837E-2</v>
      </c>
      <c r="BJ64" s="32">
        <f t="shared" si="43"/>
        <v>9.3379291538822601E-2</v>
      </c>
      <c r="BK64" s="32">
        <f t="shared" si="44"/>
        <v>9.3379291538822698E-2</v>
      </c>
      <c r="BL64" s="32">
        <f t="shared" si="45"/>
        <v>9.3379291538822629E-2</v>
      </c>
      <c r="BM64" s="32">
        <f t="shared" si="46"/>
        <v>9.3379291538822837E-2</v>
      </c>
      <c r="BN64" s="32">
        <f t="shared" si="47"/>
        <v>9.3379291538822642E-2</v>
      </c>
      <c r="BO64" s="32">
        <f t="shared" si="48"/>
        <v>9.3379291538822601E-2</v>
      </c>
      <c r="BP64" s="32">
        <f t="shared" si="49"/>
        <v>9.3379291538822656E-2</v>
      </c>
      <c r="BQ64" s="32">
        <f t="shared" si="50"/>
        <v>9.3379291538822698E-2</v>
      </c>
      <c r="BR64" s="32">
        <f t="shared" si="51"/>
        <v>9.3379291538822823E-2</v>
      </c>
      <c r="BS64" s="32">
        <f t="shared" si="52"/>
        <v>9.3379291538822629E-2</v>
      </c>
      <c r="BT64" s="32">
        <f t="shared" si="53"/>
        <v>9.337929153882274E-2</v>
      </c>
      <c r="BU64" s="32">
        <f t="shared" si="54"/>
        <v>9.3379291538822837E-2</v>
      </c>
      <c r="BV64" s="32">
        <f t="shared" si="55"/>
        <v>9.337929153882267E-2</v>
      </c>
      <c r="BW64" s="32">
        <f t="shared" si="56"/>
        <v>9.3379291538822642E-2</v>
      </c>
      <c r="BX64" s="32">
        <f t="shared" si="57"/>
        <v>9.3379291538822851E-2</v>
      </c>
      <c r="BY64" s="32">
        <f t="shared" si="58"/>
        <v>9.3379291538822601E-2</v>
      </c>
      <c r="BZ64" s="32">
        <f t="shared" si="59"/>
        <v>9.3379291538822781E-2</v>
      </c>
      <c r="CA64" s="32">
        <f t="shared" si="60"/>
        <v>9.3379291538822656E-2</v>
      </c>
      <c r="CB64" s="32">
        <f t="shared" si="61"/>
        <v>9.3379291538822809E-2</v>
      </c>
      <c r="CC64" s="32">
        <f t="shared" si="62"/>
        <v>9.3379291538822698E-2</v>
      </c>
    </row>
    <row r="65" spans="1:81" ht="9" customHeight="1" x14ac:dyDescent="0.25">
      <c r="A65" s="31"/>
      <c r="B65" s="31"/>
      <c r="C65" s="31"/>
      <c r="E65" s="27">
        <f t="shared" si="29"/>
        <v>26</v>
      </c>
      <c r="F65" s="28">
        <f t="shared" si="72"/>
        <v>6.0112386798100896</v>
      </c>
      <c r="G65" s="28">
        <f t="shared" si="72"/>
        <v>12.022477359620179</v>
      </c>
      <c r="H65" s="28">
        <f t="shared" si="72"/>
        <v>18.033716039430271</v>
      </c>
      <c r="I65" s="28">
        <f t="shared" si="72"/>
        <v>24.044954719240359</v>
      </c>
      <c r="J65" s="28">
        <f t="shared" si="72"/>
        <v>30.056193399050446</v>
      </c>
      <c r="K65" s="28">
        <f t="shared" si="72"/>
        <v>36.067432078860541</v>
      </c>
      <c r="L65" s="28">
        <f t="shared" si="72"/>
        <v>42.078670758670633</v>
      </c>
      <c r="M65" s="28">
        <f t="shared" si="72"/>
        <v>48.089909438480717</v>
      </c>
      <c r="N65" s="28">
        <f t="shared" si="72"/>
        <v>54.101148118290808</v>
      </c>
      <c r="O65" s="28">
        <f t="shared" si="72"/>
        <v>60.112386798100893</v>
      </c>
      <c r="P65" s="28">
        <f t="shared" si="72"/>
        <v>66.123625477910991</v>
      </c>
      <c r="Q65" s="28">
        <f t="shared" si="72"/>
        <v>72.134864157721083</v>
      </c>
      <c r="R65" s="28">
        <f t="shared" si="72"/>
        <v>78.146102837531174</v>
      </c>
      <c r="S65" s="28">
        <f t="shared" si="72"/>
        <v>84.157341517341266</v>
      </c>
      <c r="T65" s="28">
        <f t="shared" si="72"/>
        <v>90.168580197151357</v>
      </c>
      <c r="U65" s="28">
        <f t="shared" si="72"/>
        <v>96.179818876961434</v>
      </c>
      <c r="V65" s="28">
        <f t="shared" si="70"/>
        <v>102.19105755677153</v>
      </c>
      <c r="W65" s="28">
        <f t="shared" si="70"/>
        <v>108.20229623658162</v>
      </c>
      <c r="X65" s="28">
        <f t="shared" si="70"/>
        <v>114.21353491639171</v>
      </c>
      <c r="Y65" s="28">
        <f t="shared" si="70"/>
        <v>120.22477359620179</v>
      </c>
      <c r="Z65" s="28">
        <f t="shared" si="70"/>
        <v>126.23601227601189</v>
      </c>
      <c r="AA65" s="28">
        <f t="shared" si="70"/>
        <v>132.24725095582198</v>
      </c>
      <c r="AB65" s="28">
        <f t="shared" si="70"/>
        <v>138.25848963563209</v>
      </c>
      <c r="AC65" s="28">
        <f t="shared" si="70"/>
        <v>144.26972831544217</v>
      </c>
      <c r="AE65" s="27">
        <f t="shared" si="30"/>
        <v>26</v>
      </c>
      <c r="AF65" s="28">
        <f t="shared" si="71"/>
        <v>5.5630097023759442</v>
      </c>
      <c r="AG65" s="28">
        <f t="shared" si="71"/>
        <v>11.126019404751888</v>
      </c>
      <c r="AH65" s="28">
        <f t="shared" si="71"/>
        <v>16.689029107127833</v>
      </c>
      <c r="AI65" s="28">
        <f t="shared" si="71"/>
        <v>22.252038809503777</v>
      </c>
      <c r="AJ65" s="28">
        <f t="shared" si="71"/>
        <v>27.815048511879723</v>
      </c>
      <c r="AK65" s="28">
        <f t="shared" si="71"/>
        <v>33.378058214255667</v>
      </c>
      <c r="AL65" s="28">
        <f t="shared" si="71"/>
        <v>38.94106791663161</v>
      </c>
      <c r="AM65" s="28">
        <f t="shared" si="71"/>
        <v>44.504077619007553</v>
      </c>
      <c r="AN65" s="28">
        <f t="shared" si="71"/>
        <v>50.067087321383497</v>
      </c>
      <c r="AO65" s="28">
        <f t="shared" si="71"/>
        <v>55.630097023759447</v>
      </c>
      <c r="AP65" s="28">
        <f t="shared" si="71"/>
        <v>61.19310672613539</v>
      </c>
      <c r="AQ65" s="28">
        <f t="shared" si="71"/>
        <v>66.756116428511334</v>
      </c>
      <c r="AR65" s="28">
        <f t="shared" si="71"/>
        <v>72.319126130887284</v>
      </c>
      <c r="AS65" s="28">
        <f t="shared" si="71"/>
        <v>77.88213583326322</v>
      </c>
      <c r="AT65" s="28">
        <f t="shared" si="71"/>
        <v>83.44514553563917</v>
      </c>
      <c r="AU65" s="28">
        <f t="shared" si="71"/>
        <v>89.008155238015107</v>
      </c>
      <c r="AV65" s="28">
        <f t="shared" si="69"/>
        <v>94.571164940391057</v>
      </c>
      <c r="AW65" s="28">
        <f t="shared" si="69"/>
        <v>100.13417464276699</v>
      </c>
      <c r="AX65" s="28">
        <f t="shared" si="69"/>
        <v>105.69718434514294</v>
      </c>
      <c r="AY65" s="28">
        <f t="shared" si="69"/>
        <v>111.26019404751889</v>
      </c>
      <c r="AZ65" s="28">
        <f t="shared" si="69"/>
        <v>116.82320374989483</v>
      </c>
      <c r="BA65" s="28">
        <f t="shared" si="69"/>
        <v>122.38621345227078</v>
      </c>
      <c r="BB65" s="28">
        <f t="shared" si="69"/>
        <v>127.94922315464672</v>
      </c>
      <c r="BC65" s="28">
        <f t="shared" si="69"/>
        <v>133.51223285702267</v>
      </c>
      <c r="BE65" s="27">
        <f t="shared" si="31"/>
        <v>26</v>
      </c>
      <c r="BF65" s="32">
        <f t="shared" si="39"/>
        <v>7.4565160578236464E-2</v>
      </c>
      <c r="BG65" s="32">
        <f t="shared" si="40"/>
        <v>7.4565160578236464E-2</v>
      </c>
      <c r="BH65" s="32">
        <f t="shared" si="41"/>
        <v>7.4565160578236506E-2</v>
      </c>
      <c r="BI65" s="32">
        <f t="shared" si="42"/>
        <v>7.4565160578236464E-2</v>
      </c>
      <c r="BJ65" s="32">
        <f t="shared" si="43"/>
        <v>7.4565160578236311E-2</v>
      </c>
      <c r="BK65" s="32">
        <f t="shared" si="44"/>
        <v>7.4565160578236506E-2</v>
      </c>
      <c r="BL65" s="32">
        <f t="shared" si="45"/>
        <v>7.4565160578236561E-2</v>
      </c>
      <c r="BM65" s="32">
        <f t="shared" si="46"/>
        <v>7.4565160578236464E-2</v>
      </c>
      <c r="BN65" s="32">
        <f t="shared" si="47"/>
        <v>7.4565160578236506E-2</v>
      </c>
      <c r="BO65" s="32">
        <f t="shared" si="48"/>
        <v>7.4565160578236311E-2</v>
      </c>
      <c r="BP65" s="32">
        <f t="shared" si="49"/>
        <v>7.4565160578236464E-2</v>
      </c>
      <c r="BQ65" s="32">
        <f t="shared" si="50"/>
        <v>7.4565160578236506E-2</v>
      </c>
      <c r="BR65" s="32">
        <f t="shared" si="51"/>
        <v>7.4565160578236436E-2</v>
      </c>
      <c r="BS65" s="32">
        <f t="shared" si="52"/>
        <v>7.4565160578236561E-2</v>
      </c>
      <c r="BT65" s="32">
        <f t="shared" si="53"/>
        <v>7.4565160578236492E-2</v>
      </c>
      <c r="BU65" s="32">
        <f t="shared" si="54"/>
        <v>7.4565160578236464E-2</v>
      </c>
      <c r="BV65" s="32">
        <f t="shared" si="55"/>
        <v>7.4565160578236409E-2</v>
      </c>
      <c r="BW65" s="32">
        <f t="shared" si="56"/>
        <v>7.4565160578236506E-2</v>
      </c>
      <c r="BX65" s="32">
        <f t="shared" si="57"/>
        <v>7.4565160578236464E-2</v>
      </c>
      <c r="BY65" s="32">
        <f t="shared" si="58"/>
        <v>7.4565160578236311E-2</v>
      </c>
      <c r="BZ65" s="32">
        <f t="shared" si="59"/>
        <v>7.4565160578236506E-2</v>
      </c>
      <c r="CA65" s="32">
        <f t="shared" si="60"/>
        <v>7.4565160578236464E-2</v>
      </c>
      <c r="CB65" s="32">
        <f t="shared" si="61"/>
        <v>7.4565160578236631E-2</v>
      </c>
      <c r="CC65" s="32">
        <f t="shared" si="62"/>
        <v>7.4565160578236506E-2</v>
      </c>
    </row>
    <row r="66" spans="1:81" ht="9" customHeight="1" x14ac:dyDescent="0.25">
      <c r="A66" s="31"/>
      <c r="B66" s="31"/>
      <c r="C66" s="31"/>
      <c r="E66" s="27">
        <f t="shared" si="29"/>
        <v>25</v>
      </c>
      <c r="F66" s="28">
        <f t="shared" si="72"/>
        <v>6.1405445136417791</v>
      </c>
      <c r="G66" s="28">
        <f t="shared" si="72"/>
        <v>12.281089027283558</v>
      </c>
      <c r="H66" s="28">
        <f t="shared" si="72"/>
        <v>18.421633540925338</v>
      </c>
      <c r="I66" s="28">
        <f t="shared" si="72"/>
        <v>24.562178054567116</v>
      </c>
      <c r="J66" s="28">
        <f t="shared" si="72"/>
        <v>30.702722568208895</v>
      </c>
      <c r="K66" s="28">
        <f t="shared" si="72"/>
        <v>36.843267081850676</v>
      </c>
      <c r="L66" s="28">
        <f t="shared" si="72"/>
        <v>42.983811595492455</v>
      </c>
      <c r="M66" s="28">
        <f t="shared" si="72"/>
        <v>49.124356109134233</v>
      </c>
      <c r="N66" s="28">
        <f t="shared" si="72"/>
        <v>55.264900622776011</v>
      </c>
      <c r="O66" s="28">
        <f t="shared" si="72"/>
        <v>61.405445136417789</v>
      </c>
      <c r="P66" s="28">
        <f t="shared" si="72"/>
        <v>67.545989650059568</v>
      </c>
      <c r="Q66" s="28">
        <f t="shared" si="72"/>
        <v>73.686534163701353</v>
      </c>
      <c r="R66" s="28">
        <f t="shared" si="72"/>
        <v>79.827078677343124</v>
      </c>
      <c r="S66" s="28">
        <f t="shared" si="72"/>
        <v>85.967623190984909</v>
      </c>
      <c r="T66" s="28">
        <f t="shared" si="72"/>
        <v>92.10816770462668</v>
      </c>
      <c r="U66" s="28">
        <f t="shared" si="72"/>
        <v>98.248712218268466</v>
      </c>
      <c r="V66" s="28">
        <f t="shared" si="70"/>
        <v>104.38925673191025</v>
      </c>
      <c r="W66" s="28">
        <f t="shared" si="70"/>
        <v>110.52980124555202</v>
      </c>
      <c r="X66" s="28">
        <f t="shared" si="70"/>
        <v>116.67034575919381</v>
      </c>
      <c r="Y66" s="28">
        <f t="shared" si="70"/>
        <v>122.81089027283558</v>
      </c>
      <c r="Z66" s="28">
        <f t="shared" si="70"/>
        <v>128.95143478647736</v>
      </c>
      <c r="AA66" s="28">
        <f t="shared" si="70"/>
        <v>135.09197930011914</v>
      </c>
      <c r="AB66" s="28">
        <f t="shared" si="70"/>
        <v>141.23252381376091</v>
      </c>
      <c r="AC66" s="28">
        <f t="shared" si="70"/>
        <v>147.37306832740271</v>
      </c>
      <c r="AE66" s="27">
        <f t="shared" si="30"/>
        <v>25</v>
      </c>
      <c r="AF66" s="28">
        <f t="shared" si="71"/>
        <v>5.5168895948124588</v>
      </c>
      <c r="AG66" s="28">
        <f t="shared" si="71"/>
        <v>11.033779189624918</v>
      </c>
      <c r="AH66" s="28">
        <f t="shared" si="71"/>
        <v>16.550668784437377</v>
      </c>
      <c r="AI66" s="28">
        <f t="shared" si="71"/>
        <v>22.067558379249835</v>
      </c>
      <c r="AJ66" s="28">
        <f t="shared" si="71"/>
        <v>27.584447974062293</v>
      </c>
      <c r="AK66" s="28">
        <f t="shared" si="71"/>
        <v>33.101337568874754</v>
      </c>
      <c r="AL66" s="28">
        <f t="shared" si="71"/>
        <v>38.618227163687216</v>
      </c>
      <c r="AM66" s="28">
        <f t="shared" si="71"/>
        <v>44.13511675849967</v>
      </c>
      <c r="AN66" s="28">
        <f t="shared" si="71"/>
        <v>49.652006353312132</v>
      </c>
      <c r="AO66" s="28">
        <f t="shared" si="71"/>
        <v>55.168895948124586</v>
      </c>
      <c r="AP66" s="28">
        <f t="shared" si="71"/>
        <v>60.685785542937047</v>
      </c>
      <c r="AQ66" s="28">
        <f t="shared" si="71"/>
        <v>66.202675137749509</v>
      </c>
      <c r="AR66" s="28">
        <f t="shared" si="71"/>
        <v>71.719564732561963</v>
      </c>
      <c r="AS66" s="28">
        <f t="shared" si="71"/>
        <v>77.236454327374432</v>
      </c>
      <c r="AT66" s="28">
        <f t="shared" si="71"/>
        <v>82.753343922186886</v>
      </c>
      <c r="AU66" s="28">
        <f t="shared" si="71"/>
        <v>88.27023351699934</v>
      </c>
      <c r="AV66" s="28">
        <f t="shared" si="69"/>
        <v>93.787123111811809</v>
      </c>
      <c r="AW66" s="28">
        <f t="shared" si="69"/>
        <v>99.304012706624263</v>
      </c>
      <c r="AX66" s="28">
        <f t="shared" si="69"/>
        <v>104.82090230143672</v>
      </c>
      <c r="AY66" s="28">
        <f t="shared" si="69"/>
        <v>110.33779189624917</v>
      </c>
      <c r="AZ66" s="28">
        <f t="shared" si="69"/>
        <v>115.85468149106164</v>
      </c>
      <c r="BA66" s="28">
        <f t="shared" si="69"/>
        <v>121.37157108587409</v>
      </c>
      <c r="BB66" s="28">
        <f t="shared" si="69"/>
        <v>126.88846068068655</v>
      </c>
      <c r="BC66" s="28">
        <f t="shared" si="69"/>
        <v>132.40535027549902</v>
      </c>
      <c r="BE66" s="27">
        <f t="shared" si="31"/>
        <v>25</v>
      </c>
      <c r="BF66" s="32">
        <f t="shared" si="39"/>
        <v>0.10156345539777688</v>
      </c>
      <c r="BG66" s="32">
        <f t="shared" si="40"/>
        <v>0.10156345539777688</v>
      </c>
      <c r="BH66" s="32">
        <f t="shared" si="41"/>
        <v>0.10156345539777688</v>
      </c>
      <c r="BI66" s="32">
        <f t="shared" si="42"/>
        <v>0.10156345539777688</v>
      </c>
      <c r="BJ66" s="32">
        <f t="shared" si="43"/>
        <v>0.10156345539777688</v>
      </c>
      <c r="BK66" s="32">
        <f t="shared" si="44"/>
        <v>0.10156345539777688</v>
      </c>
      <c r="BL66" s="32">
        <f t="shared" si="45"/>
        <v>0.10156345539777679</v>
      </c>
      <c r="BM66" s="32">
        <f t="shared" si="46"/>
        <v>0.10156345539777688</v>
      </c>
      <c r="BN66" s="32">
        <f t="shared" si="47"/>
        <v>0.10156345539777681</v>
      </c>
      <c r="BO66" s="32">
        <f t="shared" si="48"/>
        <v>0.10156345539777688</v>
      </c>
      <c r="BP66" s="32">
        <f t="shared" si="49"/>
        <v>0.10156345539777682</v>
      </c>
      <c r="BQ66" s="32">
        <f t="shared" si="50"/>
        <v>0.10156345539777688</v>
      </c>
      <c r="BR66" s="32">
        <f t="shared" si="51"/>
        <v>0.10156345539777684</v>
      </c>
      <c r="BS66" s="32">
        <f t="shared" si="52"/>
        <v>0.10156345539777679</v>
      </c>
      <c r="BT66" s="32">
        <f t="shared" si="53"/>
        <v>0.10156345539777677</v>
      </c>
      <c r="BU66" s="32">
        <f t="shared" si="54"/>
        <v>0.10156345539777688</v>
      </c>
      <c r="BV66" s="32">
        <f t="shared" si="55"/>
        <v>0.10156345539777684</v>
      </c>
      <c r="BW66" s="32">
        <f t="shared" si="56"/>
        <v>0.10156345539777681</v>
      </c>
      <c r="BX66" s="32">
        <f t="shared" si="57"/>
        <v>0.10156345539777691</v>
      </c>
      <c r="BY66" s="32">
        <f t="shared" si="58"/>
        <v>0.10156345539777688</v>
      </c>
      <c r="BZ66" s="32">
        <f t="shared" si="59"/>
        <v>0.10156345539777685</v>
      </c>
      <c r="CA66" s="32">
        <f t="shared" si="60"/>
        <v>0.10156345539777682</v>
      </c>
      <c r="CB66" s="32">
        <f t="shared" si="61"/>
        <v>0.10156345539777681</v>
      </c>
      <c r="CC66" s="32">
        <f t="shared" si="62"/>
        <v>0.10156345539777688</v>
      </c>
    </row>
    <row r="67" spans="1:81" ht="9" customHeight="1" x14ac:dyDescent="0.25">
      <c r="A67" s="31"/>
      <c r="B67" s="31"/>
      <c r="C67" s="31"/>
      <c r="E67" s="27">
        <f t="shared" si="29"/>
        <v>24</v>
      </c>
      <c r="F67" s="28">
        <f t="shared" si="72"/>
        <v>6.0331205082099046</v>
      </c>
      <c r="G67" s="28">
        <f t="shared" si="72"/>
        <v>12.066241016419809</v>
      </c>
      <c r="H67" s="28">
        <f t="shared" si="72"/>
        <v>18.099361524629714</v>
      </c>
      <c r="I67" s="28">
        <f t="shared" si="72"/>
        <v>24.132482032839619</v>
      </c>
      <c r="J67" s="28">
        <f t="shared" si="72"/>
        <v>30.165602541049523</v>
      </c>
      <c r="K67" s="28">
        <f t="shared" si="72"/>
        <v>36.198723049259428</v>
      </c>
      <c r="L67" s="28">
        <f t="shared" si="72"/>
        <v>42.231843557469332</v>
      </c>
      <c r="M67" s="28">
        <f t="shared" si="72"/>
        <v>48.264964065679237</v>
      </c>
      <c r="N67" s="28">
        <f t="shared" si="72"/>
        <v>54.298084573889142</v>
      </c>
      <c r="O67" s="28">
        <f t="shared" si="72"/>
        <v>60.331205082099046</v>
      </c>
      <c r="P67" s="28">
        <f t="shared" si="72"/>
        <v>66.364325590308951</v>
      </c>
      <c r="Q67" s="28">
        <f t="shared" si="72"/>
        <v>72.397446098518856</v>
      </c>
      <c r="R67" s="28">
        <f t="shared" si="72"/>
        <v>78.43056660672876</v>
      </c>
      <c r="S67" s="28">
        <f t="shared" si="72"/>
        <v>84.463687114938665</v>
      </c>
      <c r="T67" s="28">
        <f t="shared" si="72"/>
        <v>90.49680762314857</v>
      </c>
      <c r="U67" s="28">
        <f t="shared" si="72"/>
        <v>96.529928131358474</v>
      </c>
      <c r="V67" s="28">
        <f t="shared" si="70"/>
        <v>102.56304863956838</v>
      </c>
      <c r="W67" s="28">
        <f t="shared" si="70"/>
        <v>108.59616914777828</v>
      </c>
      <c r="X67" s="28">
        <f t="shared" si="70"/>
        <v>114.62928965598819</v>
      </c>
      <c r="Y67" s="28">
        <f t="shared" si="70"/>
        <v>120.66241016419809</v>
      </c>
      <c r="Z67" s="28">
        <f t="shared" si="70"/>
        <v>126.695530672408</v>
      </c>
      <c r="AA67" s="28">
        <f t="shared" si="70"/>
        <v>132.7286511806179</v>
      </c>
      <c r="AB67" s="28">
        <f t="shared" si="70"/>
        <v>138.76177168882782</v>
      </c>
      <c r="AC67" s="28">
        <f t="shared" si="70"/>
        <v>144.79489219703771</v>
      </c>
      <c r="AE67" s="27">
        <f t="shared" si="30"/>
        <v>24</v>
      </c>
      <c r="AF67" s="28">
        <f t="shared" si="71"/>
        <v>5.4731813925302335</v>
      </c>
      <c r="AG67" s="28">
        <f t="shared" si="71"/>
        <v>10.946362785060467</v>
      </c>
      <c r="AH67" s="28">
        <f t="shared" si="71"/>
        <v>16.419544177590701</v>
      </c>
      <c r="AI67" s="28">
        <f t="shared" si="71"/>
        <v>21.892725570120934</v>
      </c>
      <c r="AJ67" s="28">
        <f t="shared" si="71"/>
        <v>27.36590696265117</v>
      </c>
      <c r="AK67" s="28">
        <f t="shared" si="71"/>
        <v>32.839088355181403</v>
      </c>
      <c r="AL67" s="28">
        <f t="shared" si="71"/>
        <v>38.312269747711639</v>
      </c>
      <c r="AM67" s="28">
        <f t="shared" si="71"/>
        <v>43.785451140241868</v>
      </c>
      <c r="AN67" s="28">
        <f t="shared" si="71"/>
        <v>49.258632532772104</v>
      </c>
      <c r="AO67" s="28">
        <f t="shared" si="71"/>
        <v>54.73181392530234</v>
      </c>
      <c r="AP67" s="28">
        <f t="shared" si="71"/>
        <v>60.204995317832569</v>
      </c>
      <c r="AQ67" s="28">
        <f t="shared" si="71"/>
        <v>65.678176710362806</v>
      </c>
      <c r="AR67" s="28">
        <f t="shared" si="71"/>
        <v>71.151358102893042</v>
      </c>
      <c r="AS67" s="28">
        <f t="shared" si="71"/>
        <v>76.624539495423278</v>
      </c>
      <c r="AT67" s="28">
        <f t="shared" si="71"/>
        <v>82.097720887953514</v>
      </c>
      <c r="AU67" s="28">
        <f t="shared" si="71"/>
        <v>87.570902280483736</v>
      </c>
      <c r="AV67" s="28">
        <f t="shared" si="69"/>
        <v>93.044083673013972</v>
      </c>
      <c r="AW67" s="28">
        <f t="shared" si="69"/>
        <v>98.517265065544208</v>
      </c>
      <c r="AX67" s="28">
        <f t="shared" si="69"/>
        <v>103.99044645807444</v>
      </c>
      <c r="AY67" s="28">
        <f t="shared" si="69"/>
        <v>109.46362785060468</v>
      </c>
      <c r="AZ67" s="28">
        <f t="shared" si="69"/>
        <v>114.93680924313492</v>
      </c>
      <c r="BA67" s="28">
        <f t="shared" si="69"/>
        <v>120.40999063566514</v>
      </c>
      <c r="BB67" s="28">
        <f t="shared" si="69"/>
        <v>125.88317202819537</v>
      </c>
      <c r="BC67" s="28">
        <f t="shared" si="69"/>
        <v>131.35635342072561</v>
      </c>
      <c r="BE67" s="27">
        <f t="shared" si="31"/>
        <v>24</v>
      </c>
      <c r="BF67" s="32">
        <f t="shared" si="39"/>
        <v>9.2810862126440671E-2</v>
      </c>
      <c r="BG67" s="32">
        <f t="shared" si="40"/>
        <v>9.2810862126440671E-2</v>
      </c>
      <c r="BH67" s="32">
        <f t="shared" si="41"/>
        <v>9.281086212644063E-2</v>
      </c>
      <c r="BI67" s="32">
        <f t="shared" si="42"/>
        <v>9.2810862126440671E-2</v>
      </c>
      <c r="BJ67" s="32">
        <f t="shared" si="43"/>
        <v>9.2810862126440588E-2</v>
      </c>
      <c r="BK67" s="32">
        <f t="shared" si="44"/>
        <v>9.281086212644063E-2</v>
      </c>
      <c r="BL67" s="32">
        <f t="shared" si="45"/>
        <v>9.281086212644056E-2</v>
      </c>
      <c r="BM67" s="32">
        <f t="shared" si="46"/>
        <v>9.2810862126440671E-2</v>
      </c>
      <c r="BN67" s="32">
        <f t="shared" si="47"/>
        <v>9.281086212644063E-2</v>
      </c>
      <c r="BO67" s="32">
        <f t="shared" si="48"/>
        <v>9.2810862126440588E-2</v>
      </c>
      <c r="BP67" s="32">
        <f t="shared" si="49"/>
        <v>9.2810862126440657E-2</v>
      </c>
      <c r="BQ67" s="32">
        <f t="shared" si="50"/>
        <v>9.281086212644063E-2</v>
      </c>
      <c r="BR67" s="32">
        <f t="shared" si="51"/>
        <v>9.2810862126440588E-2</v>
      </c>
      <c r="BS67" s="32">
        <f t="shared" si="52"/>
        <v>9.281086212644056E-2</v>
      </c>
      <c r="BT67" s="32">
        <f t="shared" si="53"/>
        <v>9.2810862126440546E-2</v>
      </c>
      <c r="BU67" s="32">
        <f t="shared" si="54"/>
        <v>9.2810862126440671E-2</v>
      </c>
      <c r="BV67" s="32">
        <f t="shared" si="55"/>
        <v>9.2810862126440644E-2</v>
      </c>
      <c r="BW67" s="32">
        <f t="shared" si="56"/>
        <v>9.281086212644063E-2</v>
      </c>
      <c r="BX67" s="32">
        <f t="shared" si="57"/>
        <v>9.2810862126440602E-2</v>
      </c>
      <c r="BY67" s="32">
        <f t="shared" si="58"/>
        <v>9.2810862126440588E-2</v>
      </c>
      <c r="BZ67" s="32">
        <f t="shared" si="59"/>
        <v>9.281086212644056E-2</v>
      </c>
      <c r="CA67" s="32">
        <f t="shared" si="60"/>
        <v>9.2810862126440657E-2</v>
      </c>
      <c r="CB67" s="32">
        <f t="shared" si="61"/>
        <v>9.2810862126440727E-2</v>
      </c>
      <c r="CC67" s="32">
        <f t="shared" si="62"/>
        <v>9.281086212644063E-2</v>
      </c>
    </row>
    <row r="68" spans="1:81" ht="9" customHeight="1" x14ac:dyDescent="0.25">
      <c r="A68" s="31"/>
      <c r="B68" s="31"/>
      <c r="C68" s="31"/>
      <c r="E68" s="27">
        <f t="shared" si="29"/>
        <v>23</v>
      </c>
      <c r="F68" s="28">
        <f t="shared" si="72"/>
        <v>5.932680760032718</v>
      </c>
      <c r="G68" s="28">
        <f t="shared" si="72"/>
        <v>11.865361520065436</v>
      </c>
      <c r="H68" s="28">
        <f t="shared" si="72"/>
        <v>17.798042280098155</v>
      </c>
      <c r="I68" s="28">
        <f t="shared" si="72"/>
        <v>23.730723040130872</v>
      </c>
      <c r="J68" s="28">
        <f t="shared" si="72"/>
        <v>29.663403800163589</v>
      </c>
      <c r="K68" s="28">
        <f t="shared" si="72"/>
        <v>35.59608456019631</v>
      </c>
      <c r="L68" s="28">
        <f t="shared" si="72"/>
        <v>41.528765320229027</v>
      </c>
      <c r="M68" s="28">
        <f t="shared" si="72"/>
        <v>47.461446080261744</v>
      </c>
      <c r="N68" s="28">
        <f t="shared" si="72"/>
        <v>53.394126840294462</v>
      </c>
      <c r="O68" s="28">
        <f t="shared" si="72"/>
        <v>59.326807600327179</v>
      </c>
      <c r="P68" s="28">
        <f t="shared" si="72"/>
        <v>65.259488360359896</v>
      </c>
      <c r="Q68" s="28">
        <f t="shared" si="72"/>
        <v>71.19216912039262</v>
      </c>
      <c r="R68" s="28">
        <f t="shared" si="72"/>
        <v>77.12484988042533</v>
      </c>
      <c r="S68" s="28">
        <f t="shared" si="72"/>
        <v>83.057530640458054</v>
      </c>
      <c r="T68" s="28">
        <f t="shared" si="72"/>
        <v>88.990211400490765</v>
      </c>
      <c r="U68" s="28">
        <f t="shared" si="72"/>
        <v>94.922892160523489</v>
      </c>
      <c r="V68" s="28">
        <f t="shared" si="70"/>
        <v>100.85557292055621</v>
      </c>
      <c r="W68" s="28">
        <f t="shared" si="70"/>
        <v>106.78825368058892</v>
      </c>
      <c r="X68" s="28">
        <f t="shared" si="70"/>
        <v>112.72093444062165</v>
      </c>
      <c r="Y68" s="28">
        <f t="shared" si="70"/>
        <v>118.65361520065436</v>
      </c>
      <c r="Z68" s="28">
        <f t="shared" si="70"/>
        <v>124.58629596068708</v>
      </c>
      <c r="AA68" s="28">
        <f t="shared" si="70"/>
        <v>130.51897672071979</v>
      </c>
      <c r="AB68" s="28">
        <f t="shared" si="70"/>
        <v>136.45165748075252</v>
      </c>
      <c r="AC68" s="28">
        <f t="shared" si="70"/>
        <v>142.38433824078524</v>
      </c>
      <c r="AE68" s="27">
        <f t="shared" si="30"/>
        <v>23</v>
      </c>
      <c r="AF68" s="28">
        <f t="shared" si="71"/>
        <v>5.4318018870264808</v>
      </c>
      <c r="AG68" s="28">
        <f t="shared" si="71"/>
        <v>10.863603774052962</v>
      </c>
      <c r="AH68" s="28">
        <f t="shared" si="71"/>
        <v>16.295405661079442</v>
      </c>
      <c r="AI68" s="28">
        <f t="shared" si="71"/>
        <v>21.727207548105923</v>
      </c>
      <c r="AJ68" s="28">
        <f t="shared" si="71"/>
        <v>27.159009435132404</v>
      </c>
      <c r="AK68" s="28">
        <f t="shared" si="71"/>
        <v>32.590811322158885</v>
      </c>
      <c r="AL68" s="28">
        <f t="shared" si="71"/>
        <v>38.022613209185366</v>
      </c>
      <c r="AM68" s="28">
        <f t="shared" si="71"/>
        <v>43.454415096211847</v>
      </c>
      <c r="AN68" s="28">
        <f t="shared" si="71"/>
        <v>48.886216983238327</v>
      </c>
      <c r="AO68" s="28">
        <f t="shared" si="71"/>
        <v>54.318018870264808</v>
      </c>
      <c r="AP68" s="28">
        <f t="shared" si="71"/>
        <v>59.749820757291289</v>
      </c>
      <c r="AQ68" s="28">
        <f t="shared" si="71"/>
        <v>65.18162264431777</v>
      </c>
      <c r="AR68" s="28">
        <f t="shared" si="71"/>
        <v>70.613424531344251</v>
      </c>
      <c r="AS68" s="28">
        <f t="shared" si="71"/>
        <v>76.045226418370731</v>
      </c>
      <c r="AT68" s="28">
        <f t="shared" si="71"/>
        <v>81.477028305397212</v>
      </c>
      <c r="AU68" s="28">
        <f t="shared" si="71"/>
        <v>86.908830192423693</v>
      </c>
      <c r="AV68" s="28">
        <f t="shared" si="69"/>
        <v>92.340632079450174</v>
      </c>
      <c r="AW68" s="28">
        <f t="shared" si="69"/>
        <v>97.772433966476655</v>
      </c>
      <c r="AX68" s="28">
        <f t="shared" si="69"/>
        <v>103.20423585350314</v>
      </c>
      <c r="AY68" s="28">
        <f t="shared" si="69"/>
        <v>108.63603774052962</v>
      </c>
      <c r="AZ68" s="28">
        <f t="shared" si="69"/>
        <v>114.0678396275561</v>
      </c>
      <c r="BA68" s="28">
        <f t="shared" si="69"/>
        <v>119.49964151458258</v>
      </c>
      <c r="BB68" s="28">
        <f t="shared" si="69"/>
        <v>124.93144340160906</v>
      </c>
      <c r="BC68" s="28">
        <f t="shared" si="69"/>
        <v>130.36324528863554</v>
      </c>
      <c r="BE68" s="27">
        <f t="shared" si="31"/>
        <v>23</v>
      </c>
      <c r="BF68" s="32">
        <f t="shared" si="39"/>
        <v>8.4427073234844843E-2</v>
      </c>
      <c r="BG68" s="32">
        <f t="shared" si="40"/>
        <v>8.4427073234844843E-2</v>
      </c>
      <c r="BH68" s="32">
        <f t="shared" si="41"/>
        <v>8.4427073234844885E-2</v>
      </c>
      <c r="BI68" s="32">
        <f t="shared" si="42"/>
        <v>8.4427073234844843E-2</v>
      </c>
      <c r="BJ68" s="32">
        <f t="shared" si="43"/>
        <v>8.4427073234844816E-2</v>
      </c>
      <c r="BK68" s="32">
        <f t="shared" si="44"/>
        <v>8.4427073234844885E-2</v>
      </c>
      <c r="BL68" s="32">
        <f t="shared" si="45"/>
        <v>8.4427073234844857E-2</v>
      </c>
      <c r="BM68" s="32">
        <f t="shared" si="46"/>
        <v>8.4427073234844843E-2</v>
      </c>
      <c r="BN68" s="32">
        <f t="shared" si="47"/>
        <v>8.4427073234844829E-2</v>
      </c>
      <c r="BO68" s="32">
        <f t="shared" si="48"/>
        <v>8.4427073234844816E-2</v>
      </c>
      <c r="BP68" s="32">
        <f t="shared" si="49"/>
        <v>8.4427073234844802E-2</v>
      </c>
      <c r="BQ68" s="32">
        <f t="shared" si="50"/>
        <v>8.4427073234844885E-2</v>
      </c>
      <c r="BR68" s="32">
        <f t="shared" si="51"/>
        <v>8.4427073234844788E-2</v>
      </c>
      <c r="BS68" s="32">
        <f t="shared" si="52"/>
        <v>8.4427073234844857E-2</v>
      </c>
      <c r="BT68" s="32">
        <f t="shared" si="53"/>
        <v>8.4427073234844774E-2</v>
      </c>
      <c r="BU68" s="32">
        <f t="shared" si="54"/>
        <v>8.4427073234844843E-2</v>
      </c>
      <c r="BV68" s="32">
        <f t="shared" si="55"/>
        <v>8.4427073234844899E-2</v>
      </c>
      <c r="BW68" s="32">
        <f t="shared" si="56"/>
        <v>8.4427073234844829E-2</v>
      </c>
      <c r="BX68" s="32">
        <f t="shared" si="57"/>
        <v>8.4427073234844871E-2</v>
      </c>
      <c r="BY68" s="32">
        <f t="shared" si="58"/>
        <v>8.4427073234844816E-2</v>
      </c>
      <c r="BZ68" s="32">
        <f t="shared" si="59"/>
        <v>8.4427073234844857E-2</v>
      </c>
      <c r="CA68" s="32">
        <f t="shared" si="60"/>
        <v>8.4427073234844802E-2</v>
      </c>
      <c r="CB68" s="32">
        <f t="shared" si="61"/>
        <v>8.4427073234844843E-2</v>
      </c>
      <c r="CC68" s="32">
        <f t="shared" si="62"/>
        <v>8.4427073234844885E-2</v>
      </c>
    </row>
    <row r="69" spans="1:81" ht="9" customHeight="1" x14ac:dyDescent="0.25">
      <c r="A69" s="31"/>
      <c r="B69" s="31"/>
      <c r="C69" s="31"/>
      <c r="E69" s="27">
        <f t="shared" si="29"/>
        <v>22</v>
      </c>
      <c r="F69" s="28">
        <f t="shared" si="72"/>
        <v>5.8388948196724826</v>
      </c>
      <c r="G69" s="28">
        <f t="shared" si="72"/>
        <v>11.677789639344965</v>
      </c>
      <c r="H69" s="28">
        <f t="shared" si="72"/>
        <v>17.516684459017448</v>
      </c>
      <c r="I69" s="28">
        <f t="shared" si="72"/>
        <v>23.35557927868993</v>
      </c>
      <c r="J69" s="28">
        <f t="shared" si="72"/>
        <v>29.194474098362409</v>
      </c>
      <c r="K69" s="28">
        <f t="shared" si="72"/>
        <v>35.033368918034896</v>
      </c>
      <c r="L69" s="28">
        <f t="shared" si="72"/>
        <v>40.872263737707378</v>
      </c>
      <c r="M69" s="28">
        <f t="shared" si="72"/>
        <v>46.711158557379861</v>
      </c>
      <c r="N69" s="28">
        <f t="shared" si="72"/>
        <v>52.550053377052336</v>
      </c>
      <c r="O69" s="28">
        <f t="shared" si="72"/>
        <v>58.388948196724819</v>
      </c>
      <c r="P69" s="28">
        <f t="shared" si="72"/>
        <v>64.227843016397301</v>
      </c>
      <c r="Q69" s="28">
        <f t="shared" si="72"/>
        <v>70.066737836069791</v>
      </c>
      <c r="R69" s="28">
        <f t="shared" si="72"/>
        <v>75.905632655742266</v>
      </c>
      <c r="S69" s="28">
        <f t="shared" si="72"/>
        <v>81.744527475414756</v>
      </c>
      <c r="T69" s="28">
        <f t="shared" si="72"/>
        <v>87.583422295087232</v>
      </c>
      <c r="U69" s="28">
        <f t="shared" si="72"/>
        <v>93.422317114759721</v>
      </c>
      <c r="V69" s="28">
        <f t="shared" si="70"/>
        <v>99.261211934432197</v>
      </c>
      <c r="W69" s="28">
        <f t="shared" si="70"/>
        <v>105.10010675410467</v>
      </c>
      <c r="X69" s="28">
        <f t="shared" si="70"/>
        <v>110.93900157377716</v>
      </c>
      <c r="Y69" s="28">
        <f t="shared" si="70"/>
        <v>116.77789639344964</v>
      </c>
      <c r="Z69" s="28">
        <f t="shared" si="70"/>
        <v>122.61679121312213</v>
      </c>
      <c r="AA69" s="28">
        <f t="shared" si="70"/>
        <v>128.4556860327946</v>
      </c>
      <c r="AB69" s="28">
        <f t="shared" si="70"/>
        <v>134.29458085246708</v>
      </c>
      <c r="AC69" s="28">
        <f t="shared" si="70"/>
        <v>140.13347567213958</v>
      </c>
      <c r="AE69" s="27">
        <f t="shared" si="30"/>
        <v>22</v>
      </c>
      <c r="AF69" s="28">
        <f t="shared" si="71"/>
        <v>5.392673713387917</v>
      </c>
      <c r="AG69" s="28">
        <f t="shared" si="71"/>
        <v>10.785347426775834</v>
      </c>
      <c r="AH69" s="28">
        <f t="shared" si="71"/>
        <v>16.17802114016375</v>
      </c>
      <c r="AI69" s="28">
        <f t="shared" si="71"/>
        <v>21.570694853551668</v>
      </c>
      <c r="AJ69" s="28">
        <f t="shared" si="71"/>
        <v>26.963368566939586</v>
      </c>
      <c r="AK69" s="28">
        <f t="shared" si="71"/>
        <v>32.3560422803275</v>
      </c>
      <c r="AL69" s="28">
        <f t="shared" si="71"/>
        <v>37.748715993715422</v>
      </c>
      <c r="AM69" s="28">
        <f t="shared" si="71"/>
        <v>43.141389707103336</v>
      </c>
      <c r="AN69" s="28">
        <f t="shared" si="71"/>
        <v>48.53406342049125</v>
      </c>
      <c r="AO69" s="28">
        <f t="shared" si="71"/>
        <v>53.926737133879172</v>
      </c>
      <c r="AP69" s="28">
        <f t="shared" si="71"/>
        <v>59.319410847267086</v>
      </c>
      <c r="AQ69" s="28">
        <f t="shared" si="71"/>
        <v>64.712084560655001</v>
      </c>
      <c r="AR69" s="28">
        <f t="shared" si="71"/>
        <v>70.104758274042922</v>
      </c>
      <c r="AS69" s="28">
        <f t="shared" si="71"/>
        <v>75.497431987430843</v>
      </c>
      <c r="AT69" s="28">
        <f t="shared" si="71"/>
        <v>80.890105700818751</v>
      </c>
      <c r="AU69" s="28">
        <f t="shared" si="71"/>
        <v>86.282779414206672</v>
      </c>
      <c r="AV69" s="28">
        <f t="shared" si="69"/>
        <v>91.675453127594594</v>
      </c>
      <c r="AW69" s="28">
        <f t="shared" si="69"/>
        <v>97.068126840982501</v>
      </c>
      <c r="AX69" s="28">
        <f t="shared" si="69"/>
        <v>102.46080055437042</v>
      </c>
      <c r="AY69" s="28">
        <f t="shared" si="69"/>
        <v>107.85347426775834</v>
      </c>
      <c r="AZ69" s="28">
        <f t="shared" si="69"/>
        <v>113.24614798114627</v>
      </c>
      <c r="BA69" s="28">
        <f t="shared" si="69"/>
        <v>118.63882169453417</v>
      </c>
      <c r="BB69" s="28">
        <f t="shared" si="69"/>
        <v>124.03149540792209</v>
      </c>
      <c r="BC69" s="28">
        <f t="shared" si="69"/>
        <v>129.42416912131</v>
      </c>
      <c r="BE69" s="27">
        <f t="shared" si="31"/>
        <v>22</v>
      </c>
      <c r="BF69" s="32">
        <f t="shared" si="39"/>
        <v>7.6422186058421784E-2</v>
      </c>
      <c r="BG69" s="32">
        <f t="shared" si="40"/>
        <v>7.6422186058421784E-2</v>
      </c>
      <c r="BH69" s="32">
        <f t="shared" si="41"/>
        <v>7.642218605842184E-2</v>
      </c>
      <c r="BI69" s="32">
        <f t="shared" si="42"/>
        <v>7.6422186058421784E-2</v>
      </c>
      <c r="BJ69" s="32">
        <f t="shared" si="43"/>
        <v>7.6422186058421646E-2</v>
      </c>
      <c r="BK69" s="32">
        <f t="shared" si="44"/>
        <v>7.642218605842184E-2</v>
      </c>
      <c r="BL69" s="32">
        <f t="shared" si="45"/>
        <v>7.6422186058421715E-2</v>
      </c>
      <c r="BM69" s="32">
        <f t="shared" si="46"/>
        <v>7.6422186058421784E-2</v>
      </c>
      <c r="BN69" s="32">
        <f t="shared" si="47"/>
        <v>7.6422186058421715E-2</v>
      </c>
      <c r="BO69" s="32">
        <f t="shared" si="48"/>
        <v>7.6422186058421646E-2</v>
      </c>
      <c r="BP69" s="32">
        <f t="shared" si="49"/>
        <v>7.6422186058421701E-2</v>
      </c>
      <c r="BQ69" s="32">
        <f t="shared" si="50"/>
        <v>7.642218605842184E-2</v>
      </c>
      <c r="BR69" s="32">
        <f t="shared" si="51"/>
        <v>7.6422186058421687E-2</v>
      </c>
      <c r="BS69" s="32">
        <f t="shared" si="52"/>
        <v>7.6422186058421715E-2</v>
      </c>
      <c r="BT69" s="32">
        <f t="shared" si="53"/>
        <v>7.6422186058421757E-2</v>
      </c>
      <c r="BU69" s="32">
        <f t="shared" si="54"/>
        <v>7.6422186058421784E-2</v>
      </c>
      <c r="BV69" s="32">
        <f t="shared" si="55"/>
        <v>7.6422186058421673E-2</v>
      </c>
      <c r="BW69" s="32">
        <f t="shared" si="56"/>
        <v>7.6422186058421715E-2</v>
      </c>
      <c r="BX69" s="32">
        <f t="shared" si="57"/>
        <v>7.6422186058421729E-2</v>
      </c>
      <c r="BY69" s="32">
        <f t="shared" si="58"/>
        <v>7.6422186058421646E-2</v>
      </c>
      <c r="BZ69" s="32">
        <f t="shared" si="59"/>
        <v>7.6422186058421659E-2</v>
      </c>
      <c r="CA69" s="32">
        <f t="shared" si="60"/>
        <v>7.6422186058421701E-2</v>
      </c>
      <c r="CB69" s="32">
        <f t="shared" si="61"/>
        <v>7.6422186058421618E-2</v>
      </c>
      <c r="CC69" s="32">
        <f t="shared" si="62"/>
        <v>7.642218605842184E-2</v>
      </c>
    </row>
    <row r="70" spans="1:81" ht="9" customHeight="1" x14ac:dyDescent="0.25">
      <c r="A70" s="31"/>
      <c r="B70" s="31"/>
      <c r="C70" s="31"/>
      <c r="E70" s="27">
        <f t="shared" si="29"/>
        <v>21</v>
      </c>
      <c r="F70" s="28">
        <f t="shared" si="72"/>
        <v>5.7514551340302873</v>
      </c>
      <c r="G70" s="28">
        <f t="shared" si="72"/>
        <v>11.502910268060575</v>
      </c>
      <c r="H70" s="28">
        <f t="shared" si="72"/>
        <v>17.254365402090862</v>
      </c>
      <c r="I70" s="28">
        <f t="shared" si="72"/>
        <v>23.005820536121149</v>
      </c>
      <c r="J70" s="28">
        <f t="shared" si="72"/>
        <v>28.75727567015144</v>
      </c>
      <c r="K70" s="28">
        <f t="shared" si="72"/>
        <v>34.508730804181724</v>
      </c>
      <c r="L70" s="28">
        <f t="shared" si="72"/>
        <v>40.260185938212011</v>
      </c>
      <c r="M70" s="28">
        <f t="shared" si="72"/>
        <v>46.011641072242298</v>
      </c>
      <c r="N70" s="28">
        <f t="shared" si="72"/>
        <v>51.763096206272593</v>
      </c>
      <c r="O70" s="28">
        <f t="shared" si="72"/>
        <v>57.51455134030288</v>
      </c>
      <c r="P70" s="28">
        <f t="shared" si="72"/>
        <v>63.266006474333167</v>
      </c>
      <c r="Q70" s="28">
        <f t="shared" si="72"/>
        <v>69.017461608363448</v>
      </c>
      <c r="R70" s="28">
        <f t="shared" si="72"/>
        <v>74.768916742393742</v>
      </c>
      <c r="S70" s="28">
        <f t="shared" si="72"/>
        <v>80.520371876424022</v>
      </c>
      <c r="T70" s="28">
        <f t="shared" si="72"/>
        <v>86.271827010454317</v>
      </c>
      <c r="U70" s="28">
        <f t="shared" si="72"/>
        <v>92.023282144484597</v>
      </c>
      <c r="V70" s="28">
        <f t="shared" si="70"/>
        <v>97.774737278514891</v>
      </c>
      <c r="W70" s="28">
        <f t="shared" si="70"/>
        <v>103.52619241254519</v>
      </c>
      <c r="X70" s="28">
        <f t="shared" si="70"/>
        <v>109.27764754657547</v>
      </c>
      <c r="Y70" s="28">
        <f t="shared" si="70"/>
        <v>115.02910268060576</v>
      </c>
      <c r="Z70" s="28">
        <f t="shared" si="70"/>
        <v>120.78055781463604</v>
      </c>
      <c r="AA70" s="28">
        <f t="shared" si="70"/>
        <v>126.53201294866633</v>
      </c>
      <c r="AB70" s="28">
        <f t="shared" si="70"/>
        <v>132.28346808269663</v>
      </c>
      <c r="AC70" s="28">
        <f t="shared" si="70"/>
        <v>138.0349232167269</v>
      </c>
      <c r="AE70" s="27">
        <f t="shared" si="30"/>
        <v>21</v>
      </c>
      <c r="AF70" s="28">
        <f t="shared" si="71"/>
        <v>5.3557249681851449</v>
      </c>
      <c r="AG70" s="28">
        <f t="shared" si="71"/>
        <v>10.71144993637029</v>
      </c>
      <c r="AH70" s="28">
        <f t="shared" si="71"/>
        <v>16.067174904555436</v>
      </c>
      <c r="AI70" s="28">
        <f t="shared" si="71"/>
        <v>21.422899872740579</v>
      </c>
      <c r="AJ70" s="28">
        <f t="shared" si="71"/>
        <v>26.778624840925726</v>
      </c>
      <c r="AK70" s="28">
        <f t="shared" si="71"/>
        <v>32.134349809110873</v>
      </c>
      <c r="AL70" s="28">
        <f t="shared" si="71"/>
        <v>37.490074777296016</v>
      </c>
      <c r="AM70" s="28">
        <f t="shared" si="71"/>
        <v>42.845799745481159</v>
      </c>
      <c r="AN70" s="28">
        <f t="shared" si="71"/>
        <v>48.201524713666309</v>
      </c>
      <c r="AO70" s="28">
        <f t="shared" si="71"/>
        <v>53.557249681851452</v>
      </c>
      <c r="AP70" s="28">
        <f t="shared" si="71"/>
        <v>58.912974650036595</v>
      </c>
      <c r="AQ70" s="28">
        <f t="shared" si="71"/>
        <v>64.268699618221746</v>
      </c>
      <c r="AR70" s="28">
        <f t="shared" si="71"/>
        <v>69.624424586406889</v>
      </c>
      <c r="AS70" s="28">
        <f t="shared" si="71"/>
        <v>74.980149554592032</v>
      </c>
      <c r="AT70" s="28">
        <f t="shared" si="71"/>
        <v>80.335874522777175</v>
      </c>
      <c r="AU70" s="28">
        <f t="shared" si="71"/>
        <v>85.691599490962318</v>
      </c>
      <c r="AV70" s="28">
        <f t="shared" si="69"/>
        <v>91.047324459147461</v>
      </c>
      <c r="AW70" s="28">
        <f t="shared" si="69"/>
        <v>96.403049427332618</v>
      </c>
      <c r="AX70" s="28">
        <f t="shared" si="69"/>
        <v>101.75877439551776</v>
      </c>
      <c r="AY70" s="28">
        <f t="shared" si="69"/>
        <v>107.1144993637029</v>
      </c>
      <c r="AZ70" s="28">
        <f t="shared" si="69"/>
        <v>112.47022433188805</v>
      </c>
      <c r="BA70" s="28">
        <f t="shared" si="69"/>
        <v>117.82594930007319</v>
      </c>
      <c r="BB70" s="28">
        <f t="shared" si="69"/>
        <v>123.18167426825833</v>
      </c>
      <c r="BC70" s="28">
        <f t="shared" si="69"/>
        <v>128.53739923644349</v>
      </c>
      <c r="BE70" s="27">
        <f t="shared" si="31"/>
        <v>21</v>
      </c>
      <c r="BF70" s="32">
        <f t="shared" ref="BF70:BF91" si="73">(F70-AF70)/F70</f>
        <v>6.8805225220949881E-2</v>
      </c>
      <c r="BG70" s="32">
        <f t="shared" ref="BG70:BG91" si="74">(G70-AG70)/G70</f>
        <v>6.8805225220949881E-2</v>
      </c>
      <c r="BH70" s="32">
        <f t="shared" ref="BH70:BH91" si="75">(H70-AH70)/H70</f>
        <v>6.8805225220949784E-2</v>
      </c>
      <c r="BI70" s="32">
        <f t="shared" ref="BI70:BI91" si="76">(I70-AI70)/I70</f>
        <v>6.8805225220949881E-2</v>
      </c>
      <c r="BJ70" s="32">
        <f t="shared" ref="BJ70:BJ91" si="77">(J70-AJ70)/J70</f>
        <v>6.8805225220949937E-2</v>
      </c>
      <c r="BK70" s="32">
        <f t="shared" ref="BK70:BK91" si="78">(K70-AK70)/K70</f>
        <v>6.8805225220949784E-2</v>
      </c>
      <c r="BL70" s="32">
        <f t="shared" ref="BL70:BL91" si="79">(L70-AL70)/L70</f>
        <v>6.8805225220949839E-2</v>
      </c>
      <c r="BM70" s="32">
        <f t="shared" ref="BM70:BM91" si="80">(M70-AM70)/M70</f>
        <v>6.8805225220949881E-2</v>
      </c>
      <c r="BN70" s="32">
        <f t="shared" ref="BN70:BN91" si="81">(N70-AN70)/N70</f>
        <v>6.8805225220949909E-2</v>
      </c>
      <c r="BO70" s="32">
        <f t="shared" ref="BO70:BO91" si="82">(O70-AO70)/O70</f>
        <v>6.8805225220949937E-2</v>
      </c>
      <c r="BP70" s="32">
        <f t="shared" ref="BP70:BP91" si="83">(P70-AP70)/P70</f>
        <v>6.8805225220949964E-2</v>
      </c>
      <c r="BQ70" s="32">
        <f t="shared" ref="BQ70:BQ91" si="84">(Q70-AQ70)/Q70</f>
        <v>6.8805225220949784E-2</v>
      </c>
      <c r="BR70" s="32">
        <f t="shared" ref="BR70:BR91" si="85">(R70-AR70)/R70</f>
        <v>6.8805225220949909E-2</v>
      </c>
      <c r="BS70" s="32">
        <f t="shared" ref="BS70:BS91" si="86">(S70-AS70)/S70</f>
        <v>6.8805225220949839E-2</v>
      </c>
      <c r="BT70" s="32">
        <f t="shared" ref="BT70:BT91" si="87">(T70-AT70)/T70</f>
        <v>6.8805225220949937E-2</v>
      </c>
      <c r="BU70" s="32">
        <f t="shared" ref="BU70:BU91" si="88">(U70-AU70)/U70</f>
        <v>6.8805225220949881E-2</v>
      </c>
      <c r="BV70" s="32">
        <f t="shared" ref="BV70:BV91" si="89">(V70-AV70)/V70</f>
        <v>6.8805225220949964E-2</v>
      </c>
      <c r="BW70" s="32">
        <f t="shared" ref="BW70:BW91" si="90">(W70-AW70)/W70</f>
        <v>6.8805225220949909E-2</v>
      </c>
      <c r="BX70" s="32">
        <f t="shared" ref="BX70:BX91" si="91">(X70-AX70)/X70</f>
        <v>6.8805225220949867E-2</v>
      </c>
      <c r="BY70" s="32">
        <f t="shared" ref="BY70:BY91" si="92">(Y70-AY70)/Y70</f>
        <v>6.8805225220949937E-2</v>
      </c>
      <c r="BZ70" s="32">
        <f t="shared" ref="BZ70:BZ91" si="93">(Z70-AZ70)/Z70</f>
        <v>6.8805225220949895E-2</v>
      </c>
      <c r="CA70" s="32">
        <f t="shared" ref="CA70:CA91" si="94">(AA70-BA70)/AA70</f>
        <v>6.8805225220949964E-2</v>
      </c>
      <c r="CB70" s="32">
        <f t="shared" ref="CB70:CB91" si="95">(AB70-BB70)/AB70</f>
        <v>6.880522522095002E-2</v>
      </c>
      <c r="CC70" s="32">
        <f t="shared" ref="CC70:CC91" si="96">(AC70-BC70)/AC70</f>
        <v>6.8805225220949784E-2</v>
      </c>
    </row>
    <row r="71" spans="1:81" ht="9" customHeight="1" x14ac:dyDescent="0.25">
      <c r="A71" s="31"/>
      <c r="B71" s="31"/>
      <c r="C71" s="31"/>
      <c r="E71" s="27">
        <f t="shared" si="29"/>
        <v>20</v>
      </c>
      <c r="F71" s="28">
        <f t="shared" si="72"/>
        <v>5.6700753278315741</v>
      </c>
      <c r="G71" s="28">
        <f t="shared" si="72"/>
        <v>11.340150655663148</v>
      </c>
      <c r="H71" s="28">
        <f t="shared" si="72"/>
        <v>17.01022598349472</v>
      </c>
      <c r="I71" s="28">
        <f t="shared" si="72"/>
        <v>22.680301311326296</v>
      </c>
      <c r="J71" s="28">
        <f t="shared" si="72"/>
        <v>28.350376639157872</v>
      </c>
      <c r="K71" s="28">
        <f t="shared" si="72"/>
        <v>34.020451966989441</v>
      </c>
      <c r="L71" s="28">
        <f t="shared" si="72"/>
        <v>39.690527294821017</v>
      </c>
      <c r="M71" s="28">
        <f t="shared" si="72"/>
        <v>45.360602622652593</v>
      </c>
      <c r="N71" s="28">
        <f t="shared" si="72"/>
        <v>51.030677950484169</v>
      </c>
      <c r="O71" s="28">
        <f t="shared" si="72"/>
        <v>56.700753278315744</v>
      </c>
      <c r="P71" s="28">
        <f t="shared" si="72"/>
        <v>62.370828606147313</v>
      </c>
      <c r="Q71" s="28">
        <f t="shared" si="72"/>
        <v>68.040903933978882</v>
      </c>
      <c r="R71" s="28">
        <f t="shared" si="72"/>
        <v>73.710979261810465</v>
      </c>
      <c r="S71" s="28">
        <f t="shared" si="72"/>
        <v>79.381054589642034</v>
      </c>
      <c r="T71" s="28">
        <f t="shared" si="72"/>
        <v>85.051129917473617</v>
      </c>
      <c r="U71" s="28">
        <f t="shared" si="72"/>
        <v>90.721205245305185</v>
      </c>
      <c r="V71" s="28">
        <f t="shared" si="70"/>
        <v>96.391280573136754</v>
      </c>
      <c r="W71" s="28">
        <f t="shared" si="70"/>
        <v>102.06135590096834</v>
      </c>
      <c r="X71" s="28">
        <f t="shared" si="70"/>
        <v>107.73143122879991</v>
      </c>
      <c r="Y71" s="28">
        <f t="shared" si="70"/>
        <v>113.40150655663149</v>
      </c>
      <c r="Z71" s="28">
        <f t="shared" si="70"/>
        <v>119.07158188446306</v>
      </c>
      <c r="AA71" s="28">
        <f t="shared" si="70"/>
        <v>124.74165721229463</v>
      </c>
      <c r="AB71" s="28">
        <f t="shared" si="70"/>
        <v>130.4117325401262</v>
      </c>
      <c r="AC71" s="28">
        <f t="shared" si="70"/>
        <v>136.08180786795776</v>
      </c>
      <c r="AE71" s="27">
        <f t="shared" si="30"/>
        <v>20</v>
      </c>
      <c r="AF71" s="28">
        <f t="shared" si="71"/>
        <v>5.3208888623795607</v>
      </c>
      <c r="AG71" s="28">
        <f t="shared" si="71"/>
        <v>10.641777724759121</v>
      </c>
      <c r="AH71" s="28">
        <f t="shared" si="71"/>
        <v>15.962666587138681</v>
      </c>
      <c r="AI71" s="28">
        <f t="shared" si="71"/>
        <v>21.283555449518243</v>
      </c>
      <c r="AJ71" s="28">
        <f t="shared" si="71"/>
        <v>26.604444311897801</v>
      </c>
      <c r="AK71" s="28">
        <f t="shared" si="71"/>
        <v>31.925333174277363</v>
      </c>
      <c r="AL71" s="28">
        <f t="shared" si="71"/>
        <v>37.246222036656924</v>
      </c>
      <c r="AM71" s="28">
        <f t="shared" si="71"/>
        <v>42.567110899036486</v>
      </c>
      <c r="AN71" s="28">
        <f t="shared" si="71"/>
        <v>47.887999761416047</v>
      </c>
      <c r="AO71" s="28">
        <f t="shared" si="71"/>
        <v>53.208888623795602</v>
      </c>
      <c r="AP71" s="28">
        <f t="shared" si="71"/>
        <v>58.529777486175163</v>
      </c>
      <c r="AQ71" s="28">
        <f t="shared" si="71"/>
        <v>63.850666348554725</v>
      </c>
      <c r="AR71" s="28">
        <f t="shared" si="71"/>
        <v>69.171555210934287</v>
      </c>
      <c r="AS71" s="28">
        <f t="shared" si="71"/>
        <v>74.492444073313848</v>
      </c>
      <c r="AT71" s="28">
        <f t="shared" si="71"/>
        <v>79.81333293569341</v>
      </c>
      <c r="AU71" s="28">
        <f t="shared" si="71"/>
        <v>85.134221798072971</v>
      </c>
      <c r="AV71" s="28">
        <f t="shared" si="69"/>
        <v>90.455110660452533</v>
      </c>
      <c r="AW71" s="28">
        <f t="shared" si="69"/>
        <v>95.775999522832095</v>
      </c>
      <c r="AX71" s="28">
        <f t="shared" si="69"/>
        <v>101.09688838521164</v>
      </c>
      <c r="AY71" s="28">
        <f t="shared" si="69"/>
        <v>106.4177772475912</v>
      </c>
      <c r="AZ71" s="28">
        <f t="shared" si="69"/>
        <v>111.73866610997077</v>
      </c>
      <c r="BA71" s="28">
        <f t="shared" si="69"/>
        <v>117.05955497235033</v>
      </c>
      <c r="BB71" s="28">
        <f t="shared" si="69"/>
        <v>122.38044383472989</v>
      </c>
      <c r="BC71" s="28">
        <f t="shared" si="69"/>
        <v>127.70133269710945</v>
      </c>
      <c r="BE71" s="27">
        <f t="shared" si="31"/>
        <v>20</v>
      </c>
      <c r="BF71" s="32">
        <f t="shared" si="73"/>
        <v>6.1584096376644422E-2</v>
      </c>
      <c r="BG71" s="32">
        <f t="shared" si="74"/>
        <v>6.1584096376644422E-2</v>
      </c>
      <c r="BH71" s="32">
        <f t="shared" si="75"/>
        <v>6.1584096376644373E-2</v>
      </c>
      <c r="BI71" s="32">
        <f t="shared" si="76"/>
        <v>6.1584096376644422E-2</v>
      </c>
      <c r="BJ71" s="32">
        <f t="shared" si="77"/>
        <v>6.1584096376644575E-2</v>
      </c>
      <c r="BK71" s="32">
        <f t="shared" si="78"/>
        <v>6.1584096376644373E-2</v>
      </c>
      <c r="BL71" s="32">
        <f t="shared" si="79"/>
        <v>6.1584096376644401E-2</v>
      </c>
      <c r="BM71" s="32">
        <f t="shared" si="80"/>
        <v>6.1584096376644422E-2</v>
      </c>
      <c r="BN71" s="32">
        <f t="shared" si="81"/>
        <v>6.1584096376644436E-2</v>
      </c>
      <c r="BO71" s="32">
        <f t="shared" si="82"/>
        <v>6.1584096376644575E-2</v>
      </c>
      <c r="BP71" s="32">
        <f t="shared" si="83"/>
        <v>6.1584096376644464E-2</v>
      </c>
      <c r="BQ71" s="32">
        <f t="shared" si="84"/>
        <v>6.1584096376644373E-2</v>
      </c>
      <c r="BR71" s="32">
        <f t="shared" si="85"/>
        <v>6.1584096376644477E-2</v>
      </c>
      <c r="BS71" s="32">
        <f t="shared" si="86"/>
        <v>6.1584096376644401E-2</v>
      </c>
      <c r="BT71" s="32">
        <f t="shared" si="87"/>
        <v>6.1584096376644491E-2</v>
      </c>
      <c r="BU71" s="32">
        <f t="shared" si="88"/>
        <v>6.1584096376644422E-2</v>
      </c>
      <c r="BV71" s="32">
        <f t="shared" si="89"/>
        <v>6.1584096376644359E-2</v>
      </c>
      <c r="BW71" s="32">
        <f t="shared" si="90"/>
        <v>6.1584096376644436E-2</v>
      </c>
      <c r="BX71" s="32">
        <f t="shared" si="91"/>
        <v>6.1584096376644512E-2</v>
      </c>
      <c r="BY71" s="32">
        <f t="shared" si="92"/>
        <v>6.1584096376644575E-2</v>
      </c>
      <c r="BZ71" s="32">
        <f t="shared" si="93"/>
        <v>6.1584096376644519E-2</v>
      </c>
      <c r="CA71" s="32">
        <f t="shared" si="94"/>
        <v>6.1584096376644464E-2</v>
      </c>
      <c r="CB71" s="32">
        <f t="shared" si="95"/>
        <v>6.1584096376644422E-2</v>
      </c>
      <c r="CC71" s="32">
        <f t="shared" si="96"/>
        <v>6.1584096376644373E-2</v>
      </c>
    </row>
    <row r="72" spans="1:81" ht="9" customHeight="1" x14ac:dyDescent="0.25">
      <c r="A72" s="31"/>
      <c r="B72" s="31"/>
      <c r="C72" s="31"/>
      <c r="E72" s="27">
        <f t="shared" ref="E72:E91" si="97">E71-1</f>
        <v>19</v>
      </c>
      <c r="F72" s="28">
        <f t="shared" si="72"/>
        <v>5.5944885988544604</v>
      </c>
      <c r="G72" s="28">
        <f t="shared" si="72"/>
        <v>11.188977197708921</v>
      </c>
      <c r="H72" s="28">
        <f t="shared" si="72"/>
        <v>16.78346579656338</v>
      </c>
      <c r="I72" s="28">
        <f t="shared" si="72"/>
        <v>22.377954395417841</v>
      </c>
      <c r="J72" s="28">
        <f t="shared" si="72"/>
        <v>27.972442994272299</v>
      </c>
      <c r="K72" s="28">
        <f t="shared" si="72"/>
        <v>33.56693159312676</v>
      </c>
      <c r="L72" s="28">
        <f t="shared" si="72"/>
        <v>39.161420191981222</v>
      </c>
      <c r="M72" s="28">
        <f t="shared" si="72"/>
        <v>44.755908790835683</v>
      </c>
      <c r="N72" s="28">
        <f t="shared" si="72"/>
        <v>50.350397389690144</v>
      </c>
      <c r="O72" s="28">
        <f t="shared" si="72"/>
        <v>55.944885988544598</v>
      </c>
      <c r="P72" s="28">
        <f t="shared" si="72"/>
        <v>61.53937458739906</v>
      </c>
      <c r="Q72" s="28">
        <f t="shared" si="72"/>
        <v>67.133863186253521</v>
      </c>
      <c r="R72" s="28">
        <f t="shared" si="72"/>
        <v>72.728351785107975</v>
      </c>
      <c r="S72" s="28">
        <f t="shared" si="72"/>
        <v>78.322840383962443</v>
      </c>
      <c r="T72" s="28">
        <f t="shared" si="72"/>
        <v>83.917328982816898</v>
      </c>
      <c r="U72" s="28">
        <f t="shared" si="72"/>
        <v>89.511817581671366</v>
      </c>
      <c r="V72" s="28">
        <f t="shared" si="70"/>
        <v>95.10630618052582</v>
      </c>
      <c r="W72" s="28">
        <f t="shared" si="70"/>
        <v>100.70079477938029</v>
      </c>
      <c r="X72" s="28">
        <f t="shared" si="70"/>
        <v>106.29528337823474</v>
      </c>
      <c r="Y72" s="28">
        <f t="shared" si="70"/>
        <v>111.8897719770892</v>
      </c>
      <c r="Z72" s="28">
        <f t="shared" si="70"/>
        <v>117.48426057594367</v>
      </c>
      <c r="AA72" s="28">
        <f t="shared" si="70"/>
        <v>123.07874917479812</v>
      </c>
      <c r="AB72" s="28">
        <f t="shared" si="70"/>
        <v>128.67323777365257</v>
      </c>
      <c r="AC72" s="28">
        <f t="shared" si="70"/>
        <v>134.26772637250704</v>
      </c>
      <c r="AE72" s="27">
        <f t="shared" ref="AE72:AE91" si="98">AE71-1</f>
        <v>19</v>
      </c>
      <c r="AF72" s="28">
        <f t="shared" si="71"/>
        <v>5.2881034059333532</v>
      </c>
      <c r="AG72" s="28">
        <f t="shared" si="71"/>
        <v>10.576206811866706</v>
      </c>
      <c r="AH72" s="28">
        <f t="shared" si="71"/>
        <v>15.864310217800059</v>
      </c>
      <c r="AI72" s="28">
        <f t="shared" si="71"/>
        <v>21.152413623733413</v>
      </c>
      <c r="AJ72" s="28">
        <f t="shared" si="71"/>
        <v>26.440517029666765</v>
      </c>
      <c r="AK72" s="28">
        <f t="shared" si="71"/>
        <v>31.728620435600117</v>
      </c>
      <c r="AL72" s="28">
        <f t="shared" si="71"/>
        <v>37.016723841533469</v>
      </c>
      <c r="AM72" s="28">
        <f t="shared" si="71"/>
        <v>42.304827247466825</v>
      </c>
      <c r="AN72" s="28">
        <f t="shared" si="71"/>
        <v>47.592930653400181</v>
      </c>
      <c r="AO72" s="28">
        <f t="shared" si="71"/>
        <v>52.88103405933353</v>
      </c>
      <c r="AP72" s="28">
        <f t="shared" si="71"/>
        <v>58.169137465266886</v>
      </c>
      <c r="AQ72" s="28">
        <f t="shared" si="71"/>
        <v>63.457240871200234</v>
      </c>
      <c r="AR72" s="28">
        <f t="shared" si="71"/>
        <v>68.745344277133583</v>
      </c>
      <c r="AS72" s="28">
        <f t="shared" si="71"/>
        <v>74.033447683066939</v>
      </c>
      <c r="AT72" s="28">
        <f t="shared" si="71"/>
        <v>79.321551089000295</v>
      </c>
      <c r="AU72" s="28">
        <f t="shared" si="71"/>
        <v>84.60965449493365</v>
      </c>
      <c r="AV72" s="28">
        <f t="shared" si="69"/>
        <v>89.897757900867006</v>
      </c>
      <c r="AW72" s="28">
        <f t="shared" si="69"/>
        <v>95.185861306800362</v>
      </c>
      <c r="AX72" s="28">
        <f t="shared" si="69"/>
        <v>100.4739647127337</v>
      </c>
      <c r="AY72" s="28">
        <f t="shared" si="69"/>
        <v>105.76206811866706</v>
      </c>
      <c r="AZ72" s="28">
        <f t="shared" si="69"/>
        <v>111.05017152460042</v>
      </c>
      <c r="BA72" s="28">
        <f t="shared" si="69"/>
        <v>116.33827493053377</v>
      </c>
      <c r="BB72" s="28">
        <f t="shared" si="69"/>
        <v>121.62637833646713</v>
      </c>
      <c r="BC72" s="28">
        <f t="shared" si="69"/>
        <v>126.91448174240047</v>
      </c>
      <c r="BE72" s="27">
        <f t="shared" ref="BE72:BE91" si="99">BE71-1</f>
        <v>19</v>
      </c>
      <c r="BF72" s="32">
        <f t="shared" si="73"/>
        <v>5.4765540675843598E-2</v>
      </c>
      <c r="BG72" s="32">
        <f t="shared" si="74"/>
        <v>5.4765540675843598E-2</v>
      </c>
      <c r="BH72" s="32">
        <f t="shared" si="75"/>
        <v>5.4765540675843605E-2</v>
      </c>
      <c r="BI72" s="32">
        <f t="shared" si="76"/>
        <v>5.4765540675843598E-2</v>
      </c>
      <c r="BJ72" s="32">
        <f t="shared" si="77"/>
        <v>5.4765540675843542E-2</v>
      </c>
      <c r="BK72" s="32">
        <f t="shared" si="78"/>
        <v>5.4765540675843605E-2</v>
      </c>
      <c r="BL72" s="32">
        <f t="shared" si="79"/>
        <v>5.4765540675843646E-2</v>
      </c>
      <c r="BM72" s="32">
        <f t="shared" si="80"/>
        <v>5.4765540675843598E-2</v>
      </c>
      <c r="BN72" s="32">
        <f t="shared" si="81"/>
        <v>5.4765540675843563E-2</v>
      </c>
      <c r="BO72" s="32">
        <f t="shared" si="82"/>
        <v>5.4765540675843542E-2</v>
      </c>
      <c r="BP72" s="32">
        <f t="shared" si="83"/>
        <v>5.4765540675843515E-2</v>
      </c>
      <c r="BQ72" s="32">
        <f t="shared" si="84"/>
        <v>5.4765540675843605E-2</v>
      </c>
      <c r="BR72" s="32">
        <f t="shared" si="85"/>
        <v>5.4765540675843584E-2</v>
      </c>
      <c r="BS72" s="32">
        <f t="shared" si="86"/>
        <v>5.4765540675843646E-2</v>
      </c>
      <c r="BT72" s="32">
        <f t="shared" si="87"/>
        <v>5.4765540675843542E-2</v>
      </c>
      <c r="BU72" s="32">
        <f t="shared" si="88"/>
        <v>5.4765540675843598E-2</v>
      </c>
      <c r="BV72" s="32">
        <f t="shared" si="89"/>
        <v>5.4765540675843508E-2</v>
      </c>
      <c r="BW72" s="32">
        <f t="shared" si="90"/>
        <v>5.4765540675843563E-2</v>
      </c>
      <c r="BX72" s="32">
        <f t="shared" si="91"/>
        <v>5.4765540675843619E-2</v>
      </c>
      <c r="BY72" s="32">
        <f t="shared" si="92"/>
        <v>5.4765540675843542E-2</v>
      </c>
      <c r="BZ72" s="32">
        <f t="shared" si="93"/>
        <v>5.4765540675843584E-2</v>
      </c>
      <c r="CA72" s="32">
        <f t="shared" si="94"/>
        <v>5.4765540675843515E-2</v>
      </c>
      <c r="CB72" s="32">
        <f t="shared" si="95"/>
        <v>5.4765540675843452E-2</v>
      </c>
      <c r="CC72" s="32">
        <f t="shared" si="96"/>
        <v>5.4765540675843605E-2</v>
      </c>
    </row>
    <row r="73" spans="1:81" ht="9" customHeight="1" x14ac:dyDescent="0.25">
      <c r="A73" s="31"/>
      <c r="B73" s="31"/>
      <c r="C73" s="31"/>
      <c r="E73" s="27">
        <f t="shared" si="97"/>
        <v>18</v>
      </c>
      <c r="F73" s="28">
        <f t="shared" si="72"/>
        <v>5.5244462125373701</v>
      </c>
      <c r="G73" s="28">
        <f t="shared" si="72"/>
        <v>11.04889242507474</v>
      </c>
      <c r="H73" s="28">
        <f t="shared" si="72"/>
        <v>16.57333863761211</v>
      </c>
      <c r="I73" s="28">
        <f t="shared" si="72"/>
        <v>22.09778485014948</v>
      </c>
      <c r="J73" s="28">
        <f t="shared" si="72"/>
        <v>27.622231062686854</v>
      </c>
      <c r="K73" s="28">
        <f t="shared" si="72"/>
        <v>33.146677275224221</v>
      </c>
      <c r="L73" s="28">
        <f t="shared" si="72"/>
        <v>38.671123487761591</v>
      </c>
      <c r="M73" s="28">
        <f t="shared" si="72"/>
        <v>44.195569700298961</v>
      </c>
      <c r="N73" s="28">
        <f t="shared" si="72"/>
        <v>49.720015912836338</v>
      </c>
      <c r="O73" s="28">
        <f t="shared" si="72"/>
        <v>55.244462125373708</v>
      </c>
      <c r="P73" s="28">
        <f t="shared" si="72"/>
        <v>60.768908337911078</v>
      </c>
      <c r="Q73" s="28">
        <f t="shared" si="72"/>
        <v>66.293354550448441</v>
      </c>
      <c r="R73" s="28">
        <f t="shared" si="72"/>
        <v>71.817800762985812</v>
      </c>
      <c r="S73" s="28">
        <f t="shared" si="72"/>
        <v>77.342246975523182</v>
      </c>
      <c r="T73" s="28">
        <f t="shared" si="72"/>
        <v>82.866693188060552</v>
      </c>
      <c r="U73" s="28">
        <f t="shared" si="72"/>
        <v>88.391139400597922</v>
      </c>
      <c r="V73" s="28">
        <f t="shared" si="70"/>
        <v>93.915585613135306</v>
      </c>
      <c r="W73" s="28">
        <f t="shared" si="70"/>
        <v>99.440031825672676</v>
      </c>
      <c r="X73" s="28">
        <f t="shared" si="70"/>
        <v>104.96447803821005</v>
      </c>
      <c r="Y73" s="28">
        <f t="shared" si="70"/>
        <v>110.48892425074742</v>
      </c>
      <c r="Z73" s="28">
        <f t="shared" si="70"/>
        <v>116.01337046328479</v>
      </c>
      <c r="AA73" s="28">
        <f t="shared" si="70"/>
        <v>121.53781667582216</v>
      </c>
      <c r="AB73" s="28">
        <f t="shared" si="70"/>
        <v>127.06226288835953</v>
      </c>
      <c r="AC73" s="28">
        <f t="shared" si="70"/>
        <v>132.58670910089688</v>
      </c>
      <c r="AE73" s="27">
        <f t="shared" si="98"/>
        <v>18</v>
      </c>
      <c r="AF73" s="28">
        <f t="shared" si="71"/>
        <v>5.2573111211913366</v>
      </c>
      <c r="AG73" s="28">
        <f t="shared" si="71"/>
        <v>10.514622242382673</v>
      </c>
      <c r="AH73" s="28">
        <f t="shared" si="71"/>
        <v>15.771933363574009</v>
      </c>
      <c r="AI73" s="28">
        <f t="shared" si="71"/>
        <v>21.029244484765346</v>
      </c>
      <c r="AJ73" s="28">
        <f t="shared" si="71"/>
        <v>26.286555605956682</v>
      </c>
      <c r="AK73" s="28">
        <f t="shared" si="71"/>
        <v>31.543866727148018</v>
      </c>
      <c r="AL73" s="28">
        <f t="shared" si="71"/>
        <v>36.801177848339357</v>
      </c>
      <c r="AM73" s="28">
        <f t="shared" si="71"/>
        <v>42.058488969530693</v>
      </c>
      <c r="AN73" s="28">
        <f t="shared" si="71"/>
        <v>47.315800090722028</v>
      </c>
      <c r="AO73" s="28">
        <f t="shared" si="71"/>
        <v>52.573111211913364</v>
      </c>
      <c r="AP73" s="28">
        <f t="shared" si="71"/>
        <v>57.8304223331047</v>
      </c>
      <c r="AQ73" s="28">
        <f t="shared" si="71"/>
        <v>63.087733454296036</v>
      </c>
      <c r="AR73" s="28">
        <f t="shared" si="71"/>
        <v>68.345044575487378</v>
      </c>
      <c r="AS73" s="28">
        <f t="shared" si="71"/>
        <v>73.602355696678714</v>
      </c>
      <c r="AT73" s="28">
        <f t="shared" si="71"/>
        <v>78.85966681787005</v>
      </c>
      <c r="AU73" s="28">
        <f t="shared" si="71"/>
        <v>84.116977939061385</v>
      </c>
      <c r="AV73" s="28">
        <f t="shared" ref="AV73:BC75" si="100">AV$92/COS(RADIANS($AE73))</f>
        <v>89.374289060252721</v>
      </c>
      <c r="AW73" s="28">
        <f t="shared" si="100"/>
        <v>94.631600181444057</v>
      </c>
      <c r="AX73" s="28">
        <f t="shared" si="100"/>
        <v>99.888911302635393</v>
      </c>
      <c r="AY73" s="28">
        <f t="shared" si="100"/>
        <v>105.14622242382673</v>
      </c>
      <c r="AZ73" s="28">
        <f t="shared" si="100"/>
        <v>110.40353354501806</v>
      </c>
      <c r="BA73" s="28">
        <f t="shared" si="100"/>
        <v>115.6608446662094</v>
      </c>
      <c r="BB73" s="28">
        <f t="shared" si="100"/>
        <v>120.91815578740074</v>
      </c>
      <c r="BC73" s="28">
        <f t="shared" si="100"/>
        <v>126.17546690859207</v>
      </c>
      <c r="BE73" s="27">
        <f t="shared" si="99"/>
        <v>18</v>
      </c>
      <c r="BF73" s="32">
        <f t="shared" si="73"/>
        <v>4.8355089554458483E-2</v>
      </c>
      <c r="BG73" s="32">
        <f t="shared" si="74"/>
        <v>4.8355089554458483E-2</v>
      </c>
      <c r="BH73" s="32">
        <f t="shared" si="75"/>
        <v>4.8355089554458539E-2</v>
      </c>
      <c r="BI73" s="32">
        <f t="shared" si="76"/>
        <v>4.8355089554458483E-2</v>
      </c>
      <c r="BJ73" s="32">
        <f t="shared" si="77"/>
        <v>4.8355089554458643E-2</v>
      </c>
      <c r="BK73" s="32">
        <f t="shared" si="78"/>
        <v>4.8355089554458539E-2</v>
      </c>
      <c r="BL73" s="32">
        <f t="shared" si="79"/>
        <v>4.8355089554458462E-2</v>
      </c>
      <c r="BM73" s="32">
        <f t="shared" si="80"/>
        <v>4.8355089554458483E-2</v>
      </c>
      <c r="BN73" s="32">
        <f t="shared" si="81"/>
        <v>4.8355089554458636E-2</v>
      </c>
      <c r="BO73" s="32">
        <f t="shared" si="82"/>
        <v>4.8355089554458643E-2</v>
      </c>
      <c r="BP73" s="32">
        <f t="shared" si="83"/>
        <v>4.8355089554458643E-2</v>
      </c>
      <c r="BQ73" s="32">
        <f t="shared" si="84"/>
        <v>4.8355089554458539E-2</v>
      </c>
      <c r="BR73" s="32">
        <f t="shared" si="85"/>
        <v>4.8355089554458448E-2</v>
      </c>
      <c r="BS73" s="32">
        <f t="shared" si="86"/>
        <v>4.8355089554458462E-2</v>
      </c>
      <c r="BT73" s="32">
        <f t="shared" si="87"/>
        <v>4.8355089554458476E-2</v>
      </c>
      <c r="BU73" s="32">
        <f t="shared" si="88"/>
        <v>4.8355089554458483E-2</v>
      </c>
      <c r="BV73" s="32">
        <f t="shared" si="89"/>
        <v>4.8355089554458636E-2</v>
      </c>
      <c r="BW73" s="32">
        <f t="shared" si="90"/>
        <v>4.8355089554458636E-2</v>
      </c>
      <c r="BX73" s="32">
        <f t="shared" si="91"/>
        <v>4.8355089554458643E-2</v>
      </c>
      <c r="BY73" s="32">
        <f t="shared" si="92"/>
        <v>4.8355089554458643E-2</v>
      </c>
      <c r="BZ73" s="32">
        <f t="shared" si="93"/>
        <v>4.8355089554458643E-2</v>
      </c>
      <c r="CA73" s="32">
        <f t="shared" si="94"/>
        <v>4.8355089554458643E-2</v>
      </c>
      <c r="CB73" s="32">
        <f t="shared" si="95"/>
        <v>4.8355089554458643E-2</v>
      </c>
      <c r="CC73" s="32">
        <f t="shared" si="96"/>
        <v>4.8355089554458539E-2</v>
      </c>
    </row>
    <row r="74" spans="1:81" ht="9" customHeight="1" x14ac:dyDescent="0.25">
      <c r="A74" s="31"/>
      <c r="B74" s="31"/>
      <c r="C74" s="31"/>
      <c r="E74" s="27">
        <f t="shared" si="97"/>
        <v>17</v>
      </c>
      <c r="F74" s="28">
        <f t="shared" si="72"/>
        <v>5.4597160817794954</v>
      </c>
      <c r="G74" s="28">
        <f t="shared" si="72"/>
        <v>10.919432163558991</v>
      </c>
      <c r="H74" s="28">
        <f t="shared" si="72"/>
        <v>16.379148245338484</v>
      </c>
      <c r="I74" s="28">
        <f t="shared" si="72"/>
        <v>21.838864327117982</v>
      </c>
      <c r="J74" s="28">
        <f t="shared" si="72"/>
        <v>27.298580408897479</v>
      </c>
      <c r="K74" s="28">
        <f t="shared" si="72"/>
        <v>32.758296490676969</v>
      </c>
      <c r="L74" s="28">
        <f t="shared" si="72"/>
        <v>38.218012572456466</v>
      </c>
      <c r="M74" s="28">
        <f t="shared" si="72"/>
        <v>43.677728654235963</v>
      </c>
      <c r="N74" s="28">
        <f t="shared" si="72"/>
        <v>49.13744473601546</v>
      </c>
      <c r="O74" s="28">
        <f t="shared" si="72"/>
        <v>54.597160817794958</v>
      </c>
      <c r="P74" s="28">
        <f t="shared" si="72"/>
        <v>60.056876899574448</v>
      </c>
      <c r="Q74" s="28">
        <f t="shared" si="72"/>
        <v>65.516592981353938</v>
      </c>
      <c r="R74" s="28">
        <f t="shared" si="72"/>
        <v>70.976309063133442</v>
      </c>
      <c r="S74" s="28">
        <f t="shared" si="72"/>
        <v>76.436025144912932</v>
      </c>
      <c r="T74" s="28">
        <f t="shared" si="72"/>
        <v>81.895741226692436</v>
      </c>
      <c r="U74" s="28">
        <f t="shared" si="72"/>
        <v>87.355457308471927</v>
      </c>
      <c r="V74" s="28">
        <f t="shared" si="70"/>
        <v>92.815173390251417</v>
      </c>
      <c r="W74" s="28">
        <f t="shared" si="70"/>
        <v>98.274889472030921</v>
      </c>
      <c r="X74" s="28">
        <f t="shared" si="70"/>
        <v>103.73460555381041</v>
      </c>
      <c r="Y74" s="28">
        <f t="shared" si="70"/>
        <v>109.19432163558992</v>
      </c>
      <c r="Z74" s="28">
        <f t="shared" si="70"/>
        <v>114.65403771736941</v>
      </c>
      <c r="AA74" s="28">
        <f t="shared" si="70"/>
        <v>120.1137537991489</v>
      </c>
      <c r="AB74" s="28">
        <f t="shared" si="70"/>
        <v>125.5734698809284</v>
      </c>
      <c r="AC74" s="28">
        <f t="shared" si="70"/>
        <v>131.03318596270788</v>
      </c>
      <c r="AE74" s="27">
        <f t="shared" si="98"/>
        <v>17</v>
      </c>
      <c r="AF74" s="28">
        <f t="shared" si="71"/>
        <v>5.22845878243574</v>
      </c>
      <c r="AG74" s="28">
        <f t="shared" si="71"/>
        <v>10.45691756487148</v>
      </c>
      <c r="AH74" s="28">
        <f t="shared" si="71"/>
        <v>15.685376347307221</v>
      </c>
      <c r="AI74" s="28">
        <f t="shared" si="71"/>
        <v>20.91383512974296</v>
      </c>
      <c r="AJ74" s="28">
        <f t="shared" si="71"/>
        <v>26.142293912178701</v>
      </c>
      <c r="AK74" s="28">
        <f t="shared" si="71"/>
        <v>31.370752694614442</v>
      </c>
      <c r="AL74" s="28">
        <f t="shared" si="71"/>
        <v>36.599211477050183</v>
      </c>
      <c r="AM74" s="28">
        <f t="shared" si="71"/>
        <v>41.82767025948592</v>
      </c>
      <c r="AN74" s="28">
        <f t="shared" si="71"/>
        <v>47.056129041921665</v>
      </c>
      <c r="AO74" s="28">
        <f t="shared" si="71"/>
        <v>52.284587824357402</v>
      </c>
      <c r="AP74" s="28">
        <f t="shared" si="71"/>
        <v>57.513046606793147</v>
      </c>
      <c r="AQ74" s="28">
        <f t="shared" si="71"/>
        <v>62.741505389228884</v>
      </c>
      <c r="AR74" s="28">
        <f t="shared" si="71"/>
        <v>67.969964171664628</v>
      </c>
      <c r="AS74" s="28">
        <f t="shared" si="71"/>
        <v>73.198422954100366</v>
      </c>
      <c r="AT74" s="28">
        <f t="shared" si="71"/>
        <v>78.426881736536103</v>
      </c>
      <c r="AU74" s="28">
        <f t="shared" si="71"/>
        <v>83.65534051897184</v>
      </c>
      <c r="AV74" s="28">
        <f t="shared" si="100"/>
        <v>88.883799301407592</v>
      </c>
      <c r="AW74" s="28">
        <f t="shared" si="100"/>
        <v>94.112258083843329</v>
      </c>
      <c r="AX74" s="28">
        <f t="shared" si="100"/>
        <v>99.340716866279067</v>
      </c>
      <c r="AY74" s="28">
        <f t="shared" si="100"/>
        <v>104.5691756487148</v>
      </c>
      <c r="AZ74" s="28">
        <f t="shared" si="100"/>
        <v>109.79763443115054</v>
      </c>
      <c r="BA74" s="28">
        <f t="shared" si="100"/>
        <v>115.02609321358629</v>
      </c>
      <c r="BB74" s="28">
        <f t="shared" si="100"/>
        <v>120.25455199602203</v>
      </c>
      <c r="BC74" s="28">
        <f t="shared" si="100"/>
        <v>125.48301077845777</v>
      </c>
      <c r="BE74" s="27">
        <f t="shared" si="99"/>
        <v>17</v>
      </c>
      <c r="BF74" s="32">
        <f t="shared" si="73"/>
        <v>4.2357019280823346E-2</v>
      </c>
      <c r="BG74" s="32">
        <f t="shared" si="74"/>
        <v>4.2357019280823346E-2</v>
      </c>
      <c r="BH74" s="32">
        <f t="shared" si="75"/>
        <v>4.2357019280823187E-2</v>
      </c>
      <c r="BI74" s="32">
        <f t="shared" si="76"/>
        <v>4.2357019280823346E-2</v>
      </c>
      <c r="BJ74" s="32">
        <f t="shared" si="77"/>
        <v>4.2357019280823374E-2</v>
      </c>
      <c r="BK74" s="32">
        <f t="shared" si="78"/>
        <v>4.2357019280823187E-2</v>
      </c>
      <c r="BL74" s="32">
        <f t="shared" si="79"/>
        <v>4.2357019280823235E-2</v>
      </c>
      <c r="BM74" s="32">
        <f t="shared" si="80"/>
        <v>4.2357019280823346E-2</v>
      </c>
      <c r="BN74" s="32">
        <f t="shared" si="81"/>
        <v>4.2357019280823291E-2</v>
      </c>
      <c r="BO74" s="32">
        <f t="shared" si="82"/>
        <v>4.2357019280823374E-2</v>
      </c>
      <c r="BP74" s="32">
        <f t="shared" si="83"/>
        <v>4.2357019280823215E-2</v>
      </c>
      <c r="BQ74" s="32">
        <f t="shared" si="84"/>
        <v>4.2357019280823187E-2</v>
      </c>
      <c r="BR74" s="32">
        <f t="shared" si="85"/>
        <v>4.2357019280823256E-2</v>
      </c>
      <c r="BS74" s="32">
        <f t="shared" si="86"/>
        <v>4.2357019280823235E-2</v>
      </c>
      <c r="BT74" s="32">
        <f t="shared" si="87"/>
        <v>4.2357019280823374E-2</v>
      </c>
      <c r="BU74" s="32">
        <f t="shared" si="88"/>
        <v>4.2357019280823346E-2</v>
      </c>
      <c r="BV74" s="32">
        <f t="shared" si="89"/>
        <v>4.2357019280823166E-2</v>
      </c>
      <c r="BW74" s="32">
        <f t="shared" si="90"/>
        <v>4.2357019280823291E-2</v>
      </c>
      <c r="BX74" s="32">
        <f t="shared" si="91"/>
        <v>4.235701928082327E-2</v>
      </c>
      <c r="BY74" s="32">
        <f t="shared" si="92"/>
        <v>4.2357019280823374E-2</v>
      </c>
      <c r="BZ74" s="32">
        <f t="shared" si="93"/>
        <v>4.2357019280823353E-2</v>
      </c>
      <c r="CA74" s="32">
        <f t="shared" si="94"/>
        <v>4.2357019280823215E-2</v>
      </c>
      <c r="CB74" s="32">
        <f t="shared" si="95"/>
        <v>4.2357019280823312E-2</v>
      </c>
      <c r="CC74" s="32">
        <f t="shared" si="96"/>
        <v>4.2357019280823187E-2</v>
      </c>
    </row>
    <row r="75" spans="1:81" ht="9" customHeight="1" x14ac:dyDescent="0.25">
      <c r="A75" s="31"/>
      <c r="B75" s="31"/>
      <c r="C75" s="31"/>
      <c r="E75" s="27">
        <f t="shared" si="97"/>
        <v>16</v>
      </c>
      <c r="F75" s="28">
        <f t="shared" si="72"/>
        <v>5.4000814175674128</v>
      </c>
      <c r="G75" s="28">
        <f t="shared" si="72"/>
        <v>10.800162835134826</v>
      </c>
      <c r="H75" s="28">
        <f t="shared" si="72"/>
        <v>16.200244252702237</v>
      </c>
      <c r="I75" s="28">
        <f t="shared" si="72"/>
        <v>21.600325670269651</v>
      </c>
      <c r="J75" s="28">
        <f t="shared" si="72"/>
        <v>27.000407087837065</v>
      </c>
      <c r="K75" s="28">
        <f t="shared" si="72"/>
        <v>32.400488505404475</v>
      </c>
      <c r="L75" s="28">
        <f t="shared" si="72"/>
        <v>37.800569922971889</v>
      </c>
      <c r="M75" s="28">
        <f t="shared" si="72"/>
        <v>43.200651340539302</v>
      </c>
      <c r="N75" s="28">
        <f t="shared" si="72"/>
        <v>48.600732758106716</v>
      </c>
      <c r="O75" s="28">
        <f t="shared" si="72"/>
        <v>54.00081417567413</v>
      </c>
      <c r="P75" s="28">
        <f t="shared" si="72"/>
        <v>59.400895593241543</v>
      </c>
      <c r="Q75" s="28">
        <f t="shared" si="72"/>
        <v>64.80097701080895</v>
      </c>
      <c r="R75" s="28">
        <f t="shared" si="72"/>
        <v>70.201058428376371</v>
      </c>
      <c r="S75" s="28">
        <f t="shared" si="72"/>
        <v>75.601139845943777</v>
      </c>
      <c r="T75" s="28">
        <f t="shared" si="72"/>
        <v>81.001221263511198</v>
      </c>
      <c r="U75" s="28">
        <f t="shared" si="72"/>
        <v>86.401302681078604</v>
      </c>
      <c r="V75" s="28">
        <f t="shared" si="70"/>
        <v>91.801384098646011</v>
      </c>
      <c r="W75" s="28">
        <f t="shared" si="70"/>
        <v>97.201465516213432</v>
      </c>
      <c r="X75" s="28">
        <f t="shared" si="70"/>
        <v>102.60154693378084</v>
      </c>
      <c r="Y75" s="28">
        <f t="shared" si="70"/>
        <v>108.00162835134826</v>
      </c>
      <c r="Z75" s="28">
        <f t="shared" si="70"/>
        <v>113.40170976891567</v>
      </c>
      <c r="AA75" s="28">
        <f t="shared" si="70"/>
        <v>118.80179118648309</v>
      </c>
      <c r="AB75" s="28">
        <f t="shared" si="70"/>
        <v>124.20187260405049</v>
      </c>
      <c r="AC75" s="28">
        <f t="shared" si="70"/>
        <v>129.6019540216179</v>
      </c>
      <c r="AE75" s="27">
        <f t="shared" si="98"/>
        <v>16</v>
      </c>
      <c r="AF75" s="28">
        <f t="shared" si="71"/>
        <v>5.20149717930801</v>
      </c>
      <c r="AG75" s="28">
        <f t="shared" si="71"/>
        <v>10.40299435861602</v>
      </c>
      <c r="AH75" s="28">
        <f t="shared" si="71"/>
        <v>15.60449153792403</v>
      </c>
      <c r="AI75" s="28">
        <f t="shared" si="71"/>
        <v>20.80598871723204</v>
      </c>
      <c r="AJ75" s="28">
        <f t="shared" si="71"/>
        <v>26.00748589654005</v>
      </c>
      <c r="AK75" s="28">
        <f t="shared" si="71"/>
        <v>31.20898307584806</v>
      </c>
      <c r="AL75" s="28">
        <f t="shared" si="71"/>
        <v>36.410480255156074</v>
      </c>
      <c r="AM75" s="28">
        <f t="shared" si="71"/>
        <v>41.61197743446408</v>
      </c>
      <c r="AN75" s="28">
        <f t="shared" si="71"/>
        <v>46.813474613772094</v>
      </c>
      <c r="AO75" s="28">
        <f t="shared" si="71"/>
        <v>52.0149717930801</v>
      </c>
      <c r="AP75" s="28">
        <f t="shared" si="71"/>
        <v>57.216468972388114</v>
      </c>
      <c r="AQ75" s="28">
        <f t="shared" si="71"/>
        <v>62.41796615169612</v>
      </c>
      <c r="AR75" s="28">
        <f t="shared" si="71"/>
        <v>67.619463331004141</v>
      </c>
      <c r="AS75" s="28">
        <f t="shared" si="71"/>
        <v>72.820960510312148</v>
      </c>
      <c r="AT75" s="28">
        <f t="shared" si="71"/>
        <v>78.022457689620154</v>
      </c>
      <c r="AU75" s="28">
        <f t="shared" si="71"/>
        <v>83.223954868928161</v>
      </c>
      <c r="AV75" s="28">
        <f t="shared" si="100"/>
        <v>88.425452048236181</v>
      </c>
      <c r="AW75" s="28">
        <f t="shared" si="100"/>
        <v>93.626949227544188</v>
      </c>
      <c r="AX75" s="28">
        <f t="shared" si="100"/>
        <v>98.828446406852194</v>
      </c>
      <c r="AY75" s="28">
        <f t="shared" si="100"/>
        <v>104.0299435861602</v>
      </c>
      <c r="AZ75" s="28">
        <f t="shared" si="100"/>
        <v>109.23144076546822</v>
      </c>
      <c r="BA75" s="28">
        <f t="shared" si="100"/>
        <v>114.43293794477623</v>
      </c>
      <c r="BB75" s="28">
        <f t="shared" si="100"/>
        <v>119.63443512408423</v>
      </c>
      <c r="BC75" s="28">
        <f t="shared" si="100"/>
        <v>124.83593230339224</v>
      </c>
      <c r="BE75" s="27">
        <f t="shared" si="99"/>
        <v>16</v>
      </c>
      <c r="BF75" s="32">
        <f t="shared" si="73"/>
        <v>3.6774304478701628E-2</v>
      </c>
      <c r="BG75" s="32">
        <f t="shared" si="74"/>
        <v>3.6774304478701628E-2</v>
      </c>
      <c r="BH75" s="32">
        <f t="shared" si="75"/>
        <v>3.6774304478701572E-2</v>
      </c>
      <c r="BI75" s="32">
        <f t="shared" si="76"/>
        <v>3.6774304478701628E-2</v>
      </c>
      <c r="BJ75" s="32">
        <f t="shared" si="77"/>
        <v>3.6774304478701662E-2</v>
      </c>
      <c r="BK75" s="32">
        <f t="shared" si="78"/>
        <v>3.6774304478701572E-2</v>
      </c>
      <c r="BL75" s="32">
        <f t="shared" si="79"/>
        <v>3.677430447870151E-2</v>
      </c>
      <c r="BM75" s="32">
        <f t="shared" si="80"/>
        <v>3.6774304478701628E-2</v>
      </c>
      <c r="BN75" s="32">
        <f t="shared" si="81"/>
        <v>3.6774304478701572E-2</v>
      </c>
      <c r="BO75" s="32">
        <f t="shared" si="82"/>
        <v>3.6774304478701662E-2</v>
      </c>
      <c r="BP75" s="32">
        <f t="shared" si="83"/>
        <v>3.6774304478701614E-2</v>
      </c>
      <c r="BQ75" s="32">
        <f t="shared" si="84"/>
        <v>3.6774304478701572E-2</v>
      </c>
      <c r="BR75" s="32">
        <f t="shared" si="85"/>
        <v>3.6774304478701537E-2</v>
      </c>
      <c r="BS75" s="32">
        <f t="shared" si="86"/>
        <v>3.677430447870151E-2</v>
      </c>
      <c r="BT75" s="32">
        <f t="shared" si="87"/>
        <v>3.6774304478701655E-2</v>
      </c>
      <c r="BU75" s="32">
        <f t="shared" si="88"/>
        <v>3.6774304478701628E-2</v>
      </c>
      <c r="BV75" s="32">
        <f t="shared" si="89"/>
        <v>3.6774304478701447E-2</v>
      </c>
      <c r="BW75" s="32">
        <f t="shared" si="90"/>
        <v>3.6774304478701572E-2</v>
      </c>
      <c r="BX75" s="32">
        <f t="shared" si="91"/>
        <v>3.6774304478701551E-2</v>
      </c>
      <c r="BY75" s="32">
        <f t="shared" si="92"/>
        <v>3.6774304478701662E-2</v>
      </c>
      <c r="BZ75" s="32">
        <f t="shared" si="93"/>
        <v>3.677430447870151E-2</v>
      </c>
      <c r="CA75" s="32">
        <f t="shared" si="94"/>
        <v>3.6774304478701614E-2</v>
      </c>
      <c r="CB75" s="32">
        <f t="shared" si="95"/>
        <v>3.6774304478701593E-2</v>
      </c>
      <c r="CC75" s="32">
        <f t="shared" si="96"/>
        <v>3.6774304478701572E-2</v>
      </c>
    </row>
    <row r="76" spans="1:81" ht="9" customHeight="1" x14ac:dyDescent="0.25">
      <c r="A76" s="31"/>
      <c r="B76" s="31"/>
      <c r="C76" s="31"/>
      <c r="E76" s="27">
        <f t="shared" si="97"/>
        <v>15</v>
      </c>
      <c r="F76" s="28">
        <f t="shared" si="72"/>
        <v>5.345339435428242</v>
      </c>
      <c r="G76" s="28">
        <f t="shared" si="72"/>
        <v>10.690678870856484</v>
      </c>
      <c r="H76" s="28">
        <f t="shared" si="72"/>
        <v>16.036018306284728</v>
      </c>
      <c r="I76" s="28">
        <f t="shared" si="72"/>
        <v>21.381357741712968</v>
      </c>
      <c r="J76" s="28">
        <f t="shared" si="72"/>
        <v>26.726697177141212</v>
      </c>
      <c r="K76" s="28">
        <f t="shared" si="72"/>
        <v>32.072036612569455</v>
      </c>
      <c r="L76" s="28">
        <f t="shared" si="72"/>
        <v>37.417376047997699</v>
      </c>
      <c r="M76" s="28">
        <f t="shared" si="72"/>
        <v>42.762715483425936</v>
      </c>
      <c r="N76" s="28">
        <f t="shared" si="72"/>
        <v>48.10805491885418</v>
      </c>
      <c r="O76" s="28">
        <f t="shared" si="72"/>
        <v>53.453394354282423</v>
      </c>
      <c r="P76" s="28">
        <f t="shared" si="72"/>
        <v>58.798733789710667</v>
      </c>
      <c r="Q76" s="28">
        <f t="shared" si="72"/>
        <v>64.144073225138911</v>
      </c>
      <c r="R76" s="28">
        <f t="shared" si="72"/>
        <v>69.489412660567154</v>
      </c>
      <c r="S76" s="28">
        <f t="shared" si="72"/>
        <v>74.834752095995398</v>
      </c>
      <c r="T76" s="28">
        <f t="shared" si="72"/>
        <v>80.180091531423642</v>
      </c>
      <c r="U76" s="28">
        <f t="shared" si="72"/>
        <v>85.525430966851872</v>
      </c>
      <c r="V76" s="28">
        <f t="shared" si="70"/>
        <v>90.870770402280115</v>
      </c>
      <c r="W76" s="28">
        <f t="shared" si="70"/>
        <v>96.216109837708359</v>
      </c>
      <c r="X76" s="28">
        <f t="shared" si="70"/>
        <v>101.5614492731366</v>
      </c>
      <c r="Y76" s="28">
        <f t="shared" si="70"/>
        <v>106.90678870856485</v>
      </c>
      <c r="Z76" s="28">
        <f t="shared" si="70"/>
        <v>112.25212814399309</v>
      </c>
      <c r="AA76" s="28">
        <f t="shared" si="70"/>
        <v>117.59746757942133</v>
      </c>
      <c r="AB76" s="28">
        <f t="shared" si="70"/>
        <v>122.94280701484958</v>
      </c>
      <c r="AC76" s="28">
        <f t="shared" si="70"/>
        <v>128.28814645027782</v>
      </c>
      <c r="AE76" s="27">
        <f t="shared" si="98"/>
        <v>15</v>
      </c>
      <c r="AF76" s="28">
        <f t="shared" si="71"/>
        <v>5.1763809020504148</v>
      </c>
      <c r="AG76" s="28">
        <f t="shared" si="71"/>
        <v>10.35276180410083</v>
      </c>
      <c r="AH76" s="28">
        <f t="shared" si="71"/>
        <v>15.529142706151246</v>
      </c>
      <c r="AI76" s="28">
        <f t="shared" si="71"/>
        <v>20.705523608201659</v>
      </c>
      <c r="AJ76" s="28">
        <f t="shared" si="71"/>
        <v>25.881904510252074</v>
      </c>
      <c r="AK76" s="28">
        <f t="shared" si="71"/>
        <v>31.058285412302492</v>
      </c>
      <c r="AL76" s="28">
        <f t="shared" si="71"/>
        <v>36.234666314352907</v>
      </c>
      <c r="AM76" s="28">
        <f t="shared" si="71"/>
        <v>41.411047216403318</v>
      </c>
      <c r="AN76" s="28">
        <f t="shared" si="71"/>
        <v>46.587428118453737</v>
      </c>
      <c r="AO76" s="28">
        <f t="shared" si="71"/>
        <v>51.763809020504148</v>
      </c>
      <c r="AP76" s="28">
        <f t="shared" si="71"/>
        <v>56.940189922554566</v>
      </c>
      <c r="AQ76" s="28">
        <f t="shared" si="71"/>
        <v>62.116570824604985</v>
      </c>
      <c r="AR76" s="28">
        <f t="shared" si="71"/>
        <v>67.292951726655403</v>
      </c>
      <c r="AS76" s="28">
        <f t="shared" si="71"/>
        <v>72.469332628705814</v>
      </c>
      <c r="AT76" s="28">
        <f t="shared" si="71"/>
        <v>77.645713530756225</v>
      </c>
      <c r="AU76" s="28">
        <f t="shared" ref="AU76:BC88" si="101">AU$92/COS(RADIANS($AE76))</f>
        <v>82.822094432806637</v>
      </c>
      <c r="AV76" s="28">
        <f t="shared" si="101"/>
        <v>87.998475334857062</v>
      </c>
      <c r="AW76" s="28">
        <f t="shared" si="101"/>
        <v>93.174856236907473</v>
      </c>
      <c r="AX76" s="28">
        <f t="shared" si="101"/>
        <v>98.351237138957885</v>
      </c>
      <c r="AY76" s="28">
        <f t="shared" si="101"/>
        <v>103.5276180410083</v>
      </c>
      <c r="AZ76" s="28">
        <f t="shared" si="101"/>
        <v>108.70399894305872</v>
      </c>
      <c r="BA76" s="28">
        <f t="shared" si="101"/>
        <v>113.88037984510913</v>
      </c>
      <c r="BB76" s="28">
        <f t="shared" si="101"/>
        <v>119.05676074715954</v>
      </c>
      <c r="BC76" s="28">
        <f t="shared" si="101"/>
        <v>124.23314164920997</v>
      </c>
      <c r="BE76" s="27">
        <f t="shared" si="99"/>
        <v>15</v>
      </c>
      <c r="BF76" s="32">
        <f t="shared" si="73"/>
        <v>3.1608569562110708E-2</v>
      </c>
      <c r="BG76" s="32">
        <f t="shared" si="74"/>
        <v>3.1608569562110708E-2</v>
      </c>
      <c r="BH76" s="32">
        <f t="shared" si="75"/>
        <v>3.1608569562110708E-2</v>
      </c>
      <c r="BI76" s="32">
        <f t="shared" si="76"/>
        <v>3.1608569562110708E-2</v>
      </c>
      <c r="BJ76" s="32">
        <f t="shared" si="77"/>
        <v>3.1608569562110778E-2</v>
      </c>
      <c r="BK76" s="32">
        <f t="shared" si="78"/>
        <v>3.1608569562110708E-2</v>
      </c>
      <c r="BL76" s="32">
        <f t="shared" si="79"/>
        <v>3.1608569562110757E-2</v>
      </c>
      <c r="BM76" s="32">
        <f t="shared" si="80"/>
        <v>3.1608569562110708E-2</v>
      </c>
      <c r="BN76" s="32">
        <f t="shared" si="81"/>
        <v>3.1608569562110674E-2</v>
      </c>
      <c r="BO76" s="32">
        <f t="shared" si="82"/>
        <v>3.1608569562110778E-2</v>
      </c>
      <c r="BP76" s="32">
        <f t="shared" si="83"/>
        <v>3.1608569562110736E-2</v>
      </c>
      <c r="BQ76" s="32">
        <f t="shared" si="84"/>
        <v>3.1608569562110708E-2</v>
      </c>
      <c r="BR76" s="32">
        <f t="shared" si="85"/>
        <v>3.160856956211068E-2</v>
      </c>
      <c r="BS76" s="32">
        <f t="shared" si="86"/>
        <v>3.1608569562110757E-2</v>
      </c>
      <c r="BT76" s="32">
        <f t="shared" si="87"/>
        <v>3.1608569562110819E-2</v>
      </c>
      <c r="BU76" s="32">
        <f t="shared" si="88"/>
        <v>3.1608569562110708E-2</v>
      </c>
      <c r="BV76" s="32">
        <f t="shared" si="89"/>
        <v>3.1608569562110611E-2</v>
      </c>
      <c r="BW76" s="32">
        <f t="shared" si="90"/>
        <v>3.1608569562110674E-2</v>
      </c>
      <c r="BX76" s="32">
        <f t="shared" si="91"/>
        <v>3.1608569562110729E-2</v>
      </c>
      <c r="BY76" s="32">
        <f t="shared" si="92"/>
        <v>3.1608569562110778E-2</v>
      </c>
      <c r="BZ76" s="32">
        <f t="shared" si="93"/>
        <v>3.1608569562110694E-2</v>
      </c>
      <c r="CA76" s="32">
        <f t="shared" si="94"/>
        <v>3.1608569562110736E-2</v>
      </c>
      <c r="CB76" s="32">
        <f t="shared" si="95"/>
        <v>3.1608569562110778E-2</v>
      </c>
      <c r="CC76" s="32">
        <f t="shared" si="96"/>
        <v>3.1608569562110708E-2</v>
      </c>
    </row>
    <row r="77" spans="1:81" ht="9" customHeight="1" x14ac:dyDescent="0.25">
      <c r="A77" s="31"/>
      <c r="B77" s="31"/>
      <c r="C77" s="31"/>
      <c r="E77" s="27">
        <f t="shared" si="97"/>
        <v>14</v>
      </c>
      <c r="F77" s="28">
        <f t="shared" si="72"/>
        <v>5.295300101475549</v>
      </c>
      <c r="G77" s="28">
        <f t="shared" si="72"/>
        <v>10.590600202951098</v>
      </c>
      <c r="H77" s="28">
        <f t="shared" si="72"/>
        <v>15.885900304426645</v>
      </c>
      <c r="I77" s="28">
        <f t="shared" si="72"/>
        <v>21.181200405902196</v>
      </c>
      <c r="J77" s="28">
        <f t="shared" si="72"/>
        <v>26.476500507377743</v>
      </c>
      <c r="K77" s="28">
        <f t="shared" si="72"/>
        <v>31.77180060885329</v>
      </c>
      <c r="L77" s="28">
        <f t="shared" si="72"/>
        <v>37.067100710328837</v>
      </c>
      <c r="M77" s="28">
        <f t="shared" si="72"/>
        <v>42.362400811804392</v>
      </c>
      <c r="N77" s="28">
        <f t="shared" si="72"/>
        <v>47.657700913279939</v>
      </c>
      <c r="O77" s="28">
        <f t="shared" si="72"/>
        <v>52.953001014755486</v>
      </c>
      <c r="P77" s="28">
        <f t="shared" si="72"/>
        <v>58.248301116231033</v>
      </c>
      <c r="Q77" s="28">
        <f t="shared" si="72"/>
        <v>63.543601217706581</v>
      </c>
      <c r="R77" s="28">
        <f t="shared" si="72"/>
        <v>68.838901319182128</v>
      </c>
      <c r="S77" s="28">
        <f t="shared" si="72"/>
        <v>74.134201420657675</v>
      </c>
      <c r="T77" s="28">
        <f t="shared" si="72"/>
        <v>79.429501522133222</v>
      </c>
      <c r="U77" s="28">
        <f t="shared" ref="U77:AC91" si="102">IF($E77&lt;=25,  U$3*1*2.71828^(($E77^2.2)*0.0001727),    IF($E77&lt;=90,  U$3*0.7277*2.71828^(($E77^1.5)*0.003787),    "error"))</f>
        <v>84.724801623608784</v>
      </c>
      <c r="V77" s="28">
        <f t="shared" si="102"/>
        <v>90.020101725084331</v>
      </c>
      <c r="W77" s="28">
        <f t="shared" si="102"/>
        <v>95.315401826559878</v>
      </c>
      <c r="X77" s="28">
        <f t="shared" si="102"/>
        <v>100.61070192803543</v>
      </c>
      <c r="Y77" s="28">
        <f t="shared" si="102"/>
        <v>105.90600202951097</v>
      </c>
      <c r="Z77" s="28">
        <f t="shared" si="102"/>
        <v>111.20130213098652</v>
      </c>
      <c r="AA77" s="28">
        <f t="shared" si="102"/>
        <v>116.49660223246207</v>
      </c>
      <c r="AB77" s="28">
        <f t="shared" si="102"/>
        <v>121.79190233393761</v>
      </c>
      <c r="AC77" s="28">
        <f t="shared" si="102"/>
        <v>127.08720243541316</v>
      </c>
      <c r="AE77" s="27">
        <f t="shared" si="98"/>
        <v>14</v>
      </c>
      <c r="AF77" s="28">
        <f t="shared" ref="AF77:AU91" si="103">AF$92/COS(RADIANS($AE77))</f>
        <v>5.1530681467494901</v>
      </c>
      <c r="AG77" s="28">
        <f t="shared" si="103"/>
        <v>10.30613629349898</v>
      </c>
      <c r="AH77" s="28">
        <f t="shared" si="103"/>
        <v>15.459204440248472</v>
      </c>
      <c r="AI77" s="28">
        <f t="shared" si="103"/>
        <v>20.61227258699796</v>
      </c>
      <c r="AJ77" s="28">
        <f t="shared" si="103"/>
        <v>25.76534073374745</v>
      </c>
      <c r="AK77" s="28">
        <f t="shared" si="103"/>
        <v>30.918408880496944</v>
      </c>
      <c r="AL77" s="28">
        <f t="shared" si="103"/>
        <v>36.071477027246431</v>
      </c>
      <c r="AM77" s="28">
        <f t="shared" si="103"/>
        <v>41.224545173995921</v>
      </c>
      <c r="AN77" s="28">
        <f t="shared" si="103"/>
        <v>46.377613320745411</v>
      </c>
      <c r="AO77" s="28">
        <f t="shared" si="103"/>
        <v>51.530681467494901</v>
      </c>
      <c r="AP77" s="28">
        <f t="shared" si="103"/>
        <v>56.683749614244398</v>
      </c>
      <c r="AQ77" s="28">
        <f t="shared" si="103"/>
        <v>61.836817760993888</v>
      </c>
      <c r="AR77" s="28">
        <f t="shared" si="103"/>
        <v>66.989885907743371</v>
      </c>
      <c r="AS77" s="28">
        <f t="shared" si="103"/>
        <v>72.142954054492861</v>
      </c>
      <c r="AT77" s="28">
        <f t="shared" si="103"/>
        <v>77.296022201242351</v>
      </c>
      <c r="AU77" s="28">
        <f t="shared" si="103"/>
        <v>82.449090347991842</v>
      </c>
      <c r="AV77" s="28">
        <f t="shared" si="101"/>
        <v>87.602158494741332</v>
      </c>
      <c r="AW77" s="28">
        <f t="shared" si="101"/>
        <v>92.755226641490822</v>
      </c>
      <c r="AX77" s="28">
        <f t="shared" si="101"/>
        <v>97.908294788240312</v>
      </c>
      <c r="AY77" s="28">
        <f t="shared" si="101"/>
        <v>103.0613629349898</v>
      </c>
      <c r="AZ77" s="28">
        <f t="shared" si="101"/>
        <v>108.21443108173931</v>
      </c>
      <c r="BA77" s="28">
        <f t="shared" si="101"/>
        <v>113.3674992284888</v>
      </c>
      <c r="BB77" s="28">
        <f t="shared" si="101"/>
        <v>118.52056737523829</v>
      </c>
      <c r="BC77" s="28">
        <f t="shared" si="101"/>
        <v>123.67363552198778</v>
      </c>
      <c r="BE77" s="27">
        <f t="shared" si="99"/>
        <v>14</v>
      </c>
      <c r="BF77" s="32">
        <f t="shared" si="73"/>
        <v>2.6860036636342021E-2</v>
      </c>
      <c r="BG77" s="32">
        <f t="shared" si="74"/>
        <v>2.6860036636342021E-2</v>
      </c>
      <c r="BH77" s="32">
        <f t="shared" si="75"/>
        <v>2.6860036636341802E-2</v>
      </c>
      <c r="BI77" s="32">
        <f t="shared" si="76"/>
        <v>2.6860036636342021E-2</v>
      </c>
      <c r="BJ77" s="32">
        <f t="shared" si="77"/>
        <v>2.6860036636341959E-2</v>
      </c>
      <c r="BK77" s="32">
        <f t="shared" si="78"/>
        <v>2.6860036636341802E-2</v>
      </c>
      <c r="BL77" s="32">
        <f t="shared" si="79"/>
        <v>2.6860036636341882E-2</v>
      </c>
      <c r="BM77" s="32">
        <f t="shared" si="80"/>
        <v>2.6860036636342021E-2</v>
      </c>
      <c r="BN77" s="32">
        <f t="shared" si="81"/>
        <v>2.6860036636341986E-2</v>
      </c>
      <c r="BO77" s="32">
        <f t="shared" si="82"/>
        <v>2.6860036636341959E-2</v>
      </c>
      <c r="BP77" s="32">
        <f t="shared" si="83"/>
        <v>2.6860036636341813E-2</v>
      </c>
      <c r="BQ77" s="32">
        <f t="shared" si="84"/>
        <v>2.6860036636341802E-2</v>
      </c>
      <c r="BR77" s="32">
        <f t="shared" si="85"/>
        <v>2.6860036636341896E-2</v>
      </c>
      <c r="BS77" s="32">
        <f t="shared" si="86"/>
        <v>2.6860036636341882E-2</v>
      </c>
      <c r="BT77" s="32">
        <f t="shared" si="87"/>
        <v>2.6860036636341868E-2</v>
      </c>
      <c r="BU77" s="32">
        <f t="shared" si="88"/>
        <v>2.6860036636342021E-2</v>
      </c>
      <c r="BV77" s="32">
        <f t="shared" si="89"/>
        <v>2.6860036636342004E-2</v>
      </c>
      <c r="BW77" s="32">
        <f t="shared" si="90"/>
        <v>2.6860036636341986E-2</v>
      </c>
      <c r="BX77" s="32">
        <f t="shared" si="91"/>
        <v>2.6860036636341969E-2</v>
      </c>
      <c r="BY77" s="32">
        <f t="shared" si="92"/>
        <v>2.6860036636341959E-2</v>
      </c>
      <c r="BZ77" s="32">
        <f t="shared" si="93"/>
        <v>2.6860036636341816E-2</v>
      </c>
      <c r="CA77" s="32">
        <f t="shared" si="94"/>
        <v>2.6860036636341813E-2</v>
      </c>
      <c r="CB77" s="32">
        <f t="shared" si="95"/>
        <v>2.6860036636341806E-2</v>
      </c>
      <c r="CC77" s="32">
        <f t="shared" si="96"/>
        <v>2.6860036636341802E-2</v>
      </c>
    </row>
    <row r="78" spans="1:81" ht="9" customHeight="1" x14ac:dyDescent="0.25">
      <c r="A78" s="31"/>
      <c r="B78" s="31"/>
      <c r="C78" s="31"/>
      <c r="E78" s="27">
        <f t="shared" si="97"/>
        <v>13</v>
      </c>
      <c r="F78" s="28">
        <f t="shared" ref="F78:U91" si="104">IF($E78&lt;=25,  F$3*1*2.71828^(($E78^2.2)*0.0001727),    IF($E78&lt;=90,  F$3*0.7277*2.71828^(($E78^1.5)*0.003787),    "error"))</f>
        <v>5.2497848997455554</v>
      </c>
      <c r="G78" s="28">
        <f t="shared" si="104"/>
        <v>10.499569799491111</v>
      </c>
      <c r="H78" s="28">
        <f t="shared" si="104"/>
        <v>15.749354699236665</v>
      </c>
      <c r="I78" s="28">
        <f t="shared" si="104"/>
        <v>20.999139598982222</v>
      </c>
      <c r="J78" s="28">
        <f t="shared" si="104"/>
        <v>26.248924498727778</v>
      </c>
      <c r="K78" s="28">
        <f t="shared" si="104"/>
        <v>31.498709398473331</v>
      </c>
      <c r="L78" s="28">
        <f t="shared" si="104"/>
        <v>36.748494298218887</v>
      </c>
      <c r="M78" s="28">
        <f t="shared" si="104"/>
        <v>41.998279197964443</v>
      </c>
      <c r="N78" s="28">
        <f t="shared" si="104"/>
        <v>47.248064097709999</v>
      </c>
      <c r="O78" s="28">
        <f t="shared" si="104"/>
        <v>52.497848997455556</v>
      </c>
      <c r="P78" s="28">
        <f t="shared" si="104"/>
        <v>57.747633897201112</v>
      </c>
      <c r="Q78" s="28">
        <f t="shared" si="104"/>
        <v>62.997418796946661</v>
      </c>
      <c r="R78" s="28">
        <f t="shared" si="104"/>
        <v>68.247203696692225</v>
      </c>
      <c r="S78" s="28">
        <f t="shared" si="104"/>
        <v>73.496988596437774</v>
      </c>
      <c r="T78" s="28">
        <f t="shared" si="104"/>
        <v>78.746773496183337</v>
      </c>
      <c r="U78" s="28">
        <f t="shared" si="104"/>
        <v>83.996558395928886</v>
      </c>
      <c r="V78" s="28">
        <f t="shared" si="102"/>
        <v>89.246343295674436</v>
      </c>
      <c r="W78" s="28">
        <f t="shared" si="102"/>
        <v>94.496128195419999</v>
      </c>
      <c r="X78" s="28">
        <f t="shared" si="102"/>
        <v>99.745913095165548</v>
      </c>
      <c r="Y78" s="28">
        <f t="shared" si="102"/>
        <v>104.99569799491111</v>
      </c>
      <c r="Z78" s="28">
        <f t="shared" si="102"/>
        <v>110.24548289465666</v>
      </c>
      <c r="AA78" s="28">
        <f t="shared" si="102"/>
        <v>115.49526779440222</v>
      </c>
      <c r="AB78" s="28">
        <f t="shared" si="102"/>
        <v>120.74505269414777</v>
      </c>
      <c r="AC78" s="28">
        <f t="shared" si="102"/>
        <v>125.99483759389332</v>
      </c>
      <c r="AE78" s="27">
        <f t="shared" si="98"/>
        <v>13</v>
      </c>
      <c r="AF78" s="28">
        <f t="shared" si="103"/>
        <v>5.1315205389669583</v>
      </c>
      <c r="AG78" s="28">
        <f t="shared" si="103"/>
        <v>10.263041077933917</v>
      </c>
      <c r="AH78" s="28">
        <f t="shared" si="103"/>
        <v>15.394561616900873</v>
      </c>
      <c r="AI78" s="28">
        <f t="shared" si="103"/>
        <v>20.526082155867833</v>
      </c>
      <c r="AJ78" s="28">
        <f t="shared" si="103"/>
        <v>25.65760269483479</v>
      </c>
      <c r="AK78" s="28">
        <f t="shared" si="103"/>
        <v>30.789123233801746</v>
      </c>
      <c r="AL78" s="28">
        <f t="shared" si="103"/>
        <v>35.920643772768706</v>
      </c>
      <c r="AM78" s="28">
        <f t="shared" si="103"/>
        <v>41.052164311735666</v>
      </c>
      <c r="AN78" s="28">
        <f t="shared" si="103"/>
        <v>46.183684850702619</v>
      </c>
      <c r="AO78" s="28">
        <f t="shared" si="103"/>
        <v>51.315205389669579</v>
      </c>
      <c r="AP78" s="28">
        <f t="shared" si="103"/>
        <v>56.446725928636539</v>
      </c>
      <c r="AQ78" s="28">
        <f t="shared" si="103"/>
        <v>61.578246467603492</v>
      </c>
      <c r="AR78" s="28">
        <f t="shared" si="103"/>
        <v>66.709767006570445</v>
      </c>
      <c r="AS78" s="28">
        <f t="shared" si="103"/>
        <v>71.841287545537412</v>
      </c>
      <c r="AT78" s="28">
        <f t="shared" si="103"/>
        <v>76.972808084504365</v>
      </c>
      <c r="AU78" s="28">
        <f t="shared" si="103"/>
        <v>82.104328623471332</v>
      </c>
      <c r="AV78" s="28">
        <f t="shared" si="101"/>
        <v>87.235849162438285</v>
      </c>
      <c r="AW78" s="28">
        <f t="shared" si="101"/>
        <v>92.367369701405238</v>
      </c>
      <c r="AX78" s="28">
        <f t="shared" si="101"/>
        <v>97.498890240372205</v>
      </c>
      <c r="AY78" s="28">
        <f t="shared" si="101"/>
        <v>102.63041077933916</v>
      </c>
      <c r="AZ78" s="28">
        <f t="shared" si="101"/>
        <v>107.76193131830611</v>
      </c>
      <c r="BA78" s="28">
        <f t="shared" si="101"/>
        <v>112.89345185727308</v>
      </c>
      <c r="BB78" s="28">
        <f t="shared" si="101"/>
        <v>118.02497239624003</v>
      </c>
      <c r="BC78" s="28">
        <f t="shared" si="101"/>
        <v>123.15649293520698</v>
      </c>
      <c r="BE78" s="27">
        <f t="shared" si="99"/>
        <v>13</v>
      </c>
      <c r="BF78" s="32">
        <f t="shared" si="73"/>
        <v>2.2527467893842495E-2</v>
      </c>
      <c r="BG78" s="32">
        <f t="shared" si="74"/>
        <v>2.2527467893842495E-2</v>
      </c>
      <c r="BH78" s="32">
        <f t="shared" si="75"/>
        <v>2.2527467893842554E-2</v>
      </c>
      <c r="BI78" s="32">
        <f t="shared" si="76"/>
        <v>2.2527467893842495E-2</v>
      </c>
      <c r="BJ78" s="32">
        <f t="shared" si="77"/>
        <v>2.2527467893842596E-2</v>
      </c>
      <c r="BK78" s="32">
        <f t="shared" si="78"/>
        <v>2.2527467893842554E-2</v>
      </c>
      <c r="BL78" s="32">
        <f t="shared" si="79"/>
        <v>2.252746789384252E-2</v>
      </c>
      <c r="BM78" s="32">
        <f t="shared" si="80"/>
        <v>2.2527467893842495E-2</v>
      </c>
      <c r="BN78" s="32">
        <f t="shared" si="81"/>
        <v>2.2527467893842627E-2</v>
      </c>
      <c r="BO78" s="32">
        <f t="shared" si="82"/>
        <v>2.2527467893842596E-2</v>
      </c>
      <c r="BP78" s="32">
        <f t="shared" si="83"/>
        <v>2.2527467893842572E-2</v>
      </c>
      <c r="BQ78" s="32">
        <f t="shared" si="84"/>
        <v>2.2527467893842554E-2</v>
      </c>
      <c r="BR78" s="32">
        <f t="shared" si="85"/>
        <v>2.2527467893842742E-2</v>
      </c>
      <c r="BS78" s="32">
        <f t="shared" si="86"/>
        <v>2.252746789384252E-2</v>
      </c>
      <c r="BT78" s="32">
        <f t="shared" si="87"/>
        <v>2.2527467893842686E-2</v>
      </c>
      <c r="BU78" s="32">
        <f t="shared" si="88"/>
        <v>2.2527467893842495E-2</v>
      </c>
      <c r="BV78" s="32">
        <f t="shared" si="89"/>
        <v>2.2527467893842489E-2</v>
      </c>
      <c r="BW78" s="32">
        <f t="shared" si="90"/>
        <v>2.2527467893842627E-2</v>
      </c>
      <c r="BX78" s="32">
        <f t="shared" si="91"/>
        <v>2.2527467893842471E-2</v>
      </c>
      <c r="BY78" s="32">
        <f t="shared" si="92"/>
        <v>2.2527467893842596E-2</v>
      </c>
      <c r="BZ78" s="32">
        <f t="shared" si="93"/>
        <v>2.2527467893842586E-2</v>
      </c>
      <c r="CA78" s="32">
        <f t="shared" si="94"/>
        <v>2.2527467893842572E-2</v>
      </c>
      <c r="CB78" s="32">
        <f t="shared" si="95"/>
        <v>2.2527467893842561E-2</v>
      </c>
      <c r="CC78" s="32">
        <f t="shared" si="96"/>
        <v>2.2527467893842554E-2</v>
      </c>
    </row>
    <row r="79" spans="1:81" ht="9" customHeight="1" x14ac:dyDescent="0.25">
      <c r="A79" s="31"/>
      <c r="B79" s="31"/>
      <c r="C79" s="31"/>
      <c r="E79" s="27">
        <f t="shared" si="97"/>
        <v>12</v>
      </c>
      <c r="F79" s="28">
        <f t="shared" si="104"/>
        <v>5.2086255992460657</v>
      </c>
      <c r="G79" s="28">
        <f t="shared" si="104"/>
        <v>10.417251198492131</v>
      </c>
      <c r="H79" s="28">
        <f t="shared" si="104"/>
        <v>15.625876797738199</v>
      </c>
      <c r="I79" s="28">
        <f t="shared" si="104"/>
        <v>20.834502396984263</v>
      </c>
      <c r="J79" s="28">
        <f t="shared" si="104"/>
        <v>26.043127996230332</v>
      </c>
      <c r="K79" s="28">
        <f t="shared" si="104"/>
        <v>31.251753595476398</v>
      </c>
      <c r="L79" s="28">
        <f t="shared" si="104"/>
        <v>36.460379194722464</v>
      </c>
      <c r="M79" s="28">
        <f t="shared" si="104"/>
        <v>41.669004793968526</v>
      </c>
      <c r="N79" s="28">
        <f t="shared" si="104"/>
        <v>46.877630393214595</v>
      </c>
      <c r="O79" s="28">
        <f t="shared" si="104"/>
        <v>52.086255992460664</v>
      </c>
      <c r="P79" s="28">
        <f t="shared" si="104"/>
        <v>57.294881591706726</v>
      </c>
      <c r="Q79" s="28">
        <f t="shared" si="104"/>
        <v>62.503507190952796</v>
      </c>
      <c r="R79" s="28">
        <f t="shared" si="104"/>
        <v>67.712132790198865</v>
      </c>
      <c r="S79" s="28">
        <f t="shared" si="104"/>
        <v>72.920758389444927</v>
      </c>
      <c r="T79" s="28">
        <f t="shared" si="104"/>
        <v>78.129383988690989</v>
      </c>
      <c r="U79" s="28">
        <f t="shared" si="104"/>
        <v>83.338009587937051</v>
      </c>
      <c r="V79" s="28">
        <f t="shared" si="102"/>
        <v>88.546635187183128</v>
      </c>
      <c r="W79" s="28">
        <f t="shared" si="102"/>
        <v>93.75526078642919</v>
      </c>
      <c r="X79" s="28">
        <f t="shared" si="102"/>
        <v>98.963886385675252</v>
      </c>
      <c r="Y79" s="28">
        <f t="shared" si="102"/>
        <v>104.17251198492133</v>
      </c>
      <c r="Z79" s="28">
        <f t="shared" si="102"/>
        <v>109.38113758416739</v>
      </c>
      <c r="AA79" s="28">
        <f t="shared" si="102"/>
        <v>114.58976318341345</v>
      </c>
      <c r="AB79" s="28">
        <f t="shared" si="102"/>
        <v>119.79838878265952</v>
      </c>
      <c r="AC79" s="28">
        <f t="shared" si="102"/>
        <v>125.00701438190559</v>
      </c>
      <c r="AE79" s="27">
        <f t="shared" si="98"/>
        <v>12</v>
      </c>
      <c r="AF79" s="28">
        <f t="shared" si="103"/>
        <v>5.1117029743251461</v>
      </c>
      <c r="AG79" s="28">
        <f t="shared" si="103"/>
        <v>10.223405948650292</v>
      </c>
      <c r="AH79" s="28">
        <f t="shared" si="103"/>
        <v>15.335108922975438</v>
      </c>
      <c r="AI79" s="28">
        <f t="shared" si="103"/>
        <v>20.446811897300584</v>
      </c>
      <c r="AJ79" s="28">
        <f t="shared" si="103"/>
        <v>25.558514871625732</v>
      </c>
      <c r="AK79" s="28">
        <f t="shared" si="103"/>
        <v>30.670217845950877</v>
      </c>
      <c r="AL79" s="28">
        <f t="shared" si="103"/>
        <v>35.781920820276021</v>
      </c>
      <c r="AM79" s="28">
        <f t="shared" si="103"/>
        <v>40.893623794601169</v>
      </c>
      <c r="AN79" s="28">
        <f t="shared" si="103"/>
        <v>46.005326768926317</v>
      </c>
      <c r="AO79" s="28">
        <f t="shared" si="103"/>
        <v>51.117029743251464</v>
      </c>
      <c r="AP79" s="28">
        <f t="shared" si="103"/>
        <v>56.228732717576605</v>
      </c>
      <c r="AQ79" s="28">
        <f t="shared" si="103"/>
        <v>61.340435691901753</v>
      </c>
      <c r="AR79" s="28">
        <f t="shared" si="103"/>
        <v>66.452138666226901</v>
      </c>
      <c r="AS79" s="28">
        <f t="shared" si="103"/>
        <v>71.563841640552042</v>
      </c>
      <c r="AT79" s="28">
        <f t="shared" si="103"/>
        <v>76.675544614877197</v>
      </c>
      <c r="AU79" s="28">
        <f t="shared" si="103"/>
        <v>81.787247589202337</v>
      </c>
      <c r="AV79" s="28">
        <f t="shared" si="101"/>
        <v>86.898950563527478</v>
      </c>
      <c r="AW79" s="28">
        <f t="shared" si="101"/>
        <v>92.010653537852633</v>
      </c>
      <c r="AX79" s="28">
        <f t="shared" si="101"/>
        <v>97.122356512177774</v>
      </c>
      <c r="AY79" s="28">
        <f t="shared" si="101"/>
        <v>102.23405948650293</v>
      </c>
      <c r="AZ79" s="28">
        <f t="shared" si="101"/>
        <v>107.34576246082807</v>
      </c>
      <c r="BA79" s="28">
        <f t="shared" si="101"/>
        <v>112.45746543515321</v>
      </c>
      <c r="BB79" s="28">
        <f t="shared" si="101"/>
        <v>117.56916840947837</v>
      </c>
      <c r="BC79" s="28">
        <f t="shared" si="101"/>
        <v>122.68087138380351</v>
      </c>
      <c r="BE79" s="27">
        <f t="shared" si="99"/>
        <v>12</v>
      </c>
      <c r="BF79" s="32">
        <f t="shared" si="73"/>
        <v>1.8608099790268839E-2</v>
      </c>
      <c r="BG79" s="32">
        <f t="shared" si="74"/>
        <v>1.8608099790268839E-2</v>
      </c>
      <c r="BH79" s="32">
        <f t="shared" si="75"/>
        <v>1.8608099790268954E-2</v>
      </c>
      <c r="BI79" s="32">
        <f t="shared" si="76"/>
        <v>1.8608099790268839E-2</v>
      </c>
      <c r="BJ79" s="32">
        <f t="shared" si="77"/>
        <v>1.8608099790268905E-2</v>
      </c>
      <c r="BK79" s="32">
        <f t="shared" si="78"/>
        <v>1.8608099790268954E-2</v>
      </c>
      <c r="BL79" s="32">
        <f t="shared" si="79"/>
        <v>1.8608099790268985E-2</v>
      </c>
      <c r="BM79" s="32">
        <f t="shared" si="80"/>
        <v>1.8608099790268839E-2</v>
      </c>
      <c r="BN79" s="32">
        <f t="shared" si="81"/>
        <v>1.8608099790268878E-2</v>
      </c>
      <c r="BO79" s="32">
        <f t="shared" si="82"/>
        <v>1.8608099790268905E-2</v>
      </c>
      <c r="BP79" s="32">
        <f t="shared" si="83"/>
        <v>1.8608099790268933E-2</v>
      </c>
      <c r="BQ79" s="32">
        <f t="shared" si="84"/>
        <v>1.8608099790268954E-2</v>
      </c>
      <c r="BR79" s="32">
        <f t="shared" si="85"/>
        <v>1.8608099790268968E-2</v>
      </c>
      <c r="BS79" s="32">
        <f t="shared" si="86"/>
        <v>1.8608099790268985E-2</v>
      </c>
      <c r="BT79" s="32">
        <f t="shared" si="87"/>
        <v>1.8608099790268819E-2</v>
      </c>
      <c r="BU79" s="32">
        <f t="shared" si="88"/>
        <v>1.8608099790268839E-2</v>
      </c>
      <c r="BV79" s="32">
        <f t="shared" si="89"/>
        <v>1.860809979026902E-2</v>
      </c>
      <c r="BW79" s="32">
        <f t="shared" si="90"/>
        <v>1.8608099790268878E-2</v>
      </c>
      <c r="BX79" s="32">
        <f t="shared" si="91"/>
        <v>1.8608099790268895E-2</v>
      </c>
      <c r="BY79" s="32">
        <f t="shared" si="92"/>
        <v>1.8608099790268905E-2</v>
      </c>
      <c r="BZ79" s="32">
        <f t="shared" si="93"/>
        <v>1.8608099790268919E-2</v>
      </c>
      <c r="CA79" s="32">
        <f t="shared" si="94"/>
        <v>1.8608099790268933E-2</v>
      </c>
      <c r="CB79" s="32">
        <f t="shared" si="95"/>
        <v>1.8608099790268826E-2</v>
      </c>
      <c r="CC79" s="32">
        <f t="shared" si="96"/>
        <v>1.8608099790268954E-2</v>
      </c>
    </row>
    <row r="80" spans="1:81" ht="9" customHeight="1" x14ac:dyDescent="0.25">
      <c r="A80" s="31"/>
      <c r="B80" s="31"/>
      <c r="C80" s="31"/>
      <c r="E80" s="27">
        <f t="shared" si="97"/>
        <v>11</v>
      </c>
      <c r="F80" s="28">
        <f t="shared" si="104"/>
        <v>5.1716629940506387</v>
      </c>
      <c r="G80" s="28">
        <f t="shared" si="104"/>
        <v>10.343325988101277</v>
      </c>
      <c r="H80" s="28">
        <f t="shared" si="104"/>
        <v>15.514988982151916</v>
      </c>
      <c r="I80" s="28">
        <f t="shared" si="104"/>
        <v>20.686651976202555</v>
      </c>
      <c r="J80" s="28">
        <f t="shared" si="104"/>
        <v>25.858314970253193</v>
      </c>
      <c r="K80" s="28">
        <f t="shared" si="104"/>
        <v>31.029977964303832</v>
      </c>
      <c r="L80" s="28">
        <f t="shared" si="104"/>
        <v>36.201640958354474</v>
      </c>
      <c r="M80" s="28">
        <f t="shared" si="104"/>
        <v>41.373303952405109</v>
      </c>
      <c r="N80" s="28">
        <f t="shared" si="104"/>
        <v>46.544966946455745</v>
      </c>
      <c r="O80" s="28">
        <f t="shared" si="104"/>
        <v>51.716629940506387</v>
      </c>
      <c r="P80" s="28">
        <f t="shared" si="104"/>
        <v>56.888292934557029</v>
      </c>
      <c r="Q80" s="28">
        <f t="shared" si="104"/>
        <v>62.059955928607664</v>
      </c>
      <c r="R80" s="28">
        <f t="shared" si="104"/>
        <v>67.231618922658299</v>
      </c>
      <c r="S80" s="28">
        <f t="shared" si="104"/>
        <v>72.403281916708949</v>
      </c>
      <c r="T80" s="28">
        <f t="shared" si="104"/>
        <v>77.574944910759584</v>
      </c>
      <c r="U80" s="28">
        <f t="shared" si="104"/>
        <v>82.746607904810219</v>
      </c>
      <c r="V80" s="28">
        <f t="shared" si="102"/>
        <v>87.918270898860854</v>
      </c>
      <c r="W80" s="28">
        <f t="shared" si="102"/>
        <v>93.089933892911489</v>
      </c>
      <c r="X80" s="28">
        <f t="shared" si="102"/>
        <v>98.261596886962138</v>
      </c>
      <c r="Y80" s="28">
        <f t="shared" si="102"/>
        <v>103.43325988101277</v>
      </c>
      <c r="Z80" s="28">
        <f t="shared" si="102"/>
        <v>108.60492287506341</v>
      </c>
      <c r="AA80" s="28">
        <f t="shared" si="102"/>
        <v>113.77658586911406</v>
      </c>
      <c r="AB80" s="28">
        <f t="shared" si="102"/>
        <v>118.94824886316469</v>
      </c>
      <c r="AC80" s="28">
        <f t="shared" si="102"/>
        <v>124.11991185721533</v>
      </c>
      <c r="AE80" s="27">
        <f t="shared" si="98"/>
        <v>11</v>
      </c>
      <c r="AF80" s="28">
        <f t="shared" si="103"/>
        <v>5.0935834747760707</v>
      </c>
      <c r="AG80" s="28">
        <f t="shared" si="103"/>
        <v>10.187166949552141</v>
      </c>
      <c r="AH80" s="28">
        <f t="shared" si="103"/>
        <v>15.280750424328213</v>
      </c>
      <c r="AI80" s="28">
        <f t="shared" si="103"/>
        <v>20.374333899104283</v>
      </c>
      <c r="AJ80" s="28">
        <f t="shared" si="103"/>
        <v>25.467917373880354</v>
      </c>
      <c r="AK80" s="28">
        <f t="shared" si="103"/>
        <v>30.561500848656426</v>
      </c>
      <c r="AL80" s="28">
        <f t="shared" si="103"/>
        <v>35.655084323432497</v>
      </c>
      <c r="AM80" s="28">
        <f t="shared" si="103"/>
        <v>40.748667798208565</v>
      </c>
      <c r="AN80" s="28">
        <f t="shared" si="103"/>
        <v>45.84225127298464</v>
      </c>
      <c r="AO80" s="28">
        <f t="shared" si="103"/>
        <v>50.935834747760708</v>
      </c>
      <c r="AP80" s="28">
        <f t="shared" si="103"/>
        <v>56.029418222536783</v>
      </c>
      <c r="AQ80" s="28">
        <f t="shared" si="103"/>
        <v>61.123001697312851</v>
      </c>
      <c r="AR80" s="28">
        <f t="shared" si="103"/>
        <v>66.216585172088926</v>
      </c>
      <c r="AS80" s="28">
        <f t="shared" si="103"/>
        <v>71.310168646864994</v>
      </c>
      <c r="AT80" s="28">
        <f t="shared" si="103"/>
        <v>76.403752121641062</v>
      </c>
      <c r="AU80" s="28">
        <f t="shared" si="103"/>
        <v>81.49733559641713</v>
      </c>
      <c r="AV80" s="28">
        <f t="shared" si="101"/>
        <v>86.590919071193213</v>
      </c>
      <c r="AW80" s="28">
        <f t="shared" si="101"/>
        <v>91.684502545969281</v>
      </c>
      <c r="AX80" s="28">
        <f t="shared" si="101"/>
        <v>96.778086020745349</v>
      </c>
      <c r="AY80" s="28">
        <f t="shared" si="101"/>
        <v>101.87166949552142</v>
      </c>
      <c r="AZ80" s="28">
        <f t="shared" si="101"/>
        <v>106.9652529702975</v>
      </c>
      <c r="BA80" s="28">
        <f t="shared" si="101"/>
        <v>112.05883644507357</v>
      </c>
      <c r="BB80" s="28">
        <f t="shared" si="101"/>
        <v>117.15241991984963</v>
      </c>
      <c r="BC80" s="28">
        <f t="shared" si="101"/>
        <v>122.2460033946257</v>
      </c>
      <c r="BE80" s="27">
        <f t="shared" si="99"/>
        <v>11</v>
      </c>
      <c r="BF80" s="32">
        <f t="shared" si="73"/>
        <v>1.5097565205696677E-2</v>
      </c>
      <c r="BG80" s="32">
        <f t="shared" si="74"/>
        <v>1.5097565205696677E-2</v>
      </c>
      <c r="BH80" s="32">
        <f t="shared" si="75"/>
        <v>1.509756520569662E-2</v>
      </c>
      <c r="BI80" s="32">
        <f t="shared" si="76"/>
        <v>1.5097565205696677E-2</v>
      </c>
      <c r="BJ80" s="32">
        <f t="shared" si="77"/>
        <v>1.5097565205696642E-2</v>
      </c>
      <c r="BK80" s="32">
        <f t="shared" si="78"/>
        <v>1.509756520569662E-2</v>
      </c>
      <c r="BL80" s="32">
        <f t="shared" si="79"/>
        <v>1.50975652056967E-2</v>
      </c>
      <c r="BM80" s="32">
        <f t="shared" si="80"/>
        <v>1.5097565205696677E-2</v>
      </c>
      <c r="BN80" s="32">
        <f t="shared" si="81"/>
        <v>1.5097565205696505E-2</v>
      </c>
      <c r="BO80" s="32">
        <f t="shared" si="82"/>
        <v>1.5097565205696642E-2</v>
      </c>
      <c r="BP80" s="32">
        <f t="shared" si="83"/>
        <v>1.5097565205696628E-2</v>
      </c>
      <c r="BQ80" s="32">
        <f t="shared" si="84"/>
        <v>1.509756520569662E-2</v>
      </c>
      <c r="BR80" s="32">
        <f t="shared" si="85"/>
        <v>1.5097565205696505E-2</v>
      </c>
      <c r="BS80" s="32">
        <f t="shared" si="86"/>
        <v>1.50975652056967E-2</v>
      </c>
      <c r="BT80" s="32">
        <f t="shared" si="87"/>
        <v>1.5097565205696687E-2</v>
      </c>
      <c r="BU80" s="32">
        <f t="shared" si="88"/>
        <v>1.5097565205696677E-2</v>
      </c>
      <c r="BV80" s="32">
        <f t="shared" si="89"/>
        <v>1.5097565205696505E-2</v>
      </c>
      <c r="BW80" s="32">
        <f t="shared" si="90"/>
        <v>1.5097565205696505E-2</v>
      </c>
      <c r="BX80" s="32">
        <f t="shared" si="91"/>
        <v>1.5097565205696649E-2</v>
      </c>
      <c r="BY80" s="32">
        <f t="shared" si="92"/>
        <v>1.5097565205696642E-2</v>
      </c>
      <c r="BZ80" s="32">
        <f t="shared" si="93"/>
        <v>1.5097565205696505E-2</v>
      </c>
      <c r="CA80" s="32">
        <f t="shared" si="94"/>
        <v>1.5097565205696628E-2</v>
      </c>
      <c r="CB80" s="32">
        <f t="shared" si="95"/>
        <v>1.5097565205696623E-2</v>
      </c>
      <c r="CC80" s="32">
        <f t="shared" si="96"/>
        <v>1.509756520569662E-2</v>
      </c>
    </row>
    <row r="81" spans="1:81" ht="9" customHeight="1" x14ac:dyDescent="0.25">
      <c r="A81" s="31"/>
      <c r="B81" s="31"/>
      <c r="C81" s="31"/>
      <c r="E81" s="27">
        <f t="shared" si="97"/>
        <v>10</v>
      </c>
      <c r="F81" s="28">
        <f t="shared" si="104"/>
        <v>5.1387455818418761</v>
      </c>
      <c r="G81" s="28">
        <f t="shared" si="104"/>
        <v>10.277491163683752</v>
      </c>
      <c r="H81" s="28">
        <f t="shared" si="104"/>
        <v>15.416236745525628</v>
      </c>
      <c r="I81" s="28">
        <f t="shared" si="104"/>
        <v>20.554982327367505</v>
      </c>
      <c r="J81" s="28">
        <f t="shared" si="104"/>
        <v>25.693727909209379</v>
      </c>
      <c r="K81" s="28">
        <f t="shared" si="104"/>
        <v>30.832473491051257</v>
      </c>
      <c r="L81" s="28">
        <f t="shared" si="104"/>
        <v>35.971219072893135</v>
      </c>
      <c r="M81" s="28">
        <f t="shared" si="104"/>
        <v>41.109964654735009</v>
      </c>
      <c r="N81" s="28">
        <f t="shared" si="104"/>
        <v>46.248710236576883</v>
      </c>
      <c r="O81" s="28">
        <f t="shared" si="104"/>
        <v>51.387455818418758</v>
      </c>
      <c r="P81" s="28">
        <f t="shared" si="104"/>
        <v>56.526201400260632</v>
      </c>
      <c r="Q81" s="28">
        <f t="shared" si="104"/>
        <v>61.664946982102514</v>
      </c>
      <c r="R81" s="28">
        <f t="shared" si="104"/>
        <v>66.803692563944381</v>
      </c>
      <c r="S81" s="28">
        <f t="shared" si="104"/>
        <v>71.942438145786269</v>
      </c>
      <c r="T81" s="28">
        <f t="shared" si="104"/>
        <v>77.081183727628144</v>
      </c>
      <c r="U81" s="28">
        <f t="shared" si="104"/>
        <v>82.219929309470018</v>
      </c>
      <c r="V81" s="28">
        <f t="shared" si="102"/>
        <v>87.358674891311892</v>
      </c>
      <c r="W81" s="28">
        <f t="shared" si="102"/>
        <v>92.497420473153767</v>
      </c>
      <c r="X81" s="28">
        <f t="shared" si="102"/>
        <v>97.636166054995641</v>
      </c>
      <c r="Y81" s="28">
        <f t="shared" si="102"/>
        <v>102.77491163683752</v>
      </c>
      <c r="Z81" s="28">
        <f t="shared" si="102"/>
        <v>107.91365721867939</v>
      </c>
      <c r="AA81" s="28">
        <f t="shared" si="102"/>
        <v>113.05240280052126</v>
      </c>
      <c r="AB81" s="28">
        <f t="shared" si="102"/>
        <v>118.19114838236315</v>
      </c>
      <c r="AC81" s="28">
        <f t="shared" si="102"/>
        <v>123.32989396420503</v>
      </c>
      <c r="AE81" s="27">
        <f t="shared" si="98"/>
        <v>10</v>
      </c>
      <c r="AF81" s="28">
        <f t="shared" si="103"/>
        <v>5.0771330594287249</v>
      </c>
      <c r="AG81" s="28">
        <f t="shared" si="103"/>
        <v>10.15426611885745</v>
      </c>
      <c r="AH81" s="28">
        <f t="shared" si="103"/>
        <v>15.231399178286175</v>
      </c>
      <c r="AI81" s="28">
        <f t="shared" si="103"/>
        <v>20.3085322377149</v>
      </c>
      <c r="AJ81" s="28">
        <f t="shared" si="103"/>
        <v>25.385665297143625</v>
      </c>
      <c r="AK81" s="28">
        <f t="shared" si="103"/>
        <v>30.46279835657235</v>
      </c>
      <c r="AL81" s="28">
        <f t="shared" si="103"/>
        <v>35.539931416001075</v>
      </c>
      <c r="AM81" s="28">
        <f t="shared" si="103"/>
        <v>40.6170644754298</v>
      </c>
      <c r="AN81" s="28">
        <f t="shared" si="103"/>
        <v>45.694197534858525</v>
      </c>
      <c r="AO81" s="28">
        <f t="shared" si="103"/>
        <v>50.771330594287249</v>
      </c>
      <c r="AP81" s="28">
        <f t="shared" si="103"/>
        <v>55.848463653715974</v>
      </c>
      <c r="AQ81" s="28">
        <f t="shared" si="103"/>
        <v>60.925596713144699</v>
      </c>
      <c r="AR81" s="28">
        <f t="shared" si="103"/>
        <v>66.002729772573431</v>
      </c>
      <c r="AS81" s="28">
        <f t="shared" si="103"/>
        <v>71.079862832002149</v>
      </c>
      <c r="AT81" s="28">
        <f t="shared" si="103"/>
        <v>76.156995891430881</v>
      </c>
      <c r="AU81" s="28">
        <f t="shared" si="103"/>
        <v>81.234128950859599</v>
      </c>
      <c r="AV81" s="28">
        <f t="shared" si="101"/>
        <v>86.311262010288331</v>
      </c>
      <c r="AW81" s="28">
        <f t="shared" si="101"/>
        <v>91.388395069717049</v>
      </c>
      <c r="AX81" s="28">
        <f t="shared" si="101"/>
        <v>96.465528129145781</v>
      </c>
      <c r="AY81" s="28">
        <f t="shared" si="101"/>
        <v>101.5426611885745</v>
      </c>
      <c r="AZ81" s="28">
        <f t="shared" si="101"/>
        <v>106.61979424800323</v>
      </c>
      <c r="BA81" s="28">
        <f t="shared" si="101"/>
        <v>111.69692730743195</v>
      </c>
      <c r="BB81" s="28">
        <f t="shared" si="101"/>
        <v>116.77406036686068</v>
      </c>
      <c r="BC81" s="28">
        <f t="shared" si="101"/>
        <v>121.8511934262894</v>
      </c>
      <c r="BE81" s="27">
        <f t="shared" si="99"/>
        <v>10</v>
      </c>
      <c r="BF81" s="32">
        <f t="shared" si="73"/>
        <v>1.1989798177762181E-2</v>
      </c>
      <c r="BG81" s="32">
        <f t="shared" si="74"/>
        <v>1.1989798177762181E-2</v>
      </c>
      <c r="BH81" s="32">
        <f t="shared" si="75"/>
        <v>1.1989798177762181E-2</v>
      </c>
      <c r="BI81" s="32">
        <f t="shared" si="76"/>
        <v>1.1989798177762181E-2</v>
      </c>
      <c r="BJ81" s="32">
        <f t="shared" si="77"/>
        <v>1.1989798177762112E-2</v>
      </c>
      <c r="BK81" s="32">
        <f t="shared" si="78"/>
        <v>1.1989798177762181E-2</v>
      </c>
      <c r="BL81" s="32">
        <f t="shared" si="79"/>
        <v>1.198979817776223E-2</v>
      </c>
      <c r="BM81" s="32">
        <f t="shared" si="80"/>
        <v>1.1989798177762181E-2</v>
      </c>
      <c r="BN81" s="32">
        <f t="shared" si="81"/>
        <v>1.1989798177762143E-2</v>
      </c>
      <c r="BO81" s="32">
        <f t="shared" si="82"/>
        <v>1.1989798177762112E-2</v>
      </c>
      <c r="BP81" s="32">
        <f t="shared" si="83"/>
        <v>1.1989798177762087E-2</v>
      </c>
      <c r="BQ81" s="32">
        <f t="shared" si="84"/>
        <v>1.1989798177762181E-2</v>
      </c>
      <c r="BR81" s="32">
        <f t="shared" si="85"/>
        <v>1.1989798177761943E-2</v>
      </c>
      <c r="BS81" s="32">
        <f t="shared" si="86"/>
        <v>1.198979817776223E-2</v>
      </c>
      <c r="BT81" s="32">
        <f t="shared" si="87"/>
        <v>1.1989798177762112E-2</v>
      </c>
      <c r="BU81" s="32">
        <f t="shared" si="88"/>
        <v>1.1989798177762181E-2</v>
      </c>
      <c r="BV81" s="32">
        <f t="shared" si="89"/>
        <v>1.1989798177762079E-2</v>
      </c>
      <c r="BW81" s="32">
        <f t="shared" si="90"/>
        <v>1.1989798177762143E-2</v>
      </c>
      <c r="BX81" s="32">
        <f t="shared" si="91"/>
        <v>1.1989798177762055E-2</v>
      </c>
      <c r="BY81" s="32">
        <f t="shared" si="92"/>
        <v>1.1989798177762112E-2</v>
      </c>
      <c r="BZ81" s="32">
        <f t="shared" si="93"/>
        <v>1.1989798177762034E-2</v>
      </c>
      <c r="CA81" s="32">
        <f t="shared" si="94"/>
        <v>1.1989798177762087E-2</v>
      </c>
      <c r="CB81" s="32">
        <f t="shared" si="95"/>
        <v>1.1989798177762136E-2</v>
      </c>
      <c r="CC81" s="32">
        <f t="shared" si="96"/>
        <v>1.1989798177762181E-2</v>
      </c>
    </row>
    <row r="82" spans="1:81" ht="9" customHeight="1" x14ac:dyDescent="0.25">
      <c r="A82" s="31"/>
      <c r="B82" s="31"/>
      <c r="C82" s="31"/>
      <c r="E82" s="27">
        <f t="shared" si="97"/>
        <v>9</v>
      </c>
      <c r="F82" s="28">
        <f t="shared" si="104"/>
        <v>5.1097281337506999</v>
      </c>
      <c r="G82" s="28">
        <f t="shared" si="104"/>
        <v>10.2194562675014</v>
      </c>
      <c r="H82" s="28">
        <f t="shared" si="104"/>
        <v>15.329184401252098</v>
      </c>
      <c r="I82" s="28">
        <f t="shared" si="104"/>
        <v>20.4389125350028</v>
      </c>
      <c r="J82" s="28">
        <f t="shared" si="104"/>
        <v>25.548640668753496</v>
      </c>
      <c r="K82" s="28">
        <f t="shared" si="104"/>
        <v>30.658368802504196</v>
      </c>
      <c r="L82" s="28">
        <f t="shared" si="104"/>
        <v>35.768096936254899</v>
      </c>
      <c r="M82" s="28">
        <f t="shared" si="104"/>
        <v>40.877825070005599</v>
      </c>
      <c r="N82" s="28">
        <f t="shared" si="104"/>
        <v>45.987553203756292</v>
      </c>
      <c r="O82" s="28">
        <f t="shared" si="104"/>
        <v>51.097281337506992</v>
      </c>
      <c r="P82" s="28">
        <f t="shared" si="104"/>
        <v>56.207009471257692</v>
      </c>
      <c r="Q82" s="28">
        <f t="shared" si="104"/>
        <v>61.316737605008392</v>
      </c>
      <c r="R82" s="28">
        <f t="shared" si="104"/>
        <v>66.426465738759092</v>
      </c>
      <c r="S82" s="28">
        <f t="shared" si="104"/>
        <v>71.536193872509799</v>
      </c>
      <c r="T82" s="28">
        <f t="shared" si="104"/>
        <v>76.645922006260491</v>
      </c>
      <c r="U82" s="28">
        <f t="shared" si="104"/>
        <v>81.755650140011198</v>
      </c>
      <c r="V82" s="28">
        <f t="shared" si="102"/>
        <v>86.865378273761891</v>
      </c>
      <c r="W82" s="28">
        <f t="shared" si="102"/>
        <v>91.975106407512584</v>
      </c>
      <c r="X82" s="28">
        <f t="shared" si="102"/>
        <v>97.084834541263291</v>
      </c>
      <c r="Y82" s="28">
        <f t="shared" si="102"/>
        <v>102.19456267501398</v>
      </c>
      <c r="Z82" s="28">
        <f t="shared" si="102"/>
        <v>107.30429080876469</v>
      </c>
      <c r="AA82" s="28">
        <f t="shared" si="102"/>
        <v>112.41401894251538</v>
      </c>
      <c r="AB82" s="28">
        <f t="shared" si="102"/>
        <v>117.52374707626609</v>
      </c>
      <c r="AC82" s="28">
        <f t="shared" si="102"/>
        <v>122.63347521001678</v>
      </c>
      <c r="AE82" s="27">
        <f t="shared" si="98"/>
        <v>9</v>
      </c>
      <c r="AF82" s="28">
        <f t="shared" si="103"/>
        <v>5.0623256289400143</v>
      </c>
      <c r="AG82" s="28">
        <f t="shared" si="103"/>
        <v>10.124651257880029</v>
      </c>
      <c r="AH82" s="28">
        <f t="shared" si="103"/>
        <v>15.186976886820043</v>
      </c>
      <c r="AI82" s="28">
        <f t="shared" si="103"/>
        <v>20.249302515760057</v>
      </c>
      <c r="AJ82" s="28">
        <f t="shared" si="103"/>
        <v>25.311628144700073</v>
      </c>
      <c r="AK82" s="28">
        <f t="shared" si="103"/>
        <v>30.373953773640086</v>
      </c>
      <c r="AL82" s="28">
        <f t="shared" si="103"/>
        <v>35.436279402580098</v>
      </c>
      <c r="AM82" s="28">
        <f t="shared" si="103"/>
        <v>40.498605031520114</v>
      </c>
      <c r="AN82" s="28">
        <f t="shared" si="103"/>
        <v>45.56093066046013</v>
      </c>
      <c r="AO82" s="28">
        <f t="shared" si="103"/>
        <v>50.623256289400146</v>
      </c>
      <c r="AP82" s="28">
        <f t="shared" si="103"/>
        <v>55.685581918340162</v>
      </c>
      <c r="AQ82" s="28">
        <f t="shared" si="103"/>
        <v>60.747907547280171</v>
      </c>
      <c r="AR82" s="28">
        <f t="shared" si="103"/>
        <v>65.810233176220194</v>
      </c>
      <c r="AS82" s="28">
        <f t="shared" si="103"/>
        <v>70.872558805160196</v>
      </c>
      <c r="AT82" s="28">
        <f t="shared" si="103"/>
        <v>75.934884434100212</v>
      </c>
      <c r="AU82" s="28">
        <f t="shared" si="103"/>
        <v>80.997210063040228</v>
      </c>
      <c r="AV82" s="28">
        <f t="shared" si="101"/>
        <v>86.059535691980244</v>
      </c>
      <c r="AW82" s="28">
        <f t="shared" si="101"/>
        <v>91.12186132092026</v>
      </c>
      <c r="AX82" s="28">
        <f t="shared" si="101"/>
        <v>96.184186949860276</v>
      </c>
      <c r="AY82" s="28">
        <f t="shared" si="101"/>
        <v>101.24651257880029</v>
      </c>
      <c r="AZ82" s="28">
        <f t="shared" si="101"/>
        <v>106.30883820774031</v>
      </c>
      <c r="BA82" s="28">
        <f t="shared" si="101"/>
        <v>111.37116383668032</v>
      </c>
      <c r="BB82" s="28">
        <f t="shared" si="101"/>
        <v>116.43348946562033</v>
      </c>
      <c r="BC82" s="28">
        <f t="shared" si="101"/>
        <v>121.49581509456034</v>
      </c>
      <c r="BE82" s="27">
        <f t="shared" si="99"/>
        <v>9</v>
      </c>
      <c r="BF82" s="32">
        <f t="shared" si="73"/>
        <v>9.2769132857741157E-3</v>
      </c>
      <c r="BG82" s="32">
        <f t="shared" si="74"/>
        <v>9.2769132857741157E-3</v>
      </c>
      <c r="BH82" s="32">
        <f t="shared" si="75"/>
        <v>9.2769132857739994E-3</v>
      </c>
      <c r="BI82" s="32">
        <f t="shared" si="76"/>
        <v>9.2769132857741157E-3</v>
      </c>
      <c r="BJ82" s="32">
        <f t="shared" si="77"/>
        <v>9.2769132857739075E-3</v>
      </c>
      <c r="BK82" s="32">
        <f t="shared" si="78"/>
        <v>9.2769132857739994E-3</v>
      </c>
      <c r="BL82" s="32">
        <f t="shared" si="79"/>
        <v>9.2769132857741642E-3</v>
      </c>
      <c r="BM82" s="32">
        <f t="shared" si="80"/>
        <v>9.2769132857741157E-3</v>
      </c>
      <c r="BN82" s="32">
        <f t="shared" si="81"/>
        <v>9.2769132857739231E-3</v>
      </c>
      <c r="BO82" s="32">
        <f t="shared" si="82"/>
        <v>9.2769132857739075E-3</v>
      </c>
      <c r="BP82" s="32">
        <f t="shared" si="83"/>
        <v>9.2769132857738953E-3</v>
      </c>
      <c r="BQ82" s="32">
        <f t="shared" si="84"/>
        <v>9.2769132857739994E-3</v>
      </c>
      <c r="BR82" s="32">
        <f t="shared" si="85"/>
        <v>9.2769132857738745E-3</v>
      </c>
      <c r="BS82" s="32">
        <f t="shared" si="86"/>
        <v>9.2769132857741642E-3</v>
      </c>
      <c r="BT82" s="32">
        <f t="shared" si="87"/>
        <v>9.2769132857740463E-3</v>
      </c>
      <c r="BU82" s="32">
        <f t="shared" si="88"/>
        <v>9.2769132857741157E-3</v>
      </c>
      <c r="BV82" s="32">
        <f t="shared" si="89"/>
        <v>9.2769132857740133E-3</v>
      </c>
      <c r="BW82" s="32">
        <f t="shared" si="90"/>
        <v>9.2769132857739231E-3</v>
      </c>
      <c r="BX82" s="32">
        <f t="shared" si="91"/>
        <v>9.2769132857739873E-3</v>
      </c>
      <c r="BY82" s="32">
        <f t="shared" si="92"/>
        <v>9.2769132857739075E-3</v>
      </c>
      <c r="BZ82" s="32">
        <f t="shared" si="93"/>
        <v>9.2769132857739665E-3</v>
      </c>
      <c r="CA82" s="32">
        <f t="shared" si="94"/>
        <v>9.2769132857738953E-3</v>
      </c>
      <c r="CB82" s="32">
        <f t="shared" si="95"/>
        <v>9.2769132857740706E-3</v>
      </c>
      <c r="CC82" s="32">
        <f t="shared" si="96"/>
        <v>9.2769132857739994E-3</v>
      </c>
    </row>
    <row r="83" spans="1:81" ht="9" customHeight="1" x14ac:dyDescent="0.25">
      <c r="A83" s="31"/>
      <c r="B83" s="31"/>
      <c r="C83" s="31"/>
      <c r="E83" s="27">
        <f t="shared" si="97"/>
        <v>8</v>
      </c>
      <c r="F83" s="28">
        <f t="shared" si="104"/>
        <v>5.0844700878854043</v>
      </c>
      <c r="G83" s="28">
        <f t="shared" si="104"/>
        <v>10.168940175770809</v>
      </c>
      <c r="H83" s="28">
        <f t="shared" si="104"/>
        <v>15.253410263656214</v>
      </c>
      <c r="I83" s="28">
        <f t="shared" si="104"/>
        <v>20.337880351541617</v>
      </c>
      <c r="J83" s="28">
        <f t="shared" si="104"/>
        <v>25.422350439427021</v>
      </c>
      <c r="K83" s="28">
        <f t="shared" si="104"/>
        <v>30.506820527312428</v>
      </c>
      <c r="L83" s="28">
        <f t="shared" si="104"/>
        <v>35.591290615197828</v>
      </c>
      <c r="M83" s="28">
        <f t="shared" si="104"/>
        <v>40.675760703083235</v>
      </c>
      <c r="N83" s="28">
        <f t="shared" si="104"/>
        <v>45.760230790968642</v>
      </c>
      <c r="O83" s="28">
        <f t="shared" si="104"/>
        <v>50.844700878854042</v>
      </c>
      <c r="P83" s="28">
        <f t="shared" si="104"/>
        <v>55.929170966739449</v>
      </c>
      <c r="Q83" s="28">
        <f t="shared" si="104"/>
        <v>61.013641054624856</v>
      </c>
      <c r="R83" s="28">
        <f t="shared" si="104"/>
        <v>66.098111142510263</v>
      </c>
      <c r="S83" s="28">
        <f t="shared" si="104"/>
        <v>71.182581230395655</v>
      </c>
      <c r="T83" s="28">
        <f t="shared" si="104"/>
        <v>76.267051318281062</v>
      </c>
      <c r="U83" s="28">
        <f t="shared" si="104"/>
        <v>81.351521406166469</v>
      </c>
      <c r="V83" s="28">
        <f t="shared" si="102"/>
        <v>86.435991494051876</v>
      </c>
      <c r="W83" s="28">
        <f t="shared" si="102"/>
        <v>91.520461581937283</v>
      </c>
      <c r="X83" s="28">
        <f t="shared" si="102"/>
        <v>96.604931669822676</v>
      </c>
      <c r="Y83" s="28">
        <f t="shared" si="102"/>
        <v>101.68940175770808</v>
      </c>
      <c r="Z83" s="28">
        <f t="shared" si="102"/>
        <v>106.77387184559349</v>
      </c>
      <c r="AA83" s="28">
        <f t="shared" si="102"/>
        <v>111.8583419334789</v>
      </c>
      <c r="AB83" s="28">
        <f t="shared" si="102"/>
        <v>116.9428120213643</v>
      </c>
      <c r="AC83" s="28">
        <f t="shared" si="102"/>
        <v>122.02728210924971</v>
      </c>
      <c r="AE83" s="27">
        <f t="shared" si="98"/>
        <v>8</v>
      </c>
      <c r="AF83" s="28">
        <f t="shared" si="103"/>
        <v>5.0491378625930903</v>
      </c>
      <c r="AG83" s="28">
        <f t="shared" si="103"/>
        <v>10.098275725186181</v>
      </c>
      <c r="AH83" s="28">
        <f t="shared" si="103"/>
        <v>15.147413587779271</v>
      </c>
      <c r="AI83" s="28">
        <f t="shared" si="103"/>
        <v>20.196551450372361</v>
      </c>
      <c r="AJ83" s="28">
        <f t="shared" si="103"/>
        <v>25.245689312965453</v>
      </c>
      <c r="AK83" s="28">
        <f t="shared" si="103"/>
        <v>30.294827175558542</v>
      </c>
      <c r="AL83" s="28">
        <f t="shared" si="103"/>
        <v>35.34396503815163</v>
      </c>
      <c r="AM83" s="28">
        <f t="shared" si="103"/>
        <v>40.393102900744722</v>
      </c>
      <c r="AN83" s="28">
        <f t="shared" si="103"/>
        <v>45.442240763337814</v>
      </c>
      <c r="AO83" s="28">
        <f t="shared" si="103"/>
        <v>50.491378625930906</v>
      </c>
      <c r="AP83" s="28">
        <f t="shared" si="103"/>
        <v>55.540516488523991</v>
      </c>
      <c r="AQ83" s="28">
        <f t="shared" si="103"/>
        <v>60.589654351117083</v>
      </c>
      <c r="AR83" s="28">
        <f t="shared" si="103"/>
        <v>65.638792213710175</v>
      </c>
      <c r="AS83" s="28">
        <f t="shared" si="103"/>
        <v>70.68793007630326</v>
      </c>
      <c r="AT83" s="28">
        <f t="shared" si="103"/>
        <v>75.737067938896359</v>
      </c>
      <c r="AU83" s="28">
        <f t="shared" si="103"/>
        <v>80.786205801489444</v>
      </c>
      <c r="AV83" s="28">
        <f t="shared" si="101"/>
        <v>85.835343664082529</v>
      </c>
      <c r="AW83" s="28">
        <f t="shared" si="101"/>
        <v>90.884481526675629</v>
      </c>
      <c r="AX83" s="28">
        <f t="shared" si="101"/>
        <v>95.933619389268713</v>
      </c>
      <c r="AY83" s="28">
        <f t="shared" si="101"/>
        <v>100.98275725186181</v>
      </c>
      <c r="AZ83" s="28">
        <f t="shared" si="101"/>
        <v>106.0318951144549</v>
      </c>
      <c r="BA83" s="28">
        <f t="shared" si="101"/>
        <v>111.08103297704798</v>
      </c>
      <c r="BB83" s="28">
        <f t="shared" si="101"/>
        <v>116.13017083964108</v>
      </c>
      <c r="BC83" s="28">
        <f t="shared" si="101"/>
        <v>121.17930870223417</v>
      </c>
      <c r="BE83" s="27">
        <f t="shared" si="99"/>
        <v>8</v>
      </c>
      <c r="BF83" s="32">
        <f t="shared" si="73"/>
        <v>6.9490477240684257E-3</v>
      </c>
      <c r="BG83" s="32">
        <f t="shared" si="74"/>
        <v>6.9490477240684257E-3</v>
      </c>
      <c r="BH83" s="32">
        <f t="shared" si="75"/>
        <v>6.949047724068483E-3</v>
      </c>
      <c r="BI83" s="32">
        <f t="shared" si="76"/>
        <v>6.9490477240684257E-3</v>
      </c>
      <c r="BJ83" s="32">
        <f t="shared" si="77"/>
        <v>6.9490477240683208E-3</v>
      </c>
      <c r="BK83" s="32">
        <f t="shared" si="78"/>
        <v>6.949047724068483E-3</v>
      </c>
      <c r="BL83" s="32">
        <f t="shared" si="79"/>
        <v>6.9490477240684015E-3</v>
      </c>
      <c r="BM83" s="32">
        <f t="shared" si="80"/>
        <v>6.9490477240684257E-3</v>
      </c>
      <c r="BN83" s="32">
        <f t="shared" si="81"/>
        <v>6.9490477240684448E-3</v>
      </c>
      <c r="BO83" s="32">
        <f t="shared" si="82"/>
        <v>6.9490477240683208E-3</v>
      </c>
      <c r="BP83" s="32">
        <f t="shared" si="83"/>
        <v>6.9490477240684734E-3</v>
      </c>
      <c r="BQ83" s="32">
        <f t="shared" si="84"/>
        <v>6.949047724068483E-3</v>
      </c>
      <c r="BR83" s="32">
        <f t="shared" si="85"/>
        <v>6.9490477240684925E-3</v>
      </c>
      <c r="BS83" s="32">
        <f t="shared" si="86"/>
        <v>6.9490477240684015E-3</v>
      </c>
      <c r="BT83" s="32">
        <f t="shared" si="87"/>
        <v>6.9490477240683208E-3</v>
      </c>
      <c r="BU83" s="32">
        <f t="shared" si="88"/>
        <v>6.9490477240684257E-3</v>
      </c>
      <c r="BV83" s="32">
        <f t="shared" si="89"/>
        <v>6.9490477240685177E-3</v>
      </c>
      <c r="BW83" s="32">
        <f t="shared" si="90"/>
        <v>6.9490477240684448E-3</v>
      </c>
      <c r="BX83" s="32">
        <f t="shared" si="91"/>
        <v>6.9490477240683798E-3</v>
      </c>
      <c r="BY83" s="32">
        <f t="shared" si="92"/>
        <v>6.9490477240683208E-3</v>
      </c>
      <c r="BZ83" s="32">
        <f t="shared" si="93"/>
        <v>6.9490477240684006E-3</v>
      </c>
      <c r="CA83" s="32">
        <f t="shared" si="94"/>
        <v>6.9490477240684734E-3</v>
      </c>
      <c r="CB83" s="32">
        <f t="shared" si="95"/>
        <v>6.9490477240684179E-3</v>
      </c>
      <c r="CC83" s="32">
        <f t="shared" si="96"/>
        <v>6.949047724068483E-3</v>
      </c>
    </row>
    <row r="84" spans="1:81" ht="9" customHeight="1" x14ac:dyDescent="0.25">
      <c r="A84" s="31"/>
      <c r="B84" s="31"/>
      <c r="C84" s="31"/>
      <c r="E84" s="27">
        <f t="shared" si="97"/>
        <v>7</v>
      </c>
      <c r="F84" s="28">
        <f t="shared" si="104"/>
        <v>5.0628336643040308</v>
      </c>
      <c r="G84" s="28">
        <f t="shared" si="104"/>
        <v>10.125667328608062</v>
      </c>
      <c r="H84" s="28">
        <f t="shared" si="104"/>
        <v>15.188500992912092</v>
      </c>
      <c r="I84" s="28">
        <f t="shared" si="104"/>
        <v>20.251334657216123</v>
      </c>
      <c r="J84" s="28">
        <f t="shared" si="104"/>
        <v>25.314168321520153</v>
      </c>
      <c r="K84" s="28">
        <f t="shared" si="104"/>
        <v>30.377001985824183</v>
      </c>
      <c r="L84" s="28">
        <f t="shared" si="104"/>
        <v>35.439835650128217</v>
      </c>
      <c r="M84" s="28">
        <f t="shared" si="104"/>
        <v>40.502669314432246</v>
      </c>
      <c r="N84" s="28">
        <f t="shared" si="104"/>
        <v>45.565502978736276</v>
      </c>
      <c r="O84" s="28">
        <f t="shared" si="104"/>
        <v>50.628336643040306</v>
      </c>
      <c r="P84" s="28">
        <f t="shared" si="104"/>
        <v>55.691170307344336</v>
      </c>
      <c r="Q84" s="28">
        <f t="shared" si="104"/>
        <v>60.754003971648366</v>
      </c>
      <c r="R84" s="28">
        <f t="shared" si="104"/>
        <v>65.816837635952396</v>
      </c>
      <c r="S84" s="28">
        <f t="shared" si="104"/>
        <v>70.879671300256433</v>
      </c>
      <c r="T84" s="28">
        <f t="shared" si="104"/>
        <v>75.942504964560456</v>
      </c>
      <c r="U84" s="28">
        <f t="shared" si="104"/>
        <v>81.005338628864493</v>
      </c>
      <c r="V84" s="28">
        <f t="shared" si="102"/>
        <v>86.068172293168516</v>
      </c>
      <c r="W84" s="28">
        <f t="shared" si="102"/>
        <v>91.131005957472553</v>
      </c>
      <c r="X84" s="28">
        <f t="shared" si="102"/>
        <v>96.193839621776576</v>
      </c>
      <c r="Y84" s="28">
        <f t="shared" si="102"/>
        <v>101.25667328608061</v>
      </c>
      <c r="Z84" s="28">
        <f t="shared" si="102"/>
        <v>106.31950695038464</v>
      </c>
      <c r="AA84" s="28">
        <f t="shared" si="102"/>
        <v>111.38234061468867</v>
      </c>
      <c r="AB84" s="28">
        <f t="shared" si="102"/>
        <v>116.44517427899271</v>
      </c>
      <c r="AC84" s="28">
        <f t="shared" si="102"/>
        <v>121.50800794329673</v>
      </c>
      <c r="AE84" s="27">
        <f t="shared" si="98"/>
        <v>7</v>
      </c>
      <c r="AF84" s="28">
        <f t="shared" si="103"/>
        <v>5.0375491272942421</v>
      </c>
      <c r="AG84" s="28">
        <f t="shared" si="103"/>
        <v>10.075098254588484</v>
      </c>
      <c r="AH84" s="28">
        <f t="shared" si="103"/>
        <v>15.112647381882725</v>
      </c>
      <c r="AI84" s="28">
        <f t="shared" si="103"/>
        <v>20.150196509176968</v>
      </c>
      <c r="AJ84" s="28">
        <f t="shared" si="103"/>
        <v>25.18774563647121</v>
      </c>
      <c r="AK84" s="28">
        <f t="shared" si="103"/>
        <v>30.225294763765451</v>
      </c>
      <c r="AL84" s="28">
        <f t="shared" si="103"/>
        <v>35.262843891059696</v>
      </c>
      <c r="AM84" s="28">
        <f t="shared" si="103"/>
        <v>40.300393018353937</v>
      </c>
      <c r="AN84" s="28">
        <f t="shared" si="103"/>
        <v>45.337942145648178</v>
      </c>
      <c r="AO84" s="28">
        <f t="shared" si="103"/>
        <v>50.375491272942419</v>
      </c>
      <c r="AP84" s="28">
        <f t="shared" si="103"/>
        <v>55.41304040023666</v>
      </c>
      <c r="AQ84" s="28">
        <f t="shared" si="103"/>
        <v>60.450589527530902</v>
      </c>
      <c r="AR84" s="28">
        <f t="shared" si="103"/>
        <v>65.48813865482515</v>
      </c>
      <c r="AS84" s="28">
        <f t="shared" si="103"/>
        <v>70.525687782119391</v>
      </c>
      <c r="AT84" s="28">
        <f t="shared" si="103"/>
        <v>75.563236909413632</v>
      </c>
      <c r="AU84" s="28">
        <f t="shared" si="103"/>
        <v>80.600786036707873</v>
      </c>
      <c r="AV84" s="28">
        <f t="shared" si="101"/>
        <v>85.638335164002115</v>
      </c>
      <c r="AW84" s="28">
        <f t="shared" si="101"/>
        <v>90.675884291296356</v>
      </c>
      <c r="AX84" s="28">
        <f t="shared" si="101"/>
        <v>95.713433418590597</v>
      </c>
      <c r="AY84" s="28">
        <f t="shared" si="101"/>
        <v>100.75098254588484</v>
      </c>
      <c r="AZ84" s="28">
        <f t="shared" si="101"/>
        <v>105.78853167317908</v>
      </c>
      <c r="BA84" s="28">
        <f t="shared" si="101"/>
        <v>110.82608080047332</v>
      </c>
      <c r="BB84" s="28">
        <f t="shared" si="101"/>
        <v>115.86362992776756</v>
      </c>
      <c r="BC84" s="28">
        <f t="shared" si="101"/>
        <v>120.9011790550618</v>
      </c>
      <c r="BE84" s="27">
        <f t="shared" si="99"/>
        <v>7</v>
      </c>
      <c r="BF84" s="32">
        <f t="shared" si="73"/>
        <v>4.9941472871328262E-3</v>
      </c>
      <c r="BG84" s="32">
        <f t="shared" si="74"/>
        <v>4.9941472871328262E-3</v>
      </c>
      <c r="BH84" s="32">
        <f t="shared" si="75"/>
        <v>4.9941472871328262E-3</v>
      </c>
      <c r="BI84" s="32">
        <f t="shared" si="76"/>
        <v>4.9941472871328262E-3</v>
      </c>
      <c r="BJ84" s="32">
        <f t="shared" si="77"/>
        <v>4.9941472871328262E-3</v>
      </c>
      <c r="BK84" s="32">
        <f t="shared" si="78"/>
        <v>4.9941472871328262E-3</v>
      </c>
      <c r="BL84" s="32">
        <f t="shared" si="79"/>
        <v>4.9941472871328262E-3</v>
      </c>
      <c r="BM84" s="32">
        <f t="shared" si="80"/>
        <v>4.9941472871328262E-3</v>
      </c>
      <c r="BN84" s="32">
        <f t="shared" si="81"/>
        <v>4.9941472871328262E-3</v>
      </c>
      <c r="BO84" s="32">
        <f t="shared" si="82"/>
        <v>4.9941472871328262E-3</v>
      </c>
      <c r="BP84" s="32">
        <f t="shared" si="83"/>
        <v>4.9941472871328262E-3</v>
      </c>
      <c r="BQ84" s="32">
        <f t="shared" si="84"/>
        <v>4.9941472871328262E-3</v>
      </c>
      <c r="BR84" s="32">
        <f t="shared" si="85"/>
        <v>4.9941472871327186E-3</v>
      </c>
      <c r="BS84" s="32">
        <f t="shared" si="86"/>
        <v>4.9941472871328262E-3</v>
      </c>
      <c r="BT84" s="32">
        <f t="shared" si="87"/>
        <v>4.9941472871327334E-3</v>
      </c>
      <c r="BU84" s="32">
        <f t="shared" si="88"/>
        <v>4.9941472871328262E-3</v>
      </c>
      <c r="BV84" s="32">
        <f t="shared" si="89"/>
        <v>4.9941472871327438E-3</v>
      </c>
      <c r="BW84" s="32">
        <f t="shared" si="90"/>
        <v>4.9941472871328262E-3</v>
      </c>
      <c r="BX84" s="32">
        <f t="shared" si="91"/>
        <v>4.9941472871327525E-3</v>
      </c>
      <c r="BY84" s="32">
        <f t="shared" si="92"/>
        <v>4.9941472871328262E-3</v>
      </c>
      <c r="BZ84" s="32">
        <f t="shared" si="93"/>
        <v>4.9941472871327603E-3</v>
      </c>
      <c r="CA84" s="32">
        <f t="shared" si="94"/>
        <v>4.9941472871328262E-3</v>
      </c>
      <c r="CB84" s="32">
        <f t="shared" si="95"/>
        <v>4.9941472871328869E-3</v>
      </c>
      <c r="CC84" s="32">
        <f t="shared" si="96"/>
        <v>4.9941472871328262E-3</v>
      </c>
    </row>
    <row r="85" spans="1:81" ht="9" customHeight="1" x14ac:dyDescent="0.25">
      <c r="A85" s="31"/>
      <c r="B85" s="31"/>
      <c r="C85" s="31"/>
      <c r="E85" s="27">
        <f t="shared" si="97"/>
        <v>6</v>
      </c>
      <c r="F85" s="28">
        <f t="shared" si="104"/>
        <v>5.0446815374406837</v>
      </c>
      <c r="G85" s="28">
        <f t="shared" si="104"/>
        <v>10.089363074881367</v>
      </c>
      <c r="H85" s="28">
        <f t="shared" si="104"/>
        <v>15.134044612322052</v>
      </c>
      <c r="I85" s="28">
        <f t="shared" si="104"/>
        <v>20.178726149762735</v>
      </c>
      <c r="J85" s="28">
        <f t="shared" si="104"/>
        <v>25.223407687203419</v>
      </c>
      <c r="K85" s="28">
        <f t="shared" si="104"/>
        <v>30.268089224644104</v>
      </c>
      <c r="L85" s="28">
        <f t="shared" si="104"/>
        <v>35.312770762084789</v>
      </c>
      <c r="M85" s="28">
        <f t="shared" si="104"/>
        <v>40.35745229952547</v>
      </c>
      <c r="N85" s="28">
        <f t="shared" si="104"/>
        <v>45.402133836966158</v>
      </c>
      <c r="O85" s="28">
        <f t="shared" si="104"/>
        <v>50.446815374406839</v>
      </c>
      <c r="P85" s="28">
        <f t="shared" si="104"/>
        <v>55.49149691184752</v>
      </c>
      <c r="Q85" s="28">
        <f t="shared" si="104"/>
        <v>60.536178449288208</v>
      </c>
      <c r="R85" s="28">
        <f t="shared" si="104"/>
        <v>65.580859986728896</v>
      </c>
      <c r="S85" s="28">
        <f t="shared" si="104"/>
        <v>70.625541524169577</v>
      </c>
      <c r="T85" s="28">
        <f t="shared" si="104"/>
        <v>75.670223061610258</v>
      </c>
      <c r="U85" s="28">
        <f t="shared" si="104"/>
        <v>80.714904599050939</v>
      </c>
      <c r="V85" s="28">
        <f t="shared" si="102"/>
        <v>85.75958613649162</v>
      </c>
      <c r="W85" s="28">
        <f t="shared" si="102"/>
        <v>90.804267673932316</v>
      </c>
      <c r="X85" s="28">
        <f t="shared" si="102"/>
        <v>95.848949211372997</v>
      </c>
      <c r="Y85" s="28">
        <f t="shared" si="102"/>
        <v>100.89363074881368</v>
      </c>
      <c r="Z85" s="28">
        <f t="shared" si="102"/>
        <v>105.93831228625436</v>
      </c>
      <c r="AA85" s="28">
        <f t="shared" si="102"/>
        <v>110.98299382369504</v>
      </c>
      <c r="AB85" s="28">
        <f t="shared" si="102"/>
        <v>116.02767536113573</v>
      </c>
      <c r="AC85" s="28">
        <f t="shared" si="102"/>
        <v>121.07235689857642</v>
      </c>
      <c r="AE85" s="27">
        <f t="shared" si="98"/>
        <v>6</v>
      </c>
      <c r="AF85" s="28">
        <f t="shared" si="103"/>
        <v>5.0275413978175827</v>
      </c>
      <c r="AG85" s="28">
        <f t="shared" si="103"/>
        <v>10.055082795635165</v>
      </c>
      <c r="AH85" s="28">
        <f t="shared" si="103"/>
        <v>15.082624193452746</v>
      </c>
      <c r="AI85" s="28">
        <f t="shared" si="103"/>
        <v>20.110165591270331</v>
      </c>
      <c r="AJ85" s="28">
        <f t="shared" si="103"/>
        <v>25.13770698908791</v>
      </c>
      <c r="AK85" s="28">
        <f t="shared" si="103"/>
        <v>30.165248386905493</v>
      </c>
      <c r="AL85" s="28">
        <f t="shared" si="103"/>
        <v>35.192789784723075</v>
      </c>
      <c r="AM85" s="28">
        <f t="shared" si="103"/>
        <v>40.220331182540662</v>
      </c>
      <c r="AN85" s="28">
        <f t="shared" si="103"/>
        <v>45.247872580358241</v>
      </c>
      <c r="AO85" s="28">
        <f t="shared" si="103"/>
        <v>50.27541397817582</v>
      </c>
      <c r="AP85" s="28">
        <f t="shared" si="103"/>
        <v>55.302955375993406</v>
      </c>
      <c r="AQ85" s="28">
        <f t="shared" si="103"/>
        <v>60.330496773810985</v>
      </c>
      <c r="AR85" s="28">
        <f t="shared" si="103"/>
        <v>65.358038171628564</v>
      </c>
      <c r="AS85" s="28">
        <f t="shared" si="103"/>
        <v>70.385579569446151</v>
      </c>
      <c r="AT85" s="28">
        <f t="shared" si="103"/>
        <v>75.413120967263737</v>
      </c>
      <c r="AU85" s="28">
        <f t="shared" si="103"/>
        <v>80.440662365081323</v>
      </c>
      <c r="AV85" s="28">
        <f t="shared" si="101"/>
        <v>85.468203762898895</v>
      </c>
      <c r="AW85" s="28">
        <f t="shared" si="101"/>
        <v>90.495745160716481</v>
      </c>
      <c r="AX85" s="28">
        <f t="shared" si="101"/>
        <v>95.523286558534068</v>
      </c>
      <c r="AY85" s="28">
        <f t="shared" si="101"/>
        <v>100.55082795635164</v>
      </c>
      <c r="AZ85" s="28">
        <f t="shared" si="101"/>
        <v>105.57836935416923</v>
      </c>
      <c r="BA85" s="28">
        <f t="shared" si="101"/>
        <v>110.60591075198681</v>
      </c>
      <c r="BB85" s="28">
        <f t="shared" si="101"/>
        <v>115.6334521498044</v>
      </c>
      <c r="BC85" s="28">
        <f t="shared" si="101"/>
        <v>120.66099354762197</v>
      </c>
      <c r="BE85" s="27">
        <f t="shared" si="99"/>
        <v>6</v>
      </c>
      <c r="BF85" s="32">
        <f t="shared" si="73"/>
        <v>3.3976653423789193E-3</v>
      </c>
      <c r="BG85" s="32">
        <f t="shared" si="74"/>
        <v>3.3976653423789193E-3</v>
      </c>
      <c r="BH85" s="32">
        <f t="shared" si="75"/>
        <v>3.3976653423790954E-3</v>
      </c>
      <c r="BI85" s="32">
        <f t="shared" si="76"/>
        <v>3.3976653423789193E-3</v>
      </c>
      <c r="BJ85" s="32">
        <f t="shared" si="77"/>
        <v>3.3976653423790954E-3</v>
      </c>
      <c r="BK85" s="32">
        <f t="shared" si="78"/>
        <v>3.3976653423790954E-3</v>
      </c>
      <c r="BL85" s="32">
        <f t="shared" si="79"/>
        <v>3.3976653423790954E-3</v>
      </c>
      <c r="BM85" s="32">
        <f t="shared" si="80"/>
        <v>3.3976653423789193E-3</v>
      </c>
      <c r="BN85" s="32">
        <f t="shared" si="81"/>
        <v>3.3976653423790949E-3</v>
      </c>
      <c r="BO85" s="32">
        <f t="shared" si="82"/>
        <v>3.3976653423790954E-3</v>
      </c>
      <c r="BP85" s="32">
        <f t="shared" si="83"/>
        <v>3.3976653423789674E-3</v>
      </c>
      <c r="BQ85" s="32">
        <f t="shared" si="84"/>
        <v>3.3976653423790954E-3</v>
      </c>
      <c r="BR85" s="32">
        <f t="shared" si="85"/>
        <v>3.3976653423792033E-3</v>
      </c>
      <c r="BS85" s="32">
        <f t="shared" si="86"/>
        <v>3.3976653423790954E-3</v>
      </c>
      <c r="BT85" s="32">
        <f t="shared" si="87"/>
        <v>3.3976653423790013E-3</v>
      </c>
      <c r="BU85" s="32">
        <f t="shared" si="88"/>
        <v>3.3976653423789193E-3</v>
      </c>
      <c r="BV85" s="32">
        <f t="shared" si="89"/>
        <v>3.3976653423790125E-3</v>
      </c>
      <c r="BW85" s="32">
        <f t="shared" si="90"/>
        <v>3.3976653423790949E-3</v>
      </c>
      <c r="BX85" s="32">
        <f t="shared" si="91"/>
        <v>3.3976653423790212E-3</v>
      </c>
      <c r="BY85" s="32">
        <f t="shared" si="92"/>
        <v>3.3976653423790954E-3</v>
      </c>
      <c r="BZ85" s="32">
        <f t="shared" si="93"/>
        <v>3.3976653423790281E-3</v>
      </c>
      <c r="CA85" s="32">
        <f t="shared" si="94"/>
        <v>3.3976653423789674E-3</v>
      </c>
      <c r="CB85" s="32">
        <f t="shared" si="95"/>
        <v>3.3976653423790338E-3</v>
      </c>
      <c r="CC85" s="32">
        <f t="shared" si="96"/>
        <v>3.3976653423790954E-3</v>
      </c>
    </row>
    <row r="86" spans="1:81" ht="9" customHeight="1" x14ac:dyDescent="0.25">
      <c r="A86" s="31"/>
      <c r="B86" s="31"/>
      <c r="C86" s="31"/>
      <c r="E86" s="27">
        <f t="shared" si="97"/>
        <v>5</v>
      </c>
      <c r="F86" s="28">
        <f t="shared" si="104"/>
        <v>5.0298737844415795</v>
      </c>
      <c r="G86" s="28">
        <f t="shared" si="104"/>
        <v>10.059747568883159</v>
      </c>
      <c r="H86" s="28">
        <f t="shared" si="104"/>
        <v>15.089621353324739</v>
      </c>
      <c r="I86" s="28">
        <f t="shared" si="104"/>
        <v>20.119495137766318</v>
      </c>
      <c r="J86" s="28">
        <f t="shared" si="104"/>
        <v>25.149368922207898</v>
      </c>
      <c r="K86" s="28">
        <f t="shared" si="104"/>
        <v>30.179242706649479</v>
      </c>
      <c r="L86" s="28">
        <f t="shared" si="104"/>
        <v>35.209116491091059</v>
      </c>
      <c r="M86" s="28">
        <f t="shared" si="104"/>
        <v>40.238990275532636</v>
      </c>
      <c r="N86" s="28">
        <f t="shared" si="104"/>
        <v>45.26886405997422</v>
      </c>
      <c r="O86" s="28">
        <f t="shared" si="104"/>
        <v>50.298737844415797</v>
      </c>
      <c r="P86" s="28">
        <f t="shared" si="104"/>
        <v>55.328611628857374</v>
      </c>
      <c r="Q86" s="28">
        <f t="shared" si="104"/>
        <v>60.358485413298958</v>
      </c>
      <c r="R86" s="28">
        <f t="shared" si="104"/>
        <v>65.388359197740542</v>
      </c>
      <c r="S86" s="28">
        <f t="shared" si="104"/>
        <v>70.418232982182118</v>
      </c>
      <c r="T86" s="28">
        <f t="shared" si="104"/>
        <v>75.448106766623695</v>
      </c>
      <c r="U86" s="28">
        <f t="shared" si="104"/>
        <v>80.477980551065272</v>
      </c>
      <c r="V86" s="28">
        <f t="shared" si="102"/>
        <v>85.507854335506849</v>
      </c>
      <c r="W86" s="28">
        <f t="shared" si="102"/>
        <v>90.53772811994844</v>
      </c>
      <c r="X86" s="28">
        <f t="shared" si="102"/>
        <v>95.567601904390017</v>
      </c>
      <c r="Y86" s="28">
        <f t="shared" si="102"/>
        <v>100.59747568883159</v>
      </c>
      <c r="Z86" s="28">
        <f t="shared" si="102"/>
        <v>105.62734947327317</v>
      </c>
      <c r="AA86" s="28">
        <f t="shared" si="102"/>
        <v>110.65722325771475</v>
      </c>
      <c r="AB86" s="28">
        <f t="shared" si="102"/>
        <v>115.68709704215634</v>
      </c>
      <c r="AC86" s="28">
        <f t="shared" si="102"/>
        <v>120.71697082659792</v>
      </c>
      <c r="AE86" s="27">
        <f t="shared" si="98"/>
        <v>5</v>
      </c>
      <c r="AF86" s="28">
        <f t="shared" si="103"/>
        <v>5.019099187716737</v>
      </c>
      <c r="AG86" s="28">
        <f t="shared" si="103"/>
        <v>10.038198375433474</v>
      </c>
      <c r="AH86" s="28">
        <f t="shared" si="103"/>
        <v>15.057297563150211</v>
      </c>
      <c r="AI86" s="28">
        <f t="shared" si="103"/>
        <v>20.076396750866948</v>
      </c>
      <c r="AJ86" s="28">
        <f t="shared" si="103"/>
        <v>25.095495938583685</v>
      </c>
      <c r="AK86" s="28">
        <f t="shared" si="103"/>
        <v>30.114595126300422</v>
      </c>
      <c r="AL86" s="28">
        <f t="shared" si="103"/>
        <v>35.133694314017156</v>
      </c>
      <c r="AM86" s="28">
        <f t="shared" si="103"/>
        <v>40.152793501733896</v>
      </c>
      <c r="AN86" s="28">
        <f t="shared" si="103"/>
        <v>45.17189268945063</v>
      </c>
      <c r="AO86" s="28">
        <f t="shared" si="103"/>
        <v>50.19099187716737</v>
      </c>
      <c r="AP86" s="28">
        <f t="shared" si="103"/>
        <v>55.210091064884104</v>
      </c>
      <c r="AQ86" s="28">
        <f t="shared" si="103"/>
        <v>60.229190252600844</v>
      </c>
      <c r="AR86" s="28">
        <f t="shared" si="103"/>
        <v>65.248289440317578</v>
      </c>
      <c r="AS86" s="28">
        <f t="shared" si="103"/>
        <v>70.267388628034311</v>
      </c>
      <c r="AT86" s="28">
        <f t="shared" si="103"/>
        <v>75.286487815751059</v>
      </c>
      <c r="AU86" s="28">
        <f t="shared" si="103"/>
        <v>80.305587003467792</v>
      </c>
      <c r="AV86" s="28">
        <f t="shared" si="101"/>
        <v>85.324686191184526</v>
      </c>
      <c r="AW86" s="28">
        <f t="shared" si="101"/>
        <v>90.343785378901259</v>
      </c>
      <c r="AX86" s="28">
        <f t="shared" si="101"/>
        <v>95.362884566618007</v>
      </c>
      <c r="AY86" s="28">
        <f t="shared" si="101"/>
        <v>100.38198375433474</v>
      </c>
      <c r="AZ86" s="28">
        <f t="shared" si="101"/>
        <v>105.40108294205147</v>
      </c>
      <c r="BA86" s="28">
        <f t="shared" si="101"/>
        <v>110.42018212976821</v>
      </c>
      <c r="BB86" s="28">
        <f t="shared" si="101"/>
        <v>115.43928131748496</v>
      </c>
      <c r="BC86" s="28">
        <f t="shared" si="101"/>
        <v>120.45838050520169</v>
      </c>
      <c r="BE86" s="27">
        <f t="shared" si="99"/>
        <v>5</v>
      </c>
      <c r="BF86" s="32">
        <f t="shared" si="73"/>
        <v>2.1421206945928749E-3</v>
      </c>
      <c r="BG86" s="32">
        <f t="shared" si="74"/>
        <v>2.1421206945928749E-3</v>
      </c>
      <c r="BH86" s="32">
        <f t="shared" si="75"/>
        <v>2.1421206945929339E-3</v>
      </c>
      <c r="BI86" s="32">
        <f t="shared" si="76"/>
        <v>2.1421206945928749E-3</v>
      </c>
      <c r="BJ86" s="32">
        <f t="shared" si="77"/>
        <v>2.1421206945929101E-3</v>
      </c>
      <c r="BK86" s="32">
        <f t="shared" si="78"/>
        <v>2.1421206945929339E-3</v>
      </c>
      <c r="BL86" s="32">
        <f t="shared" si="79"/>
        <v>2.1421206945930514E-3</v>
      </c>
      <c r="BM86" s="32">
        <f t="shared" si="80"/>
        <v>2.1421206945928749E-3</v>
      </c>
      <c r="BN86" s="32">
        <f t="shared" si="81"/>
        <v>2.1421206945930514E-3</v>
      </c>
      <c r="BO86" s="32">
        <f t="shared" si="82"/>
        <v>2.1421206945929101E-3</v>
      </c>
      <c r="BP86" s="32">
        <f t="shared" si="83"/>
        <v>2.1421206945929231E-3</v>
      </c>
      <c r="BQ86" s="32">
        <f t="shared" si="84"/>
        <v>2.1421206945929339E-3</v>
      </c>
      <c r="BR86" s="32">
        <f t="shared" si="85"/>
        <v>2.1421206945930514E-3</v>
      </c>
      <c r="BS86" s="32">
        <f t="shared" si="86"/>
        <v>2.1421206945930514E-3</v>
      </c>
      <c r="BT86" s="32">
        <f t="shared" si="87"/>
        <v>2.1421206945928632E-3</v>
      </c>
      <c r="BU86" s="32">
        <f t="shared" si="88"/>
        <v>2.1421206945928749E-3</v>
      </c>
      <c r="BV86" s="32">
        <f t="shared" si="89"/>
        <v>2.1421206945928853E-3</v>
      </c>
      <c r="BW86" s="32">
        <f t="shared" si="90"/>
        <v>2.1421206945930514E-3</v>
      </c>
      <c r="BX86" s="32">
        <f t="shared" si="91"/>
        <v>2.1421206945929027E-3</v>
      </c>
      <c r="BY86" s="32">
        <f t="shared" si="92"/>
        <v>2.1421206945929101E-3</v>
      </c>
      <c r="BZ86" s="32">
        <f t="shared" si="93"/>
        <v>2.142120694592917E-3</v>
      </c>
      <c r="CA86" s="32">
        <f t="shared" si="94"/>
        <v>2.1421206945929231E-3</v>
      </c>
      <c r="CB86" s="32">
        <f t="shared" si="95"/>
        <v>2.1421206945929287E-3</v>
      </c>
      <c r="CC86" s="32">
        <f t="shared" si="96"/>
        <v>2.1421206945929339E-3</v>
      </c>
    </row>
    <row r="87" spans="1:81" ht="9" customHeight="1" x14ac:dyDescent="0.25">
      <c r="A87" s="31"/>
      <c r="B87" s="31"/>
      <c r="C87" s="31"/>
      <c r="E87" s="27">
        <f t="shared" si="97"/>
        <v>4</v>
      </c>
      <c r="F87" s="28">
        <f t="shared" si="104"/>
        <v>5.0182635838777294</v>
      </c>
      <c r="G87" s="28">
        <f t="shared" si="104"/>
        <v>10.036527167755459</v>
      </c>
      <c r="H87" s="28">
        <f t="shared" si="104"/>
        <v>15.054790751633186</v>
      </c>
      <c r="I87" s="28">
        <f t="shared" si="104"/>
        <v>20.073054335510918</v>
      </c>
      <c r="J87" s="28">
        <f t="shared" si="104"/>
        <v>25.091317919388644</v>
      </c>
      <c r="K87" s="28">
        <f t="shared" si="104"/>
        <v>30.109581503266373</v>
      </c>
      <c r="L87" s="28">
        <f t="shared" si="104"/>
        <v>35.127845087144102</v>
      </c>
      <c r="M87" s="28">
        <f t="shared" si="104"/>
        <v>40.146108671021835</v>
      </c>
      <c r="N87" s="28">
        <f t="shared" si="104"/>
        <v>45.164372254899561</v>
      </c>
      <c r="O87" s="28">
        <f t="shared" si="104"/>
        <v>50.182635838777287</v>
      </c>
      <c r="P87" s="28">
        <f t="shared" si="104"/>
        <v>55.20089942265502</v>
      </c>
      <c r="Q87" s="28">
        <f t="shared" si="104"/>
        <v>60.219163006532746</v>
      </c>
      <c r="R87" s="28">
        <f t="shared" si="104"/>
        <v>65.237426590410479</v>
      </c>
      <c r="S87" s="28">
        <f t="shared" si="104"/>
        <v>70.255690174288205</v>
      </c>
      <c r="T87" s="28">
        <f t="shared" si="104"/>
        <v>75.273953758165931</v>
      </c>
      <c r="U87" s="28">
        <f t="shared" si="104"/>
        <v>80.292217342043671</v>
      </c>
      <c r="V87" s="28">
        <f t="shared" si="102"/>
        <v>85.310480925921397</v>
      </c>
      <c r="W87" s="28">
        <f t="shared" si="102"/>
        <v>90.328744509799122</v>
      </c>
      <c r="X87" s="28">
        <f t="shared" si="102"/>
        <v>95.347008093676848</v>
      </c>
      <c r="Y87" s="28">
        <f t="shared" si="102"/>
        <v>100.36527167755457</v>
      </c>
      <c r="Z87" s="28">
        <f t="shared" si="102"/>
        <v>105.38353526143231</v>
      </c>
      <c r="AA87" s="28">
        <f t="shared" si="102"/>
        <v>110.40179884531004</v>
      </c>
      <c r="AB87" s="28">
        <f t="shared" si="102"/>
        <v>115.42006242918777</v>
      </c>
      <c r="AC87" s="28">
        <f t="shared" si="102"/>
        <v>120.43832601306549</v>
      </c>
      <c r="AE87" s="27">
        <f t="shared" si="98"/>
        <v>4</v>
      </c>
      <c r="AF87" s="28">
        <f t="shared" si="103"/>
        <v>5.0122094904058612</v>
      </c>
      <c r="AG87" s="28">
        <f t="shared" si="103"/>
        <v>10.024418980811722</v>
      </c>
      <c r="AH87" s="28">
        <f t="shared" si="103"/>
        <v>15.036628471217583</v>
      </c>
      <c r="AI87" s="28">
        <f t="shared" si="103"/>
        <v>20.048837961623445</v>
      </c>
      <c r="AJ87" s="28">
        <f t="shared" si="103"/>
        <v>25.061047452029303</v>
      </c>
      <c r="AK87" s="28">
        <f t="shared" si="103"/>
        <v>30.073256942435165</v>
      </c>
      <c r="AL87" s="28">
        <f t="shared" si="103"/>
        <v>35.085466432841024</v>
      </c>
      <c r="AM87" s="28">
        <f t="shared" si="103"/>
        <v>40.097675923246889</v>
      </c>
      <c r="AN87" s="28">
        <f t="shared" si="103"/>
        <v>45.109885413652748</v>
      </c>
      <c r="AO87" s="28">
        <f t="shared" si="103"/>
        <v>50.122094904058606</v>
      </c>
      <c r="AP87" s="28">
        <f t="shared" si="103"/>
        <v>55.134304394464472</v>
      </c>
      <c r="AQ87" s="28">
        <f t="shared" si="103"/>
        <v>60.14651388487033</v>
      </c>
      <c r="AR87" s="28">
        <f t="shared" si="103"/>
        <v>65.158723375276196</v>
      </c>
      <c r="AS87" s="28">
        <f t="shared" si="103"/>
        <v>70.170932865682047</v>
      </c>
      <c r="AT87" s="28">
        <f t="shared" si="103"/>
        <v>75.183142356087913</v>
      </c>
      <c r="AU87" s="28">
        <f t="shared" si="103"/>
        <v>80.195351846493779</v>
      </c>
      <c r="AV87" s="28">
        <f t="shared" si="101"/>
        <v>85.20756133689963</v>
      </c>
      <c r="AW87" s="28">
        <f t="shared" si="101"/>
        <v>90.219770827305496</v>
      </c>
      <c r="AX87" s="28">
        <f t="shared" si="101"/>
        <v>95.231980317711361</v>
      </c>
      <c r="AY87" s="28">
        <f t="shared" si="101"/>
        <v>100.24418980811721</v>
      </c>
      <c r="AZ87" s="28">
        <f t="shared" si="101"/>
        <v>105.25639929852308</v>
      </c>
      <c r="BA87" s="28">
        <f t="shared" si="101"/>
        <v>110.26860878892894</v>
      </c>
      <c r="BB87" s="28">
        <f t="shared" si="101"/>
        <v>115.2808182793348</v>
      </c>
      <c r="BC87" s="28">
        <f t="shared" si="101"/>
        <v>120.29302776974066</v>
      </c>
      <c r="BE87" s="27">
        <f t="shared" si="99"/>
        <v>4</v>
      </c>
      <c r="BF87" s="32">
        <f t="shared" si="73"/>
        <v>1.2064120129756336E-3</v>
      </c>
      <c r="BG87" s="32">
        <f t="shared" si="74"/>
        <v>1.2064120129756336E-3</v>
      </c>
      <c r="BH87" s="32">
        <f t="shared" si="75"/>
        <v>1.2064120129755748E-3</v>
      </c>
      <c r="BI87" s="32">
        <f t="shared" si="76"/>
        <v>1.2064120129756336E-3</v>
      </c>
      <c r="BJ87" s="32">
        <f t="shared" si="77"/>
        <v>1.2064120129755985E-3</v>
      </c>
      <c r="BK87" s="32">
        <f t="shared" si="78"/>
        <v>1.2064120129755748E-3</v>
      </c>
      <c r="BL87" s="32">
        <f t="shared" si="79"/>
        <v>1.2064120129756592E-3</v>
      </c>
      <c r="BM87" s="32">
        <f t="shared" si="80"/>
        <v>1.2064120129756336E-3</v>
      </c>
      <c r="BN87" s="32">
        <f t="shared" si="81"/>
        <v>1.2064120129756141E-3</v>
      </c>
      <c r="BO87" s="32">
        <f t="shared" si="82"/>
        <v>1.2064120129755985E-3</v>
      </c>
      <c r="BP87" s="32">
        <f t="shared" si="83"/>
        <v>1.2064120129755855E-3</v>
      </c>
      <c r="BQ87" s="32">
        <f t="shared" si="84"/>
        <v>1.2064120129755748E-3</v>
      </c>
      <c r="BR87" s="32">
        <f t="shared" si="85"/>
        <v>1.2064120129755657E-3</v>
      </c>
      <c r="BS87" s="32">
        <f t="shared" si="86"/>
        <v>1.2064120129756592E-3</v>
      </c>
      <c r="BT87" s="32">
        <f t="shared" si="87"/>
        <v>1.2064120129755512E-3</v>
      </c>
      <c r="BU87" s="32">
        <f t="shared" si="88"/>
        <v>1.2064120129756336E-3</v>
      </c>
      <c r="BV87" s="32">
        <f t="shared" si="89"/>
        <v>1.2064120129757067E-3</v>
      </c>
      <c r="BW87" s="32">
        <f t="shared" si="90"/>
        <v>1.2064120129756141E-3</v>
      </c>
      <c r="BX87" s="32">
        <f t="shared" si="91"/>
        <v>1.2064120129755313E-3</v>
      </c>
      <c r="BY87" s="32">
        <f t="shared" si="92"/>
        <v>1.2064120129755985E-3</v>
      </c>
      <c r="BZ87" s="32">
        <f t="shared" si="93"/>
        <v>1.206412012975659E-3</v>
      </c>
      <c r="CA87" s="32">
        <f t="shared" si="94"/>
        <v>1.2064120129755855E-3</v>
      </c>
      <c r="CB87" s="32">
        <f t="shared" si="95"/>
        <v>1.2064120129756414E-3</v>
      </c>
      <c r="CC87" s="32">
        <f t="shared" si="96"/>
        <v>1.2064120129755748E-3</v>
      </c>
    </row>
    <row r="88" spans="1:81" ht="9" customHeight="1" x14ac:dyDescent="0.25">
      <c r="A88" s="31"/>
      <c r="B88" s="31"/>
      <c r="C88" s="31"/>
      <c r="E88" s="27">
        <f t="shared" si="97"/>
        <v>3</v>
      </c>
      <c r="F88" s="28">
        <f t="shared" si="104"/>
        <v>5.0096905700840857</v>
      </c>
      <c r="G88" s="28">
        <f t="shared" si="104"/>
        <v>10.019381140168171</v>
      </c>
      <c r="H88" s="28">
        <f t="shared" si="104"/>
        <v>15.029071710252257</v>
      </c>
      <c r="I88" s="28">
        <f t="shared" si="104"/>
        <v>20.038762280336343</v>
      </c>
      <c r="J88" s="28">
        <f t="shared" si="104"/>
        <v>25.048452850420428</v>
      </c>
      <c r="K88" s="28">
        <f t="shared" si="104"/>
        <v>30.058143420504514</v>
      </c>
      <c r="L88" s="28">
        <f t="shared" si="104"/>
        <v>35.067833990588596</v>
      </c>
      <c r="M88" s="28">
        <f t="shared" si="104"/>
        <v>40.077524560672686</v>
      </c>
      <c r="N88" s="28">
        <f t="shared" si="104"/>
        <v>45.087215130756768</v>
      </c>
      <c r="O88" s="28">
        <f t="shared" si="104"/>
        <v>50.096905700840857</v>
      </c>
      <c r="P88" s="28">
        <f t="shared" si="104"/>
        <v>55.106596270924939</v>
      </c>
      <c r="Q88" s="28">
        <f t="shared" si="104"/>
        <v>60.116286841009028</v>
      </c>
      <c r="R88" s="28">
        <f t="shared" si="104"/>
        <v>65.125977411093118</v>
      </c>
      <c r="S88" s="28">
        <f t="shared" si="104"/>
        <v>70.135667981177193</v>
      </c>
      <c r="T88" s="28">
        <f t="shared" si="104"/>
        <v>75.145358551261282</v>
      </c>
      <c r="U88" s="28">
        <f t="shared" si="104"/>
        <v>80.155049121345371</v>
      </c>
      <c r="V88" s="28">
        <f t="shared" si="102"/>
        <v>85.164739691429446</v>
      </c>
      <c r="W88" s="28">
        <f t="shared" si="102"/>
        <v>90.174430261513535</v>
      </c>
      <c r="X88" s="28">
        <f t="shared" si="102"/>
        <v>95.184120831597625</v>
      </c>
      <c r="Y88" s="28">
        <f t="shared" si="102"/>
        <v>100.19381140168171</v>
      </c>
      <c r="Z88" s="28">
        <f t="shared" si="102"/>
        <v>105.20350197176579</v>
      </c>
      <c r="AA88" s="28">
        <f t="shared" si="102"/>
        <v>110.21319254184988</v>
      </c>
      <c r="AB88" s="28">
        <f t="shared" si="102"/>
        <v>115.22288311193397</v>
      </c>
      <c r="AC88" s="28">
        <f t="shared" si="102"/>
        <v>120.23257368201806</v>
      </c>
      <c r="AE88" s="27">
        <f t="shared" si="98"/>
        <v>3</v>
      </c>
      <c r="AF88" s="28">
        <f t="shared" si="103"/>
        <v>5.0068617299896054</v>
      </c>
      <c r="AG88" s="28">
        <f t="shared" si="103"/>
        <v>10.013723459979211</v>
      </c>
      <c r="AH88" s="28">
        <f t="shared" si="103"/>
        <v>15.020585189968815</v>
      </c>
      <c r="AI88" s="28">
        <f t="shared" si="103"/>
        <v>20.027446919958422</v>
      </c>
      <c r="AJ88" s="28">
        <f t="shared" si="103"/>
        <v>25.034308649948027</v>
      </c>
      <c r="AK88" s="28">
        <f t="shared" si="103"/>
        <v>30.041170379937629</v>
      </c>
      <c r="AL88" s="28">
        <f t="shared" si="103"/>
        <v>35.048032109927235</v>
      </c>
      <c r="AM88" s="28">
        <f t="shared" si="103"/>
        <v>40.054893839916843</v>
      </c>
      <c r="AN88" s="28">
        <f t="shared" si="103"/>
        <v>45.061755569906445</v>
      </c>
      <c r="AO88" s="28">
        <f t="shared" si="103"/>
        <v>50.068617299896054</v>
      </c>
      <c r="AP88" s="28">
        <f t="shared" si="103"/>
        <v>55.075479029885656</v>
      </c>
      <c r="AQ88" s="28">
        <f t="shared" si="103"/>
        <v>60.082340759875258</v>
      </c>
      <c r="AR88" s="28">
        <f t="shared" si="103"/>
        <v>65.08920248986486</v>
      </c>
      <c r="AS88" s="28">
        <f t="shared" si="103"/>
        <v>70.096064219854469</v>
      </c>
      <c r="AT88" s="28">
        <f t="shared" si="103"/>
        <v>75.102925949844078</v>
      </c>
      <c r="AU88" s="28">
        <f t="shared" si="103"/>
        <v>80.109787679833687</v>
      </c>
      <c r="AV88" s="28">
        <f t="shared" si="101"/>
        <v>85.116649409823282</v>
      </c>
      <c r="AW88" s="28">
        <f t="shared" si="101"/>
        <v>90.123511139812891</v>
      </c>
      <c r="AX88" s="28">
        <f t="shared" si="101"/>
        <v>95.1303728698025</v>
      </c>
      <c r="AY88" s="28">
        <f t="shared" si="101"/>
        <v>100.13723459979211</v>
      </c>
      <c r="AZ88" s="28">
        <f t="shared" si="101"/>
        <v>105.1440963297817</v>
      </c>
      <c r="BA88" s="28">
        <f t="shared" si="101"/>
        <v>110.15095805977131</v>
      </c>
      <c r="BB88" s="28">
        <f t="shared" si="101"/>
        <v>115.15781978976092</v>
      </c>
      <c r="BC88" s="28">
        <f t="shared" si="101"/>
        <v>120.16468151975052</v>
      </c>
      <c r="BE88" s="27">
        <f t="shared" si="99"/>
        <v>3</v>
      </c>
      <c r="BF88" s="32">
        <f t="shared" si="73"/>
        <v>5.6467361704393149E-4</v>
      </c>
      <c r="BG88" s="32">
        <f t="shared" si="74"/>
        <v>5.6467361704393149E-4</v>
      </c>
      <c r="BH88" s="32">
        <f t="shared" si="75"/>
        <v>5.6467361704404977E-4</v>
      </c>
      <c r="BI88" s="32">
        <f t="shared" si="76"/>
        <v>5.6467361704393149E-4</v>
      </c>
      <c r="BJ88" s="32">
        <f t="shared" si="77"/>
        <v>5.6467361704393149E-4</v>
      </c>
      <c r="BK88" s="32">
        <f t="shared" si="78"/>
        <v>5.6467361704404977E-4</v>
      </c>
      <c r="BL88" s="32">
        <f t="shared" si="79"/>
        <v>5.6467361704393159E-4</v>
      </c>
      <c r="BM88" s="32">
        <f t="shared" si="80"/>
        <v>5.6467361704393149E-4</v>
      </c>
      <c r="BN88" s="32">
        <f t="shared" si="81"/>
        <v>5.6467361704393159E-4</v>
      </c>
      <c r="BO88" s="32">
        <f t="shared" si="82"/>
        <v>5.6467361704393149E-4</v>
      </c>
      <c r="BP88" s="32">
        <f t="shared" si="83"/>
        <v>5.6467361704393159E-4</v>
      </c>
      <c r="BQ88" s="32">
        <f t="shared" si="84"/>
        <v>5.6467361704404977E-4</v>
      </c>
      <c r="BR88" s="32">
        <f t="shared" si="85"/>
        <v>5.6467361704414974E-4</v>
      </c>
      <c r="BS88" s="32">
        <f t="shared" si="86"/>
        <v>5.6467361704393159E-4</v>
      </c>
      <c r="BT88" s="32">
        <f t="shared" si="87"/>
        <v>5.6467361704393159E-4</v>
      </c>
      <c r="BU88" s="32">
        <f t="shared" si="88"/>
        <v>5.6467361704393149E-4</v>
      </c>
      <c r="BV88" s="32">
        <f t="shared" si="89"/>
        <v>5.6467361704393159E-4</v>
      </c>
      <c r="BW88" s="32">
        <f t="shared" si="90"/>
        <v>5.6467361704393159E-4</v>
      </c>
      <c r="BX88" s="32">
        <f t="shared" si="91"/>
        <v>5.6467361704393159E-4</v>
      </c>
      <c r="BY88" s="32">
        <f t="shared" si="92"/>
        <v>5.6467361704393149E-4</v>
      </c>
      <c r="BZ88" s="32">
        <f t="shared" si="93"/>
        <v>5.6467361704393159E-4</v>
      </c>
      <c r="CA88" s="32">
        <f t="shared" si="94"/>
        <v>5.6467361704393159E-4</v>
      </c>
      <c r="CB88" s="32">
        <f t="shared" si="95"/>
        <v>5.6467361704393159E-4</v>
      </c>
      <c r="CC88" s="32">
        <f t="shared" si="96"/>
        <v>5.6467361704404977E-4</v>
      </c>
    </row>
    <row r="89" spans="1:81" ht="9" customHeight="1" x14ac:dyDescent="0.25">
      <c r="A89" s="31"/>
      <c r="B89" s="31"/>
      <c r="C89" s="31"/>
      <c r="E89" s="27">
        <f t="shared" si="97"/>
        <v>2</v>
      </c>
      <c r="F89" s="28">
        <f t="shared" si="104"/>
        <v>5.0039691760519309</v>
      </c>
      <c r="G89" s="28">
        <f t="shared" si="104"/>
        <v>10.007938352103862</v>
      </c>
      <c r="H89" s="28">
        <f t="shared" si="104"/>
        <v>15.011907528155794</v>
      </c>
      <c r="I89" s="28">
        <f t="shared" si="104"/>
        <v>20.015876704207724</v>
      </c>
      <c r="J89" s="28">
        <f t="shared" si="104"/>
        <v>25.019845880259656</v>
      </c>
      <c r="K89" s="28">
        <f t="shared" si="104"/>
        <v>30.023815056311587</v>
      </c>
      <c r="L89" s="28">
        <f t="shared" si="104"/>
        <v>35.027784232363516</v>
      </c>
      <c r="M89" s="28">
        <f t="shared" si="104"/>
        <v>40.031753408415447</v>
      </c>
      <c r="N89" s="28">
        <f t="shared" si="104"/>
        <v>45.035722584467379</v>
      </c>
      <c r="O89" s="28">
        <f t="shared" si="104"/>
        <v>50.039691760519311</v>
      </c>
      <c r="P89" s="28">
        <f t="shared" si="104"/>
        <v>55.043660936571243</v>
      </c>
      <c r="Q89" s="28">
        <f t="shared" si="104"/>
        <v>60.047630112623175</v>
      </c>
      <c r="R89" s="28">
        <f t="shared" si="104"/>
        <v>65.051599288675106</v>
      </c>
      <c r="S89" s="28">
        <f t="shared" si="104"/>
        <v>70.055568464727031</v>
      </c>
      <c r="T89" s="28">
        <f t="shared" si="104"/>
        <v>75.05953764077897</v>
      </c>
      <c r="U89" s="28">
        <f t="shared" si="104"/>
        <v>80.063506816830895</v>
      </c>
      <c r="V89" s="28">
        <f t="shared" si="102"/>
        <v>85.067475992882834</v>
      </c>
      <c r="W89" s="28">
        <f t="shared" si="102"/>
        <v>90.071445168934758</v>
      </c>
      <c r="X89" s="28">
        <f t="shared" si="102"/>
        <v>95.075414344986697</v>
      </c>
      <c r="Y89" s="28">
        <f t="shared" si="102"/>
        <v>100.07938352103862</v>
      </c>
      <c r="Z89" s="28">
        <f t="shared" si="102"/>
        <v>105.08335269709056</v>
      </c>
      <c r="AA89" s="28">
        <f t="shared" si="102"/>
        <v>110.08732187314249</v>
      </c>
      <c r="AB89" s="28">
        <f t="shared" si="102"/>
        <v>115.09129104919441</v>
      </c>
      <c r="AC89" s="28">
        <f t="shared" si="102"/>
        <v>120.09526022524635</v>
      </c>
      <c r="AE89" s="27">
        <f t="shared" si="98"/>
        <v>2</v>
      </c>
      <c r="AF89" s="28">
        <f t="shared" si="103"/>
        <v>5.0030477214941085</v>
      </c>
      <c r="AG89" s="28">
        <f t="shared" si="103"/>
        <v>10.006095442988217</v>
      </c>
      <c r="AH89" s="28">
        <f t="shared" si="103"/>
        <v>15.009143164482326</v>
      </c>
      <c r="AI89" s="28">
        <f t="shared" si="103"/>
        <v>20.012190885976434</v>
      </c>
      <c r="AJ89" s="28">
        <f t="shared" si="103"/>
        <v>25.015238607470543</v>
      </c>
      <c r="AK89" s="28">
        <f t="shared" si="103"/>
        <v>30.018286328964653</v>
      </c>
      <c r="AL89" s="28">
        <f t="shared" si="103"/>
        <v>35.021334050458762</v>
      </c>
      <c r="AM89" s="28">
        <f t="shared" si="103"/>
        <v>40.024381771952868</v>
      </c>
      <c r="AN89" s="28">
        <f t="shared" si="103"/>
        <v>45.027429493446981</v>
      </c>
      <c r="AO89" s="28">
        <f t="shared" si="103"/>
        <v>50.030477214941087</v>
      </c>
      <c r="AP89" s="28">
        <f t="shared" si="103"/>
        <v>55.033524936435192</v>
      </c>
      <c r="AQ89" s="28">
        <f t="shared" si="103"/>
        <v>60.036572657929305</v>
      </c>
      <c r="AR89" s="28">
        <f t="shared" si="103"/>
        <v>65.039620379423411</v>
      </c>
      <c r="AS89" s="28">
        <f t="shared" si="103"/>
        <v>70.042668100917524</v>
      </c>
      <c r="AT89" s="28">
        <f t="shared" si="103"/>
        <v>75.045715822411637</v>
      </c>
      <c r="AU89" s="28">
        <f t="shared" si="103"/>
        <v>80.048763543905736</v>
      </c>
      <c r="AV89" s="28">
        <f t="shared" ref="AV89:BC91" si="105">AV$92/COS(RADIANS($AE89))</f>
        <v>85.051811265399849</v>
      </c>
      <c r="AW89" s="28">
        <f t="shared" si="105"/>
        <v>90.054858986893962</v>
      </c>
      <c r="AX89" s="28">
        <f t="shared" si="105"/>
        <v>95.05790670838806</v>
      </c>
      <c r="AY89" s="28">
        <f t="shared" si="105"/>
        <v>100.06095442988217</v>
      </c>
      <c r="AZ89" s="28">
        <f t="shared" si="105"/>
        <v>105.06400215137629</v>
      </c>
      <c r="BA89" s="28">
        <f t="shared" si="105"/>
        <v>110.06704987287038</v>
      </c>
      <c r="BB89" s="28">
        <f t="shared" si="105"/>
        <v>115.0700975943645</v>
      </c>
      <c r="BC89" s="28">
        <f t="shared" si="105"/>
        <v>120.07314531585861</v>
      </c>
      <c r="BE89" s="27">
        <f t="shared" si="99"/>
        <v>2</v>
      </c>
      <c r="BF89" s="32">
        <f t="shared" si="73"/>
        <v>1.8414473099321913E-4</v>
      </c>
      <c r="BG89" s="32">
        <f t="shared" si="74"/>
        <v>1.8414473099321913E-4</v>
      </c>
      <c r="BH89" s="32">
        <f t="shared" si="75"/>
        <v>1.841447309932191E-4</v>
      </c>
      <c r="BI89" s="32">
        <f t="shared" si="76"/>
        <v>1.8414473099321913E-4</v>
      </c>
      <c r="BJ89" s="32">
        <f t="shared" si="77"/>
        <v>1.841447309932191E-4</v>
      </c>
      <c r="BK89" s="32">
        <f t="shared" si="78"/>
        <v>1.841447309932191E-4</v>
      </c>
      <c r="BL89" s="32">
        <f t="shared" si="79"/>
        <v>1.841447309931177E-4</v>
      </c>
      <c r="BM89" s="32">
        <f t="shared" si="80"/>
        <v>1.8414473099321913E-4</v>
      </c>
      <c r="BN89" s="32">
        <f t="shared" si="81"/>
        <v>1.8414473099314022E-4</v>
      </c>
      <c r="BO89" s="32">
        <f t="shared" si="82"/>
        <v>1.841447309932191E-4</v>
      </c>
      <c r="BP89" s="32">
        <f t="shared" si="83"/>
        <v>1.8414473099328366E-4</v>
      </c>
      <c r="BQ89" s="32">
        <f t="shared" si="84"/>
        <v>1.841447309932191E-4</v>
      </c>
      <c r="BR89" s="32">
        <f t="shared" si="85"/>
        <v>1.8414473099327372E-4</v>
      </c>
      <c r="BS89" s="32">
        <f t="shared" si="86"/>
        <v>1.841447309931177E-4</v>
      </c>
      <c r="BT89" s="32">
        <f t="shared" si="87"/>
        <v>1.8414473099317177E-4</v>
      </c>
      <c r="BU89" s="32">
        <f t="shared" si="88"/>
        <v>1.8414473099321913E-4</v>
      </c>
      <c r="BV89" s="32">
        <f t="shared" si="89"/>
        <v>1.8414473099326087E-4</v>
      </c>
      <c r="BW89" s="32">
        <f t="shared" si="90"/>
        <v>1.8414473099314022E-4</v>
      </c>
      <c r="BX89" s="32">
        <f t="shared" si="91"/>
        <v>1.8414473099333121E-4</v>
      </c>
      <c r="BY89" s="32">
        <f t="shared" si="92"/>
        <v>1.841447309932191E-4</v>
      </c>
      <c r="BZ89" s="32">
        <f t="shared" si="93"/>
        <v>1.841447309932529E-4</v>
      </c>
      <c r="CA89" s="32">
        <f t="shared" si="94"/>
        <v>1.8414473099328366E-4</v>
      </c>
      <c r="CB89" s="32">
        <f t="shared" si="95"/>
        <v>1.8414473099318825E-4</v>
      </c>
      <c r="CC89" s="32">
        <f t="shared" si="96"/>
        <v>1.841447309932191E-4</v>
      </c>
    </row>
    <row r="90" spans="1:81" ht="9" customHeight="1" x14ac:dyDescent="0.25">
      <c r="A90" s="31"/>
      <c r="B90" s="31"/>
      <c r="C90" s="31"/>
      <c r="E90" s="27">
        <f t="shared" si="97"/>
        <v>1</v>
      </c>
      <c r="F90" s="28">
        <f t="shared" si="104"/>
        <v>5.0008635739865817</v>
      </c>
      <c r="G90" s="28">
        <f t="shared" si="104"/>
        <v>10.001727147973163</v>
      </c>
      <c r="H90" s="28">
        <f t="shared" si="104"/>
        <v>15.002590721959745</v>
      </c>
      <c r="I90" s="28">
        <f t="shared" si="104"/>
        <v>20.003454295946327</v>
      </c>
      <c r="J90" s="28">
        <f t="shared" si="104"/>
        <v>25.004317869932908</v>
      </c>
      <c r="K90" s="28">
        <f t="shared" si="104"/>
        <v>30.00518144391949</v>
      </c>
      <c r="L90" s="28">
        <f t="shared" si="104"/>
        <v>35.006045017906068</v>
      </c>
      <c r="M90" s="28">
        <f t="shared" si="104"/>
        <v>40.006908591892653</v>
      </c>
      <c r="N90" s="28">
        <f t="shared" si="104"/>
        <v>45.007772165879231</v>
      </c>
      <c r="O90" s="28">
        <f t="shared" si="104"/>
        <v>50.008635739865817</v>
      </c>
      <c r="P90" s="28">
        <f t="shared" si="104"/>
        <v>55.009499313852395</v>
      </c>
      <c r="Q90" s="28">
        <f t="shared" si="104"/>
        <v>60.01036288783898</v>
      </c>
      <c r="R90" s="28">
        <f t="shared" si="104"/>
        <v>65.011226461825558</v>
      </c>
      <c r="S90" s="28">
        <f t="shared" si="104"/>
        <v>70.012090035812136</v>
      </c>
      <c r="T90" s="28">
        <f t="shared" si="104"/>
        <v>75.012953609798728</v>
      </c>
      <c r="U90" s="28">
        <f t="shared" si="104"/>
        <v>80.013817183785306</v>
      </c>
      <c r="V90" s="28">
        <f t="shared" si="102"/>
        <v>85.014680757771885</v>
      </c>
      <c r="W90" s="28">
        <f t="shared" si="102"/>
        <v>90.015544331758463</v>
      </c>
      <c r="X90" s="28">
        <f t="shared" si="102"/>
        <v>95.016407905745041</v>
      </c>
      <c r="Y90" s="28">
        <f t="shared" si="102"/>
        <v>100.01727147973163</v>
      </c>
      <c r="Z90" s="28">
        <f t="shared" si="102"/>
        <v>105.01813505371821</v>
      </c>
      <c r="AA90" s="28">
        <f t="shared" si="102"/>
        <v>110.01899862770479</v>
      </c>
      <c r="AB90" s="28">
        <f t="shared" si="102"/>
        <v>115.01986220169137</v>
      </c>
      <c r="AC90" s="28">
        <f t="shared" si="102"/>
        <v>120.02072577567796</v>
      </c>
      <c r="AE90" s="27">
        <f t="shared" si="98"/>
        <v>1</v>
      </c>
      <c r="AF90" s="28">
        <f t="shared" si="103"/>
        <v>5.0007616402195385</v>
      </c>
      <c r="AG90" s="28">
        <f t="shared" si="103"/>
        <v>10.001523280439077</v>
      </c>
      <c r="AH90" s="28">
        <f t="shared" si="103"/>
        <v>15.002284920658614</v>
      </c>
      <c r="AI90" s="28">
        <f t="shared" si="103"/>
        <v>20.003046560878154</v>
      </c>
      <c r="AJ90" s="28">
        <f t="shared" si="103"/>
        <v>25.003808201097691</v>
      </c>
      <c r="AK90" s="28">
        <f t="shared" si="103"/>
        <v>30.004569841317227</v>
      </c>
      <c r="AL90" s="28">
        <f t="shared" si="103"/>
        <v>35.005331481536764</v>
      </c>
      <c r="AM90" s="28">
        <f t="shared" si="103"/>
        <v>40.006093121756308</v>
      </c>
      <c r="AN90" s="28">
        <f t="shared" si="103"/>
        <v>45.006854761975845</v>
      </c>
      <c r="AO90" s="28">
        <f t="shared" si="103"/>
        <v>50.007616402195382</v>
      </c>
      <c r="AP90" s="28">
        <f t="shared" si="103"/>
        <v>55.008378042414918</v>
      </c>
      <c r="AQ90" s="28">
        <f t="shared" si="103"/>
        <v>60.009139682634455</v>
      </c>
      <c r="AR90" s="28">
        <f t="shared" si="103"/>
        <v>65.009901322853992</v>
      </c>
      <c r="AS90" s="28">
        <f t="shared" si="103"/>
        <v>70.010662963073528</v>
      </c>
      <c r="AT90" s="28">
        <f t="shared" si="103"/>
        <v>75.011424603293079</v>
      </c>
      <c r="AU90" s="28">
        <f t="shared" si="103"/>
        <v>80.012186243512616</v>
      </c>
      <c r="AV90" s="28">
        <f t="shared" si="105"/>
        <v>85.012947883732153</v>
      </c>
      <c r="AW90" s="28">
        <f t="shared" si="105"/>
        <v>90.01370952395169</v>
      </c>
      <c r="AX90" s="28">
        <f t="shared" si="105"/>
        <v>95.014471164171226</v>
      </c>
      <c r="AY90" s="28">
        <f t="shared" si="105"/>
        <v>100.01523280439076</v>
      </c>
      <c r="AZ90" s="28">
        <f t="shared" si="105"/>
        <v>105.0159944446103</v>
      </c>
      <c r="BA90" s="28">
        <f t="shared" si="105"/>
        <v>110.01675608482984</v>
      </c>
      <c r="BB90" s="28">
        <f t="shared" si="105"/>
        <v>115.01751772504937</v>
      </c>
      <c r="BC90" s="28">
        <f t="shared" si="105"/>
        <v>120.01827936526891</v>
      </c>
      <c r="BE90" s="27">
        <f t="shared" si="99"/>
        <v>1</v>
      </c>
      <c r="BF90" s="32">
        <f t="shared" si="73"/>
        <v>2.0383232922687049E-5</v>
      </c>
      <c r="BG90" s="32">
        <f t="shared" si="74"/>
        <v>2.0383232922687049E-5</v>
      </c>
      <c r="BH90" s="32">
        <f t="shared" si="75"/>
        <v>2.0383232922805454E-5</v>
      </c>
      <c r="BI90" s="32">
        <f t="shared" si="76"/>
        <v>2.0383232922687049E-5</v>
      </c>
      <c r="BJ90" s="32">
        <f t="shared" si="77"/>
        <v>2.0383232922758092E-5</v>
      </c>
      <c r="BK90" s="32">
        <f t="shared" si="78"/>
        <v>2.0383232922805454E-5</v>
      </c>
      <c r="BL90" s="32">
        <f t="shared" si="79"/>
        <v>2.0383232922737797E-5</v>
      </c>
      <c r="BM90" s="32">
        <f t="shared" si="80"/>
        <v>2.0383232922687049E-5</v>
      </c>
      <c r="BN90" s="32">
        <f t="shared" si="81"/>
        <v>2.0383232922647584E-5</v>
      </c>
      <c r="BO90" s="32">
        <f t="shared" si="82"/>
        <v>2.0383232922758092E-5</v>
      </c>
      <c r="BP90" s="32">
        <f t="shared" si="83"/>
        <v>2.0383232922719342E-5</v>
      </c>
      <c r="BQ90" s="32">
        <f t="shared" si="84"/>
        <v>2.0383232922805454E-5</v>
      </c>
      <c r="BR90" s="32">
        <f t="shared" si="85"/>
        <v>2.0383232922769022E-5</v>
      </c>
      <c r="BS90" s="32">
        <f t="shared" si="86"/>
        <v>2.0383232922737797E-5</v>
      </c>
      <c r="BT90" s="32">
        <f t="shared" si="87"/>
        <v>2.0383232922710729E-5</v>
      </c>
      <c r="BU90" s="32">
        <f t="shared" si="88"/>
        <v>2.0383232922687049E-5</v>
      </c>
      <c r="BV90" s="32">
        <f t="shared" si="89"/>
        <v>2.0383232922666155E-5</v>
      </c>
      <c r="BW90" s="32">
        <f t="shared" si="90"/>
        <v>2.0383232922647584E-5</v>
      </c>
      <c r="BX90" s="32">
        <f t="shared" si="91"/>
        <v>2.0383232922630966E-5</v>
      </c>
      <c r="BY90" s="32">
        <f t="shared" si="92"/>
        <v>2.0383232922758092E-5</v>
      </c>
      <c r="BZ90" s="32">
        <f t="shared" si="93"/>
        <v>2.0383232922737793E-5</v>
      </c>
      <c r="CA90" s="32">
        <f t="shared" si="94"/>
        <v>2.0383232922719342E-5</v>
      </c>
      <c r="CB90" s="32">
        <f t="shared" si="95"/>
        <v>2.0383232922702496E-5</v>
      </c>
      <c r="CC90" s="32">
        <f t="shared" si="96"/>
        <v>2.0383232922805454E-5</v>
      </c>
    </row>
    <row r="91" spans="1:81" ht="9" customHeight="1" x14ac:dyDescent="0.25">
      <c r="A91" s="31"/>
      <c r="B91" s="31"/>
      <c r="C91" s="31"/>
      <c r="E91" s="27">
        <f t="shared" si="97"/>
        <v>0</v>
      </c>
      <c r="F91" s="28">
        <f t="shared" si="104"/>
        <v>5</v>
      </c>
      <c r="G91" s="28">
        <f t="shared" si="104"/>
        <v>10</v>
      </c>
      <c r="H91" s="28">
        <f t="shared" si="104"/>
        <v>15</v>
      </c>
      <c r="I91" s="28">
        <f t="shared" si="104"/>
        <v>20</v>
      </c>
      <c r="J91" s="28">
        <f t="shared" si="104"/>
        <v>25</v>
      </c>
      <c r="K91" s="28">
        <f t="shared" si="104"/>
        <v>30</v>
      </c>
      <c r="L91" s="28">
        <f t="shared" si="104"/>
        <v>35</v>
      </c>
      <c r="M91" s="28">
        <f t="shared" si="104"/>
        <v>40</v>
      </c>
      <c r="N91" s="28">
        <f t="shared" si="104"/>
        <v>45</v>
      </c>
      <c r="O91" s="28">
        <f t="shared" si="104"/>
        <v>50</v>
      </c>
      <c r="P91" s="28">
        <f t="shared" si="104"/>
        <v>55</v>
      </c>
      <c r="Q91" s="28">
        <f t="shared" si="104"/>
        <v>60</v>
      </c>
      <c r="R91" s="28">
        <f t="shared" si="104"/>
        <v>65</v>
      </c>
      <c r="S91" s="28">
        <f t="shared" si="104"/>
        <v>70</v>
      </c>
      <c r="T91" s="28">
        <f t="shared" si="104"/>
        <v>75</v>
      </c>
      <c r="U91" s="28">
        <f t="shared" si="104"/>
        <v>80</v>
      </c>
      <c r="V91" s="28">
        <f t="shared" si="102"/>
        <v>85</v>
      </c>
      <c r="W91" s="28">
        <f t="shared" si="102"/>
        <v>90</v>
      </c>
      <c r="X91" s="28">
        <f t="shared" si="102"/>
        <v>95</v>
      </c>
      <c r="Y91" s="28">
        <f t="shared" si="102"/>
        <v>100</v>
      </c>
      <c r="Z91" s="28">
        <f t="shared" si="102"/>
        <v>105</v>
      </c>
      <c r="AA91" s="28">
        <f t="shared" si="102"/>
        <v>110</v>
      </c>
      <c r="AB91" s="28">
        <f t="shared" si="102"/>
        <v>115</v>
      </c>
      <c r="AC91" s="28">
        <f t="shared" si="102"/>
        <v>120</v>
      </c>
      <c r="AE91" s="27">
        <f t="shared" si="98"/>
        <v>0</v>
      </c>
      <c r="AF91" s="28">
        <f t="shared" si="103"/>
        <v>5</v>
      </c>
      <c r="AG91" s="28">
        <f t="shared" si="103"/>
        <v>10</v>
      </c>
      <c r="AH91" s="28">
        <f t="shared" si="103"/>
        <v>15</v>
      </c>
      <c r="AI91" s="28">
        <f t="shared" si="103"/>
        <v>20</v>
      </c>
      <c r="AJ91" s="28">
        <f t="shared" si="103"/>
        <v>25</v>
      </c>
      <c r="AK91" s="28">
        <f t="shared" si="103"/>
        <v>30</v>
      </c>
      <c r="AL91" s="28">
        <f t="shared" si="103"/>
        <v>35</v>
      </c>
      <c r="AM91" s="28">
        <f t="shared" si="103"/>
        <v>40</v>
      </c>
      <c r="AN91" s="28">
        <f t="shared" si="103"/>
        <v>45</v>
      </c>
      <c r="AO91" s="28">
        <f t="shared" si="103"/>
        <v>50</v>
      </c>
      <c r="AP91" s="28">
        <f t="shared" si="103"/>
        <v>55</v>
      </c>
      <c r="AQ91" s="28">
        <f t="shared" si="103"/>
        <v>60</v>
      </c>
      <c r="AR91" s="28">
        <f t="shared" si="103"/>
        <v>65</v>
      </c>
      <c r="AS91" s="28">
        <f t="shared" si="103"/>
        <v>70</v>
      </c>
      <c r="AT91" s="28">
        <f t="shared" si="103"/>
        <v>75</v>
      </c>
      <c r="AU91" s="28">
        <f t="shared" si="103"/>
        <v>80</v>
      </c>
      <c r="AV91" s="28">
        <f t="shared" si="105"/>
        <v>85</v>
      </c>
      <c r="AW91" s="28">
        <f t="shared" si="105"/>
        <v>90</v>
      </c>
      <c r="AX91" s="28">
        <f t="shared" si="105"/>
        <v>95</v>
      </c>
      <c r="AY91" s="28">
        <f t="shared" si="105"/>
        <v>100</v>
      </c>
      <c r="AZ91" s="28">
        <f t="shared" si="105"/>
        <v>105</v>
      </c>
      <c r="BA91" s="28">
        <f t="shared" si="105"/>
        <v>110</v>
      </c>
      <c r="BB91" s="28">
        <f t="shared" si="105"/>
        <v>115</v>
      </c>
      <c r="BC91" s="28">
        <f t="shared" si="105"/>
        <v>120</v>
      </c>
      <c r="BE91" s="27">
        <f t="shared" si="99"/>
        <v>0</v>
      </c>
      <c r="BF91" s="32">
        <f t="shared" si="73"/>
        <v>0</v>
      </c>
      <c r="BG91" s="32">
        <f t="shared" si="74"/>
        <v>0</v>
      </c>
      <c r="BH91" s="32">
        <f t="shared" si="75"/>
        <v>0</v>
      </c>
      <c r="BI91" s="32">
        <f t="shared" si="76"/>
        <v>0</v>
      </c>
      <c r="BJ91" s="32">
        <f t="shared" si="77"/>
        <v>0</v>
      </c>
      <c r="BK91" s="32">
        <f t="shared" si="78"/>
        <v>0</v>
      </c>
      <c r="BL91" s="32">
        <f t="shared" si="79"/>
        <v>0</v>
      </c>
      <c r="BM91" s="32">
        <f t="shared" si="80"/>
        <v>0</v>
      </c>
      <c r="BN91" s="32">
        <f t="shared" si="81"/>
        <v>0</v>
      </c>
      <c r="BO91" s="32">
        <f t="shared" si="82"/>
        <v>0</v>
      </c>
      <c r="BP91" s="32">
        <f t="shared" si="83"/>
        <v>0</v>
      </c>
      <c r="BQ91" s="32">
        <f t="shared" si="84"/>
        <v>0</v>
      </c>
      <c r="BR91" s="32">
        <f t="shared" si="85"/>
        <v>0</v>
      </c>
      <c r="BS91" s="32">
        <f t="shared" si="86"/>
        <v>0</v>
      </c>
      <c r="BT91" s="32">
        <f t="shared" si="87"/>
        <v>0</v>
      </c>
      <c r="BU91" s="32">
        <f t="shared" si="88"/>
        <v>0</v>
      </c>
      <c r="BV91" s="32">
        <f t="shared" si="89"/>
        <v>0</v>
      </c>
      <c r="BW91" s="32">
        <f t="shared" si="90"/>
        <v>0</v>
      </c>
      <c r="BX91" s="32">
        <f t="shared" si="91"/>
        <v>0</v>
      </c>
      <c r="BY91" s="32">
        <f t="shared" si="92"/>
        <v>0</v>
      </c>
      <c r="BZ91" s="32">
        <f t="shared" si="93"/>
        <v>0</v>
      </c>
      <c r="CA91" s="32">
        <f t="shared" si="94"/>
        <v>0</v>
      </c>
      <c r="CB91" s="32">
        <f t="shared" si="95"/>
        <v>0</v>
      </c>
      <c r="CC91" s="32">
        <f t="shared" si="96"/>
        <v>0</v>
      </c>
    </row>
    <row r="92" spans="1:81" ht="9" customHeight="1" x14ac:dyDescent="0.25">
      <c r="F92" s="27">
        <v>5</v>
      </c>
      <c r="G92" s="27">
        <v>10</v>
      </c>
      <c r="H92" s="27">
        <v>15</v>
      </c>
      <c r="I92" s="27">
        <v>20</v>
      </c>
      <c r="J92" s="27">
        <v>25</v>
      </c>
      <c r="K92" s="27">
        <v>30</v>
      </c>
      <c r="L92" s="27">
        <v>35</v>
      </c>
      <c r="M92" s="27">
        <v>40</v>
      </c>
      <c r="N92" s="27">
        <v>45</v>
      </c>
      <c r="O92" s="27">
        <v>50</v>
      </c>
      <c r="P92" s="27">
        <v>55</v>
      </c>
      <c r="Q92" s="27">
        <v>60</v>
      </c>
      <c r="R92" s="27">
        <v>65</v>
      </c>
      <c r="S92" s="27">
        <v>70</v>
      </c>
      <c r="T92" s="27">
        <v>75</v>
      </c>
      <c r="U92" s="27">
        <v>80</v>
      </c>
      <c r="V92" s="27">
        <v>85</v>
      </c>
      <c r="W92" s="27">
        <v>90</v>
      </c>
      <c r="X92" s="27">
        <v>95</v>
      </c>
      <c r="Y92" s="27">
        <v>100</v>
      </c>
      <c r="Z92" s="27">
        <v>105</v>
      </c>
      <c r="AA92" s="27">
        <v>110</v>
      </c>
      <c r="AB92" s="27">
        <v>115</v>
      </c>
      <c r="AC92" s="27">
        <v>120</v>
      </c>
      <c r="AF92" s="27">
        <v>5</v>
      </c>
      <c r="AG92" s="27">
        <v>10</v>
      </c>
      <c r="AH92" s="27">
        <v>15</v>
      </c>
      <c r="AI92" s="27">
        <v>20</v>
      </c>
      <c r="AJ92" s="27">
        <v>25</v>
      </c>
      <c r="AK92" s="27">
        <v>30</v>
      </c>
      <c r="AL92" s="27">
        <v>35</v>
      </c>
      <c r="AM92" s="27">
        <v>40</v>
      </c>
      <c r="AN92" s="27">
        <v>45</v>
      </c>
      <c r="AO92" s="27">
        <v>50</v>
      </c>
      <c r="AP92" s="27">
        <v>55</v>
      </c>
      <c r="AQ92" s="27">
        <v>60</v>
      </c>
      <c r="AR92" s="27">
        <v>65</v>
      </c>
      <c r="AS92" s="27">
        <v>70</v>
      </c>
      <c r="AT92" s="27">
        <v>75</v>
      </c>
      <c r="AU92" s="27">
        <v>80</v>
      </c>
      <c r="AV92" s="27">
        <v>85</v>
      </c>
      <c r="AW92" s="27">
        <v>90</v>
      </c>
      <c r="AX92" s="27">
        <v>95</v>
      </c>
      <c r="AY92" s="27">
        <v>100</v>
      </c>
      <c r="AZ92" s="27">
        <v>105</v>
      </c>
      <c r="BA92" s="27">
        <v>110</v>
      </c>
      <c r="BB92" s="27">
        <v>115</v>
      </c>
      <c r="BC92" s="27">
        <v>120</v>
      </c>
      <c r="BF92" s="27">
        <v>5</v>
      </c>
      <c r="BG92" s="27">
        <v>10</v>
      </c>
      <c r="BH92" s="27">
        <v>15</v>
      </c>
      <c r="BI92" s="27">
        <v>20</v>
      </c>
      <c r="BJ92" s="27">
        <v>25</v>
      </c>
      <c r="BK92" s="27">
        <v>30</v>
      </c>
      <c r="BL92" s="27">
        <v>35</v>
      </c>
      <c r="BM92" s="27">
        <v>40</v>
      </c>
      <c r="BN92" s="27">
        <v>45</v>
      </c>
      <c r="BO92" s="27">
        <v>50</v>
      </c>
      <c r="BP92" s="27">
        <v>55</v>
      </c>
      <c r="BQ92" s="27">
        <v>60</v>
      </c>
      <c r="BR92" s="27">
        <v>65</v>
      </c>
      <c r="BS92" s="27">
        <v>70</v>
      </c>
      <c r="BT92" s="27">
        <v>75</v>
      </c>
      <c r="BU92" s="27">
        <v>80</v>
      </c>
      <c r="BV92" s="27">
        <v>85</v>
      </c>
      <c r="BW92" s="27">
        <v>90</v>
      </c>
      <c r="BX92" s="27">
        <v>95</v>
      </c>
      <c r="BY92" s="27">
        <v>100</v>
      </c>
      <c r="BZ92" s="27">
        <v>105</v>
      </c>
      <c r="CA92" s="27">
        <v>110</v>
      </c>
      <c r="CB92" s="27">
        <v>115</v>
      </c>
      <c r="CC92" s="27">
        <v>120</v>
      </c>
    </row>
    <row r="93" spans="1:81" ht="11.25" customHeight="1" x14ac:dyDescent="0.25"/>
    <row r="94" spans="1:81" ht="11.25" customHeight="1" x14ac:dyDescent="0.25"/>
    <row r="95" spans="1:81" ht="11.25" customHeight="1" x14ac:dyDescent="0.25"/>
    <row r="96" spans="1:81" ht="11.25" customHeight="1" x14ac:dyDescent="0.25"/>
    <row r="97" ht="11.25" customHeight="1" x14ac:dyDescent="0.25"/>
    <row r="98" ht="11.25" customHeight="1" x14ac:dyDescent="0.25"/>
    <row r="99" ht="11.25" customHeight="1" x14ac:dyDescent="0.25"/>
    <row r="100" ht="11.25" customHeight="1" x14ac:dyDescent="0.25"/>
    <row r="101" ht="11.25" customHeight="1" x14ac:dyDescent="0.25"/>
    <row r="102" ht="11.25" customHeight="1" x14ac:dyDescent="0.25"/>
    <row r="103" ht="11.25" customHeight="1" x14ac:dyDescent="0.25"/>
    <row r="104" ht="11.25" customHeight="1" x14ac:dyDescent="0.25"/>
  </sheetData>
  <conditionalFormatting sqref="F6:AC91">
    <cfRule type="top10" dxfId="119" priority="394" percent="1" rank="5"/>
    <cfRule type="top10" dxfId="118" priority="395" percent="1" rank="10"/>
    <cfRule type="top10" dxfId="117" priority="396" percent="1" rank="15"/>
    <cfRule type="top10" dxfId="116" priority="397" percent="1" rank="20"/>
    <cfRule type="top10" dxfId="115" priority="398" percent="1" rank="25"/>
    <cfRule type="top10" dxfId="114" priority="399" percent="1" rank="30"/>
    <cfRule type="top10" dxfId="113" priority="400" percent="1" rank="35"/>
    <cfRule type="top10" dxfId="112" priority="401" percent="1" rank="40"/>
    <cfRule type="top10" dxfId="111" priority="402" percent="1" rank="45"/>
    <cfRule type="top10" dxfId="110" priority="403" percent="1" rank="50"/>
    <cfRule type="top10" dxfId="109" priority="404" percent="1" rank="55"/>
    <cfRule type="top10" dxfId="108" priority="405" percent="1" rank="60"/>
    <cfRule type="top10" dxfId="107" priority="406" percent="1" rank="65"/>
    <cfRule type="top10" dxfId="106" priority="407" percent="1" rank="70"/>
    <cfRule type="top10" dxfId="105" priority="408" percent="1" rank="75"/>
    <cfRule type="top10" dxfId="104" priority="409" percent="1" rank="80"/>
    <cfRule type="top10" dxfId="103" priority="410" percent="1" rank="85"/>
    <cfRule type="top10" dxfId="102" priority="411" percent="1" rank="90"/>
    <cfRule type="top10" dxfId="101" priority="412" percent="1" rank="95"/>
    <cfRule type="top10" dxfId="100" priority="413" percent="1" rank="100"/>
  </conditionalFormatting>
  <conditionalFormatting sqref="AF6:BC91">
    <cfRule type="top10" dxfId="99" priority="414" percent="1" rank="5"/>
    <cfRule type="top10" dxfId="98" priority="415" percent="1" rank="10"/>
    <cfRule type="top10" dxfId="97" priority="416" percent="1" rank="15"/>
    <cfRule type="top10" dxfId="96" priority="417" percent="1" rank="20"/>
    <cfRule type="top10" dxfId="95" priority="418" percent="1" rank="25"/>
    <cfRule type="top10" dxfId="94" priority="419" percent="1" rank="30"/>
    <cfRule type="top10" dxfId="93" priority="420" percent="1" rank="35"/>
    <cfRule type="top10" dxfId="92" priority="421" percent="1" rank="40"/>
    <cfRule type="top10" dxfId="91" priority="422" percent="1" rank="45"/>
    <cfRule type="top10" dxfId="90" priority="423" percent="1" rank="50"/>
    <cfRule type="top10" dxfId="89" priority="424" percent="1" rank="55"/>
    <cfRule type="top10" dxfId="88" priority="425" percent="1" rank="60"/>
    <cfRule type="top10" dxfId="87" priority="426" percent="1" rank="65"/>
    <cfRule type="top10" dxfId="86" priority="427" percent="1" rank="70"/>
    <cfRule type="top10" dxfId="85" priority="428" percent="1" rank="75"/>
    <cfRule type="top10" dxfId="84" priority="429" percent="1" rank="80"/>
    <cfRule type="top10" dxfId="83" priority="430" percent="1" rank="85"/>
    <cfRule type="top10" dxfId="82" priority="431" percent="1" rank="90"/>
    <cfRule type="top10" dxfId="81" priority="432" percent="1" rank="95"/>
    <cfRule type="top10" dxfId="80" priority="433" percent="1" rank="100"/>
  </conditionalFormatting>
  <conditionalFormatting sqref="BF6:CC91">
    <cfRule type="top10" dxfId="79" priority="434" percent="1" rank="5"/>
    <cfRule type="top10" dxfId="78" priority="435" percent="1" rank="10"/>
    <cfRule type="top10" dxfId="77" priority="436" percent="1" rank="15"/>
    <cfRule type="top10" dxfId="76" priority="437" percent="1" rank="20"/>
    <cfRule type="top10" dxfId="75" priority="438" percent="1" rank="25"/>
    <cfRule type="top10" dxfId="74" priority="439" percent="1" rank="30"/>
    <cfRule type="top10" dxfId="73" priority="440" percent="1" rank="35"/>
    <cfRule type="top10" dxfId="72" priority="441" percent="1" rank="40"/>
    <cfRule type="top10" dxfId="71" priority="442" percent="1" rank="45"/>
    <cfRule type="top10" dxfId="70" priority="443" percent="1" rank="50"/>
    <cfRule type="top10" dxfId="69" priority="444" percent="1" rank="55"/>
    <cfRule type="top10" dxfId="68" priority="445" percent="1" rank="60"/>
    <cfRule type="top10" dxfId="67" priority="446" percent="1" rank="65"/>
    <cfRule type="top10" dxfId="66" priority="447" percent="1" rank="70"/>
    <cfRule type="top10" dxfId="65" priority="448" percent="1" rank="75"/>
    <cfRule type="top10" dxfId="64" priority="449" percent="1" rank="80"/>
    <cfRule type="top10" dxfId="63" priority="450" percent="1" rank="85"/>
    <cfRule type="top10" dxfId="62" priority="451" percent="1" rank="90"/>
    <cfRule type="top10" dxfId="61" priority="452" percent="1" rank="95"/>
    <cfRule type="top10" dxfId="60" priority="453" percent="1" rank="100"/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413AD-D73C-4022-850E-4B354CCE17BF}">
  <dimension ref="A1:CC104"/>
  <sheetViews>
    <sheetView workbookViewId="0">
      <selection activeCell="C40" sqref="C40"/>
    </sheetView>
  </sheetViews>
  <sheetFormatPr defaultRowHeight="9" x14ac:dyDescent="0.25"/>
  <cols>
    <col min="1" max="4" width="9.140625" style="27"/>
    <col min="5" max="81" width="3.7109375" style="27" customWidth="1"/>
    <col min="82" max="96" width="3.5703125" style="27" customWidth="1"/>
    <col min="97" max="16384" width="9.140625" style="27"/>
  </cols>
  <sheetData>
    <row r="1" spans="1:81" ht="9" customHeight="1" x14ac:dyDescent="0.25"/>
    <row r="2" spans="1:81" ht="9" customHeight="1" x14ac:dyDescent="0.25">
      <c r="E2" s="29"/>
      <c r="AE2" s="29"/>
    </row>
    <row r="3" spans="1:81" ht="9" customHeight="1" x14ac:dyDescent="0.25">
      <c r="A3" s="30"/>
      <c r="B3" s="30"/>
      <c r="C3" s="30"/>
      <c r="E3" s="29" t="s">
        <v>59</v>
      </c>
      <c r="F3" s="27">
        <f>F92</f>
        <v>5</v>
      </c>
      <c r="G3" s="27">
        <f t="shared" ref="G3:AC3" si="0">G92</f>
        <v>10</v>
      </c>
      <c r="H3" s="27">
        <f t="shared" si="0"/>
        <v>15</v>
      </c>
      <c r="I3" s="27">
        <f t="shared" si="0"/>
        <v>20</v>
      </c>
      <c r="J3" s="27">
        <f t="shared" si="0"/>
        <v>25</v>
      </c>
      <c r="K3" s="27">
        <f t="shared" si="0"/>
        <v>30</v>
      </c>
      <c r="L3" s="27">
        <f t="shared" si="0"/>
        <v>35</v>
      </c>
      <c r="M3" s="27">
        <f t="shared" si="0"/>
        <v>40</v>
      </c>
      <c r="N3" s="27">
        <f t="shared" si="0"/>
        <v>45</v>
      </c>
      <c r="O3" s="27">
        <f t="shared" si="0"/>
        <v>50</v>
      </c>
      <c r="P3" s="27">
        <f t="shared" si="0"/>
        <v>55</v>
      </c>
      <c r="Q3" s="27">
        <f t="shared" si="0"/>
        <v>60</v>
      </c>
      <c r="R3" s="27">
        <f t="shared" si="0"/>
        <v>65</v>
      </c>
      <c r="S3" s="27">
        <f t="shared" si="0"/>
        <v>70</v>
      </c>
      <c r="T3" s="27">
        <f t="shared" si="0"/>
        <v>75</v>
      </c>
      <c r="U3" s="27">
        <f t="shared" si="0"/>
        <v>80</v>
      </c>
      <c r="V3" s="27">
        <f t="shared" si="0"/>
        <v>85</v>
      </c>
      <c r="W3" s="27">
        <f t="shared" si="0"/>
        <v>90</v>
      </c>
      <c r="X3" s="27">
        <f t="shared" si="0"/>
        <v>95</v>
      </c>
      <c r="Y3" s="27">
        <f t="shared" si="0"/>
        <v>100</v>
      </c>
      <c r="Z3" s="27">
        <f t="shared" si="0"/>
        <v>105</v>
      </c>
      <c r="AA3" s="27">
        <f t="shared" si="0"/>
        <v>110</v>
      </c>
      <c r="AB3" s="27">
        <f t="shared" si="0"/>
        <v>115</v>
      </c>
      <c r="AC3" s="27">
        <f t="shared" si="0"/>
        <v>120</v>
      </c>
      <c r="AE3" s="29"/>
    </row>
    <row r="4" spans="1:81" ht="9" customHeight="1" x14ac:dyDescent="0.25">
      <c r="A4" s="30"/>
      <c r="B4" s="30"/>
      <c r="C4" s="30"/>
      <c r="E4" s="29"/>
      <c r="AE4" s="29"/>
    </row>
    <row r="5" spans="1:81" ht="9" customHeight="1" x14ac:dyDescent="0.25">
      <c r="A5" s="30"/>
      <c r="B5" s="30"/>
      <c r="C5" s="30"/>
    </row>
    <row r="6" spans="1:81" ht="9" customHeight="1" x14ac:dyDescent="0.25">
      <c r="A6" s="31"/>
      <c r="B6" s="31"/>
      <c r="C6" s="31"/>
      <c r="E6" s="27">
        <v>85</v>
      </c>
      <c r="F6" s="28">
        <f>IF($E6&lt;=30,  F$3*1*2.71828^(($E6^1.75)*0.000662),    IF($E6&lt;=90,  F$3*0.9043*2.71828^(($E6^2.2)*0.0001987),    "error"))</f>
        <v>148.35343981491459</v>
      </c>
      <c r="G6" s="28">
        <f t="shared" ref="G6:AC13" si="1">IF($E6&lt;=30,  G$3*1*2.71828^(($E6^1.75)*0.000662),    IF($E6&lt;=90,  G$3*0.9043*2.71828^(($E6^2.2)*0.0001987),    "error"))</f>
        <v>296.70687962982919</v>
      </c>
      <c r="H6" s="28">
        <f t="shared" si="1"/>
        <v>445.06031944474381</v>
      </c>
      <c r="I6" s="28">
        <f t="shared" si="1"/>
        <v>593.41375925965838</v>
      </c>
      <c r="J6" s="28">
        <f t="shared" si="1"/>
        <v>741.767199074573</v>
      </c>
      <c r="K6" s="28">
        <f t="shared" si="1"/>
        <v>890.12063888948762</v>
      </c>
      <c r="L6" s="28">
        <f t="shared" si="1"/>
        <v>1038.4740787044022</v>
      </c>
      <c r="M6" s="28">
        <f t="shared" si="1"/>
        <v>1186.8275185193168</v>
      </c>
      <c r="N6" s="28">
        <f t="shared" si="1"/>
        <v>1335.1809583342315</v>
      </c>
      <c r="O6" s="28">
        <f t="shared" si="1"/>
        <v>1483.534398149146</v>
      </c>
      <c r="P6" s="28">
        <f t="shared" si="1"/>
        <v>1631.8878379640607</v>
      </c>
      <c r="Q6" s="28">
        <f t="shared" si="1"/>
        <v>1780.2412777789752</v>
      </c>
      <c r="R6" s="28">
        <f t="shared" si="1"/>
        <v>1928.5947175938898</v>
      </c>
      <c r="S6" s="28">
        <f t="shared" si="1"/>
        <v>2076.9481574088045</v>
      </c>
      <c r="T6" s="28">
        <f t="shared" si="1"/>
        <v>2225.3015972237195</v>
      </c>
      <c r="U6" s="28">
        <f t="shared" si="1"/>
        <v>2373.6550370386335</v>
      </c>
      <c r="V6" s="28">
        <f t="shared" si="1"/>
        <v>2522.008476853548</v>
      </c>
      <c r="W6" s="28">
        <f t="shared" si="1"/>
        <v>2670.361916668463</v>
      </c>
      <c r="X6" s="28">
        <f t="shared" si="1"/>
        <v>2818.7153564833775</v>
      </c>
      <c r="Y6" s="28">
        <f t="shared" si="1"/>
        <v>2967.068796298292</v>
      </c>
      <c r="Z6" s="28">
        <f t="shared" si="1"/>
        <v>3115.4222361132065</v>
      </c>
      <c r="AA6" s="28">
        <f t="shared" si="1"/>
        <v>3263.7756759281215</v>
      </c>
      <c r="AB6" s="28">
        <f t="shared" si="1"/>
        <v>3412.129115743036</v>
      </c>
      <c r="AC6" s="28">
        <f t="shared" si="1"/>
        <v>3560.4825555579505</v>
      </c>
      <c r="AE6" s="27">
        <v>85</v>
      </c>
      <c r="AF6" s="28">
        <f>AF$92/COS(RADIANS($AE6))</f>
        <v>57.368566228349302</v>
      </c>
      <c r="AG6" s="28">
        <f t="shared" ref="AG6:BC13" si="2">AG$92/COS(RADIANS($AE6))</f>
        <v>114.7371324566986</v>
      </c>
      <c r="AH6" s="28">
        <f t="shared" si="2"/>
        <v>172.10569868504788</v>
      </c>
      <c r="AI6" s="28">
        <f t="shared" si="2"/>
        <v>229.47426491339721</v>
      </c>
      <c r="AJ6" s="28">
        <f t="shared" si="2"/>
        <v>286.8428311417465</v>
      </c>
      <c r="AK6" s="28">
        <f t="shared" si="2"/>
        <v>344.21139737009577</v>
      </c>
      <c r="AL6" s="28">
        <f t="shared" si="2"/>
        <v>401.57996359844509</v>
      </c>
      <c r="AM6" s="28">
        <f t="shared" si="2"/>
        <v>458.94852982679441</v>
      </c>
      <c r="AN6" s="28">
        <f t="shared" si="2"/>
        <v>516.31709605514368</v>
      </c>
      <c r="AO6" s="28">
        <f t="shared" si="2"/>
        <v>573.685662283493</v>
      </c>
      <c r="AP6" s="28">
        <f t="shared" si="2"/>
        <v>631.05422851184233</v>
      </c>
      <c r="AQ6" s="28">
        <f t="shared" si="2"/>
        <v>688.42279474019153</v>
      </c>
      <c r="AR6" s="28">
        <f t="shared" si="2"/>
        <v>745.79136096854086</v>
      </c>
      <c r="AS6" s="28">
        <f t="shared" si="2"/>
        <v>803.15992719689018</v>
      </c>
      <c r="AT6" s="28">
        <f t="shared" si="2"/>
        <v>860.5284934252395</v>
      </c>
      <c r="AU6" s="28">
        <f t="shared" si="2"/>
        <v>917.89705965358883</v>
      </c>
      <c r="AV6" s="28">
        <f t="shared" si="2"/>
        <v>975.26562588193804</v>
      </c>
      <c r="AW6" s="28">
        <f t="shared" si="2"/>
        <v>1032.6341921102874</v>
      </c>
      <c r="AX6" s="28">
        <f t="shared" si="2"/>
        <v>1090.0027583386366</v>
      </c>
      <c r="AY6" s="28">
        <f t="shared" si="2"/>
        <v>1147.371324566986</v>
      </c>
      <c r="AZ6" s="28">
        <f t="shared" si="2"/>
        <v>1204.7398907953352</v>
      </c>
      <c r="BA6" s="28">
        <f t="shared" si="2"/>
        <v>1262.1084570236847</v>
      </c>
      <c r="BB6" s="28">
        <f t="shared" si="2"/>
        <v>1319.4770232520339</v>
      </c>
      <c r="BC6" s="28">
        <f t="shared" si="2"/>
        <v>1376.8455894803831</v>
      </c>
      <c r="BE6" s="27">
        <v>85</v>
      </c>
      <c r="BF6" s="32">
        <f t="shared" ref="BF6:BF37" si="3">(F6-AF6)/F6</f>
        <v>0.61329803811814421</v>
      </c>
      <c r="BG6" s="32">
        <f t="shared" ref="BG6:BG37" si="4">(G6-AG6)/G6</f>
        <v>0.61329803811814421</v>
      </c>
      <c r="BH6" s="32">
        <f t="shared" ref="BH6:BH37" si="5">(H6-AH6)/H6</f>
        <v>0.6132980381181441</v>
      </c>
      <c r="BI6" s="32">
        <f t="shared" ref="BI6:BI37" si="6">(I6-AI6)/I6</f>
        <v>0.61329803811814421</v>
      </c>
      <c r="BJ6" s="32">
        <f t="shared" ref="BJ6:BJ37" si="7">(J6-AJ6)/J6</f>
        <v>0.61329803811814421</v>
      </c>
      <c r="BK6" s="32">
        <f t="shared" ref="BK6:BK37" si="8">(K6-AK6)/K6</f>
        <v>0.6132980381181441</v>
      </c>
      <c r="BL6" s="32">
        <f t="shared" ref="BL6:BL37" si="9">(L6-AL6)/L6</f>
        <v>0.6132980381181441</v>
      </c>
      <c r="BM6" s="32">
        <f t="shared" ref="BM6:BM37" si="10">(M6-AM6)/M6</f>
        <v>0.61329803811814421</v>
      </c>
      <c r="BN6" s="32">
        <f t="shared" ref="BN6:BN37" si="11">(N6-AN6)/N6</f>
        <v>0.61329803811814421</v>
      </c>
      <c r="BO6" s="32">
        <f t="shared" ref="BO6:BO37" si="12">(O6-AO6)/O6</f>
        <v>0.61329803811814421</v>
      </c>
      <c r="BP6" s="32">
        <f t="shared" ref="BP6:BP37" si="13">(P6-AP6)/P6</f>
        <v>0.61329803811814421</v>
      </c>
      <c r="BQ6" s="32">
        <f t="shared" ref="BQ6:BQ37" si="14">(Q6-AQ6)/Q6</f>
        <v>0.6132980381181441</v>
      </c>
      <c r="BR6" s="32">
        <f t="shared" ref="BR6:BR37" si="15">(R6-AR6)/R6</f>
        <v>0.61329803811814421</v>
      </c>
      <c r="BS6" s="32">
        <f t="shared" ref="BS6:BS37" si="16">(S6-AS6)/S6</f>
        <v>0.6132980381181441</v>
      </c>
      <c r="BT6" s="32">
        <f t="shared" ref="BT6:BT37" si="17">(T6-AT6)/T6</f>
        <v>0.61329803811814421</v>
      </c>
      <c r="BU6" s="32">
        <f t="shared" ref="BU6:BU37" si="18">(U6-AU6)/U6</f>
        <v>0.61329803811814421</v>
      </c>
      <c r="BV6" s="32">
        <f t="shared" ref="BV6:BV37" si="19">(V6-AV6)/V6</f>
        <v>0.61329803811814421</v>
      </c>
      <c r="BW6" s="32">
        <f t="shared" ref="BW6:BW37" si="20">(W6-AW6)/W6</f>
        <v>0.61329803811814421</v>
      </c>
      <c r="BX6" s="32">
        <f t="shared" ref="BX6:BX37" si="21">(X6-AX6)/X6</f>
        <v>0.61329803811814421</v>
      </c>
      <c r="BY6" s="32">
        <f t="shared" ref="BY6:BY37" si="22">(Y6-AY6)/Y6</f>
        <v>0.61329803811814421</v>
      </c>
      <c r="BZ6" s="32">
        <f t="shared" ref="BZ6:BZ37" si="23">(Z6-AZ6)/Z6</f>
        <v>0.61329803811814421</v>
      </c>
      <c r="CA6" s="32">
        <f t="shared" ref="CA6:CA37" si="24">(AA6-BA6)/AA6</f>
        <v>0.61329803811814421</v>
      </c>
      <c r="CB6" s="32">
        <f t="shared" ref="CB6:CB37" si="25">(AB6-BB6)/AB6</f>
        <v>0.6132980381181441</v>
      </c>
      <c r="CC6" s="32">
        <f t="shared" ref="CC6:CC37" si="26">(AC6-BC6)/AC6</f>
        <v>0.6132980381181441</v>
      </c>
    </row>
    <row r="7" spans="1:81" ht="9" customHeight="1" x14ac:dyDescent="0.25">
      <c r="A7" s="31"/>
      <c r="B7" s="31"/>
      <c r="C7" s="31"/>
      <c r="E7" s="27">
        <f>E6-1</f>
        <v>84</v>
      </c>
      <c r="F7" s="28">
        <f t="shared" ref="F7:U29" si="27">IF($E7&lt;=30,  F$3*1*2.71828^(($E7^1.75)*0.000662),    IF($E7&lt;=90,  F$3*0.9043*2.71828^(($E7^2.2)*0.0001987),    "error"))</f>
        <v>135.6239346419969</v>
      </c>
      <c r="G7" s="28">
        <f t="shared" si="1"/>
        <v>271.24786928399379</v>
      </c>
      <c r="H7" s="28">
        <f t="shared" si="1"/>
        <v>406.87180392599072</v>
      </c>
      <c r="I7" s="28">
        <f t="shared" si="1"/>
        <v>542.49573856798759</v>
      </c>
      <c r="J7" s="28">
        <f t="shared" si="1"/>
        <v>678.11967320998451</v>
      </c>
      <c r="K7" s="28">
        <f t="shared" si="1"/>
        <v>813.74360785198144</v>
      </c>
      <c r="L7" s="28">
        <f t="shared" si="1"/>
        <v>949.36754249397836</v>
      </c>
      <c r="M7" s="28">
        <f t="shared" si="1"/>
        <v>1084.9914771359752</v>
      </c>
      <c r="N7" s="28">
        <f t="shared" si="1"/>
        <v>1220.6154117779722</v>
      </c>
      <c r="O7" s="28">
        <f t="shared" si="1"/>
        <v>1356.239346419969</v>
      </c>
      <c r="P7" s="28">
        <f t="shared" si="1"/>
        <v>1491.8632810619658</v>
      </c>
      <c r="Q7" s="28">
        <f t="shared" si="1"/>
        <v>1627.4872157039629</v>
      </c>
      <c r="R7" s="28">
        <f t="shared" si="1"/>
        <v>1763.1111503459597</v>
      </c>
      <c r="S7" s="28">
        <f t="shared" si="1"/>
        <v>1898.7350849879567</v>
      </c>
      <c r="T7" s="28">
        <f t="shared" si="1"/>
        <v>2034.3590196299538</v>
      </c>
      <c r="U7" s="28">
        <f t="shared" si="1"/>
        <v>2169.9829542719503</v>
      </c>
      <c r="V7" s="28">
        <f t="shared" si="1"/>
        <v>2305.6068889139474</v>
      </c>
      <c r="W7" s="28">
        <f t="shared" si="1"/>
        <v>2441.2308235559444</v>
      </c>
      <c r="X7" s="28">
        <f t="shared" si="1"/>
        <v>2576.8547581979415</v>
      </c>
      <c r="Y7" s="28">
        <f t="shared" si="1"/>
        <v>2712.478692839938</v>
      </c>
      <c r="Z7" s="28">
        <f t="shared" si="1"/>
        <v>2848.1026274819346</v>
      </c>
      <c r="AA7" s="28">
        <f t="shared" si="1"/>
        <v>2983.7265621239317</v>
      </c>
      <c r="AB7" s="28">
        <f t="shared" si="1"/>
        <v>3119.3504967659287</v>
      </c>
      <c r="AC7" s="28">
        <f t="shared" si="1"/>
        <v>3254.9744314079257</v>
      </c>
      <c r="AE7" s="27">
        <f>AE6-1</f>
        <v>84</v>
      </c>
      <c r="AF7" s="28">
        <f t="shared" ref="AF7:AU28" si="28">AF$92/COS(RADIANS($AE7))</f>
        <v>47.833861167528134</v>
      </c>
      <c r="AG7" s="28">
        <f t="shared" si="28"/>
        <v>95.667722335056268</v>
      </c>
      <c r="AH7" s="28">
        <f t="shared" si="28"/>
        <v>143.50158350258442</v>
      </c>
      <c r="AI7" s="28">
        <f t="shared" si="28"/>
        <v>191.33544467011254</v>
      </c>
      <c r="AJ7" s="28">
        <f t="shared" si="28"/>
        <v>239.16930583764068</v>
      </c>
      <c r="AK7" s="28">
        <f t="shared" si="28"/>
        <v>287.00316700516885</v>
      </c>
      <c r="AL7" s="28">
        <f t="shared" si="28"/>
        <v>334.83702817269699</v>
      </c>
      <c r="AM7" s="28">
        <f t="shared" si="28"/>
        <v>382.67088934022507</v>
      </c>
      <c r="AN7" s="28">
        <f t="shared" si="28"/>
        <v>430.50475050775322</v>
      </c>
      <c r="AO7" s="28">
        <f t="shared" si="28"/>
        <v>478.33861167528136</v>
      </c>
      <c r="AP7" s="28">
        <f t="shared" si="28"/>
        <v>526.1724728428095</v>
      </c>
      <c r="AQ7" s="28">
        <f t="shared" si="28"/>
        <v>574.0063340103377</v>
      </c>
      <c r="AR7" s="28">
        <f t="shared" si="28"/>
        <v>621.84019517786578</v>
      </c>
      <c r="AS7" s="28">
        <f t="shared" si="28"/>
        <v>669.67405634539398</v>
      </c>
      <c r="AT7" s="28">
        <f t="shared" si="28"/>
        <v>717.50791751292206</v>
      </c>
      <c r="AU7" s="28">
        <f t="shared" si="28"/>
        <v>765.34177868045015</v>
      </c>
      <c r="AV7" s="28">
        <f t="shared" si="2"/>
        <v>813.17563984797835</v>
      </c>
      <c r="AW7" s="28">
        <f t="shared" si="2"/>
        <v>861.00950101550643</v>
      </c>
      <c r="AX7" s="28">
        <f t="shared" si="2"/>
        <v>908.84336218303463</v>
      </c>
      <c r="AY7" s="28">
        <f t="shared" si="2"/>
        <v>956.67722335056271</v>
      </c>
      <c r="AZ7" s="28">
        <f t="shared" si="2"/>
        <v>1004.5110845180909</v>
      </c>
      <c r="BA7" s="28">
        <f t="shared" si="2"/>
        <v>1052.344945685619</v>
      </c>
      <c r="BB7" s="28">
        <f t="shared" si="2"/>
        <v>1100.1788068531471</v>
      </c>
      <c r="BC7" s="28">
        <f t="shared" si="2"/>
        <v>1148.0126680206754</v>
      </c>
      <c r="BE7" s="27">
        <f>BE6-1</f>
        <v>84</v>
      </c>
      <c r="BF7" s="32">
        <f t="shared" si="3"/>
        <v>0.64730516561258911</v>
      </c>
      <c r="BG7" s="32">
        <f t="shared" si="4"/>
        <v>0.64730516561258911</v>
      </c>
      <c r="BH7" s="32">
        <f t="shared" si="5"/>
        <v>0.64730516561258911</v>
      </c>
      <c r="BI7" s="32">
        <f t="shared" si="6"/>
        <v>0.64730516561258911</v>
      </c>
      <c r="BJ7" s="32">
        <f t="shared" si="7"/>
        <v>0.64730516561258911</v>
      </c>
      <c r="BK7" s="32">
        <f t="shared" si="8"/>
        <v>0.64730516561258911</v>
      </c>
      <c r="BL7" s="32">
        <f t="shared" si="9"/>
        <v>0.647305165612589</v>
      </c>
      <c r="BM7" s="32">
        <f t="shared" si="10"/>
        <v>0.64730516561258911</v>
      </c>
      <c r="BN7" s="32">
        <f t="shared" si="11"/>
        <v>0.64730516561258911</v>
      </c>
      <c r="BO7" s="32">
        <f t="shared" si="12"/>
        <v>0.64730516561258911</v>
      </c>
      <c r="BP7" s="32">
        <f t="shared" si="13"/>
        <v>0.64730516561258911</v>
      </c>
      <c r="BQ7" s="32">
        <f t="shared" si="14"/>
        <v>0.64730516561258911</v>
      </c>
      <c r="BR7" s="32">
        <f t="shared" si="15"/>
        <v>0.64730516561258911</v>
      </c>
      <c r="BS7" s="32">
        <f t="shared" si="16"/>
        <v>0.647305165612589</v>
      </c>
      <c r="BT7" s="32">
        <f t="shared" si="17"/>
        <v>0.64730516561258911</v>
      </c>
      <c r="BU7" s="32">
        <f t="shared" si="18"/>
        <v>0.64730516561258911</v>
      </c>
      <c r="BV7" s="32">
        <f t="shared" si="19"/>
        <v>0.64730516561258911</v>
      </c>
      <c r="BW7" s="32">
        <f t="shared" si="20"/>
        <v>0.64730516561258911</v>
      </c>
      <c r="BX7" s="32">
        <f t="shared" si="21"/>
        <v>0.64730516561258922</v>
      </c>
      <c r="BY7" s="32">
        <f t="shared" si="22"/>
        <v>0.64730516561258911</v>
      </c>
      <c r="BZ7" s="32">
        <f t="shared" si="23"/>
        <v>0.64730516561258911</v>
      </c>
      <c r="CA7" s="32">
        <f t="shared" si="24"/>
        <v>0.64730516561258911</v>
      </c>
      <c r="CB7" s="32">
        <f t="shared" si="25"/>
        <v>0.64730516561258911</v>
      </c>
      <c r="CC7" s="32">
        <f t="shared" si="26"/>
        <v>0.64730516561258911</v>
      </c>
    </row>
    <row r="8" spans="1:81" ht="9" customHeight="1" x14ac:dyDescent="0.25">
      <c r="A8" s="31"/>
      <c r="B8" s="31"/>
      <c r="C8" s="31"/>
      <c r="E8" s="27">
        <f t="shared" ref="E8:E71" si="29">E7-1</f>
        <v>83</v>
      </c>
      <c r="F8" s="28">
        <f t="shared" si="27"/>
        <v>124.14456097464632</v>
      </c>
      <c r="G8" s="28">
        <f t="shared" si="1"/>
        <v>248.28912194929265</v>
      </c>
      <c r="H8" s="28">
        <f t="shared" si="1"/>
        <v>372.43368292393905</v>
      </c>
      <c r="I8" s="28">
        <f t="shared" si="1"/>
        <v>496.5782438985853</v>
      </c>
      <c r="J8" s="28">
        <f t="shared" si="1"/>
        <v>620.72280487323167</v>
      </c>
      <c r="K8" s="28">
        <f t="shared" si="1"/>
        <v>744.86736584787809</v>
      </c>
      <c r="L8" s="28">
        <f t="shared" si="1"/>
        <v>869.0119268225244</v>
      </c>
      <c r="M8" s="28">
        <f t="shared" si="1"/>
        <v>993.1564877971706</v>
      </c>
      <c r="N8" s="28">
        <f t="shared" si="1"/>
        <v>1117.301048771817</v>
      </c>
      <c r="O8" s="28">
        <f t="shared" si="1"/>
        <v>1241.4456097464633</v>
      </c>
      <c r="P8" s="28">
        <f t="shared" si="1"/>
        <v>1365.5901707211096</v>
      </c>
      <c r="Q8" s="28">
        <f t="shared" si="1"/>
        <v>1489.7347316957562</v>
      </c>
      <c r="R8" s="28">
        <f t="shared" si="1"/>
        <v>1613.8792926704025</v>
      </c>
      <c r="S8" s="28">
        <f t="shared" si="1"/>
        <v>1738.0238536450488</v>
      </c>
      <c r="T8" s="28">
        <f t="shared" si="1"/>
        <v>1862.1684146196953</v>
      </c>
      <c r="U8" s="28">
        <f t="shared" si="1"/>
        <v>1986.3129755943412</v>
      </c>
      <c r="V8" s="28">
        <f t="shared" si="1"/>
        <v>2110.4575365689875</v>
      </c>
      <c r="W8" s="28">
        <f t="shared" si="1"/>
        <v>2234.602097543634</v>
      </c>
      <c r="X8" s="28">
        <f t="shared" si="1"/>
        <v>2358.7466585182806</v>
      </c>
      <c r="Y8" s="28">
        <f t="shared" si="1"/>
        <v>2482.8912194929267</v>
      </c>
      <c r="Z8" s="28">
        <f t="shared" si="1"/>
        <v>2607.0357804675732</v>
      </c>
      <c r="AA8" s="28">
        <f t="shared" si="1"/>
        <v>2731.1803414422193</v>
      </c>
      <c r="AB8" s="28">
        <f t="shared" si="1"/>
        <v>2855.3249024168658</v>
      </c>
      <c r="AC8" s="28">
        <f t="shared" si="1"/>
        <v>2979.4694633915124</v>
      </c>
      <c r="AE8" s="27">
        <f t="shared" ref="AE8:AE71" si="30">AE7-1</f>
        <v>83</v>
      </c>
      <c r="AF8" s="28">
        <f t="shared" si="28"/>
        <v>41.027545240625386</v>
      </c>
      <c r="AG8" s="28">
        <f t="shared" si="2"/>
        <v>82.055090481250772</v>
      </c>
      <c r="AH8" s="28">
        <f t="shared" si="2"/>
        <v>123.08263572187617</v>
      </c>
      <c r="AI8" s="28">
        <f t="shared" si="2"/>
        <v>164.11018096250154</v>
      </c>
      <c r="AJ8" s="28">
        <f t="shared" si="2"/>
        <v>205.13772620312693</v>
      </c>
      <c r="AK8" s="28">
        <f t="shared" si="2"/>
        <v>246.16527144375235</v>
      </c>
      <c r="AL8" s="28">
        <f t="shared" si="2"/>
        <v>287.1928166843777</v>
      </c>
      <c r="AM8" s="28">
        <f t="shared" si="2"/>
        <v>328.22036192500309</v>
      </c>
      <c r="AN8" s="28">
        <f t="shared" si="2"/>
        <v>369.24790716562848</v>
      </c>
      <c r="AO8" s="28">
        <f t="shared" si="2"/>
        <v>410.27545240625386</v>
      </c>
      <c r="AP8" s="28">
        <f t="shared" si="2"/>
        <v>451.30299764687925</v>
      </c>
      <c r="AQ8" s="28">
        <f t="shared" si="2"/>
        <v>492.33054288750469</v>
      </c>
      <c r="AR8" s="28">
        <f t="shared" si="2"/>
        <v>533.35808812813002</v>
      </c>
      <c r="AS8" s="28">
        <f t="shared" si="2"/>
        <v>574.38563336875541</v>
      </c>
      <c r="AT8" s="28">
        <f t="shared" si="2"/>
        <v>615.41317860938079</v>
      </c>
      <c r="AU8" s="28">
        <f t="shared" si="2"/>
        <v>656.44072385000618</v>
      </c>
      <c r="AV8" s="28">
        <f t="shared" si="2"/>
        <v>697.46826909063157</v>
      </c>
      <c r="AW8" s="28">
        <f t="shared" si="2"/>
        <v>738.49581433125695</v>
      </c>
      <c r="AX8" s="28">
        <f t="shared" si="2"/>
        <v>779.52335957188234</v>
      </c>
      <c r="AY8" s="28">
        <f t="shared" si="2"/>
        <v>820.55090481250772</v>
      </c>
      <c r="AZ8" s="28">
        <f t="shared" si="2"/>
        <v>861.57845005313311</v>
      </c>
      <c r="BA8" s="28">
        <f t="shared" si="2"/>
        <v>902.6059952937585</v>
      </c>
      <c r="BB8" s="28">
        <f t="shared" si="2"/>
        <v>943.63354053438388</v>
      </c>
      <c r="BC8" s="28">
        <f t="shared" si="2"/>
        <v>984.66108577500938</v>
      </c>
      <c r="BE8" s="27">
        <f t="shared" ref="BE8:BE71" si="31">BE7-1</f>
        <v>83</v>
      </c>
      <c r="BF8" s="32">
        <f t="shared" si="3"/>
        <v>0.66951798034064236</v>
      </c>
      <c r="BG8" s="32">
        <f t="shared" si="4"/>
        <v>0.66951798034064236</v>
      </c>
      <c r="BH8" s="32">
        <f t="shared" si="5"/>
        <v>0.66951798034064247</v>
      </c>
      <c r="BI8" s="32">
        <f t="shared" si="6"/>
        <v>0.66951798034064236</v>
      </c>
      <c r="BJ8" s="32">
        <f t="shared" si="7"/>
        <v>0.66951798034064236</v>
      </c>
      <c r="BK8" s="32">
        <f t="shared" si="8"/>
        <v>0.66951798034064247</v>
      </c>
      <c r="BL8" s="32">
        <f t="shared" si="9"/>
        <v>0.66951798034064247</v>
      </c>
      <c r="BM8" s="32">
        <f t="shared" si="10"/>
        <v>0.66951798034064236</v>
      </c>
      <c r="BN8" s="32">
        <f t="shared" si="11"/>
        <v>0.66951798034064247</v>
      </c>
      <c r="BO8" s="32">
        <f t="shared" si="12"/>
        <v>0.66951798034064236</v>
      </c>
      <c r="BP8" s="32">
        <f t="shared" si="13"/>
        <v>0.66951798034064236</v>
      </c>
      <c r="BQ8" s="32">
        <f t="shared" si="14"/>
        <v>0.66951798034064247</v>
      </c>
      <c r="BR8" s="32">
        <f t="shared" si="15"/>
        <v>0.66951798034064247</v>
      </c>
      <c r="BS8" s="32">
        <f t="shared" si="16"/>
        <v>0.66951798034064247</v>
      </c>
      <c r="BT8" s="32">
        <f t="shared" si="17"/>
        <v>0.66951798034064247</v>
      </c>
      <c r="BU8" s="32">
        <f t="shared" si="18"/>
        <v>0.66951798034064236</v>
      </c>
      <c r="BV8" s="32">
        <f t="shared" si="19"/>
        <v>0.66951798034064236</v>
      </c>
      <c r="BW8" s="32">
        <f t="shared" si="20"/>
        <v>0.66951798034064247</v>
      </c>
      <c r="BX8" s="32">
        <f t="shared" si="21"/>
        <v>0.66951798034064247</v>
      </c>
      <c r="BY8" s="32">
        <f t="shared" si="22"/>
        <v>0.66951798034064236</v>
      </c>
      <c r="BZ8" s="32">
        <f t="shared" si="23"/>
        <v>0.66951798034064247</v>
      </c>
      <c r="CA8" s="32">
        <f t="shared" si="24"/>
        <v>0.66951798034064236</v>
      </c>
      <c r="CB8" s="32">
        <f t="shared" si="25"/>
        <v>0.66951798034064247</v>
      </c>
      <c r="CC8" s="32">
        <f t="shared" si="26"/>
        <v>0.66951798034064247</v>
      </c>
    </row>
    <row r="9" spans="1:81" ht="9" customHeight="1" x14ac:dyDescent="0.25">
      <c r="A9" s="31"/>
      <c r="B9" s="31"/>
      <c r="C9" s="31"/>
      <c r="E9" s="27">
        <f t="shared" si="29"/>
        <v>82</v>
      </c>
      <c r="F9" s="28">
        <f t="shared" si="27"/>
        <v>113.78116344521838</v>
      </c>
      <c r="G9" s="28">
        <f t="shared" si="1"/>
        <v>227.56232689043676</v>
      </c>
      <c r="H9" s="28">
        <f t="shared" si="1"/>
        <v>341.34349033565519</v>
      </c>
      <c r="I9" s="28">
        <f t="shared" si="1"/>
        <v>455.12465378087353</v>
      </c>
      <c r="J9" s="28">
        <f t="shared" si="1"/>
        <v>568.90581722609193</v>
      </c>
      <c r="K9" s="28">
        <f t="shared" si="1"/>
        <v>682.68698067131038</v>
      </c>
      <c r="L9" s="28">
        <f t="shared" si="1"/>
        <v>796.46814411652872</v>
      </c>
      <c r="M9" s="28">
        <f t="shared" si="1"/>
        <v>910.24930756174706</v>
      </c>
      <c r="N9" s="28">
        <f t="shared" si="1"/>
        <v>1024.0304710069654</v>
      </c>
      <c r="O9" s="28">
        <f t="shared" si="1"/>
        <v>1137.8116344521839</v>
      </c>
      <c r="P9" s="28">
        <f t="shared" si="1"/>
        <v>1251.5927978974023</v>
      </c>
      <c r="Q9" s="28">
        <f t="shared" si="1"/>
        <v>1365.3739613426208</v>
      </c>
      <c r="R9" s="28">
        <f t="shared" si="1"/>
        <v>1479.155124787839</v>
      </c>
      <c r="S9" s="28">
        <f t="shared" si="1"/>
        <v>1592.9362882330574</v>
      </c>
      <c r="T9" s="28">
        <f t="shared" si="1"/>
        <v>1706.7174516782759</v>
      </c>
      <c r="U9" s="28">
        <f t="shared" si="1"/>
        <v>1820.4986151234941</v>
      </c>
      <c r="V9" s="28">
        <f t="shared" si="1"/>
        <v>1934.2797785687126</v>
      </c>
      <c r="W9" s="28">
        <f t="shared" si="1"/>
        <v>2048.0609420139308</v>
      </c>
      <c r="X9" s="28">
        <f t="shared" si="1"/>
        <v>2161.8421054591495</v>
      </c>
      <c r="Y9" s="28">
        <f t="shared" si="1"/>
        <v>2275.6232689043677</v>
      </c>
      <c r="Z9" s="28">
        <f t="shared" si="1"/>
        <v>2389.4044323495859</v>
      </c>
      <c r="AA9" s="28">
        <f t="shared" si="1"/>
        <v>2503.1855957948046</v>
      </c>
      <c r="AB9" s="28">
        <f t="shared" si="1"/>
        <v>2616.9667592400228</v>
      </c>
      <c r="AC9" s="28">
        <f t="shared" si="1"/>
        <v>2730.7479226852415</v>
      </c>
      <c r="AE9" s="27">
        <f t="shared" si="30"/>
        <v>82</v>
      </c>
      <c r="AF9" s="28">
        <f t="shared" si="28"/>
        <v>35.926482671638588</v>
      </c>
      <c r="AG9" s="28">
        <f t="shared" si="2"/>
        <v>71.852965343277177</v>
      </c>
      <c r="AH9" s="28">
        <f t="shared" si="2"/>
        <v>107.77944801491577</v>
      </c>
      <c r="AI9" s="28">
        <f t="shared" si="2"/>
        <v>143.70593068655435</v>
      </c>
      <c r="AJ9" s="28">
        <f t="shared" si="2"/>
        <v>179.63241335819296</v>
      </c>
      <c r="AK9" s="28">
        <f t="shared" si="2"/>
        <v>215.55889602983154</v>
      </c>
      <c r="AL9" s="28">
        <f t="shared" si="2"/>
        <v>251.48537870147013</v>
      </c>
      <c r="AM9" s="28">
        <f t="shared" si="2"/>
        <v>287.41186137310871</v>
      </c>
      <c r="AN9" s="28">
        <f t="shared" si="2"/>
        <v>323.33834404474732</v>
      </c>
      <c r="AO9" s="28">
        <f t="shared" si="2"/>
        <v>359.26482671638593</v>
      </c>
      <c r="AP9" s="28">
        <f t="shared" si="2"/>
        <v>395.19130938802448</v>
      </c>
      <c r="AQ9" s="28">
        <f t="shared" si="2"/>
        <v>431.11779205966309</v>
      </c>
      <c r="AR9" s="28">
        <f t="shared" si="2"/>
        <v>467.0442747313017</v>
      </c>
      <c r="AS9" s="28">
        <f t="shared" si="2"/>
        <v>502.97075740294025</v>
      </c>
      <c r="AT9" s="28">
        <f t="shared" si="2"/>
        <v>538.8972400745788</v>
      </c>
      <c r="AU9" s="28">
        <f t="shared" si="2"/>
        <v>574.82372274621741</v>
      </c>
      <c r="AV9" s="28">
        <f t="shared" si="2"/>
        <v>610.75020541785602</v>
      </c>
      <c r="AW9" s="28">
        <f t="shared" si="2"/>
        <v>646.67668808949463</v>
      </c>
      <c r="AX9" s="28">
        <f t="shared" si="2"/>
        <v>682.60317076113324</v>
      </c>
      <c r="AY9" s="28">
        <f t="shared" si="2"/>
        <v>718.52965343277185</v>
      </c>
      <c r="AZ9" s="28">
        <f t="shared" si="2"/>
        <v>754.45613610441035</v>
      </c>
      <c r="BA9" s="28">
        <f t="shared" si="2"/>
        <v>790.38261877604896</v>
      </c>
      <c r="BB9" s="28">
        <f t="shared" si="2"/>
        <v>826.30910144768757</v>
      </c>
      <c r="BC9" s="28">
        <f t="shared" si="2"/>
        <v>862.23558411932618</v>
      </c>
      <c r="BE9" s="27">
        <f t="shared" si="31"/>
        <v>82</v>
      </c>
      <c r="BF9" s="32">
        <f t="shared" si="3"/>
        <v>0.6842492941379007</v>
      </c>
      <c r="BG9" s="32">
        <f t="shared" si="4"/>
        <v>0.6842492941379007</v>
      </c>
      <c r="BH9" s="32">
        <f t="shared" si="5"/>
        <v>0.68424929413790081</v>
      </c>
      <c r="BI9" s="32">
        <f t="shared" si="6"/>
        <v>0.6842492941379007</v>
      </c>
      <c r="BJ9" s="32">
        <f t="shared" si="7"/>
        <v>0.68424929413790081</v>
      </c>
      <c r="BK9" s="32">
        <f t="shared" si="8"/>
        <v>0.68424929413790081</v>
      </c>
      <c r="BL9" s="32">
        <f t="shared" si="9"/>
        <v>0.6842492941379007</v>
      </c>
      <c r="BM9" s="32">
        <f t="shared" si="10"/>
        <v>0.6842492941379007</v>
      </c>
      <c r="BN9" s="32">
        <f t="shared" si="11"/>
        <v>0.6842492941379007</v>
      </c>
      <c r="BO9" s="32">
        <f t="shared" si="12"/>
        <v>0.68424929413790081</v>
      </c>
      <c r="BP9" s="32">
        <f t="shared" si="13"/>
        <v>0.68424929413790081</v>
      </c>
      <c r="BQ9" s="32">
        <f t="shared" si="14"/>
        <v>0.68424929413790081</v>
      </c>
      <c r="BR9" s="32">
        <f t="shared" si="15"/>
        <v>0.6842492941379007</v>
      </c>
      <c r="BS9" s="32">
        <f t="shared" si="16"/>
        <v>0.6842492941379007</v>
      </c>
      <c r="BT9" s="32">
        <f t="shared" si="17"/>
        <v>0.68424929413790081</v>
      </c>
      <c r="BU9" s="32">
        <f t="shared" si="18"/>
        <v>0.6842492941379007</v>
      </c>
      <c r="BV9" s="32">
        <f t="shared" si="19"/>
        <v>0.68424929413790081</v>
      </c>
      <c r="BW9" s="32">
        <f t="shared" si="20"/>
        <v>0.6842492941379007</v>
      </c>
      <c r="BX9" s="32">
        <f t="shared" si="21"/>
        <v>0.68424929413790081</v>
      </c>
      <c r="BY9" s="32">
        <f t="shared" si="22"/>
        <v>0.68424929413790081</v>
      </c>
      <c r="BZ9" s="32">
        <f t="shared" si="23"/>
        <v>0.68424929413790081</v>
      </c>
      <c r="CA9" s="32">
        <f t="shared" si="24"/>
        <v>0.68424929413790081</v>
      </c>
      <c r="CB9" s="32">
        <f t="shared" si="25"/>
        <v>0.6842492941379007</v>
      </c>
      <c r="CC9" s="32">
        <f t="shared" si="26"/>
        <v>0.68424929413790081</v>
      </c>
    </row>
    <row r="10" spans="1:81" ht="9" customHeight="1" x14ac:dyDescent="0.25">
      <c r="A10" s="31"/>
      <c r="B10" s="31"/>
      <c r="C10" s="31"/>
      <c r="E10" s="27">
        <f t="shared" si="29"/>
        <v>81</v>
      </c>
      <c r="F10" s="28">
        <f t="shared" si="27"/>
        <v>104.41503167033933</v>
      </c>
      <c r="G10" s="28">
        <f t="shared" si="1"/>
        <v>208.83006334067866</v>
      </c>
      <c r="H10" s="28">
        <f t="shared" si="1"/>
        <v>313.24509501101807</v>
      </c>
      <c r="I10" s="28">
        <f t="shared" si="1"/>
        <v>417.66012668135733</v>
      </c>
      <c r="J10" s="28">
        <f t="shared" si="1"/>
        <v>522.0751583516967</v>
      </c>
      <c r="K10" s="28">
        <f t="shared" si="1"/>
        <v>626.49019002203613</v>
      </c>
      <c r="L10" s="28">
        <f t="shared" si="1"/>
        <v>730.90522169237545</v>
      </c>
      <c r="M10" s="28">
        <f t="shared" si="1"/>
        <v>835.32025336271465</v>
      </c>
      <c r="N10" s="28">
        <f t="shared" si="1"/>
        <v>939.73528503305408</v>
      </c>
      <c r="O10" s="28">
        <f t="shared" si="1"/>
        <v>1044.1503167033934</v>
      </c>
      <c r="P10" s="28">
        <f t="shared" si="1"/>
        <v>1148.5653483737328</v>
      </c>
      <c r="Q10" s="28">
        <f t="shared" si="1"/>
        <v>1252.9803800440723</v>
      </c>
      <c r="R10" s="28">
        <f t="shared" si="1"/>
        <v>1357.3954117144115</v>
      </c>
      <c r="S10" s="28">
        <f t="shared" si="1"/>
        <v>1461.8104433847509</v>
      </c>
      <c r="T10" s="28">
        <f t="shared" si="1"/>
        <v>1566.2254750550903</v>
      </c>
      <c r="U10" s="28">
        <f t="shared" si="1"/>
        <v>1670.6405067254293</v>
      </c>
      <c r="V10" s="28">
        <f t="shared" si="1"/>
        <v>1775.0555383957687</v>
      </c>
      <c r="W10" s="28">
        <f t="shared" si="1"/>
        <v>1879.4705700661082</v>
      </c>
      <c r="X10" s="28">
        <f t="shared" si="1"/>
        <v>1983.8856017364476</v>
      </c>
      <c r="Y10" s="28">
        <f t="shared" si="1"/>
        <v>2088.3006334067868</v>
      </c>
      <c r="Z10" s="28">
        <f t="shared" si="1"/>
        <v>2192.7156650771262</v>
      </c>
      <c r="AA10" s="28">
        <f t="shared" si="1"/>
        <v>2297.1306967474657</v>
      </c>
      <c r="AB10" s="28">
        <f t="shared" si="1"/>
        <v>2401.5457284178051</v>
      </c>
      <c r="AC10" s="28">
        <f t="shared" si="1"/>
        <v>2505.9607600881445</v>
      </c>
      <c r="AE10" s="27">
        <f t="shared" si="30"/>
        <v>81</v>
      </c>
      <c r="AF10" s="28">
        <f t="shared" si="28"/>
        <v>31.962266107498298</v>
      </c>
      <c r="AG10" s="28">
        <f t="shared" si="2"/>
        <v>63.924532214996596</v>
      </c>
      <c r="AH10" s="28">
        <f t="shared" si="2"/>
        <v>95.886798322494883</v>
      </c>
      <c r="AI10" s="28">
        <f t="shared" si="2"/>
        <v>127.84906442999319</v>
      </c>
      <c r="AJ10" s="28">
        <f t="shared" si="2"/>
        <v>159.81133053749147</v>
      </c>
      <c r="AK10" s="28">
        <f t="shared" si="2"/>
        <v>191.77359664498977</v>
      </c>
      <c r="AL10" s="28">
        <f t="shared" si="2"/>
        <v>223.73586275248809</v>
      </c>
      <c r="AM10" s="28">
        <f t="shared" si="2"/>
        <v>255.69812885998638</v>
      </c>
      <c r="AN10" s="28">
        <f t="shared" si="2"/>
        <v>287.66039496748465</v>
      </c>
      <c r="AO10" s="28">
        <f t="shared" si="2"/>
        <v>319.62266107498294</v>
      </c>
      <c r="AP10" s="28">
        <f t="shared" si="2"/>
        <v>351.58492718248124</v>
      </c>
      <c r="AQ10" s="28">
        <f t="shared" si="2"/>
        <v>383.54719328997953</v>
      </c>
      <c r="AR10" s="28">
        <f t="shared" si="2"/>
        <v>415.50945939747783</v>
      </c>
      <c r="AS10" s="28">
        <f t="shared" si="2"/>
        <v>447.47172550497618</v>
      </c>
      <c r="AT10" s="28">
        <f t="shared" si="2"/>
        <v>479.43399161247447</v>
      </c>
      <c r="AU10" s="28">
        <f t="shared" si="2"/>
        <v>511.39625771997277</v>
      </c>
      <c r="AV10" s="28">
        <f t="shared" si="2"/>
        <v>543.358523827471</v>
      </c>
      <c r="AW10" s="28">
        <f t="shared" si="2"/>
        <v>575.3207899349693</v>
      </c>
      <c r="AX10" s="28">
        <f t="shared" si="2"/>
        <v>607.28305604246759</v>
      </c>
      <c r="AY10" s="28">
        <f t="shared" si="2"/>
        <v>639.24532214996589</v>
      </c>
      <c r="AZ10" s="28">
        <f t="shared" si="2"/>
        <v>671.20758825746418</v>
      </c>
      <c r="BA10" s="28">
        <f t="shared" si="2"/>
        <v>703.16985436496248</v>
      </c>
      <c r="BB10" s="28">
        <f t="shared" si="2"/>
        <v>735.13212047246077</v>
      </c>
      <c r="BC10" s="28">
        <f t="shared" si="2"/>
        <v>767.09438657995906</v>
      </c>
      <c r="BE10" s="27">
        <f t="shared" si="31"/>
        <v>81</v>
      </c>
      <c r="BF10" s="32">
        <f t="shared" si="3"/>
        <v>0.69389209966999743</v>
      </c>
      <c r="BG10" s="32">
        <f t="shared" si="4"/>
        <v>0.69389209966999743</v>
      </c>
      <c r="BH10" s="32">
        <f t="shared" si="5"/>
        <v>0.69389209966999754</v>
      </c>
      <c r="BI10" s="32">
        <f t="shared" si="6"/>
        <v>0.69389209966999743</v>
      </c>
      <c r="BJ10" s="32">
        <f t="shared" si="7"/>
        <v>0.69389209966999743</v>
      </c>
      <c r="BK10" s="32">
        <f t="shared" si="8"/>
        <v>0.69389209966999754</v>
      </c>
      <c r="BL10" s="32">
        <f t="shared" si="9"/>
        <v>0.69389209966999743</v>
      </c>
      <c r="BM10" s="32">
        <f t="shared" si="10"/>
        <v>0.69389209966999743</v>
      </c>
      <c r="BN10" s="32">
        <f t="shared" si="11"/>
        <v>0.69389209966999743</v>
      </c>
      <c r="BO10" s="32">
        <f t="shared" si="12"/>
        <v>0.69389209966999743</v>
      </c>
      <c r="BP10" s="32">
        <f t="shared" si="13"/>
        <v>0.69389209966999743</v>
      </c>
      <c r="BQ10" s="32">
        <f t="shared" si="14"/>
        <v>0.69389209966999754</v>
      </c>
      <c r="BR10" s="32">
        <f t="shared" si="15"/>
        <v>0.69389209966999743</v>
      </c>
      <c r="BS10" s="32">
        <f t="shared" si="16"/>
        <v>0.69389209966999743</v>
      </c>
      <c r="BT10" s="32">
        <f t="shared" si="17"/>
        <v>0.69389209966999743</v>
      </c>
      <c r="BU10" s="32">
        <f t="shared" si="18"/>
        <v>0.69389209966999743</v>
      </c>
      <c r="BV10" s="32">
        <f t="shared" si="19"/>
        <v>0.69389209966999743</v>
      </c>
      <c r="BW10" s="32">
        <f t="shared" si="20"/>
        <v>0.69389209966999743</v>
      </c>
      <c r="BX10" s="32">
        <f t="shared" si="21"/>
        <v>0.69389209966999754</v>
      </c>
      <c r="BY10" s="32">
        <f t="shared" si="22"/>
        <v>0.69389209966999743</v>
      </c>
      <c r="BZ10" s="32">
        <f t="shared" si="23"/>
        <v>0.69389209966999754</v>
      </c>
      <c r="CA10" s="32">
        <f t="shared" si="24"/>
        <v>0.69389209966999743</v>
      </c>
      <c r="CB10" s="32">
        <f t="shared" si="25"/>
        <v>0.69389209966999743</v>
      </c>
      <c r="CC10" s="32">
        <f t="shared" si="26"/>
        <v>0.69389209966999754</v>
      </c>
    </row>
    <row r="11" spans="1:81" ht="9" customHeight="1" x14ac:dyDescent="0.25">
      <c r="A11" s="31"/>
      <c r="B11" s="31"/>
      <c r="C11" s="31"/>
      <c r="E11" s="27">
        <f t="shared" si="29"/>
        <v>80</v>
      </c>
      <c r="F11" s="28">
        <f t="shared" si="27"/>
        <v>95.941015688979419</v>
      </c>
      <c r="G11" s="28">
        <f t="shared" si="1"/>
        <v>191.88203137795884</v>
      </c>
      <c r="H11" s="28">
        <f t="shared" si="1"/>
        <v>287.82304706693827</v>
      </c>
      <c r="I11" s="28">
        <f t="shared" si="1"/>
        <v>383.76406275591768</v>
      </c>
      <c r="J11" s="28">
        <f t="shared" si="1"/>
        <v>479.70507844489708</v>
      </c>
      <c r="K11" s="28">
        <f t="shared" si="1"/>
        <v>575.64609413387655</v>
      </c>
      <c r="L11" s="28">
        <f t="shared" si="1"/>
        <v>671.58710982285595</v>
      </c>
      <c r="M11" s="28">
        <f t="shared" si="1"/>
        <v>767.52812551183536</v>
      </c>
      <c r="N11" s="28">
        <f t="shared" si="1"/>
        <v>863.46914120081487</v>
      </c>
      <c r="O11" s="28">
        <f t="shared" si="1"/>
        <v>959.41015688979417</v>
      </c>
      <c r="P11" s="28">
        <f t="shared" si="1"/>
        <v>1055.3511725787737</v>
      </c>
      <c r="Q11" s="28">
        <f t="shared" si="1"/>
        <v>1151.2921882677531</v>
      </c>
      <c r="R11" s="28">
        <f t="shared" si="1"/>
        <v>1247.2332039567325</v>
      </c>
      <c r="S11" s="28">
        <f t="shared" si="1"/>
        <v>1343.1742196457119</v>
      </c>
      <c r="T11" s="28">
        <f t="shared" si="1"/>
        <v>1439.1152353346915</v>
      </c>
      <c r="U11" s="28">
        <f t="shared" si="1"/>
        <v>1535.0562510236707</v>
      </c>
      <c r="V11" s="28">
        <f t="shared" si="1"/>
        <v>1630.9972667126501</v>
      </c>
      <c r="W11" s="28">
        <f t="shared" si="1"/>
        <v>1726.9382824016297</v>
      </c>
      <c r="X11" s="28">
        <f t="shared" si="1"/>
        <v>1822.8792980906092</v>
      </c>
      <c r="Y11" s="28">
        <f t="shared" si="1"/>
        <v>1918.8203137795883</v>
      </c>
      <c r="Z11" s="28">
        <f t="shared" si="1"/>
        <v>2014.7613294685677</v>
      </c>
      <c r="AA11" s="28">
        <f t="shared" si="1"/>
        <v>2110.7023451575474</v>
      </c>
      <c r="AB11" s="28">
        <f t="shared" si="1"/>
        <v>2206.6433608465268</v>
      </c>
      <c r="AC11" s="28">
        <f t="shared" si="1"/>
        <v>2302.5843765355062</v>
      </c>
      <c r="AE11" s="27">
        <f t="shared" si="30"/>
        <v>80</v>
      </c>
      <c r="AF11" s="28">
        <f t="shared" si="28"/>
        <v>28.793852415718156</v>
      </c>
      <c r="AG11" s="28">
        <f t="shared" si="2"/>
        <v>57.587704831436312</v>
      </c>
      <c r="AH11" s="28">
        <f t="shared" si="2"/>
        <v>86.381557247154475</v>
      </c>
      <c r="AI11" s="28">
        <f t="shared" si="2"/>
        <v>115.17540966287262</v>
      </c>
      <c r="AJ11" s="28">
        <f t="shared" si="2"/>
        <v>143.96926207859079</v>
      </c>
      <c r="AK11" s="28">
        <f t="shared" si="2"/>
        <v>172.76311449430895</v>
      </c>
      <c r="AL11" s="28">
        <f t="shared" si="2"/>
        <v>201.55696691002709</v>
      </c>
      <c r="AM11" s="28">
        <f t="shared" si="2"/>
        <v>230.35081932574525</v>
      </c>
      <c r="AN11" s="28">
        <f t="shared" si="2"/>
        <v>259.14467174146341</v>
      </c>
      <c r="AO11" s="28">
        <f t="shared" si="2"/>
        <v>287.93852415718158</v>
      </c>
      <c r="AP11" s="28">
        <f t="shared" si="2"/>
        <v>316.73237657289974</v>
      </c>
      <c r="AQ11" s="28">
        <f t="shared" si="2"/>
        <v>345.5262289886179</v>
      </c>
      <c r="AR11" s="28">
        <f t="shared" si="2"/>
        <v>374.32008140433607</v>
      </c>
      <c r="AS11" s="28">
        <f t="shared" si="2"/>
        <v>403.11393382005417</v>
      </c>
      <c r="AT11" s="28">
        <f t="shared" si="2"/>
        <v>431.90778623577233</v>
      </c>
      <c r="AU11" s="28">
        <f t="shared" si="2"/>
        <v>460.7016386514905</v>
      </c>
      <c r="AV11" s="28">
        <f t="shared" si="2"/>
        <v>489.49549106720866</v>
      </c>
      <c r="AW11" s="28">
        <f t="shared" si="2"/>
        <v>518.28934348292682</v>
      </c>
      <c r="AX11" s="28">
        <f t="shared" si="2"/>
        <v>547.08319589864493</v>
      </c>
      <c r="AY11" s="28">
        <f t="shared" si="2"/>
        <v>575.87704831436315</v>
      </c>
      <c r="AZ11" s="28">
        <f t="shared" si="2"/>
        <v>604.67090073008126</v>
      </c>
      <c r="BA11" s="28">
        <f t="shared" si="2"/>
        <v>633.46475314579948</v>
      </c>
      <c r="BB11" s="28">
        <f t="shared" si="2"/>
        <v>662.25860556151758</v>
      </c>
      <c r="BC11" s="28">
        <f t="shared" si="2"/>
        <v>691.0524579772358</v>
      </c>
      <c r="BE11" s="27">
        <f t="shared" si="31"/>
        <v>80</v>
      </c>
      <c r="BF11" s="32">
        <f t="shared" si="3"/>
        <v>0.69987963741115944</v>
      </c>
      <c r="BG11" s="32">
        <f t="shared" si="4"/>
        <v>0.69987963741115944</v>
      </c>
      <c r="BH11" s="32">
        <f t="shared" si="5"/>
        <v>0.69987963741115922</v>
      </c>
      <c r="BI11" s="32">
        <f t="shared" si="6"/>
        <v>0.69987963741115944</v>
      </c>
      <c r="BJ11" s="32">
        <f t="shared" si="7"/>
        <v>0.69987963741115922</v>
      </c>
      <c r="BK11" s="32">
        <f t="shared" si="8"/>
        <v>0.69987963741115922</v>
      </c>
      <c r="BL11" s="32">
        <f t="shared" si="9"/>
        <v>0.69987963741115933</v>
      </c>
      <c r="BM11" s="32">
        <f t="shared" si="10"/>
        <v>0.69987963741115944</v>
      </c>
      <c r="BN11" s="32">
        <f t="shared" si="11"/>
        <v>0.69987963741115933</v>
      </c>
      <c r="BO11" s="32">
        <f t="shared" si="12"/>
        <v>0.69987963741115922</v>
      </c>
      <c r="BP11" s="32">
        <f t="shared" si="13"/>
        <v>0.69987963741115933</v>
      </c>
      <c r="BQ11" s="32">
        <f t="shared" si="14"/>
        <v>0.69987963741115922</v>
      </c>
      <c r="BR11" s="32">
        <f t="shared" si="15"/>
        <v>0.69987963741115933</v>
      </c>
      <c r="BS11" s="32">
        <f t="shared" si="16"/>
        <v>0.69987963741115933</v>
      </c>
      <c r="BT11" s="32">
        <f t="shared" si="17"/>
        <v>0.69987963741115933</v>
      </c>
      <c r="BU11" s="32">
        <f t="shared" si="18"/>
        <v>0.69987963741115944</v>
      </c>
      <c r="BV11" s="32">
        <f t="shared" si="19"/>
        <v>0.69987963741115933</v>
      </c>
      <c r="BW11" s="32">
        <f t="shared" si="20"/>
        <v>0.69987963741115933</v>
      </c>
      <c r="BX11" s="32">
        <f t="shared" si="21"/>
        <v>0.69987963741115933</v>
      </c>
      <c r="BY11" s="32">
        <f t="shared" si="22"/>
        <v>0.69987963741115922</v>
      </c>
      <c r="BZ11" s="32">
        <f t="shared" si="23"/>
        <v>0.69987963741115933</v>
      </c>
      <c r="CA11" s="32">
        <f t="shared" si="24"/>
        <v>0.69987963741115933</v>
      </c>
      <c r="CB11" s="32">
        <f t="shared" si="25"/>
        <v>0.69987963741115944</v>
      </c>
      <c r="CC11" s="32">
        <f t="shared" si="26"/>
        <v>0.69987963741115922</v>
      </c>
    </row>
    <row r="12" spans="1:81" ht="9" customHeight="1" x14ac:dyDescent="0.25">
      <c r="A12" s="31"/>
      <c r="B12" s="31"/>
      <c r="C12" s="31"/>
      <c r="E12" s="27">
        <f t="shared" si="29"/>
        <v>79</v>
      </c>
      <c r="F12" s="28">
        <f t="shared" si="27"/>
        <v>88.265883115628569</v>
      </c>
      <c r="G12" s="28">
        <f t="shared" si="1"/>
        <v>176.53176623125714</v>
      </c>
      <c r="H12" s="28">
        <f t="shared" si="1"/>
        <v>264.79764934688575</v>
      </c>
      <c r="I12" s="28">
        <f t="shared" si="1"/>
        <v>353.06353246251427</v>
      </c>
      <c r="J12" s="28">
        <f t="shared" si="1"/>
        <v>441.32941557814286</v>
      </c>
      <c r="K12" s="28">
        <f t="shared" si="1"/>
        <v>529.5952986937715</v>
      </c>
      <c r="L12" s="28">
        <f t="shared" si="1"/>
        <v>617.86118180940002</v>
      </c>
      <c r="M12" s="28">
        <f t="shared" si="1"/>
        <v>706.12706492502855</v>
      </c>
      <c r="N12" s="28">
        <f t="shared" si="1"/>
        <v>794.39294804065719</v>
      </c>
      <c r="O12" s="28">
        <f t="shared" si="1"/>
        <v>882.65883115628571</v>
      </c>
      <c r="P12" s="28">
        <f t="shared" si="1"/>
        <v>970.92471427191435</v>
      </c>
      <c r="Q12" s="28">
        <f t="shared" si="1"/>
        <v>1059.190597387543</v>
      </c>
      <c r="R12" s="28">
        <f t="shared" si="1"/>
        <v>1147.4564805031714</v>
      </c>
      <c r="S12" s="28">
        <f t="shared" si="1"/>
        <v>1235.7223636188</v>
      </c>
      <c r="T12" s="28">
        <f t="shared" si="1"/>
        <v>1323.9882467344287</v>
      </c>
      <c r="U12" s="28">
        <f t="shared" si="1"/>
        <v>1412.2541298500571</v>
      </c>
      <c r="V12" s="28">
        <f t="shared" si="1"/>
        <v>1500.5200129656857</v>
      </c>
      <c r="W12" s="28">
        <f t="shared" si="1"/>
        <v>1588.7858960813144</v>
      </c>
      <c r="X12" s="28">
        <f t="shared" si="1"/>
        <v>1677.051779196943</v>
      </c>
      <c r="Y12" s="28">
        <f t="shared" si="1"/>
        <v>1765.3176623125714</v>
      </c>
      <c r="Z12" s="28">
        <f t="shared" si="1"/>
        <v>1853.5835454282001</v>
      </c>
      <c r="AA12" s="28">
        <f t="shared" si="1"/>
        <v>1941.8494285438287</v>
      </c>
      <c r="AB12" s="28">
        <f t="shared" si="1"/>
        <v>2030.1153116594573</v>
      </c>
      <c r="AC12" s="28">
        <f t="shared" si="1"/>
        <v>2118.381194775086</v>
      </c>
      <c r="AE12" s="27">
        <f t="shared" si="30"/>
        <v>79</v>
      </c>
      <c r="AF12" s="28">
        <f t="shared" si="28"/>
        <v>26.204215320839229</v>
      </c>
      <c r="AG12" s="28">
        <f t="shared" si="2"/>
        <v>52.408430641678457</v>
      </c>
      <c r="AH12" s="28">
        <f t="shared" si="2"/>
        <v>78.612645962517689</v>
      </c>
      <c r="AI12" s="28">
        <f t="shared" si="2"/>
        <v>104.81686128335691</v>
      </c>
      <c r="AJ12" s="28">
        <f t="shared" si="2"/>
        <v>131.02107660419614</v>
      </c>
      <c r="AK12" s="28">
        <f t="shared" si="2"/>
        <v>157.22529192503538</v>
      </c>
      <c r="AL12" s="28">
        <f t="shared" si="2"/>
        <v>183.42950724587462</v>
      </c>
      <c r="AM12" s="28">
        <f t="shared" si="2"/>
        <v>209.63372256671383</v>
      </c>
      <c r="AN12" s="28">
        <f t="shared" si="2"/>
        <v>235.83793788755307</v>
      </c>
      <c r="AO12" s="28">
        <f t="shared" si="2"/>
        <v>262.04215320839228</v>
      </c>
      <c r="AP12" s="28">
        <f t="shared" si="2"/>
        <v>288.24636852923152</v>
      </c>
      <c r="AQ12" s="28">
        <f t="shared" si="2"/>
        <v>314.45058385007076</v>
      </c>
      <c r="AR12" s="28">
        <f t="shared" si="2"/>
        <v>340.65479917091</v>
      </c>
      <c r="AS12" s="28">
        <f t="shared" si="2"/>
        <v>366.85901449174924</v>
      </c>
      <c r="AT12" s="28">
        <f t="shared" si="2"/>
        <v>393.06322981258842</v>
      </c>
      <c r="AU12" s="28">
        <f t="shared" si="2"/>
        <v>419.26744513342766</v>
      </c>
      <c r="AV12" s="28">
        <f t="shared" si="2"/>
        <v>445.4716604542669</v>
      </c>
      <c r="AW12" s="28">
        <f t="shared" si="2"/>
        <v>471.67587577510614</v>
      </c>
      <c r="AX12" s="28">
        <f t="shared" si="2"/>
        <v>497.88009109594537</v>
      </c>
      <c r="AY12" s="28">
        <f t="shared" si="2"/>
        <v>524.08430641678456</v>
      </c>
      <c r="AZ12" s="28">
        <f t="shared" si="2"/>
        <v>550.2885217376238</v>
      </c>
      <c r="BA12" s="28">
        <f t="shared" si="2"/>
        <v>576.49273705846304</v>
      </c>
      <c r="BB12" s="28">
        <f t="shared" si="2"/>
        <v>602.69695237930227</v>
      </c>
      <c r="BC12" s="28">
        <f t="shared" si="2"/>
        <v>628.90116770014151</v>
      </c>
      <c r="BE12" s="27">
        <f t="shared" si="31"/>
        <v>79</v>
      </c>
      <c r="BF12" s="32">
        <f t="shared" si="3"/>
        <v>0.70312181336800739</v>
      </c>
      <c r="BG12" s="32">
        <f t="shared" si="4"/>
        <v>0.70312181336800739</v>
      </c>
      <c r="BH12" s="32">
        <f t="shared" si="5"/>
        <v>0.70312181336800739</v>
      </c>
      <c r="BI12" s="32">
        <f t="shared" si="6"/>
        <v>0.70312181336800739</v>
      </c>
      <c r="BJ12" s="32">
        <f t="shared" si="7"/>
        <v>0.70312181336800739</v>
      </c>
      <c r="BK12" s="32">
        <f t="shared" si="8"/>
        <v>0.70312181336800739</v>
      </c>
      <c r="BL12" s="32">
        <f t="shared" si="9"/>
        <v>0.70312181336800728</v>
      </c>
      <c r="BM12" s="32">
        <f t="shared" si="10"/>
        <v>0.70312181336800739</v>
      </c>
      <c r="BN12" s="32">
        <f t="shared" si="11"/>
        <v>0.70312181336800739</v>
      </c>
      <c r="BO12" s="32">
        <f t="shared" si="12"/>
        <v>0.70312181336800739</v>
      </c>
      <c r="BP12" s="32">
        <f t="shared" si="13"/>
        <v>0.70312181336800739</v>
      </c>
      <c r="BQ12" s="32">
        <f t="shared" si="14"/>
        <v>0.70312181336800739</v>
      </c>
      <c r="BR12" s="32">
        <f t="shared" si="15"/>
        <v>0.70312181336800728</v>
      </c>
      <c r="BS12" s="32">
        <f t="shared" si="16"/>
        <v>0.70312181336800728</v>
      </c>
      <c r="BT12" s="32">
        <f t="shared" si="17"/>
        <v>0.70312181336800739</v>
      </c>
      <c r="BU12" s="32">
        <f t="shared" si="18"/>
        <v>0.70312181336800739</v>
      </c>
      <c r="BV12" s="32">
        <f t="shared" si="19"/>
        <v>0.70312181336800739</v>
      </c>
      <c r="BW12" s="32">
        <f t="shared" si="20"/>
        <v>0.70312181336800739</v>
      </c>
      <c r="BX12" s="32">
        <f t="shared" si="21"/>
        <v>0.70312181336800739</v>
      </c>
      <c r="BY12" s="32">
        <f t="shared" si="22"/>
        <v>0.70312181336800739</v>
      </c>
      <c r="BZ12" s="32">
        <f t="shared" si="23"/>
        <v>0.70312181336800739</v>
      </c>
      <c r="CA12" s="32">
        <f t="shared" si="24"/>
        <v>0.70312181336800739</v>
      </c>
      <c r="CB12" s="32">
        <f t="shared" si="25"/>
        <v>0.70312181336800739</v>
      </c>
      <c r="CC12" s="32">
        <f t="shared" si="26"/>
        <v>0.70312181336800739</v>
      </c>
    </row>
    <row r="13" spans="1:81" ht="9" customHeight="1" x14ac:dyDescent="0.25">
      <c r="A13" s="31"/>
      <c r="B13" s="31"/>
      <c r="C13" s="31"/>
      <c r="E13" s="27">
        <f t="shared" si="29"/>
        <v>78</v>
      </c>
      <c r="F13" s="28">
        <f t="shared" si="27"/>
        <v>81.306885619153363</v>
      </c>
      <c r="G13" s="28">
        <f t="shared" si="1"/>
        <v>162.61377123830673</v>
      </c>
      <c r="H13" s="28">
        <f t="shared" si="1"/>
        <v>243.9206568574601</v>
      </c>
      <c r="I13" s="28">
        <f t="shared" si="1"/>
        <v>325.22754247661345</v>
      </c>
      <c r="J13" s="28">
        <f t="shared" si="1"/>
        <v>406.53442809576683</v>
      </c>
      <c r="K13" s="28">
        <f t="shared" si="1"/>
        <v>487.8413137149202</v>
      </c>
      <c r="L13" s="28">
        <f t="shared" si="1"/>
        <v>569.14819933407364</v>
      </c>
      <c r="M13" s="28">
        <f t="shared" si="1"/>
        <v>650.4550849532269</v>
      </c>
      <c r="N13" s="28">
        <f t="shared" si="1"/>
        <v>731.76197057238028</v>
      </c>
      <c r="O13" s="28">
        <f t="shared" si="1"/>
        <v>813.06885619153365</v>
      </c>
      <c r="P13" s="28">
        <f t="shared" si="1"/>
        <v>894.37574181068703</v>
      </c>
      <c r="Q13" s="28">
        <f t="shared" ref="Q13:AC28" si="32">IF($E13&lt;=30,  Q$3*1*2.71828^(($E13^1.75)*0.000662),    IF($E13&lt;=90,  Q$3*0.9043*2.71828^(($E13^2.2)*0.0001987),    "error"))</f>
        <v>975.68262742984041</v>
      </c>
      <c r="R13" s="28">
        <f t="shared" si="32"/>
        <v>1056.9895130489938</v>
      </c>
      <c r="S13" s="28">
        <f t="shared" si="32"/>
        <v>1138.2963986681473</v>
      </c>
      <c r="T13" s="28">
        <f t="shared" si="32"/>
        <v>1219.6032842873005</v>
      </c>
      <c r="U13" s="28">
        <f t="shared" si="32"/>
        <v>1300.9101699064538</v>
      </c>
      <c r="V13" s="28">
        <f t="shared" si="32"/>
        <v>1382.2170555256073</v>
      </c>
      <c r="W13" s="28">
        <f t="shared" si="32"/>
        <v>1463.5239411447606</v>
      </c>
      <c r="X13" s="28">
        <f t="shared" si="32"/>
        <v>1544.830826763914</v>
      </c>
      <c r="Y13" s="28">
        <f t="shared" si="32"/>
        <v>1626.1377123830673</v>
      </c>
      <c r="Z13" s="28">
        <f t="shared" si="32"/>
        <v>1707.4445980022206</v>
      </c>
      <c r="AA13" s="28">
        <f t="shared" si="32"/>
        <v>1788.7514836213741</v>
      </c>
      <c r="AB13" s="28">
        <f t="shared" si="32"/>
        <v>1870.0583692405276</v>
      </c>
      <c r="AC13" s="28">
        <f t="shared" si="32"/>
        <v>1951.3652548596808</v>
      </c>
      <c r="AE13" s="27">
        <f t="shared" si="30"/>
        <v>78</v>
      </c>
      <c r="AF13" s="28">
        <f t="shared" si="28"/>
        <v>24.048671723720641</v>
      </c>
      <c r="AG13" s="28">
        <f t="shared" si="2"/>
        <v>48.097343447441283</v>
      </c>
      <c r="AH13" s="28">
        <f t="shared" si="2"/>
        <v>72.14601517116192</v>
      </c>
      <c r="AI13" s="28">
        <f t="shared" si="2"/>
        <v>96.194686894882565</v>
      </c>
      <c r="AJ13" s="28">
        <f t="shared" si="2"/>
        <v>120.2433586186032</v>
      </c>
      <c r="AK13" s="28">
        <f t="shared" si="2"/>
        <v>144.29203034232384</v>
      </c>
      <c r="AL13" s="28">
        <f t="shared" si="2"/>
        <v>168.34070206604449</v>
      </c>
      <c r="AM13" s="28">
        <f t="shared" si="2"/>
        <v>192.38937378976513</v>
      </c>
      <c r="AN13" s="28">
        <f t="shared" si="2"/>
        <v>216.43804551348575</v>
      </c>
      <c r="AO13" s="28">
        <f t="shared" si="2"/>
        <v>240.48671723720639</v>
      </c>
      <c r="AP13" s="28">
        <f t="shared" si="2"/>
        <v>264.53538896092704</v>
      </c>
      <c r="AQ13" s="28">
        <f t="shared" si="2"/>
        <v>288.58406068464768</v>
      </c>
      <c r="AR13" s="28">
        <f t="shared" si="2"/>
        <v>312.63273240836833</v>
      </c>
      <c r="AS13" s="28">
        <f t="shared" si="2"/>
        <v>336.68140413208897</v>
      </c>
      <c r="AT13" s="28">
        <f t="shared" si="2"/>
        <v>360.73007585580962</v>
      </c>
      <c r="AU13" s="28">
        <f t="shared" si="2"/>
        <v>384.77874757953026</v>
      </c>
      <c r="AV13" s="28">
        <f t="shared" si="2"/>
        <v>408.82741930325091</v>
      </c>
      <c r="AW13" s="28">
        <f t="shared" si="2"/>
        <v>432.87609102697149</v>
      </c>
      <c r="AX13" s="28">
        <f t="shared" si="2"/>
        <v>456.92476275069214</v>
      </c>
      <c r="AY13" s="28">
        <f t="shared" si="2"/>
        <v>480.97343447441278</v>
      </c>
      <c r="AZ13" s="28">
        <f t="shared" si="2"/>
        <v>505.02210619813343</v>
      </c>
      <c r="BA13" s="28">
        <f t="shared" si="2"/>
        <v>529.07077792185407</v>
      </c>
      <c r="BB13" s="28">
        <f t="shared" si="2"/>
        <v>553.11944964557472</v>
      </c>
      <c r="BC13" s="28">
        <f t="shared" si="2"/>
        <v>577.16812136929536</v>
      </c>
      <c r="BE13" s="27">
        <f t="shared" si="31"/>
        <v>78</v>
      </c>
      <c r="BF13" s="32">
        <f t="shared" si="3"/>
        <v>0.7042234302717465</v>
      </c>
      <c r="BG13" s="32">
        <f t="shared" si="4"/>
        <v>0.7042234302717465</v>
      </c>
      <c r="BH13" s="32">
        <f t="shared" si="5"/>
        <v>0.70422343027174661</v>
      </c>
      <c r="BI13" s="32">
        <f t="shared" si="6"/>
        <v>0.7042234302717465</v>
      </c>
      <c r="BJ13" s="32">
        <f t="shared" si="7"/>
        <v>0.70422343027174672</v>
      </c>
      <c r="BK13" s="32">
        <f t="shared" si="8"/>
        <v>0.70422343027174661</v>
      </c>
      <c r="BL13" s="32">
        <f t="shared" si="9"/>
        <v>0.70422343027174661</v>
      </c>
      <c r="BM13" s="32">
        <f t="shared" si="10"/>
        <v>0.7042234302717465</v>
      </c>
      <c r="BN13" s="32">
        <f t="shared" si="11"/>
        <v>0.7042234302717465</v>
      </c>
      <c r="BO13" s="32">
        <f t="shared" si="12"/>
        <v>0.70422343027174672</v>
      </c>
      <c r="BP13" s="32">
        <f t="shared" si="13"/>
        <v>0.7042234302717465</v>
      </c>
      <c r="BQ13" s="32">
        <f t="shared" si="14"/>
        <v>0.70422343027174661</v>
      </c>
      <c r="BR13" s="32">
        <f t="shared" si="15"/>
        <v>0.7042234302717465</v>
      </c>
      <c r="BS13" s="32">
        <f t="shared" si="16"/>
        <v>0.70422343027174661</v>
      </c>
      <c r="BT13" s="32">
        <f t="shared" si="17"/>
        <v>0.7042234302717465</v>
      </c>
      <c r="BU13" s="32">
        <f t="shared" si="18"/>
        <v>0.7042234302717465</v>
      </c>
      <c r="BV13" s="32">
        <f t="shared" si="19"/>
        <v>0.7042234302717465</v>
      </c>
      <c r="BW13" s="32">
        <f t="shared" si="20"/>
        <v>0.7042234302717465</v>
      </c>
      <c r="BX13" s="32">
        <f t="shared" si="21"/>
        <v>0.70422343027174672</v>
      </c>
      <c r="BY13" s="32">
        <f t="shared" si="22"/>
        <v>0.70422343027174672</v>
      </c>
      <c r="BZ13" s="32">
        <f t="shared" si="23"/>
        <v>0.70422343027174661</v>
      </c>
      <c r="CA13" s="32">
        <f t="shared" si="24"/>
        <v>0.7042234302717465</v>
      </c>
      <c r="CB13" s="32">
        <f t="shared" si="25"/>
        <v>0.70422343027174672</v>
      </c>
      <c r="CC13" s="32">
        <f t="shared" si="26"/>
        <v>0.70422343027174661</v>
      </c>
    </row>
    <row r="14" spans="1:81" ht="9" customHeight="1" x14ac:dyDescent="0.25">
      <c r="A14" s="31"/>
      <c r="B14" s="31"/>
      <c r="C14" s="31"/>
      <c r="E14" s="27">
        <f t="shared" si="29"/>
        <v>77</v>
      </c>
      <c r="F14" s="28">
        <f t="shared" si="27"/>
        <v>74.99050685084292</v>
      </c>
      <c r="G14" s="28">
        <f t="shared" si="27"/>
        <v>149.98101370168584</v>
      </c>
      <c r="H14" s="28">
        <f t="shared" si="27"/>
        <v>224.97152055252877</v>
      </c>
      <c r="I14" s="28">
        <f t="shared" si="27"/>
        <v>299.96202740337168</v>
      </c>
      <c r="J14" s="28">
        <f t="shared" si="27"/>
        <v>374.95253425421458</v>
      </c>
      <c r="K14" s="28">
        <f t="shared" si="27"/>
        <v>449.94304110505755</v>
      </c>
      <c r="L14" s="28">
        <f t="shared" si="27"/>
        <v>524.93354795590051</v>
      </c>
      <c r="M14" s="28">
        <f t="shared" si="27"/>
        <v>599.92405480674336</v>
      </c>
      <c r="N14" s="28">
        <f t="shared" si="27"/>
        <v>674.91456165758632</v>
      </c>
      <c r="O14" s="28">
        <f t="shared" si="27"/>
        <v>749.90506850842917</v>
      </c>
      <c r="P14" s="28">
        <f t="shared" si="27"/>
        <v>824.89557535927213</v>
      </c>
      <c r="Q14" s="28">
        <f t="shared" si="27"/>
        <v>899.88608221011509</v>
      </c>
      <c r="R14" s="28">
        <f t="shared" si="27"/>
        <v>974.87658906095794</v>
      </c>
      <c r="S14" s="28">
        <f t="shared" si="27"/>
        <v>1049.867095911801</v>
      </c>
      <c r="T14" s="28">
        <f t="shared" si="27"/>
        <v>1124.8576027626439</v>
      </c>
      <c r="U14" s="28">
        <f t="shared" si="27"/>
        <v>1199.8481096134867</v>
      </c>
      <c r="V14" s="28">
        <f t="shared" si="32"/>
        <v>1274.8386164643296</v>
      </c>
      <c r="W14" s="28">
        <f t="shared" si="32"/>
        <v>1349.8291233151726</v>
      </c>
      <c r="X14" s="28">
        <f t="shared" si="32"/>
        <v>1424.8196301660155</v>
      </c>
      <c r="Y14" s="28">
        <f t="shared" si="32"/>
        <v>1499.8101370168583</v>
      </c>
      <c r="Z14" s="28">
        <f t="shared" si="32"/>
        <v>1574.8006438677012</v>
      </c>
      <c r="AA14" s="28">
        <f t="shared" si="32"/>
        <v>1649.7911507185443</v>
      </c>
      <c r="AB14" s="28">
        <f t="shared" si="32"/>
        <v>1724.7816575693873</v>
      </c>
      <c r="AC14" s="28">
        <f t="shared" si="32"/>
        <v>1799.7721644202302</v>
      </c>
      <c r="AE14" s="27">
        <f t="shared" si="30"/>
        <v>77</v>
      </c>
      <c r="AF14" s="28">
        <f t="shared" si="28"/>
        <v>22.227057412929014</v>
      </c>
      <c r="AG14" s="28">
        <f t="shared" si="28"/>
        <v>44.454114825858028</v>
      </c>
      <c r="AH14" s="28">
        <f t="shared" si="28"/>
        <v>66.681172238787042</v>
      </c>
      <c r="AI14" s="28">
        <f t="shared" si="28"/>
        <v>88.908229651716056</v>
      </c>
      <c r="AJ14" s="28">
        <f t="shared" si="28"/>
        <v>111.13528706464507</v>
      </c>
      <c r="AK14" s="28">
        <f t="shared" si="28"/>
        <v>133.36234447757408</v>
      </c>
      <c r="AL14" s="28">
        <f t="shared" si="28"/>
        <v>155.5894018905031</v>
      </c>
      <c r="AM14" s="28">
        <f t="shared" si="28"/>
        <v>177.81645930343211</v>
      </c>
      <c r="AN14" s="28">
        <f t="shared" si="28"/>
        <v>200.04351671636113</v>
      </c>
      <c r="AO14" s="28">
        <f t="shared" si="28"/>
        <v>222.27057412929014</v>
      </c>
      <c r="AP14" s="28">
        <f t="shared" si="28"/>
        <v>244.49763154221915</v>
      </c>
      <c r="AQ14" s="28">
        <f t="shared" si="28"/>
        <v>266.72468895514817</v>
      </c>
      <c r="AR14" s="28">
        <f t="shared" si="28"/>
        <v>288.95174636807718</v>
      </c>
      <c r="AS14" s="28">
        <f t="shared" si="28"/>
        <v>311.1788037810062</v>
      </c>
      <c r="AT14" s="28">
        <f t="shared" si="28"/>
        <v>333.40586119393521</v>
      </c>
      <c r="AU14" s="28">
        <f t="shared" si="28"/>
        <v>355.63291860686422</v>
      </c>
      <c r="AV14" s="28">
        <f t="shared" ref="AV14:BC26" si="33">AV$92/COS(RADIANS($AE14))</f>
        <v>377.85997601979324</v>
      </c>
      <c r="AW14" s="28">
        <f t="shared" si="33"/>
        <v>400.08703343272225</v>
      </c>
      <c r="AX14" s="28">
        <f t="shared" si="33"/>
        <v>422.31409084565126</v>
      </c>
      <c r="AY14" s="28">
        <f t="shared" si="33"/>
        <v>444.54114825858028</v>
      </c>
      <c r="AZ14" s="28">
        <f t="shared" si="33"/>
        <v>466.76820567150929</v>
      </c>
      <c r="BA14" s="28">
        <f t="shared" si="33"/>
        <v>488.99526308443831</v>
      </c>
      <c r="BB14" s="28">
        <f t="shared" si="33"/>
        <v>511.22232049736732</v>
      </c>
      <c r="BC14" s="28">
        <f t="shared" si="33"/>
        <v>533.44937791029633</v>
      </c>
      <c r="BE14" s="27">
        <f t="shared" si="31"/>
        <v>77</v>
      </c>
      <c r="BF14" s="32">
        <f t="shared" si="3"/>
        <v>0.70360171778624037</v>
      </c>
      <c r="BG14" s="32">
        <f t="shared" si="4"/>
        <v>0.70360171778624037</v>
      </c>
      <c r="BH14" s="32">
        <f t="shared" si="5"/>
        <v>0.70360171778624037</v>
      </c>
      <c r="BI14" s="32">
        <f t="shared" si="6"/>
        <v>0.70360171778624037</v>
      </c>
      <c r="BJ14" s="32">
        <f t="shared" si="7"/>
        <v>0.70360171778624037</v>
      </c>
      <c r="BK14" s="32">
        <f t="shared" si="8"/>
        <v>0.70360171778624037</v>
      </c>
      <c r="BL14" s="32">
        <f t="shared" si="9"/>
        <v>0.70360171778624037</v>
      </c>
      <c r="BM14" s="32">
        <f t="shared" si="10"/>
        <v>0.70360171778624037</v>
      </c>
      <c r="BN14" s="32">
        <f t="shared" si="11"/>
        <v>0.70360171778624037</v>
      </c>
      <c r="BO14" s="32">
        <f t="shared" si="12"/>
        <v>0.70360171778624037</v>
      </c>
      <c r="BP14" s="32">
        <f t="shared" si="13"/>
        <v>0.70360171778624037</v>
      </c>
      <c r="BQ14" s="32">
        <f t="shared" si="14"/>
        <v>0.70360171778624037</v>
      </c>
      <c r="BR14" s="32">
        <f t="shared" si="15"/>
        <v>0.70360171778624037</v>
      </c>
      <c r="BS14" s="32">
        <f t="shared" si="16"/>
        <v>0.70360171778624037</v>
      </c>
      <c r="BT14" s="32">
        <f t="shared" si="17"/>
        <v>0.70360171778624048</v>
      </c>
      <c r="BU14" s="32">
        <f t="shared" si="18"/>
        <v>0.70360171778624037</v>
      </c>
      <c r="BV14" s="32">
        <f t="shared" si="19"/>
        <v>0.70360171778624037</v>
      </c>
      <c r="BW14" s="32">
        <f t="shared" si="20"/>
        <v>0.70360171778624037</v>
      </c>
      <c r="BX14" s="32">
        <f t="shared" si="21"/>
        <v>0.70360171778624048</v>
      </c>
      <c r="BY14" s="32">
        <f t="shared" si="22"/>
        <v>0.70360171778624037</v>
      </c>
      <c r="BZ14" s="32">
        <f t="shared" si="23"/>
        <v>0.70360171778624037</v>
      </c>
      <c r="CA14" s="32">
        <f t="shared" si="24"/>
        <v>0.70360171778624037</v>
      </c>
      <c r="CB14" s="32">
        <f t="shared" si="25"/>
        <v>0.70360171778624048</v>
      </c>
      <c r="CC14" s="32">
        <f t="shared" si="26"/>
        <v>0.70360171778624037</v>
      </c>
    </row>
    <row r="15" spans="1:81" ht="9" customHeight="1" x14ac:dyDescent="0.25">
      <c r="A15" s="31"/>
      <c r="B15" s="31"/>
      <c r="C15" s="31"/>
      <c r="E15" s="27">
        <f t="shared" si="29"/>
        <v>76</v>
      </c>
      <c r="F15" s="28">
        <f t="shared" si="27"/>
        <v>69.251367806639294</v>
      </c>
      <c r="G15" s="28">
        <f t="shared" si="27"/>
        <v>138.50273561327859</v>
      </c>
      <c r="H15" s="28">
        <f t="shared" si="27"/>
        <v>207.75410341991793</v>
      </c>
      <c r="I15" s="28">
        <f t="shared" si="27"/>
        <v>277.00547122655718</v>
      </c>
      <c r="J15" s="28">
        <f t="shared" si="27"/>
        <v>346.25683903319651</v>
      </c>
      <c r="K15" s="28">
        <f t="shared" si="27"/>
        <v>415.50820683983585</v>
      </c>
      <c r="L15" s="28">
        <f t="shared" si="27"/>
        <v>484.75957464647519</v>
      </c>
      <c r="M15" s="28">
        <f t="shared" si="27"/>
        <v>554.01094245311435</v>
      </c>
      <c r="N15" s="28">
        <f t="shared" si="27"/>
        <v>623.2623102597538</v>
      </c>
      <c r="O15" s="28">
        <f t="shared" si="27"/>
        <v>692.51367806639303</v>
      </c>
      <c r="P15" s="28">
        <f t="shared" si="27"/>
        <v>761.76504587303236</v>
      </c>
      <c r="Q15" s="28">
        <f t="shared" si="27"/>
        <v>831.0164136796717</v>
      </c>
      <c r="R15" s="28">
        <f t="shared" si="27"/>
        <v>900.26778148631092</v>
      </c>
      <c r="S15" s="28">
        <f t="shared" si="27"/>
        <v>969.51914929295037</v>
      </c>
      <c r="T15" s="28">
        <f t="shared" si="27"/>
        <v>1038.7705170995896</v>
      </c>
      <c r="U15" s="28">
        <f t="shared" si="27"/>
        <v>1108.0218849062287</v>
      </c>
      <c r="V15" s="28">
        <f t="shared" si="32"/>
        <v>1177.2732527128683</v>
      </c>
      <c r="W15" s="28">
        <f t="shared" si="32"/>
        <v>1246.5246205195076</v>
      </c>
      <c r="X15" s="28">
        <f t="shared" si="32"/>
        <v>1315.7759883261469</v>
      </c>
      <c r="Y15" s="28">
        <f t="shared" si="32"/>
        <v>1385.0273561327861</v>
      </c>
      <c r="Z15" s="28">
        <f t="shared" si="32"/>
        <v>1454.2787239394254</v>
      </c>
      <c r="AA15" s="28">
        <f t="shared" si="32"/>
        <v>1523.5300917460647</v>
      </c>
      <c r="AB15" s="28">
        <f t="shared" si="32"/>
        <v>1592.7814595527041</v>
      </c>
      <c r="AC15" s="28">
        <f t="shared" si="32"/>
        <v>1662.0328273593434</v>
      </c>
      <c r="AE15" s="27">
        <f t="shared" si="30"/>
        <v>76</v>
      </c>
      <c r="AF15" s="28">
        <f t="shared" si="28"/>
        <v>20.66782747219375</v>
      </c>
      <c r="AG15" s="28">
        <f t="shared" si="28"/>
        <v>41.3356549443875</v>
      </c>
      <c r="AH15" s="28">
        <f t="shared" si="28"/>
        <v>62.003482416581249</v>
      </c>
      <c r="AI15" s="28">
        <f t="shared" si="28"/>
        <v>82.671309888774999</v>
      </c>
      <c r="AJ15" s="28">
        <f t="shared" si="28"/>
        <v>103.33913736096875</v>
      </c>
      <c r="AK15" s="28">
        <f t="shared" si="28"/>
        <v>124.0069648331625</v>
      </c>
      <c r="AL15" s="28">
        <f t="shared" si="28"/>
        <v>144.67479230535625</v>
      </c>
      <c r="AM15" s="28">
        <f t="shared" si="28"/>
        <v>165.34261977755</v>
      </c>
      <c r="AN15" s="28">
        <f t="shared" si="28"/>
        <v>186.01044724974375</v>
      </c>
      <c r="AO15" s="28">
        <f t="shared" si="28"/>
        <v>206.6782747219375</v>
      </c>
      <c r="AP15" s="28">
        <f t="shared" si="28"/>
        <v>227.34610219413125</v>
      </c>
      <c r="AQ15" s="28">
        <f t="shared" si="28"/>
        <v>248.013929666325</v>
      </c>
      <c r="AR15" s="28">
        <f t="shared" si="28"/>
        <v>268.68175713851878</v>
      </c>
      <c r="AS15" s="28">
        <f t="shared" si="28"/>
        <v>289.3495846107125</v>
      </c>
      <c r="AT15" s="28">
        <f t="shared" si="28"/>
        <v>310.01741208290628</v>
      </c>
      <c r="AU15" s="28">
        <f t="shared" si="28"/>
        <v>330.6852395551</v>
      </c>
      <c r="AV15" s="28">
        <f t="shared" si="33"/>
        <v>351.35306702729378</v>
      </c>
      <c r="AW15" s="28">
        <f t="shared" si="33"/>
        <v>372.0208944994875</v>
      </c>
      <c r="AX15" s="28">
        <f t="shared" si="33"/>
        <v>392.68872197168128</v>
      </c>
      <c r="AY15" s="28">
        <f t="shared" si="33"/>
        <v>413.356549443875</v>
      </c>
      <c r="AZ15" s="28">
        <f t="shared" si="33"/>
        <v>434.02437691606877</v>
      </c>
      <c r="BA15" s="28">
        <f t="shared" si="33"/>
        <v>454.6922043882625</v>
      </c>
      <c r="BB15" s="28">
        <f t="shared" si="33"/>
        <v>475.36003186045627</v>
      </c>
      <c r="BC15" s="28">
        <f t="shared" si="33"/>
        <v>496.02785933265</v>
      </c>
      <c r="BE15" s="27">
        <f t="shared" si="31"/>
        <v>76</v>
      </c>
      <c r="BF15" s="32">
        <f t="shared" si="3"/>
        <v>0.70155351256163523</v>
      </c>
      <c r="BG15" s="32">
        <f t="shared" si="4"/>
        <v>0.70155351256163523</v>
      </c>
      <c r="BH15" s="32">
        <f t="shared" si="5"/>
        <v>0.70155351256163534</v>
      </c>
      <c r="BI15" s="32">
        <f t="shared" si="6"/>
        <v>0.70155351256163523</v>
      </c>
      <c r="BJ15" s="32">
        <f t="shared" si="7"/>
        <v>0.70155351256163534</v>
      </c>
      <c r="BK15" s="32">
        <f t="shared" si="8"/>
        <v>0.70155351256163534</v>
      </c>
      <c r="BL15" s="32">
        <f t="shared" si="9"/>
        <v>0.70155351256163545</v>
      </c>
      <c r="BM15" s="32">
        <f t="shared" si="10"/>
        <v>0.70155351256163523</v>
      </c>
      <c r="BN15" s="32">
        <f t="shared" si="11"/>
        <v>0.70155351256163534</v>
      </c>
      <c r="BO15" s="32">
        <f t="shared" si="12"/>
        <v>0.70155351256163534</v>
      </c>
      <c r="BP15" s="32">
        <f t="shared" si="13"/>
        <v>0.70155351256163523</v>
      </c>
      <c r="BQ15" s="32">
        <f t="shared" si="14"/>
        <v>0.70155351256163534</v>
      </c>
      <c r="BR15" s="32">
        <f t="shared" si="15"/>
        <v>0.70155351256163523</v>
      </c>
      <c r="BS15" s="32">
        <f t="shared" si="16"/>
        <v>0.70155351256163545</v>
      </c>
      <c r="BT15" s="32">
        <f t="shared" si="17"/>
        <v>0.70155351256163534</v>
      </c>
      <c r="BU15" s="32">
        <f t="shared" si="18"/>
        <v>0.70155351256163523</v>
      </c>
      <c r="BV15" s="32">
        <f t="shared" si="19"/>
        <v>0.70155351256163534</v>
      </c>
      <c r="BW15" s="32">
        <f t="shared" si="20"/>
        <v>0.70155351256163534</v>
      </c>
      <c r="BX15" s="32">
        <f t="shared" si="21"/>
        <v>0.70155351256163534</v>
      </c>
      <c r="BY15" s="32">
        <f t="shared" si="22"/>
        <v>0.70155351256163534</v>
      </c>
      <c r="BZ15" s="32">
        <f t="shared" si="23"/>
        <v>0.70155351256163523</v>
      </c>
      <c r="CA15" s="32">
        <f t="shared" si="24"/>
        <v>0.70155351256163523</v>
      </c>
      <c r="CB15" s="32">
        <f t="shared" si="25"/>
        <v>0.70155351256163534</v>
      </c>
      <c r="CC15" s="32">
        <f t="shared" si="26"/>
        <v>0.70155351256163534</v>
      </c>
    </row>
    <row r="16" spans="1:81" ht="9" customHeight="1" x14ac:dyDescent="0.25">
      <c r="A16" s="31"/>
      <c r="B16" s="31"/>
      <c r="C16" s="31"/>
      <c r="E16" s="27">
        <f t="shared" si="29"/>
        <v>75</v>
      </c>
      <c r="F16" s="28">
        <f t="shared" si="27"/>
        <v>64.031268915861645</v>
      </c>
      <c r="G16" s="28">
        <f t="shared" si="27"/>
        <v>128.06253783172329</v>
      </c>
      <c r="H16" s="28">
        <f t="shared" si="27"/>
        <v>192.09380674758495</v>
      </c>
      <c r="I16" s="28">
        <f t="shared" si="27"/>
        <v>256.12507566344658</v>
      </c>
      <c r="J16" s="28">
        <f t="shared" si="27"/>
        <v>320.15634457930821</v>
      </c>
      <c r="K16" s="28">
        <f t="shared" si="27"/>
        <v>384.1876134951699</v>
      </c>
      <c r="L16" s="28">
        <f t="shared" si="27"/>
        <v>448.21888241103159</v>
      </c>
      <c r="M16" s="28">
        <f t="shared" si="27"/>
        <v>512.25015132689316</v>
      </c>
      <c r="N16" s="28">
        <f t="shared" si="27"/>
        <v>576.28142024275485</v>
      </c>
      <c r="O16" s="28">
        <f t="shared" si="27"/>
        <v>640.31268915861642</v>
      </c>
      <c r="P16" s="28">
        <f t="shared" si="27"/>
        <v>704.34395807447811</v>
      </c>
      <c r="Q16" s="28">
        <f t="shared" si="27"/>
        <v>768.3752269903398</v>
      </c>
      <c r="R16" s="28">
        <f t="shared" si="27"/>
        <v>832.40649590620137</v>
      </c>
      <c r="S16" s="28">
        <f t="shared" si="27"/>
        <v>896.43776482206317</v>
      </c>
      <c r="T16" s="28">
        <f t="shared" si="27"/>
        <v>960.46903373792486</v>
      </c>
      <c r="U16" s="28">
        <f t="shared" si="27"/>
        <v>1024.5003026537863</v>
      </c>
      <c r="V16" s="28">
        <f t="shared" si="32"/>
        <v>1088.5315715696479</v>
      </c>
      <c r="W16" s="28">
        <f t="shared" si="32"/>
        <v>1152.5628404855097</v>
      </c>
      <c r="X16" s="28">
        <f t="shared" si="32"/>
        <v>1216.5941094013715</v>
      </c>
      <c r="Y16" s="28">
        <f t="shared" si="32"/>
        <v>1280.6253783172328</v>
      </c>
      <c r="Z16" s="28">
        <f t="shared" si="32"/>
        <v>1344.6566472330946</v>
      </c>
      <c r="AA16" s="28">
        <f t="shared" si="32"/>
        <v>1408.6879161489562</v>
      </c>
      <c r="AB16" s="28">
        <f t="shared" si="32"/>
        <v>1472.719185064818</v>
      </c>
      <c r="AC16" s="28">
        <f t="shared" si="32"/>
        <v>1536.7504539806796</v>
      </c>
      <c r="AE16" s="27">
        <f t="shared" si="30"/>
        <v>75</v>
      </c>
      <c r="AF16" s="28">
        <f t="shared" si="28"/>
        <v>19.318516525781366</v>
      </c>
      <c r="AG16" s="28">
        <f t="shared" si="28"/>
        <v>38.637033051562732</v>
      </c>
      <c r="AH16" s="28">
        <f t="shared" si="28"/>
        <v>57.955549577344101</v>
      </c>
      <c r="AI16" s="28">
        <f t="shared" si="28"/>
        <v>77.274066103125463</v>
      </c>
      <c r="AJ16" s="28">
        <f t="shared" si="28"/>
        <v>96.59258262890684</v>
      </c>
      <c r="AK16" s="28">
        <f t="shared" si="28"/>
        <v>115.9110991546882</v>
      </c>
      <c r="AL16" s="28">
        <f t="shared" si="28"/>
        <v>135.22961568046958</v>
      </c>
      <c r="AM16" s="28">
        <f t="shared" si="28"/>
        <v>154.54813220625093</v>
      </c>
      <c r="AN16" s="28">
        <f t="shared" si="28"/>
        <v>173.8666487320323</v>
      </c>
      <c r="AO16" s="28">
        <f t="shared" si="28"/>
        <v>193.18516525781368</v>
      </c>
      <c r="AP16" s="28">
        <f t="shared" si="28"/>
        <v>212.50368178359506</v>
      </c>
      <c r="AQ16" s="28">
        <f t="shared" si="28"/>
        <v>231.8221983093764</v>
      </c>
      <c r="AR16" s="28">
        <f t="shared" si="28"/>
        <v>251.14071483515778</v>
      </c>
      <c r="AS16" s="28">
        <f t="shared" si="28"/>
        <v>270.45923136093916</v>
      </c>
      <c r="AT16" s="28">
        <f t="shared" si="28"/>
        <v>289.77774788672053</v>
      </c>
      <c r="AU16" s="28">
        <f t="shared" si="28"/>
        <v>309.09626441250185</v>
      </c>
      <c r="AV16" s="28">
        <f t="shared" si="33"/>
        <v>328.41478093828323</v>
      </c>
      <c r="AW16" s="28">
        <f t="shared" si="33"/>
        <v>347.73329746406461</v>
      </c>
      <c r="AX16" s="28">
        <f t="shared" si="33"/>
        <v>367.05181398984598</v>
      </c>
      <c r="AY16" s="28">
        <f t="shared" si="33"/>
        <v>386.37033051562736</v>
      </c>
      <c r="AZ16" s="28">
        <f t="shared" si="33"/>
        <v>405.68884704140874</v>
      </c>
      <c r="BA16" s="28">
        <f t="shared" si="33"/>
        <v>425.00736356719011</v>
      </c>
      <c r="BB16" s="28">
        <f t="shared" si="33"/>
        <v>444.32588009297143</v>
      </c>
      <c r="BC16" s="28">
        <f t="shared" si="33"/>
        <v>463.64439661875281</v>
      </c>
      <c r="BE16" s="27">
        <f t="shared" si="31"/>
        <v>75</v>
      </c>
      <c r="BF16" s="32">
        <f t="shared" si="3"/>
        <v>0.69829558506537992</v>
      </c>
      <c r="BG16" s="32">
        <f t="shared" si="4"/>
        <v>0.69829558506537992</v>
      </c>
      <c r="BH16" s="32">
        <f t="shared" si="5"/>
        <v>0.69829558506537992</v>
      </c>
      <c r="BI16" s="32">
        <f t="shared" si="6"/>
        <v>0.69829558506537992</v>
      </c>
      <c r="BJ16" s="32">
        <f t="shared" si="7"/>
        <v>0.69829558506537992</v>
      </c>
      <c r="BK16" s="32">
        <f t="shared" si="8"/>
        <v>0.69829558506537992</v>
      </c>
      <c r="BL16" s="32">
        <f t="shared" si="9"/>
        <v>0.69829558506537992</v>
      </c>
      <c r="BM16" s="32">
        <f t="shared" si="10"/>
        <v>0.69829558506537992</v>
      </c>
      <c r="BN16" s="32">
        <f t="shared" si="11"/>
        <v>0.69829558506537981</v>
      </c>
      <c r="BO16" s="32">
        <f t="shared" si="12"/>
        <v>0.69829558506537992</v>
      </c>
      <c r="BP16" s="32">
        <f t="shared" si="13"/>
        <v>0.69829558506537981</v>
      </c>
      <c r="BQ16" s="32">
        <f t="shared" si="14"/>
        <v>0.69829558506537992</v>
      </c>
      <c r="BR16" s="32">
        <f t="shared" si="15"/>
        <v>0.69829558506537992</v>
      </c>
      <c r="BS16" s="32">
        <f t="shared" si="16"/>
        <v>0.69829558506537992</v>
      </c>
      <c r="BT16" s="32">
        <f t="shared" si="17"/>
        <v>0.69829558506537992</v>
      </c>
      <c r="BU16" s="32">
        <f t="shared" si="18"/>
        <v>0.69829558506537992</v>
      </c>
      <c r="BV16" s="32">
        <f t="shared" si="19"/>
        <v>0.69829558506537981</v>
      </c>
      <c r="BW16" s="32">
        <f t="shared" si="20"/>
        <v>0.69829558506537981</v>
      </c>
      <c r="BX16" s="32">
        <f t="shared" si="21"/>
        <v>0.69829558506537992</v>
      </c>
      <c r="BY16" s="32">
        <f t="shared" si="22"/>
        <v>0.69829558506537992</v>
      </c>
      <c r="BZ16" s="32">
        <f t="shared" si="23"/>
        <v>0.69829558506537981</v>
      </c>
      <c r="CA16" s="32">
        <f t="shared" si="24"/>
        <v>0.69829558506537981</v>
      </c>
      <c r="CB16" s="32">
        <f t="shared" si="25"/>
        <v>0.69829558506537992</v>
      </c>
      <c r="CC16" s="32">
        <f t="shared" si="26"/>
        <v>0.69829558506537992</v>
      </c>
    </row>
    <row r="17" spans="1:81" ht="9" customHeight="1" x14ac:dyDescent="0.25">
      <c r="A17" s="31"/>
      <c r="B17" s="31"/>
      <c r="C17" s="31"/>
      <c r="E17" s="27">
        <f t="shared" si="29"/>
        <v>74</v>
      </c>
      <c r="F17" s="28">
        <f t="shared" si="27"/>
        <v>59.278350983873658</v>
      </c>
      <c r="G17" s="28">
        <f t="shared" si="27"/>
        <v>118.55670196774732</v>
      </c>
      <c r="H17" s="28">
        <f t="shared" si="27"/>
        <v>177.83505295162098</v>
      </c>
      <c r="I17" s="28">
        <f t="shared" si="27"/>
        <v>237.11340393549463</v>
      </c>
      <c r="J17" s="28">
        <f t="shared" si="27"/>
        <v>296.39175491936828</v>
      </c>
      <c r="K17" s="28">
        <f t="shared" si="27"/>
        <v>355.67010590324196</v>
      </c>
      <c r="L17" s="28">
        <f t="shared" si="27"/>
        <v>414.94845688711564</v>
      </c>
      <c r="M17" s="28">
        <f t="shared" si="27"/>
        <v>474.22680787098926</v>
      </c>
      <c r="N17" s="28">
        <f t="shared" si="27"/>
        <v>533.505158854863</v>
      </c>
      <c r="O17" s="28">
        <f t="shared" si="27"/>
        <v>592.78350983873656</v>
      </c>
      <c r="P17" s="28">
        <f t="shared" si="27"/>
        <v>652.06186082261024</v>
      </c>
      <c r="Q17" s="28">
        <f t="shared" si="27"/>
        <v>711.34021180648392</v>
      </c>
      <c r="R17" s="28">
        <f t="shared" si="27"/>
        <v>770.6185627903576</v>
      </c>
      <c r="S17" s="28">
        <f t="shared" si="27"/>
        <v>829.89691377423128</v>
      </c>
      <c r="T17" s="28">
        <f t="shared" si="27"/>
        <v>889.17526475810496</v>
      </c>
      <c r="U17" s="28">
        <f t="shared" si="27"/>
        <v>948.45361574197852</v>
      </c>
      <c r="V17" s="28">
        <f t="shared" si="32"/>
        <v>1007.7319667258522</v>
      </c>
      <c r="W17" s="28">
        <f t="shared" si="32"/>
        <v>1067.010317709726</v>
      </c>
      <c r="X17" s="28">
        <f t="shared" si="32"/>
        <v>1126.2886686935997</v>
      </c>
      <c r="Y17" s="28">
        <f t="shared" si="32"/>
        <v>1185.5670196774731</v>
      </c>
      <c r="Z17" s="28">
        <f t="shared" si="32"/>
        <v>1244.8453706613468</v>
      </c>
      <c r="AA17" s="28">
        <f t="shared" si="32"/>
        <v>1304.1237216452205</v>
      </c>
      <c r="AB17" s="28">
        <f t="shared" si="32"/>
        <v>1363.4020726290942</v>
      </c>
      <c r="AC17" s="28">
        <f t="shared" si="32"/>
        <v>1422.6804236129678</v>
      </c>
      <c r="AE17" s="27">
        <f t="shared" si="30"/>
        <v>74</v>
      </c>
      <c r="AF17" s="28">
        <f t="shared" si="28"/>
        <v>18.139776392716502</v>
      </c>
      <c r="AG17" s="28">
        <f t="shared" si="28"/>
        <v>36.279552785433005</v>
      </c>
      <c r="AH17" s="28">
        <f t="shared" si="28"/>
        <v>54.419329178149503</v>
      </c>
      <c r="AI17" s="28">
        <f t="shared" si="28"/>
        <v>72.559105570866009</v>
      </c>
      <c r="AJ17" s="28">
        <f t="shared" si="28"/>
        <v>90.698881963582508</v>
      </c>
      <c r="AK17" s="28">
        <f t="shared" si="28"/>
        <v>108.83865835629901</v>
      </c>
      <c r="AL17" s="28">
        <f t="shared" si="28"/>
        <v>126.97843474901552</v>
      </c>
      <c r="AM17" s="28">
        <f t="shared" si="28"/>
        <v>145.11821114173202</v>
      </c>
      <c r="AN17" s="28">
        <f t="shared" si="28"/>
        <v>163.25798753444852</v>
      </c>
      <c r="AO17" s="28">
        <f t="shared" si="28"/>
        <v>181.39776392716502</v>
      </c>
      <c r="AP17" s="28">
        <f t="shared" si="28"/>
        <v>199.53754031988151</v>
      </c>
      <c r="AQ17" s="28">
        <f t="shared" si="28"/>
        <v>217.67731671259801</v>
      </c>
      <c r="AR17" s="28">
        <f t="shared" si="28"/>
        <v>235.81709310531451</v>
      </c>
      <c r="AS17" s="28">
        <f t="shared" si="28"/>
        <v>253.95686949803104</v>
      </c>
      <c r="AT17" s="28">
        <f t="shared" si="28"/>
        <v>272.09664589074754</v>
      </c>
      <c r="AU17" s="28">
        <f t="shared" si="28"/>
        <v>290.23642228346404</v>
      </c>
      <c r="AV17" s="28">
        <f t="shared" si="33"/>
        <v>308.37619867618054</v>
      </c>
      <c r="AW17" s="28">
        <f t="shared" si="33"/>
        <v>326.51597506889703</v>
      </c>
      <c r="AX17" s="28">
        <f t="shared" si="33"/>
        <v>344.65575146161353</v>
      </c>
      <c r="AY17" s="28">
        <f t="shared" si="33"/>
        <v>362.79552785433003</v>
      </c>
      <c r="AZ17" s="28">
        <f t="shared" si="33"/>
        <v>380.93530424704653</v>
      </c>
      <c r="BA17" s="28">
        <f t="shared" si="33"/>
        <v>399.07508063976303</v>
      </c>
      <c r="BB17" s="28">
        <f t="shared" si="33"/>
        <v>417.21485703247953</v>
      </c>
      <c r="BC17" s="28">
        <f t="shared" si="33"/>
        <v>435.35463342519603</v>
      </c>
      <c r="BE17" s="27">
        <f t="shared" si="31"/>
        <v>74</v>
      </c>
      <c r="BF17" s="32">
        <f t="shared" si="3"/>
        <v>0.69398986153222564</v>
      </c>
      <c r="BG17" s="32">
        <f t="shared" si="4"/>
        <v>0.69398986153222564</v>
      </c>
      <c r="BH17" s="32">
        <f t="shared" si="5"/>
        <v>0.69398986153222575</v>
      </c>
      <c r="BI17" s="32">
        <f t="shared" si="6"/>
        <v>0.69398986153222564</v>
      </c>
      <c r="BJ17" s="32">
        <f t="shared" si="7"/>
        <v>0.69398986153222575</v>
      </c>
      <c r="BK17" s="32">
        <f t="shared" si="8"/>
        <v>0.69398986153222575</v>
      </c>
      <c r="BL17" s="32">
        <f t="shared" si="9"/>
        <v>0.69398986153222575</v>
      </c>
      <c r="BM17" s="32">
        <f t="shared" si="10"/>
        <v>0.69398986153222564</v>
      </c>
      <c r="BN17" s="32">
        <f t="shared" si="11"/>
        <v>0.69398986153222586</v>
      </c>
      <c r="BO17" s="32">
        <f t="shared" si="12"/>
        <v>0.69398986153222575</v>
      </c>
      <c r="BP17" s="32">
        <f t="shared" si="13"/>
        <v>0.69398986153222575</v>
      </c>
      <c r="BQ17" s="32">
        <f t="shared" si="14"/>
        <v>0.69398986153222575</v>
      </c>
      <c r="BR17" s="32">
        <f t="shared" si="15"/>
        <v>0.69398986153222575</v>
      </c>
      <c r="BS17" s="32">
        <f t="shared" si="16"/>
        <v>0.69398986153222575</v>
      </c>
      <c r="BT17" s="32">
        <f t="shared" si="17"/>
        <v>0.69398986153222564</v>
      </c>
      <c r="BU17" s="32">
        <f t="shared" si="18"/>
        <v>0.69398986153222564</v>
      </c>
      <c r="BV17" s="32">
        <f t="shared" si="19"/>
        <v>0.69398986153222575</v>
      </c>
      <c r="BW17" s="32">
        <f t="shared" si="20"/>
        <v>0.69398986153222586</v>
      </c>
      <c r="BX17" s="32">
        <f t="shared" si="21"/>
        <v>0.69398986153222575</v>
      </c>
      <c r="BY17" s="32">
        <f t="shared" si="22"/>
        <v>0.69398986153222575</v>
      </c>
      <c r="BZ17" s="32">
        <f t="shared" si="23"/>
        <v>0.69398986153222564</v>
      </c>
      <c r="CA17" s="32">
        <f t="shared" si="24"/>
        <v>0.69398986153222575</v>
      </c>
      <c r="CB17" s="32">
        <f t="shared" si="25"/>
        <v>0.69398986153222575</v>
      </c>
      <c r="CC17" s="32">
        <f t="shared" si="26"/>
        <v>0.69398986153222575</v>
      </c>
    </row>
    <row r="18" spans="1:81" ht="9" customHeight="1" x14ac:dyDescent="0.25">
      <c r="A18" s="31"/>
      <c r="B18" s="31"/>
      <c r="C18" s="31"/>
      <c r="E18" s="27">
        <f t="shared" si="29"/>
        <v>73</v>
      </c>
      <c r="F18" s="28">
        <f t="shared" si="27"/>
        <v>54.946359548866816</v>
      </c>
      <c r="G18" s="28">
        <f t="shared" si="27"/>
        <v>109.89271909773363</v>
      </c>
      <c r="H18" s="28">
        <f t="shared" si="27"/>
        <v>164.83907864660046</v>
      </c>
      <c r="I18" s="28">
        <f t="shared" si="27"/>
        <v>219.78543819546726</v>
      </c>
      <c r="J18" s="28">
        <f t="shared" si="27"/>
        <v>274.73179774433407</v>
      </c>
      <c r="K18" s="28">
        <f t="shared" si="27"/>
        <v>329.67815729320091</v>
      </c>
      <c r="L18" s="28">
        <f t="shared" si="27"/>
        <v>384.62451684206775</v>
      </c>
      <c r="M18" s="28">
        <f t="shared" si="27"/>
        <v>439.57087639093453</v>
      </c>
      <c r="N18" s="28">
        <f t="shared" si="27"/>
        <v>494.51723593980137</v>
      </c>
      <c r="O18" s="28">
        <f t="shared" si="27"/>
        <v>549.46359548866815</v>
      </c>
      <c r="P18" s="28">
        <f t="shared" si="27"/>
        <v>604.40995503753504</v>
      </c>
      <c r="Q18" s="28">
        <f t="shared" si="27"/>
        <v>659.35631458640182</v>
      </c>
      <c r="R18" s="28">
        <f t="shared" si="27"/>
        <v>714.3026741352686</v>
      </c>
      <c r="S18" s="28">
        <f t="shared" si="27"/>
        <v>769.2490336841355</v>
      </c>
      <c r="T18" s="28">
        <f t="shared" si="27"/>
        <v>824.19539323300239</v>
      </c>
      <c r="U18" s="28">
        <f t="shared" si="27"/>
        <v>879.14175278186906</v>
      </c>
      <c r="V18" s="28">
        <f t="shared" si="32"/>
        <v>934.08811233073595</v>
      </c>
      <c r="W18" s="28">
        <f t="shared" si="32"/>
        <v>989.03447187960273</v>
      </c>
      <c r="X18" s="28">
        <f t="shared" si="32"/>
        <v>1043.9808314284696</v>
      </c>
      <c r="Y18" s="28">
        <f t="shared" si="32"/>
        <v>1098.9271909773363</v>
      </c>
      <c r="Z18" s="28">
        <f t="shared" si="32"/>
        <v>1153.8735505262032</v>
      </c>
      <c r="AA18" s="28">
        <f t="shared" si="32"/>
        <v>1208.8199100750701</v>
      </c>
      <c r="AB18" s="28">
        <f t="shared" si="32"/>
        <v>1263.766269623937</v>
      </c>
      <c r="AC18" s="28">
        <f t="shared" si="32"/>
        <v>1318.7126291728036</v>
      </c>
      <c r="AE18" s="27">
        <f t="shared" si="30"/>
        <v>73</v>
      </c>
      <c r="AF18" s="28">
        <f t="shared" si="28"/>
        <v>17.101518099166341</v>
      </c>
      <c r="AG18" s="28">
        <f t="shared" si="28"/>
        <v>34.203036198332683</v>
      </c>
      <c r="AH18" s="28">
        <f t="shared" si="28"/>
        <v>51.304554297499024</v>
      </c>
      <c r="AI18" s="28">
        <f t="shared" si="28"/>
        <v>68.406072396665365</v>
      </c>
      <c r="AJ18" s="28">
        <f t="shared" si="28"/>
        <v>85.507590495831707</v>
      </c>
      <c r="AK18" s="28">
        <f t="shared" si="28"/>
        <v>102.60910859499805</v>
      </c>
      <c r="AL18" s="28">
        <f t="shared" si="28"/>
        <v>119.71062669416439</v>
      </c>
      <c r="AM18" s="28">
        <f t="shared" si="28"/>
        <v>136.81214479333073</v>
      </c>
      <c r="AN18" s="28">
        <f t="shared" si="28"/>
        <v>153.91366289249706</v>
      </c>
      <c r="AO18" s="28">
        <f t="shared" si="28"/>
        <v>171.01518099166341</v>
      </c>
      <c r="AP18" s="28">
        <f t="shared" si="28"/>
        <v>188.11669909082974</v>
      </c>
      <c r="AQ18" s="28">
        <f t="shared" si="28"/>
        <v>205.2182171899961</v>
      </c>
      <c r="AR18" s="28">
        <f t="shared" si="28"/>
        <v>222.31973528916242</v>
      </c>
      <c r="AS18" s="28">
        <f t="shared" si="28"/>
        <v>239.42125338832878</v>
      </c>
      <c r="AT18" s="28">
        <f t="shared" si="28"/>
        <v>256.52277148749511</v>
      </c>
      <c r="AU18" s="28">
        <f t="shared" si="28"/>
        <v>273.62428958666146</v>
      </c>
      <c r="AV18" s="28">
        <f t="shared" si="33"/>
        <v>290.72580768582782</v>
      </c>
      <c r="AW18" s="28">
        <f t="shared" si="33"/>
        <v>307.82732578499412</v>
      </c>
      <c r="AX18" s="28">
        <f t="shared" si="33"/>
        <v>324.92884388416047</v>
      </c>
      <c r="AY18" s="28">
        <f t="shared" si="33"/>
        <v>342.03036198332683</v>
      </c>
      <c r="AZ18" s="28">
        <f t="shared" si="33"/>
        <v>359.13188008249318</v>
      </c>
      <c r="BA18" s="28">
        <f t="shared" si="33"/>
        <v>376.23339818165948</v>
      </c>
      <c r="BB18" s="28">
        <f t="shared" si="33"/>
        <v>393.33491628082584</v>
      </c>
      <c r="BC18" s="28">
        <f t="shared" si="33"/>
        <v>410.43643437999219</v>
      </c>
      <c r="BE18" s="27">
        <f t="shared" si="31"/>
        <v>73</v>
      </c>
      <c r="BF18" s="32">
        <f t="shared" si="3"/>
        <v>0.68875976061786182</v>
      </c>
      <c r="BG18" s="32">
        <f t="shared" si="4"/>
        <v>0.68875976061786182</v>
      </c>
      <c r="BH18" s="32">
        <f t="shared" si="5"/>
        <v>0.68875976061786182</v>
      </c>
      <c r="BI18" s="32">
        <f t="shared" si="6"/>
        <v>0.68875976061786182</v>
      </c>
      <c r="BJ18" s="32">
        <f t="shared" si="7"/>
        <v>0.68875976061786182</v>
      </c>
      <c r="BK18" s="32">
        <f t="shared" si="8"/>
        <v>0.68875976061786182</v>
      </c>
      <c r="BL18" s="32">
        <f t="shared" si="9"/>
        <v>0.68875976061786193</v>
      </c>
      <c r="BM18" s="32">
        <f t="shared" si="10"/>
        <v>0.68875976061786182</v>
      </c>
      <c r="BN18" s="32">
        <f t="shared" si="11"/>
        <v>0.68875976061786182</v>
      </c>
      <c r="BO18" s="32">
        <f t="shared" si="12"/>
        <v>0.68875976061786182</v>
      </c>
      <c r="BP18" s="32">
        <f t="shared" si="13"/>
        <v>0.68875976061786193</v>
      </c>
      <c r="BQ18" s="32">
        <f t="shared" si="14"/>
        <v>0.68875976061786182</v>
      </c>
      <c r="BR18" s="32">
        <f t="shared" si="15"/>
        <v>0.68875976061786193</v>
      </c>
      <c r="BS18" s="32">
        <f t="shared" si="16"/>
        <v>0.68875976061786193</v>
      </c>
      <c r="BT18" s="32">
        <f t="shared" si="17"/>
        <v>0.68875976061786193</v>
      </c>
      <c r="BU18" s="32">
        <f t="shared" si="18"/>
        <v>0.68875976061786182</v>
      </c>
      <c r="BV18" s="32">
        <f t="shared" si="19"/>
        <v>0.68875976061786182</v>
      </c>
      <c r="BW18" s="32">
        <f t="shared" si="20"/>
        <v>0.68875976061786182</v>
      </c>
      <c r="BX18" s="32">
        <f t="shared" si="21"/>
        <v>0.68875976061786193</v>
      </c>
      <c r="BY18" s="32">
        <f t="shared" si="22"/>
        <v>0.68875976061786182</v>
      </c>
      <c r="BZ18" s="32">
        <f t="shared" si="23"/>
        <v>0.68875976061786193</v>
      </c>
      <c r="CA18" s="32">
        <f t="shared" si="24"/>
        <v>0.68875976061786193</v>
      </c>
      <c r="CB18" s="32">
        <f t="shared" si="25"/>
        <v>0.68875976061786193</v>
      </c>
      <c r="CC18" s="32">
        <f t="shared" si="26"/>
        <v>0.68875976061786182</v>
      </c>
    </row>
    <row r="19" spans="1:81" ht="9" customHeight="1" x14ac:dyDescent="0.25">
      <c r="A19" s="31"/>
      <c r="B19" s="31"/>
      <c r="C19" s="31"/>
      <c r="E19" s="27">
        <f t="shared" si="29"/>
        <v>72</v>
      </c>
      <c r="F19" s="28">
        <f t="shared" si="27"/>
        <v>50.993999302226626</v>
      </c>
      <c r="G19" s="28">
        <f t="shared" si="27"/>
        <v>101.98799860445325</v>
      </c>
      <c r="H19" s="28">
        <f t="shared" si="27"/>
        <v>152.98199790667988</v>
      </c>
      <c r="I19" s="28">
        <f t="shared" si="27"/>
        <v>203.97599720890651</v>
      </c>
      <c r="J19" s="28">
        <f t="shared" si="27"/>
        <v>254.9699965111331</v>
      </c>
      <c r="K19" s="28">
        <f t="shared" si="27"/>
        <v>305.96399581335976</v>
      </c>
      <c r="L19" s="28">
        <f t="shared" si="27"/>
        <v>356.95799511558641</v>
      </c>
      <c r="M19" s="28">
        <f t="shared" si="27"/>
        <v>407.95199441781301</v>
      </c>
      <c r="N19" s="28">
        <f t="shared" si="27"/>
        <v>458.94599372003967</v>
      </c>
      <c r="O19" s="28">
        <f t="shared" si="27"/>
        <v>509.93999302226621</v>
      </c>
      <c r="P19" s="28">
        <f t="shared" si="27"/>
        <v>560.93399232449292</v>
      </c>
      <c r="Q19" s="28">
        <f t="shared" si="27"/>
        <v>611.92799162671952</v>
      </c>
      <c r="R19" s="28">
        <f t="shared" si="27"/>
        <v>662.92199092894612</v>
      </c>
      <c r="S19" s="28">
        <f t="shared" si="27"/>
        <v>713.91599023117283</v>
      </c>
      <c r="T19" s="28">
        <f t="shared" si="27"/>
        <v>764.90998953339943</v>
      </c>
      <c r="U19" s="28">
        <f t="shared" si="27"/>
        <v>815.90398883562602</v>
      </c>
      <c r="V19" s="28">
        <f t="shared" si="32"/>
        <v>866.89798813785262</v>
      </c>
      <c r="W19" s="28">
        <f t="shared" si="32"/>
        <v>917.89198744007933</v>
      </c>
      <c r="X19" s="28">
        <f t="shared" si="32"/>
        <v>968.88598674230593</v>
      </c>
      <c r="Y19" s="28">
        <f t="shared" si="32"/>
        <v>1019.8799860445324</v>
      </c>
      <c r="Z19" s="28">
        <f t="shared" si="32"/>
        <v>1070.8739853467591</v>
      </c>
      <c r="AA19" s="28">
        <f t="shared" si="32"/>
        <v>1121.8679846489858</v>
      </c>
      <c r="AB19" s="28">
        <f t="shared" si="32"/>
        <v>1172.8619839512126</v>
      </c>
      <c r="AC19" s="28">
        <f t="shared" si="32"/>
        <v>1223.855983253439</v>
      </c>
      <c r="AE19" s="27">
        <f t="shared" si="30"/>
        <v>72</v>
      </c>
      <c r="AF19" s="28">
        <f t="shared" si="28"/>
        <v>16.180339887498945</v>
      </c>
      <c r="AG19" s="28">
        <f t="shared" si="28"/>
        <v>32.360679774997891</v>
      </c>
      <c r="AH19" s="28">
        <f t="shared" si="28"/>
        <v>48.541019662496844</v>
      </c>
      <c r="AI19" s="28">
        <f t="shared" si="28"/>
        <v>64.721359549995782</v>
      </c>
      <c r="AJ19" s="28">
        <f t="shared" si="28"/>
        <v>80.901699437494742</v>
      </c>
      <c r="AK19" s="28">
        <f t="shared" si="28"/>
        <v>97.082039324993687</v>
      </c>
      <c r="AL19" s="28">
        <f t="shared" si="28"/>
        <v>113.26237921249263</v>
      </c>
      <c r="AM19" s="28">
        <f t="shared" si="28"/>
        <v>129.44271909999156</v>
      </c>
      <c r="AN19" s="28">
        <f t="shared" si="28"/>
        <v>145.62305898749054</v>
      </c>
      <c r="AO19" s="28">
        <f t="shared" si="28"/>
        <v>161.80339887498948</v>
      </c>
      <c r="AP19" s="28">
        <f t="shared" si="28"/>
        <v>177.98373876248843</v>
      </c>
      <c r="AQ19" s="28">
        <f t="shared" si="28"/>
        <v>194.16407864998737</v>
      </c>
      <c r="AR19" s="28">
        <f t="shared" si="28"/>
        <v>210.34441853748632</v>
      </c>
      <c r="AS19" s="28">
        <f t="shared" si="28"/>
        <v>226.52475842498527</v>
      </c>
      <c r="AT19" s="28">
        <f t="shared" si="28"/>
        <v>242.70509831248421</v>
      </c>
      <c r="AU19" s="28">
        <f t="shared" si="28"/>
        <v>258.88543819998313</v>
      </c>
      <c r="AV19" s="28">
        <f t="shared" si="33"/>
        <v>275.0657780874821</v>
      </c>
      <c r="AW19" s="28">
        <f t="shared" si="33"/>
        <v>291.24611797498108</v>
      </c>
      <c r="AX19" s="28">
        <f t="shared" si="33"/>
        <v>307.42645786247999</v>
      </c>
      <c r="AY19" s="28">
        <f t="shared" si="33"/>
        <v>323.60679774997897</v>
      </c>
      <c r="AZ19" s="28">
        <f t="shared" si="33"/>
        <v>339.78713763747788</v>
      </c>
      <c r="BA19" s="28">
        <f t="shared" si="33"/>
        <v>355.96747752497686</v>
      </c>
      <c r="BB19" s="28">
        <f t="shared" si="33"/>
        <v>372.14781741247577</v>
      </c>
      <c r="BC19" s="28">
        <f t="shared" si="33"/>
        <v>388.32815729997475</v>
      </c>
      <c r="BE19" s="27">
        <f t="shared" si="31"/>
        <v>72</v>
      </c>
      <c r="BF19" s="32">
        <f t="shared" si="3"/>
        <v>0.68270109995486394</v>
      </c>
      <c r="BG19" s="32">
        <f t="shared" si="4"/>
        <v>0.68270109995486394</v>
      </c>
      <c r="BH19" s="32">
        <f t="shared" si="5"/>
        <v>0.68270109995486394</v>
      </c>
      <c r="BI19" s="32">
        <f t="shared" si="6"/>
        <v>0.68270109995486394</v>
      </c>
      <c r="BJ19" s="32">
        <f t="shared" si="7"/>
        <v>0.68270109995486372</v>
      </c>
      <c r="BK19" s="32">
        <f t="shared" si="8"/>
        <v>0.68270109995486394</v>
      </c>
      <c r="BL19" s="32">
        <f t="shared" si="9"/>
        <v>0.68270109995486383</v>
      </c>
      <c r="BM19" s="32">
        <f t="shared" si="10"/>
        <v>0.68270109995486394</v>
      </c>
      <c r="BN19" s="32">
        <f t="shared" si="11"/>
        <v>0.68270109995486383</v>
      </c>
      <c r="BO19" s="32">
        <f t="shared" si="12"/>
        <v>0.68270109995486372</v>
      </c>
      <c r="BP19" s="32">
        <f t="shared" si="13"/>
        <v>0.68270109995486383</v>
      </c>
      <c r="BQ19" s="32">
        <f t="shared" si="14"/>
        <v>0.68270109995486394</v>
      </c>
      <c r="BR19" s="32">
        <f t="shared" si="15"/>
        <v>0.68270109995486383</v>
      </c>
      <c r="BS19" s="32">
        <f t="shared" si="16"/>
        <v>0.68270109995486383</v>
      </c>
      <c r="BT19" s="32">
        <f t="shared" si="17"/>
        <v>0.68270109995486394</v>
      </c>
      <c r="BU19" s="32">
        <f t="shared" si="18"/>
        <v>0.68270109995486394</v>
      </c>
      <c r="BV19" s="32">
        <f t="shared" si="19"/>
        <v>0.68270109995486394</v>
      </c>
      <c r="BW19" s="32">
        <f t="shared" si="20"/>
        <v>0.68270109995486383</v>
      </c>
      <c r="BX19" s="32">
        <f t="shared" si="21"/>
        <v>0.68270109995486394</v>
      </c>
      <c r="BY19" s="32">
        <f t="shared" si="22"/>
        <v>0.68270109995486372</v>
      </c>
      <c r="BZ19" s="32">
        <f t="shared" si="23"/>
        <v>0.68270109995486394</v>
      </c>
      <c r="CA19" s="32">
        <f t="shared" si="24"/>
        <v>0.68270109995486383</v>
      </c>
      <c r="CB19" s="32">
        <f t="shared" si="25"/>
        <v>0.68270109995486394</v>
      </c>
      <c r="CC19" s="32">
        <f t="shared" si="26"/>
        <v>0.68270109995486394</v>
      </c>
    </row>
    <row r="20" spans="1:81" ht="9" customHeight="1" x14ac:dyDescent="0.25">
      <c r="A20" s="31"/>
      <c r="B20" s="31"/>
      <c r="C20" s="31"/>
      <c r="E20" s="27">
        <f t="shared" si="29"/>
        <v>71</v>
      </c>
      <c r="F20" s="28">
        <f t="shared" si="27"/>
        <v>47.384367017910108</v>
      </c>
      <c r="G20" s="28">
        <f t="shared" si="27"/>
        <v>94.768734035820216</v>
      </c>
      <c r="H20" s="28">
        <f t="shared" si="27"/>
        <v>142.15310105373035</v>
      </c>
      <c r="I20" s="28">
        <f t="shared" si="27"/>
        <v>189.53746807164043</v>
      </c>
      <c r="J20" s="28">
        <f t="shared" si="27"/>
        <v>236.92183508955054</v>
      </c>
      <c r="K20" s="28">
        <f t="shared" si="27"/>
        <v>284.30620210746071</v>
      </c>
      <c r="L20" s="28">
        <f t="shared" si="27"/>
        <v>331.69056912537081</v>
      </c>
      <c r="M20" s="28">
        <f t="shared" si="27"/>
        <v>379.07493614328087</v>
      </c>
      <c r="N20" s="28">
        <f t="shared" si="27"/>
        <v>426.45930316119103</v>
      </c>
      <c r="O20" s="28">
        <f t="shared" si="27"/>
        <v>473.84367017910108</v>
      </c>
      <c r="P20" s="28">
        <f t="shared" si="27"/>
        <v>521.22803719701119</v>
      </c>
      <c r="Q20" s="28">
        <f t="shared" si="27"/>
        <v>568.61240421492141</v>
      </c>
      <c r="R20" s="28">
        <f t="shared" si="27"/>
        <v>615.99677123283141</v>
      </c>
      <c r="S20" s="28">
        <f t="shared" si="27"/>
        <v>663.38113825074163</v>
      </c>
      <c r="T20" s="28">
        <f t="shared" si="27"/>
        <v>710.76550526865174</v>
      </c>
      <c r="U20" s="28">
        <f t="shared" si="27"/>
        <v>758.14987228656173</v>
      </c>
      <c r="V20" s="28">
        <f t="shared" si="32"/>
        <v>805.53423930447195</v>
      </c>
      <c r="W20" s="28">
        <f t="shared" si="32"/>
        <v>852.91860632238206</v>
      </c>
      <c r="X20" s="28">
        <f t="shared" si="32"/>
        <v>900.30297334029217</v>
      </c>
      <c r="Y20" s="28">
        <f t="shared" si="32"/>
        <v>947.68734035820216</v>
      </c>
      <c r="Z20" s="28">
        <f t="shared" si="32"/>
        <v>995.07170737611239</v>
      </c>
      <c r="AA20" s="28">
        <f t="shared" si="32"/>
        <v>1042.4560743940224</v>
      </c>
      <c r="AB20" s="28">
        <f t="shared" si="32"/>
        <v>1089.8404414119327</v>
      </c>
      <c r="AC20" s="28">
        <f t="shared" si="32"/>
        <v>1137.2248084298428</v>
      </c>
      <c r="AE20" s="27">
        <f t="shared" si="30"/>
        <v>71</v>
      </c>
      <c r="AF20" s="28">
        <f t="shared" si="28"/>
        <v>15.357767433786208</v>
      </c>
      <c r="AG20" s="28">
        <f t="shared" si="28"/>
        <v>30.715534867572416</v>
      </c>
      <c r="AH20" s="28">
        <f t="shared" si="28"/>
        <v>46.073302301358623</v>
      </c>
      <c r="AI20" s="28">
        <f t="shared" si="28"/>
        <v>61.431069735144831</v>
      </c>
      <c r="AJ20" s="28">
        <f t="shared" si="28"/>
        <v>76.788837168931039</v>
      </c>
      <c r="AK20" s="28">
        <f t="shared" si="28"/>
        <v>92.146604602717247</v>
      </c>
      <c r="AL20" s="28">
        <f t="shared" si="28"/>
        <v>107.50437203650345</v>
      </c>
      <c r="AM20" s="28">
        <f t="shared" si="28"/>
        <v>122.86213947028966</v>
      </c>
      <c r="AN20" s="28">
        <f t="shared" si="28"/>
        <v>138.21990690407586</v>
      </c>
      <c r="AO20" s="28">
        <f t="shared" si="28"/>
        <v>153.57767433786208</v>
      </c>
      <c r="AP20" s="28">
        <f t="shared" si="28"/>
        <v>168.93544177164827</v>
      </c>
      <c r="AQ20" s="28">
        <f t="shared" si="28"/>
        <v>184.29320920543449</v>
      </c>
      <c r="AR20" s="28">
        <f t="shared" si="28"/>
        <v>199.65097663922069</v>
      </c>
      <c r="AS20" s="28">
        <f t="shared" si="28"/>
        <v>215.00874407300691</v>
      </c>
      <c r="AT20" s="28">
        <f t="shared" si="28"/>
        <v>230.3665115067931</v>
      </c>
      <c r="AU20" s="28">
        <f t="shared" si="28"/>
        <v>245.72427894057932</v>
      </c>
      <c r="AV20" s="28">
        <f t="shared" si="33"/>
        <v>261.08204637436552</v>
      </c>
      <c r="AW20" s="28">
        <f t="shared" si="33"/>
        <v>276.43981380815171</v>
      </c>
      <c r="AX20" s="28">
        <f t="shared" si="33"/>
        <v>291.79758124193796</v>
      </c>
      <c r="AY20" s="28">
        <f t="shared" si="33"/>
        <v>307.15534867572416</v>
      </c>
      <c r="AZ20" s="28">
        <f t="shared" si="33"/>
        <v>322.51311610951035</v>
      </c>
      <c r="BA20" s="28">
        <f t="shared" si="33"/>
        <v>337.87088354329654</v>
      </c>
      <c r="BB20" s="28">
        <f t="shared" si="33"/>
        <v>353.22865097708279</v>
      </c>
      <c r="BC20" s="28">
        <f t="shared" si="33"/>
        <v>368.58641841086899</v>
      </c>
      <c r="BE20" s="27">
        <f t="shared" si="31"/>
        <v>71</v>
      </c>
      <c r="BF20" s="32">
        <f t="shared" si="3"/>
        <v>0.6758895728631058</v>
      </c>
      <c r="BG20" s="32">
        <f t="shared" si="4"/>
        <v>0.6758895728631058</v>
      </c>
      <c r="BH20" s="32">
        <f t="shared" si="5"/>
        <v>0.6758895728631058</v>
      </c>
      <c r="BI20" s="32">
        <f t="shared" si="6"/>
        <v>0.6758895728631058</v>
      </c>
      <c r="BJ20" s="32">
        <f t="shared" si="7"/>
        <v>0.6758895728631058</v>
      </c>
      <c r="BK20" s="32">
        <f t="shared" si="8"/>
        <v>0.6758895728631058</v>
      </c>
      <c r="BL20" s="32">
        <f t="shared" si="9"/>
        <v>0.6758895728631058</v>
      </c>
      <c r="BM20" s="32">
        <f t="shared" si="10"/>
        <v>0.6758895728631058</v>
      </c>
      <c r="BN20" s="32">
        <f t="shared" si="11"/>
        <v>0.6758895728631058</v>
      </c>
      <c r="BO20" s="32">
        <f t="shared" si="12"/>
        <v>0.6758895728631058</v>
      </c>
      <c r="BP20" s="32">
        <f t="shared" si="13"/>
        <v>0.67588957286310591</v>
      </c>
      <c r="BQ20" s="32">
        <f t="shared" si="14"/>
        <v>0.6758895728631058</v>
      </c>
      <c r="BR20" s="32">
        <f t="shared" si="15"/>
        <v>0.6758895728631058</v>
      </c>
      <c r="BS20" s="32">
        <f t="shared" si="16"/>
        <v>0.6758895728631058</v>
      </c>
      <c r="BT20" s="32">
        <f t="shared" si="17"/>
        <v>0.6758895728631058</v>
      </c>
      <c r="BU20" s="32">
        <f t="shared" si="18"/>
        <v>0.6758895728631058</v>
      </c>
      <c r="BV20" s="32">
        <f t="shared" si="19"/>
        <v>0.6758895728631058</v>
      </c>
      <c r="BW20" s="32">
        <f t="shared" si="20"/>
        <v>0.6758895728631058</v>
      </c>
      <c r="BX20" s="32">
        <f t="shared" si="21"/>
        <v>0.67588957286310569</v>
      </c>
      <c r="BY20" s="32">
        <f t="shared" si="22"/>
        <v>0.6758895728631058</v>
      </c>
      <c r="BZ20" s="32">
        <f t="shared" si="23"/>
        <v>0.6758895728631058</v>
      </c>
      <c r="CA20" s="32">
        <f t="shared" si="24"/>
        <v>0.67588957286310591</v>
      </c>
      <c r="CB20" s="32">
        <f t="shared" si="25"/>
        <v>0.6758895728631058</v>
      </c>
      <c r="CC20" s="32">
        <f t="shared" si="26"/>
        <v>0.6758895728631058</v>
      </c>
    </row>
    <row r="21" spans="1:81" ht="9" customHeight="1" x14ac:dyDescent="0.25">
      <c r="A21" s="31"/>
      <c r="B21" s="31"/>
      <c r="C21" s="31"/>
      <c r="E21" s="27">
        <f t="shared" si="29"/>
        <v>70</v>
      </c>
      <c r="F21" s="28">
        <f t="shared" si="27"/>
        <v>44.084452981549468</v>
      </c>
      <c r="G21" s="28">
        <f t="shared" si="27"/>
        <v>88.168905963098936</v>
      </c>
      <c r="H21" s="28">
        <f t="shared" si="27"/>
        <v>132.25335894464843</v>
      </c>
      <c r="I21" s="28">
        <f t="shared" si="27"/>
        <v>176.33781192619787</v>
      </c>
      <c r="J21" s="28">
        <f t="shared" si="27"/>
        <v>220.42226490774732</v>
      </c>
      <c r="K21" s="28">
        <f t="shared" si="27"/>
        <v>264.50671788929685</v>
      </c>
      <c r="L21" s="28">
        <f t="shared" si="27"/>
        <v>308.59117087084627</v>
      </c>
      <c r="M21" s="28">
        <f t="shared" si="27"/>
        <v>352.67562385239574</v>
      </c>
      <c r="N21" s="28">
        <f t="shared" si="27"/>
        <v>396.76007683394522</v>
      </c>
      <c r="O21" s="28">
        <f t="shared" si="27"/>
        <v>440.84452981549464</v>
      </c>
      <c r="P21" s="28">
        <f t="shared" si="27"/>
        <v>484.92898279704417</v>
      </c>
      <c r="Q21" s="28">
        <f t="shared" si="27"/>
        <v>529.0134357785937</v>
      </c>
      <c r="R21" s="28">
        <f t="shared" si="27"/>
        <v>573.09788876014306</v>
      </c>
      <c r="S21" s="28">
        <f t="shared" si="27"/>
        <v>617.18234174169254</v>
      </c>
      <c r="T21" s="28">
        <f t="shared" si="27"/>
        <v>661.26679472324213</v>
      </c>
      <c r="U21" s="28">
        <f t="shared" si="27"/>
        <v>705.35124770479149</v>
      </c>
      <c r="V21" s="28">
        <f t="shared" si="32"/>
        <v>749.43570068634097</v>
      </c>
      <c r="W21" s="28">
        <f t="shared" si="32"/>
        <v>793.52015366789044</v>
      </c>
      <c r="X21" s="28">
        <f t="shared" si="32"/>
        <v>837.60460664943992</v>
      </c>
      <c r="Y21" s="28">
        <f t="shared" si="32"/>
        <v>881.68905963098928</v>
      </c>
      <c r="Z21" s="28">
        <f t="shared" si="32"/>
        <v>925.77351261253875</v>
      </c>
      <c r="AA21" s="28">
        <f t="shared" si="32"/>
        <v>969.85796559408834</v>
      </c>
      <c r="AB21" s="28">
        <f t="shared" si="32"/>
        <v>1013.9424185756378</v>
      </c>
      <c r="AC21" s="28">
        <f t="shared" si="32"/>
        <v>1058.0268715571874</v>
      </c>
      <c r="AE21" s="27">
        <f t="shared" si="30"/>
        <v>70</v>
      </c>
      <c r="AF21" s="28">
        <f t="shared" si="28"/>
        <v>14.619022000815432</v>
      </c>
      <c r="AG21" s="28">
        <f t="shared" si="28"/>
        <v>29.238044001630865</v>
      </c>
      <c r="AH21" s="28">
        <f t="shared" si="28"/>
        <v>43.857066002446295</v>
      </c>
      <c r="AI21" s="28">
        <f t="shared" si="28"/>
        <v>58.476088003261729</v>
      </c>
      <c r="AJ21" s="28">
        <f t="shared" si="28"/>
        <v>73.095110004077156</v>
      </c>
      <c r="AK21" s="28">
        <f t="shared" si="28"/>
        <v>87.714132004892591</v>
      </c>
      <c r="AL21" s="28">
        <f t="shared" si="28"/>
        <v>102.33315400570802</v>
      </c>
      <c r="AM21" s="28">
        <f t="shared" si="28"/>
        <v>116.95217600652346</v>
      </c>
      <c r="AN21" s="28">
        <f t="shared" si="28"/>
        <v>131.57119800733889</v>
      </c>
      <c r="AO21" s="28">
        <f t="shared" si="28"/>
        <v>146.19022000815431</v>
      </c>
      <c r="AP21" s="28">
        <f t="shared" si="28"/>
        <v>160.80924200896976</v>
      </c>
      <c r="AQ21" s="28">
        <f t="shared" si="28"/>
        <v>175.42826400978518</v>
      </c>
      <c r="AR21" s="28">
        <f t="shared" si="28"/>
        <v>190.04728601060063</v>
      </c>
      <c r="AS21" s="28">
        <f t="shared" si="28"/>
        <v>204.66630801141605</v>
      </c>
      <c r="AT21" s="28">
        <f t="shared" si="28"/>
        <v>219.2853300122315</v>
      </c>
      <c r="AU21" s="28">
        <f t="shared" si="28"/>
        <v>233.90435201304692</v>
      </c>
      <c r="AV21" s="28">
        <f t="shared" si="33"/>
        <v>248.52337401386234</v>
      </c>
      <c r="AW21" s="28">
        <f t="shared" si="33"/>
        <v>263.14239601467779</v>
      </c>
      <c r="AX21" s="28">
        <f t="shared" si="33"/>
        <v>277.76141801549323</v>
      </c>
      <c r="AY21" s="28">
        <f t="shared" si="33"/>
        <v>292.38044001630863</v>
      </c>
      <c r="AZ21" s="28">
        <f t="shared" si="33"/>
        <v>306.99946201712407</v>
      </c>
      <c r="BA21" s="28">
        <f t="shared" si="33"/>
        <v>321.61848401793952</v>
      </c>
      <c r="BB21" s="28">
        <f t="shared" si="33"/>
        <v>336.23750601875497</v>
      </c>
      <c r="BC21" s="28">
        <f t="shared" si="33"/>
        <v>350.85652801957036</v>
      </c>
      <c r="BE21" s="27">
        <f t="shared" si="31"/>
        <v>70</v>
      </c>
      <c r="BF21" s="32">
        <f t="shared" si="3"/>
        <v>0.66838599524113662</v>
      </c>
      <c r="BG21" s="32">
        <f t="shared" si="4"/>
        <v>0.66838599524113662</v>
      </c>
      <c r="BH21" s="32">
        <f t="shared" si="5"/>
        <v>0.66838599524113673</v>
      </c>
      <c r="BI21" s="32">
        <f t="shared" si="6"/>
        <v>0.66838599524113662</v>
      </c>
      <c r="BJ21" s="32">
        <f t="shared" si="7"/>
        <v>0.66838599524113662</v>
      </c>
      <c r="BK21" s="32">
        <f t="shared" si="8"/>
        <v>0.66838599524113673</v>
      </c>
      <c r="BL21" s="32">
        <f t="shared" si="9"/>
        <v>0.66838599524113662</v>
      </c>
      <c r="BM21" s="32">
        <f t="shared" si="10"/>
        <v>0.66838599524113662</v>
      </c>
      <c r="BN21" s="32">
        <f t="shared" si="11"/>
        <v>0.66838599524113673</v>
      </c>
      <c r="BO21" s="32">
        <f t="shared" si="12"/>
        <v>0.66838599524113662</v>
      </c>
      <c r="BP21" s="32">
        <f t="shared" si="13"/>
        <v>0.66838599524113662</v>
      </c>
      <c r="BQ21" s="32">
        <f t="shared" si="14"/>
        <v>0.66838599524113673</v>
      </c>
      <c r="BR21" s="32">
        <f t="shared" si="15"/>
        <v>0.66838599524113673</v>
      </c>
      <c r="BS21" s="32">
        <f t="shared" si="16"/>
        <v>0.66838599524113662</v>
      </c>
      <c r="BT21" s="32">
        <f t="shared" si="17"/>
        <v>0.66838599524113673</v>
      </c>
      <c r="BU21" s="32">
        <f t="shared" si="18"/>
        <v>0.66838599524113662</v>
      </c>
      <c r="BV21" s="32">
        <f t="shared" si="19"/>
        <v>0.66838599524113673</v>
      </c>
      <c r="BW21" s="32">
        <f t="shared" si="20"/>
        <v>0.66838599524113673</v>
      </c>
      <c r="BX21" s="32">
        <f t="shared" si="21"/>
        <v>0.66838599524113673</v>
      </c>
      <c r="BY21" s="32">
        <f t="shared" si="22"/>
        <v>0.66838599524113662</v>
      </c>
      <c r="BZ21" s="32">
        <f t="shared" si="23"/>
        <v>0.66838599524113662</v>
      </c>
      <c r="CA21" s="32">
        <f t="shared" si="24"/>
        <v>0.66838599524113662</v>
      </c>
      <c r="CB21" s="32">
        <f t="shared" si="25"/>
        <v>0.66838599524113662</v>
      </c>
      <c r="CC21" s="32">
        <f t="shared" si="26"/>
        <v>0.66838599524113673</v>
      </c>
    </row>
    <row r="22" spans="1:81" ht="9" customHeight="1" x14ac:dyDescent="0.25">
      <c r="A22" s="31"/>
      <c r="B22" s="31"/>
      <c r="C22" s="31"/>
      <c r="E22" s="27">
        <f t="shared" si="29"/>
        <v>69</v>
      </c>
      <c r="F22" s="28">
        <f t="shared" si="27"/>
        <v>41.06470224069848</v>
      </c>
      <c r="G22" s="28">
        <f t="shared" si="27"/>
        <v>82.129404481396961</v>
      </c>
      <c r="H22" s="28">
        <f t="shared" si="27"/>
        <v>123.19410672209546</v>
      </c>
      <c r="I22" s="28">
        <f t="shared" si="27"/>
        <v>164.25880896279392</v>
      </c>
      <c r="J22" s="28">
        <f t="shared" si="27"/>
        <v>205.32351120349239</v>
      </c>
      <c r="K22" s="28">
        <f t="shared" si="27"/>
        <v>246.38821344419091</v>
      </c>
      <c r="L22" s="28">
        <f t="shared" si="27"/>
        <v>287.45291568488938</v>
      </c>
      <c r="M22" s="28">
        <f t="shared" si="27"/>
        <v>328.51761792558784</v>
      </c>
      <c r="N22" s="28">
        <f t="shared" si="27"/>
        <v>369.58232016628637</v>
      </c>
      <c r="O22" s="28">
        <f t="shared" si="27"/>
        <v>410.64702240698477</v>
      </c>
      <c r="P22" s="28">
        <f t="shared" si="27"/>
        <v>451.7117246476833</v>
      </c>
      <c r="Q22" s="28">
        <f t="shared" si="27"/>
        <v>492.77642688838182</v>
      </c>
      <c r="R22" s="28">
        <f t="shared" si="27"/>
        <v>533.84112912908029</v>
      </c>
      <c r="S22" s="28">
        <f t="shared" si="27"/>
        <v>574.90583136977875</v>
      </c>
      <c r="T22" s="28">
        <f t="shared" si="27"/>
        <v>615.97053361047733</v>
      </c>
      <c r="U22" s="28">
        <f t="shared" si="27"/>
        <v>657.03523585117568</v>
      </c>
      <c r="V22" s="28">
        <f t="shared" si="32"/>
        <v>698.09993809187415</v>
      </c>
      <c r="W22" s="28">
        <f t="shared" si="32"/>
        <v>739.16464033257273</v>
      </c>
      <c r="X22" s="28">
        <f t="shared" si="32"/>
        <v>780.2293425732712</v>
      </c>
      <c r="Y22" s="28">
        <f t="shared" si="32"/>
        <v>821.29404481396955</v>
      </c>
      <c r="Z22" s="28">
        <f t="shared" si="32"/>
        <v>862.35874705466813</v>
      </c>
      <c r="AA22" s="28">
        <f t="shared" si="32"/>
        <v>903.42344929536659</v>
      </c>
      <c r="AB22" s="28">
        <f t="shared" si="32"/>
        <v>944.48815153606517</v>
      </c>
      <c r="AC22" s="28">
        <f t="shared" si="32"/>
        <v>985.55285377676364</v>
      </c>
      <c r="AE22" s="27">
        <f t="shared" si="30"/>
        <v>69</v>
      </c>
      <c r="AF22" s="28">
        <f t="shared" si="28"/>
        <v>13.952140548126675</v>
      </c>
      <c r="AG22" s="28">
        <f t="shared" si="28"/>
        <v>27.904281096253349</v>
      </c>
      <c r="AH22" s="28">
        <f t="shared" si="28"/>
        <v>41.856421644380028</v>
      </c>
      <c r="AI22" s="28">
        <f t="shared" si="28"/>
        <v>55.808562192506699</v>
      </c>
      <c r="AJ22" s="28">
        <f t="shared" si="28"/>
        <v>69.760702740633377</v>
      </c>
      <c r="AK22" s="28">
        <f t="shared" si="28"/>
        <v>83.712843288760055</v>
      </c>
      <c r="AL22" s="28">
        <f t="shared" si="28"/>
        <v>97.664983836886734</v>
      </c>
      <c r="AM22" s="28">
        <f t="shared" si="28"/>
        <v>111.6171243850134</v>
      </c>
      <c r="AN22" s="28">
        <f t="shared" si="28"/>
        <v>125.56926493314008</v>
      </c>
      <c r="AO22" s="28">
        <f t="shared" si="28"/>
        <v>139.52140548126675</v>
      </c>
      <c r="AP22" s="28">
        <f t="shared" si="28"/>
        <v>153.47354602939342</v>
      </c>
      <c r="AQ22" s="28">
        <f t="shared" si="28"/>
        <v>167.42568657752011</v>
      </c>
      <c r="AR22" s="28">
        <f t="shared" si="28"/>
        <v>181.37782712564677</v>
      </c>
      <c r="AS22" s="28">
        <f t="shared" si="28"/>
        <v>195.32996767377347</v>
      </c>
      <c r="AT22" s="28">
        <f t="shared" si="28"/>
        <v>209.28210822190013</v>
      </c>
      <c r="AU22" s="28">
        <f t="shared" si="28"/>
        <v>223.2342487700268</v>
      </c>
      <c r="AV22" s="28">
        <f t="shared" si="33"/>
        <v>237.18638931815349</v>
      </c>
      <c r="AW22" s="28">
        <f t="shared" si="33"/>
        <v>251.13852986628015</v>
      </c>
      <c r="AX22" s="28">
        <f t="shared" si="33"/>
        <v>265.09067041440682</v>
      </c>
      <c r="AY22" s="28">
        <f t="shared" si="33"/>
        <v>279.04281096253351</v>
      </c>
      <c r="AZ22" s="28">
        <f t="shared" si="33"/>
        <v>292.9949515106602</v>
      </c>
      <c r="BA22" s="28">
        <f t="shared" si="33"/>
        <v>306.94709205878684</v>
      </c>
      <c r="BB22" s="28">
        <f t="shared" si="33"/>
        <v>320.89923260691353</v>
      </c>
      <c r="BC22" s="28">
        <f t="shared" si="33"/>
        <v>334.85137315504022</v>
      </c>
      <c r="BE22" s="27">
        <f t="shared" si="31"/>
        <v>69</v>
      </c>
      <c r="BF22" s="32">
        <f t="shared" si="3"/>
        <v>0.66024006538883506</v>
      </c>
      <c r="BG22" s="32">
        <f t="shared" si="4"/>
        <v>0.66024006538883506</v>
      </c>
      <c r="BH22" s="32">
        <f t="shared" si="5"/>
        <v>0.66024006538883506</v>
      </c>
      <c r="BI22" s="32">
        <f t="shared" si="6"/>
        <v>0.66024006538883506</v>
      </c>
      <c r="BJ22" s="32">
        <f t="shared" si="7"/>
        <v>0.66024006538883495</v>
      </c>
      <c r="BK22" s="32">
        <f t="shared" si="8"/>
        <v>0.66024006538883506</v>
      </c>
      <c r="BL22" s="32">
        <f t="shared" si="9"/>
        <v>0.66024006538883506</v>
      </c>
      <c r="BM22" s="32">
        <f t="shared" si="10"/>
        <v>0.66024006538883506</v>
      </c>
      <c r="BN22" s="32">
        <f t="shared" si="11"/>
        <v>0.66024006538883506</v>
      </c>
      <c r="BO22" s="32">
        <f t="shared" si="12"/>
        <v>0.66024006538883495</v>
      </c>
      <c r="BP22" s="32">
        <f t="shared" si="13"/>
        <v>0.66024006538883517</v>
      </c>
      <c r="BQ22" s="32">
        <f t="shared" si="14"/>
        <v>0.66024006538883506</v>
      </c>
      <c r="BR22" s="32">
        <f t="shared" si="15"/>
        <v>0.66024006538883506</v>
      </c>
      <c r="BS22" s="32">
        <f t="shared" si="16"/>
        <v>0.66024006538883506</v>
      </c>
      <c r="BT22" s="32">
        <f t="shared" si="17"/>
        <v>0.66024006538883517</v>
      </c>
      <c r="BU22" s="32">
        <f t="shared" si="18"/>
        <v>0.66024006538883506</v>
      </c>
      <c r="BV22" s="32">
        <f t="shared" si="19"/>
        <v>0.66024006538883506</v>
      </c>
      <c r="BW22" s="32">
        <f t="shared" si="20"/>
        <v>0.66024006538883506</v>
      </c>
      <c r="BX22" s="32">
        <f t="shared" si="21"/>
        <v>0.66024006538883517</v>
      </c>
      <c r="BY22" s="32">
        <f t="shared" si="22"/>
        <v>0.66024006538883495</v>
      </c>
      <c r="BZ22" s="32">
        <f t="shared" si="23"/>
        <v>0.66024006538883495</v>
      </c>
      <c r="CA22" s="32">
        <f t="shared" si="24"/>
        <v>0.66024006538883517</v>
      </c>
      <c r="CB22" s="32">
        <f t="shared" si="25"/>
        <v>0.66024006538883506</v>
      </c>
      <c r="CC22" s="32">
        <f t="shared" si="26"/>
        <v>0.66024006538883506</v>
      </c>
    </row>
    <row r="23" spans="1:81" ht="9" customHeight="1" x14ac:dyDescent="0.25">
      <c r="A23" s="31"/>
      <c r="B23" s="31"/>
      <c r="C23" s="31"/>
      <c r="E23" s="27">
        <f t="shared" si="29"/>
        <v>68</v>
      </c>
      <c r="F23" s="28">
        <f t="shared" si="27"/>
        <v>38.298628144676343</v>
      </c>
      <c r="G23" s="28">
        <f t="shared" si="27"/>
        <v>76.597256289352686</v>
      </c>
      <c r="H23" s="28">
        <f t="shared" si="27"/>
        <v>114.89588443402903</v>
      </c>
      <c r="I23" s="28">
        <f t="shared" si="27"/>
        <v>153.19451257870537</v>
      </c>
      <c r="J23" s="28">
        <f t="shared" si="27"/>
        <v>191.49314072338169</v>
      </c>
      <c r="K23" s="28">
        <f t="shared" si="27"/>
        <v>229.79176886805806</v>
      </c>
      <c r="L23" s="28">
        <f t="shared" si="27"/>
        <v>268.0903970127344</v>
      </c>
      <c r="M23" s="28">
        <f t="shared" si="27"/>
        <v>306.38902515741074</v>
      </c>
      <c r="N23" s="28">
        <f t="shared" si="27"/>
        <v>344.68765330208709</v>
      </c>
      <c r="O23" s="28">
        <f t="shared" si="27"/>
        <v>382.98628144676337</v>
      </c>
      <c r="P23" s="28">
        <f t="shared" si="27"/>
        <v>421.28490959143977</v>
      </c>
      <c r="Q23" s="28">
        <f t="shared" si="27"/>
        <v>459.58353773611611</v>
      </c>
      <c r="R23" s="28">
        <f t="shared" si="27"/>
        <v>497.88216588079246</v>
      </c>
      <c r="S23" s="28">
        <f t="shared" si="27"/>
        <v>536.1807940254688</v>
      </c>
      <c r="T23" s="28">
        <f t="shared" si="27"/>
        <v>574.4794221701452</v>
      </c>
      <c r="U23" s="28">
        <f t="shared" si="27"/>
        <v>612.77805031482148</v>
      </c>
      <c r="V23" s="28">
        <f t="shared" si="32"/>
        <v>651.07667845949777</v>
      </c>
      <c r="W23" s="28">
        <f t="shared" si="32"/>
        <v>689.37530660417417</v>
      </c>
      <c r="X23" s="28">
        <f t="shared" si="32"/>
        <v>727.67393474885057</v>
      </c>
      <c r="Y23" s="28">
        <f t="shared" si="32"/>
        <v>765.97256289352674</v>
      </c>
      <c r="Z23" s="28">
        <f t="shared" si="32"/>
        <v>804.27119103820314</v>
      </c>
      <c r="AA23" s="28">
        <f t="shared" si="32"/>
        <v>842.56981918287954</v>
      </c>
      <c r="AB23" s="28">
        <f t="shared" si="32"/>
        <v>880.86844732755594</v>
      </c>
      <c r="AC23" s="28">
        <f t="shared" si="32"/>
        <v>919.16707547223223</v>
      </c>
      <c r="AE23" s="27">
        <f t="shared" si="30"/>
        <v>68</v>
      </c>
      <c r="AF23" s="28">
        <f t="shared" si="28"/>
        <v>13.347335812770075</v>
      </c>
      <c r="AG23" s="28">
        <f t="shared" si="28"/>
        <v>26.694671625540149</v>
      </c>
      <c r="AH23" s="28">
        <f t="shared" si="28"/>
        <v>40.042007438310222</v>
      </c>
      <c r="AI23" s="28">
        <f t="shared" si="28"/>
        <v>53.389343251080298</v>
      </c>
      <c r="AJ23" s="28">
        <f t="shared" si="28"/>
        <v>66.736679063850374</v>
      </c>
      <c r="AK23" s="28">
        <f t="shared" si="28"/>
        <v>80.084014876620444</v>
      </c>
      <c r="AL23" s="28">
        <f t="shared" si="28"/>
        <v>93.431350689390513</v>
      </c>
      <c r="AM23" s="28">
        <f t="shared" si="28"/>
        <v>106.7786865021606</v>
      </c>
      <c r="AN23" s="28">
        <f t="shared" si="28"/>
        <v>120.12602231493067</v>
      </c>
      <c r="AO23" s="28">
        <f t="shared" si="28"/>
        <v>133.47335812770075</v>
      </c>
      <c r="AP23" s="28">
        <f t="shared" si="28"/>
        <v>146.82069394047082</v>
      </c>
      <c r="AQ23" s="28">
        <f t="shared" si="28"/>
        <v>160.16802975324089</v>
      </c>
      <c r="AR23" s="28">
        <f t="shared" si="28"/>
        <v>173.51536556601096</v>
      </c>
      <c r="AS23" s="28">
        <f t="shared" si="28"/>
        <v>186.86270137878103</v>
      </c>
      <c r="AT23" s="28">
        <f t="shared" si="28"/>
        <v>200.21003719155112</v>
      </c>
      <c r="AU23" s="28">
        <f t="shared" si="28"/>
        <v>213.55737300432119</v>
      </c>
      <c r="AV23" s="28">
        <f t="shared" si="33"/>
        <v>226.90470881709126</v>
      </c>
      <c r="AW23" s="28">
        <f t="shared" si="33"/>
        <v>240.25204462986133</v>
      </c>
      <c r="AX23" s="28">
        <f t="shared" si="33"/>
        <v>253.5993804426314</v>
      </c>
      <c r="AY23" s="28">
        <f t="shared" si="33"/>
        <v>266.9467162554015</v>
      </c>
      <c r="AZ23" s="28">
        <f t="shared" si="33"/>
        <v>280.29405206817154</v>
      </c>
      <c r="BA23" s="28">
        <f t="shared" si="33"/>
        <v>293.64138788094164</v>
      </c>
      <c r="BB23" s="28">
        <f t="shared" si="33"/>
        <v>306.98872369371173</v>
      </c>
      <c r="BC23" s="28">
        <f t="shared" si="33"/>
        <v>320.33605950648177</v>
      </c>
      <c r="BE23" s="27">
        <f t="shared" si="31"/>
        <v>68</v>
      </c>
      <c r="BF23" s="32">
        <f t="shared" si="3"/>
        <v>0.6514931093001719</v>
      </c>
      <c r="BG23" s="32">
        <f t="shared" si="4"/>
        <v>0.6514931093001719</v>
      </c>
      <c r="BH23" s="32">
        <f t="shared" si="5"/>
        <v>0.65149310930017201</v>
      </c>
      <c r="BI23" s="32">
        <f t="shared" si="6"/>
        <v>0.6514931093001719</v>
      </c>
      <c r="BJ23" s="32">
        <f t="shared" si="7"/>
        <v>0.6514931093001719</v>
      </c>
      <c r="BK23" s="32">
        <f t="shared" si="8"/>
        <v>0.65149310930017201</v>
      </c>
      <c r="BL23" s="32">
        <f t="shared" si="9"/>
        <v>0.65149310930017201</v>
      </c>
      <c r="BM23" s="32">
        <f t="shared" si="10"/>
        <v>0.6514931093001719</v>
      </c>
      <c r="BN23" s="32">
        <f t="shared" si="11"/>
        <v>0.65149310930017201</v>
      </c>
      <c r="BO23" s="32">
        <f t="shared" si="12"/>
        <v>0.6514931093001719</v>
      </c>
      <c r="BP23" s="32">
        <f t="shared" si="13"/>
        <v>0.65149310930017212</v>
      </c>
      <c r="BQ23" s="32">
        <f t="shared" si="14"/>
        <v>0.65149310930017201</v>
      </c>
      <c r="BR23" s="32">
        <f t="shared" si="15"/>
        <v>0.65149310930017201</v>
      </c>
      <c r="BS23" s="32">
        <f t="shared" si="16"/>
        <v>0.65149310930017201</v>
      </c>
      <c r="BT23" s="32">
        <f t="shared" si="17"/>
        <v>0.65149310930017201</v>
      </c>
      <c r="BU23" s="32">
        <f t="shared" si="18"/>
        <v>0.6514931093001719</v>
      </c>
      <c r="BV23" s="32">
        <f t="shared" si="19"/>
        <v>0.65149310930017201</v>
      </c>
      <c r="BW23" s="32">
        <f t="shared" si="20"/>
        <v>0.65149310930017201</v>
      </c>
      <c r="BX23" s="32">
        <f t="shared" si="21"/>
        <v>0.65149310930017201</v>
      </c>
      <c r="BY23" s="32">
        <f t="shared" si="22"/>
        <v>0.6514931093001719</v>
      </c>
      <c r="BZ23" s="32">
        <f t="shared" si="23"/>
        <v>0.6514931093001719</v>
      </c>
      <c r="CA23" s="32">
        <f t="shared" si="24"/>
        <v>0.65149310930017212</v>
      </c>
      <c r="CB23" s="32">
        <f t="shared" si="25"/>
        <v>0.6514931093001719</v>
      </c>
      <c r="CC23" s="32">
        <f t="shared" si="26"/>
        <v>0.65149310930017201</v>
      </c>
    </row>
    <row r="24" spans="1:81" ht="9" customHeight="1" x14ac:dyDescent="0.25">
      <c r="A24" s="31"/>
      <c r="B24" s="31"/>
      <c r="C24" s="31"/>
      <c r="E24" s="27">
        <f t="shared" si="29"/>
        <v>67</v>
      </c>
      <c r="F24" s="28">
        <f t="shared" si="27"/>
        <v>35.762471632001017</v>
      </c>
      <c r="G24" s="28">
        <f t="shared" si="27"/>
        <v>71.524943264002033</v>
      </c>
      <c r="H24" s="28">
        <f t="shared" si="27"/>
        <v>107.28741489600306</v>
      </c>
      <c r="I24" s="28">
        <f t="shared" si="27"/>
        <v>143.04988652800407</v>
      </c>
      <c r="J24" s="28">
        <f t="shared" si="27"/>
        <v>178.81235816000509</v>
      </c>
      <c r="K24" s="28">
        <f t="shared" si="27"/>
        <v>214.57482979200611</v>
      </c>
      <c r="L24" s="28">
        <f t="shared" si="27"/>
        <v>250.33730142400714</v>
      </c>
      <c r="M24" s="28">
        <f t="shared" si="27"/>
        <v>286.09977305600813</v>
      </c>
      <c r="N24" s="28">
        <f t="shared" si="27"/>
        <v>321.86224468800918</v>
      </c>
      <c r="O24" s="28">
        <f t="shared" si="27"/>
        <v>357.62471632001018</v>
      </c>
      <c r="P24" s="28">
        <f t="shared" si="27"/>
        <v>393.38718795201123</v>
      </c>
      <c r="Q24" s="28">
        <f t="shared" si="27"/>
        <v>429.14965958401223</v>
      </c>
      <c r="R24" s="28">
        <f t="shared" si="27"/>
        <v>464.91213121601322</v>
      </c>
      <c r="S24" s="28">
        <f t="shared" si="27"/>
        <v>500.67460284801427</v>
      </c>
      <c r="T24" s="28">
        <f t="shared" si="27"/>
        <v>536.43707448001533</v>
      </c>
      <c r="U24" s="28">
        <f t="shared" si="27"/>
        <v>572.19954611201626</v>
      </c>
      <c r="V24" s="28">
        <f t="shared" si="32"/>
        <v>607.96201774401732</v>
      </c>
      <c r="W24" s="28">
        <f t="shared" si="32"/>
        <v>643.72448937601837</v>
      </c>
      <c r="X24" s="28">
        <f t="shared" si="32"/>
        <v>679.48696100801942</v>
      </c>
      <c r="Y24" s="28">
        <f t="shared" si="32"/>
        <v>715.24943264002036</v>
      </c>
      <c r="Z24" s="28">
        <f t="shared" si="32"/>
        <v>751.01190427202141</v>
      </c>
      <c r="AA24" s="28">
        <f t="shared" si="32"/>
        <v>786.77437590402246</v>
      </c>
      <c r="AB24" s="28">
        <f t="shared" si="32"/>
        <v>822.5368475360234</v>
      </c>
      <c r="AC24" s="28">
        <f t="shared" si="32"/>
        <v>858.29931916802445</v>
      </c>
      <c r="AE24" s="27">
        <f t="shared" si="30"/>
        <v>67</v>
      </c>
      <c r="AF24" s="28">
        <f t="shared" si="28"/>
        <v>12.796523326237262</v>
      </c>
      <c r="AG24" s="28">
        <f t="shared" si="28"/>
        <v>25.593046652474523</v>
      </c>
      <c r="AH24" s="28">
        <f t="shared" si="28"/>
        <v>38.389569978711783</v>
      </c>
      <c r="AI24" s="28">
        <f t="shared" si="28"/>
        <v>51.186093304949047</v>
      </c>
      <c r="AJ24" s="28">
        <f t="shared" si="28"/>
        <v>63.98261663118631</v>
      </c>
      <c r="AK24" s="28">
        <f t="shared" si="28"/>
        <v>76.779139957423567</v>
      </c>
      <c r="AL24" s="28">
        <f t="shared" si="28"/>
        <v>89.57566328366083</v>
      </c>
      <c r="AM24" s="28">
        <f t="shared" si="28"/>
        <v>102.37218660989809</v>
      </c>
      <c r="AN24" s="28">
        <f t="shared" si="28"/>
        <v>115.16870993613536</v>
      </c>
      <c r="AO24" s="28">
        <f t="shared" si="28"/>
        <v>127.96523326237262</v>
      </c>
      <c r="AP24" s="28">
        <f t="shared" si="28"/>
        <v>140.7617565886099</v>
      </c>
      <c r="AQ24" s="28">
        <f t="shared" si="28"/>
        <v>153.55827991484713</v>
      </c>
      <c r="AR24" s="28">
        <f t="shared" si="28"/>
        <v>166.3548032410844</v>
      </c>
      <c r="AS24" s="28">
        <f t="shared" si="28"/>
        <v>179.15132656732166</v>
      </c>
      <c r="AT24" s="28">
        <f t="shared" si="28"/>
        <v>191.94784989355892</v>
      </c>
      <c r="AU24" s="28">
        <f t="shared" si="28"/>
        <v>204.74437321979619</v>
      </c>
      <c r="AV24" s="28">
        <f t="shared" si="33"/>
        <v>217.54089654603345</v>
      </c>
      <c r="AW24" s="28">
        <f t="shared" si="33"/>
        <v>230.33741987227071</v>
      </c>
      <c r="AX24" s="28">
        <f t="shared" si="33"/>
        <v>243.13394319850798</v>
      </c>
      <c r="AY24" s="28">
        <f t="shared" si="33"/>
        <v>255.93046652474524</v>
      </c>
      <c r="AZ24" s="28">
        <f t="shared" si="33"/>
        <v>268.72698985098253</v>
      </c>
      <c r="BA24" s="28">
        <f t="shared" si="33"/>
        <v>281.5235131772198</v>
      </c>
      <c r="BB24" s="28">
        <f t="shared" si="33"/>
        <v>294.320036503457</v>
      </c>
      <c r="BC24" s="28">
        <f t="shared" si="33"/>
        <v>307.11655982969427</v>
      </c>
      <c r="BE24" s="27">
        <f t="shared" si="31"/>
        <v>67</v>
      </c>
      <c r="BF24" s="32">
        <f t="shared" si="3"/>
        <v>0.64218011948629794</v>
      </c>
      <c r="BG24" s="32">
        <f t="shared" si="4"/>
        <v>0.64218011948629794</v>
      </c>
      <c r="BH24" s="32">
        <f t="shared" si="5"/>
        <v>0.64218011948629805</v>
      </c>
      <c r="BI24" s="32">
        <f t="shared" si="6"/>
        <v>0.64218011948629794</v>
      </c>
      <c r="BJ24" s="32">
        <f t="shared" si="7"/>
        <v>0.64218011948629794</v>
      </c>
      <c r="BK24" s="32">
        <f t="shared" si="8"/>
        <v>0.64218011948629805</v>
      </c>
      <c r="BL24" s="32">
        <f t="shared" si="9"/>
        <v>0.64218011948629794</v>
      </c>
      <c r="BM24" s="32">
        <f t="shared" si="10"/>
        <v>0.64218011948629794</v>
      </c>
      <c r="BN24" s="32">
        <f t="shared" si="11"/>
        <v>0.64218011948629794</v>
      </c>
      <c r="BO24" s="32">
        <f t="shared" si="12"/>
        <v>0.64218011948629794</v>
      </c>
      <c r="BP24" s="32">
        <f t="shared" si="13"/>
        <v>0.64218011948629794</v>
      </c>
      <c r="BQ24" s="32">
        <f t="shared" si="14"/>
        <v>0.64218011948629805</v>
      </c>
      <c r="BR24" s="32">
        <f t="shared" si="15"/>
        <v>0.64218011948629805</v>
      </c>
      <c r="BS24" s="32">
        <f t="shared" si="16"/>
        <v>0.64218011948629794</v>
      </c>
      <c r="BT24" s="32">
        <f t="shared" si="17"/>
        <v>0.64218011948629805</v>
      </c>
      <c r="BU24" s="32">
        <f t="shared" si="18"/>
        <v>0.64218011948629794</v>
      </c>
      <c r="BV24" s="32">
        <f t="shared" si="19"/>
        <v>0.64218011948629805</v>
      </c>
      <c r="BW24" s="32">
        <f t="shared" si="20"/>
        <v>0.64218011948629794</v>
      </c>
      <c r="BX24" s="32">
        <f t="shared" si="21"/>
        <v>0.64218011948629805</v>
      </c>
      <c r="BY24" s="32">
        <f t="shared" si="22"/>
        <v>0.64218011948629794</v>
      </c>
      <c r="BZ24" s="32">
        <f t="shared" si="23"/>
        <v>0.64218011948629794</v>
      </c>
      <c r="CA24" s="32">
        <f t="shared" si="24"/>
        <v>0.64218011948629794</v>
      </c>
      <c r="CB24" s="32">
        <f t="shared" si="25"/>
        <v>0.64218011948629805</v>
      </c>
      <c r="CC24" s="32">
        <f t="shared" si="26"/>
        <v>0.64218011948629805</v>
      </c>
    </row>
    <row r="25" spans="1:81" ht="9" customHeight="1" x14ac:dyDescent="0.25">
      <c r="A25" s="31"/>
      <c r="B25" s="31"/>
      <c r="C25" s="31"/>
      <c r="E25" s="27">
        <f t="shared" si="29"/>
        <v>66</v>
      </c>
      <c r="F25" s="28">
        <f t="shared" si="27"/>
        <v>33.43490057787043</v>
      </c>
      <c r="G25" s="28">
        <f t="shared" si="27"/>
        <v>66.869801155740859</v>
      </c>
      <c r="H25" s="28">
        <f t="shared" si="27"/>
        <v>100.30470173361131</v>
      </c>
      <c r="I25" s="28">
        <f t="shared" si="27"/>
        <v>133.73960231148172</v>
      </c>
      <c r="J25" s="28">
        <f t="shared" si="27"/>
        <v>167.17450288935214</v>
      </c>
      <c r="K25" s="28">
        <f t="shared" si="27"/>
        <v>200.60940346722262</v>
      </c>
      <c r="L25" s="28">
        <f t="shared" si="27"/>
        <v>234.04430404509304</v>
      </c>
      <c r="M25" s="28">
        <f t="shared" si="27"/>
        <v>267.47920462296344</v>
      </c>
      <c r="N25" s="28">
        <f t="shared" si="27"/>
        <v>300.91410520083389</v>
      </c>
      <c r="O25" s="28">
        <f t="shared" si="27"/>
        <v>334.34900577870428</v>
      </c>
      <c r="P25" s="28">
        <f t="shared" si="27"/>
        <v>367.78390635657473</v>
      </c>
      <c r="Q25" s="28">
        <f t="shared" si="27"/>
        <v>401.21880693444524</v>
      </c>
      <c r="R25" s="28">
        <f t="shared" si="27"/>
        <v>434.65370751231563</v>
      </c>
      <c r="S25" s="28">
        <f t="shared" si="27"/>
        <v>468.08860809018609</v>
      </c>
      <c r="T25" s="28">
        <f t="shared" si="27"/>
        <v>501.52350866805654</v>
      </c>
      <c r="U25" s="28">
        <f t="shared" si="27"/>
        <v>534.95840924592687</v>
      </c>
      <c r="V25" s="28">
        <f t="shared" si="32"/>
        <v>568.39330982379738</v>
      </c>
      <c r="W25" s="28">
        <f t="shared" si="32"/>
        <v>601.82821040166777</v>
      </c>
      <c r="X25" s="28">
        <f t="shared" si="32"/>
        <v>635.26311097953828</v>
      </c>
      <c r="Y25" s="28">
        <f t="shared" si="32"/>
        <v>668.69801155740856</v>
      </c>
      <c r="Z25" s="28">
        <f t="shared" si="32"/>
        <v>702.13291213527907</v>
      </c>
      <c r="AA25" s="28">
        <f t="shared" si="32"/>
        <v>735.56781271314946</v>
      </c>
      <c r="AB25" s="28">
        <f t="shared" si="32"/>
        <v>769.00271329101997</v>
      </c>
      <c r="AC25" s="28">
        <f t="shared" si="32"/>
        <v>802.43761386889048</v>
      </c>
      <c r="AE25" s="27">
        <f t="shared" si="30"/>
        <v>66</v>
      </c>
      <c r="AF25" s="28">
        <f t="shared" si="28"/>
        <v>12.29296667787119</v>
      </c>
      <c r="AG25" s="28">
        <f t="shared" si="28"/>
        <v>24.58593335574238</v>
      </c>
      <c r="AH25" s="28">
        <f t="shared" si="28"/>
        <v>36.878900033613576</v>
      </c>
      <c r="AI25" s="28">
        <f t="shared" si="28"/>
        <v>49.171866711484761</v>
      </c>
      <c r="AJ25" s="28">
        <f t="shared" si="28"/>
        <v>61.464833389355952</v>
      </c>
      <c r="AK25" s="28">
        <f t="shared" si="28"/>
        <v>73.757800067227151</v>
      </c>
      <c r="AL25" s="28">
        <f t="shared" si="28"/>
        <v>86.050766745098329</v>
      </c>
      <c r="AM25" s="28">
        <f t="shared" si="28"/>
        <v>98.343733422969521</v>
      </c>
      <c r="AN25" s="28">
        <f t="shared" si="28"/>
        <v>110.63670010084071</v>
      </c>
      <c r="AO25" s="28">
        <f t="shared" si="28"/>
        <v>122.9296667787119</v>
      </c>
      <c r="AP25" s="28">
        <f t="shared" si="28"/>
        <v>135.22263345658311</v>
      </c>
      <c r="AQ25" s="28">
        <f t="shared" si="28"/>
        <v>147.5156001344543</v>
      </c>
      <c r="AR25" s="28">
        <f t="shared" si="28"/>
        <v>159.80856681232549</v>
      </c>
      <c r="AS25" s="28">
        <f t="shared" si="28"/>
        <v>172.10153349019666</v>
      </c>
      <c r="AT25" s="28">
        <f t="shared" si="28"/>
        <v>184.39450016806785</v>
      </c>
      <c r="AU25" s="28">
        <f t="shared" si="28"/>
        <v>196.68746684593904</v>
      </c>
      <c r="AV25" s="28">
        <f t="shared" si="33"/>
        <v>208.98043352381023</v>
      </c>
      <c r="AW25" s="28">
        <f t="shared" si="33"/>
        <v>221.27340020168143</v>
      </c>
      <c r="AX25" s="28">
        <f t="shared" si="33"/>
        <v>233.56636687955262</v>
      </c>
      <c r="AY25" s="28">
        <f t="shared" si="33"/>
        <v>245.85933355742381</v>
      </c>
      <c r="AZ25" s="28">
        <f t="shared" si="33"/>
        <v>258.152300235295</v>
      </c>
      <c r="BA25" s="28">
        <f t="shared" si="33"/>
        <v>270.44526691316622</v>
      </c>
      <c r="BB25" s="28">
        <f t="shared" si="33"/>
        <v>282.73823359103739</v>
      </c>
      <c r="BC25" s="28">
        <f t="shared" si="33"/>
        <v>295.03120026890861</v>
      </c>
      <c r="BE25" s="27">
        <f t="shared" si="31"/>
        <v>66</v>
      </c>
      <c r="BF25" s="32">
        <f t="shared" si="3"/>
        <v>0.63233129258929088</v>
      </c>
      <c r="BG25" s="32">
        <f t="shared" si="4"/>
        <v>0.63233129258929088</v>
      </c>
      <c r="BH25" s="32">
        <f t="shared" si="5"/>
        <v>0.63233129258929099</v>
      </c>
      <c r="BI25" s="32">
        <f t="shared" si="6"/>
        <v>0.63233129258929088</v>
      </c>
      <c r="BJ25" s="32">
        <f t="shared" si="7"/>
        <v>0.63233129258929088</v>
      </c>
      <c r="BK25" s="32">
        <f t="shared" si="8"/>
        <v>0.63233129258929099</v>
      </c>
      <c r="BL25" s="32">
        <f t="shared" si="9"/>
        <v>0.63233129258929111</v>
      </c>
      <c r="BM25" s="32">
        <f t="shared" si="10"/>
        <v>0.63233129258929088</v>
      </c>
      <c r="BN25" s="32">
        <f t="shared" si="11"/>
        <v>0.63233129258929099</v>
      </c>
      <c r="BO25" s="32">
        <f t="shared" si="12"/>
        <v>0.63233129258929088</v>
      </c>
      <c r="BP25" s="32">
        <f t="shared" si="13"/>
        <v>0.63233129258929088</v>
      </c>
      <c r="BQ25" s="32">
        <f t="shared" si="14"/>
        <v>0.63233129258929099</v>
      </c>
      <c r="BR25" s="32">
        <f t="shared" si="15"/>
        <v>0.63233129258929088</v>
      </c>
      <c r="BS25" s="32">
        <f t="shared" si="16"/>
        <v>0.63233129258929111</v>
      </c>
      <c r="BT25" s="32">
        <f t="shared" si="17"/>
        <v>0.63233129258929099</v>
      </c>
      <c r="BU25" s="32">
        <f t="shared" si="18"/>
        <v>0.63233129258929088</v>
      </c>
      <c r="BV25" s="32">
        <f t="shared" si="19"/>
        <v>0.63233129258929099</v>
      </c>
      <c r="BW25" s="32">
        <f t="shared" si="20"/>
        <v>0.63233129258929099</v>
      </c>
      <c r="BX25" s="32">
        <f t="shared" si="21"/>
        <v>0.63233129258929099</v>
      </c>
      <c r="BY25" s="32">
        <f t="shared" si="22"/>
        <v>0.63233129258929088</v>
      </c>
      <c r="BZ25" s="32">
        <f t="shared" si="23"/>
        <v>0.63233129258929099</v>
      </c>
      <c r="CA25" s="32">
        <f t="shared" si="24"/>
        <v>0.63233129258929088</v>
      </c>
      <c r="CB25" s="32">
        <f t="shared" si="25"/>
        <v>0.63233129258929099</v>
      </c>
      <c r="CC25" s="32">
        <f t="shared" si="26"/>
        <v>0.63233129258929099</v>
      </c>
    </row>
    <row r="26" spans="1:81" ht="9" customHeight="1" x14ac:dyDescent="0.25">
      <c r="A26" s="31"/>
      <c r="B26" s="31"/>
      <c r="C26" s="31"/>
      <c r="E26" s="27">
        <f t="shared" si="29"/>
        <v>65</v>
      </c>
      <c r="F26" s="28">
        <f t="shared" si="27"/>
        <v>31.296744252607912</v>
      </c>
      <c r="G26" s="28">
        <f t="shared" si="27"/>
        <v>62.593488505215824</v>
      </c>
      <c r="H26" s="28">
        <f t="shared" si="27"/>
        <v>93.890232757823739</v>
      </c>
      <c r="I26" s="28">
        <f t="shared" si="27"/>
        <v>125.18697701043165</v>
      </c>
      <c r="J26" s="28">
        <f t="shared" si="27"/>
        <v>156.48372126303954</v>
      </c>
      <c r="K26" s="28">
        <f t="shared" si="27"/>
        <v>187.78046551564748</v>
      </c>
      <c r="L26" s="28">
        <f t="shared" si="27"/>
        <v>219.07720976825541</v>
      </c>
      <c r="M26" s="28">
        <f t="shared" si="27"/>
        <v>250.37395402086329</v>
      </c>
      <c r="N26" s="28">
        <f t="shared" si="27"/>
        <v>281.6706982734712</v>
      </c>
      <c r="O26" s="28">
        <f t="shared" si="27"/>
        <v>312.96744252607908</v>
      </c>
      <c r="P26" s="28">
        <f t="shared" si="27"/>
        <v>344.26418677868702</v>
      </c>
      <c r="Q26" s="28">
        <f t="shared" si="27"/>
        <v>375.56093103129496</v>
      </c>
      <c r="R26" s="28">
        <f t="shared" si="27"/>
        <v>406.85767528390289</v>
      </c>
      <c r="S26" s="28">
        <f t="shared" si="27"/>
        <v>438.15441953651083</v>
      </c>
      <c r="T26" s="28">
        <f t="shared" si="27"/>
        <v>469.45116378911877</v>
      </c>
      <c r="U26" s="28">
        <f t="shared" si="27"/>
        <v>500.74790804172659</v>
      </c>
      <c r="V26" s="28">
        <f t="shared" si="32"/>
        <v>532.04465229433447</v>
      </c>
      <c r="W26" s="28">
        <f t="shared" si="32"/>
        <v>563.34139654694241</v>
      </c>
      <c r="X26" s="28">
        <f t="shared" si="32"/>
        <v>594.63814079955034</v>
      </c>
      <c r="Y26" s="28">
        <f t="shared" si="32"/>
        <v>625.93488505215817</v>
      </c>
      <c r="Z26" s="28">
        <f t="shared" si="32"/>
        <v>657.2316293047661</v>
      </c>
      <c r="AA26" s="28">
        <f t="shared" si="32"/>
        <v>688.52837355737404</v>
      </c>
      <c r="AB26" s="28">
        <f t="shared" si="32"/>
        <v>719.82511780998198</v>
      </c>
      <c r="AC26" s="28">
        <f t="shared" si="32"/>
        <v>751.12186206258991</v>
      </c>
      <c r="AE26" s="27">
        <f t="shared" si="30"/>
        <v>65</v>
      </c>
      <c r="AF26" s="28">
        <f t="shared" si="28"/>
        <v>11.831007915762493</v>
      </c>
      <c r="AG26" s="28">
        <f t="shared" si="28"/>
        <v>23.662015831524986</v>
      </c>
      <c r="AH26" s="28">
        <f t="shared" si="28"/>
        <v>35.493023747287481</v>
      </c>
      <c r="AI26" s="28">
        <f t="shared" si="28"/>
        <v>47.324031663049972</v>
      </c>
      <c r="AJ26" s="28">
        <f t="shared" si="28"/>
        <v>59.155039578812463</v>
      </c>
      <c r="AK26" s="28">
        <f t="shared" si="28"/>
        <v>70.986047494574962</v>
      </c>
      <c r="AL26" s="28">
        <f t="shared" si="28"/>
        <v>82.817055410337446</v>
      </c>
      <c r="AM26" s="28">
        <f t="shared" si="28"/>
        <v>94.648063326099944</v>
      </c>
      <c r="AN26" s="28">
        <f t="shared" si="28"/>
        <v>106.47907124186243</v>
      </c>
      <c r="AO26" s="28">
        <f t="shared" si="28"/>
        <v>118.31007915762493</v>
      </c>
      <c r="AP26" s="28">
        <f t="shared" si="28"/>
        <v>130.14108707338741</v>
      </c>
      <c r="AQ26" s="28">
        <f t="shared" si="28"/>
        <v>141.97209498914992</v>
      </c>
      <c r="AR26" s="28">
        <f t="shared" si="28"/>
        <v>153.80310290491241</v>
      </c>
      <c r="AS26" s="28">
        <f t="shared" si="28"/>
        <v>165.63411082067489</v>
      </c>
      <c r="AT26" s="28">
        <f t="shared" si="28"/>
        <v>177.46511873643738</v>
      </c>
      <c r="AU26" s="28">
        <f t="shared" si="28"/>
        <v>189.29612665219989</v>
      </c>
      <c r="AV26" s="28">
        <f t="shared" si="33"/>
        <v>201.12713456796237</v>
      </c>
      <c r="AW26" s="28">
        <f t="shared" si="33"/>
        <v>212.95814248372486</v>
      </c>
      <c r="AX26" s="28">
        <f t="shared" si="33"/>
        <v>224.78915039948737</v>
      </c>
      <c r="AY26" s="28">
        <f t="shared" si="33"/>
        <v>236.62015831524985</v>
      </c>
      <c r="AZ26" s="28">
        <f t="shared" si="33"/>
        <v>248.45116623101234</v>
      </c>
      <c r="BA26" s="28">
        <f t="shared" si="33"/>
        <v>260.28217414677482</v>
      </c>
      <c r="BB26" s="28">
        <f t="shared" si="33"/>
        <v>272.11318206253731</v>
      </c>
      <c r="BC26" s="28">
        <f t="shared" si="33"/>
        <v>283.94418997829985</v>
      </c>
      <c r="BE26" s="27">
        <f t="shared" si="31"/>
        <v>65</v>
      </c>
      <c r="BF26" s="32">
        <f t="shared" si="3"/>
        <v>0.62197320525515576</v>
      </c>
      <c r="BG26" s="32">
        <f t="shared" si="4"/>
        <v>0.62197320525515576</v>
      </c>
      <c r="BH26" s="32">
        <f t="shared" si="5"/>
        <v>0.62197320525515576</v>
      </c>
      <c r="BI26" s="32">
        <f t="shared" si="6"/>
        <v>0.62197320525515576</v>
      </c>
      <c r="BJ26" s="32">
        <f t="shared" si="7"/>
        <v>0.62197320525515576</v>
      </c>
      <c r="BK26" s="32">
        <f t="shared" si="8"/>
        <v>0.62197320525515576</v>
      </c>
      <c r="BL26" s="32">
        <f t="shared" si="9"/>
        <v>0.62197320525515587</v>
      </c>
      <c r="BM26" s="32">
        <f t="shared" si="10"/>
        <v>0.62197320525515576</v>
      </c>
      <c r="BN26" s="32">
        <f t="shared" si="11"/>
        <v>0.62197320525515587</v>
      </c>
      <c r="BO26" s="32">
        <f t="shared" si="12"/>
        <v>0.62197320525515576</v>
      </c>
      <c r="BP26" s="32">
        <f t="shared" si="13"/>
        <v>0.62197320525515587</v>
      </c>
      <c r="BQ26" s="32">
        <f t="shared" si="14"/>
        <v>0.62197320525515576</v>
      </c>
      <c r="BR26" s="32">
        <f t="shared" si="15"/>
        <v>0.62197320525515587</v>
      </c>
      <c r="BS26" s="32">
        <f t="shared" si="16"/>
        <v>0.62197320525515587</v>
      </c>
      <c r="BT26" s="32">
        <f t="shared" si="17"/>
        <v>0.62197320525515598</v>
      </c>
      <c r="BU26" s="32">
        <f t="shared" si="18"/>
        <v>0.62197320525515576</v>
      </c>
      <c r="BV26" s="32">
        <f t="shared" si="19"/>
        <v>0.62197320525515587</v>
      </c>
      <c r="BW26" s="32">
        <f t="shared" si="20"/>
        <v>0.62197320525515587</v>
      </c>
      <c r="BX26" s="32">
        <f t="shared" si="21"/>
        <v>0.62197320525515587</v>
      </c>
      <c r="BY26" s="32">
        <f t="shared" si="22"/>
        <v>0.62197320525515576</v>
      </c>
      <c r="BZ26" s="32">
        <f t="shared" si="23"/>
        <v>0.62197320525515576</v>
      </c>
      <c r="CA26" s="32">
        <f t="shared" si="24"/>
        <v>0.62197320525515587</v>
      </c>
      <c r="CB26" s="32">
        <f t="shared" si="25"/>
        <v>0.62197320525515587</v>
      </c>
      <c r="CC26" s="32">
        <f t="shared" si="26"/>
        <v>0.62197320525515576</v>
      </c>
    </row>
    <row r="27" spans="1:81" ht="9" customHeight="1" x14ac:dyDescent="0.25">
      <c r="A27" s="31"/>
      <c r="B27" s="31"/>
      <c r="C27" s="31"/>
      <c r="E27" s="27">
        <f t="shared" si="29"/>
        <v>64</v>
      </c>
      <c r="F27" s="28">
        <f t="shared" si="27"/>
        <v>29.330758580769604</v>
      </c>
      <c r="G27" s="28">
        <f t="shared" si="27"/>
        <v>58.661517161539209</v>
      </c>
      <c r="H27" s="28">
        <f t="shared" si="27"/>
        <v>87.99227574230882</v>
      </c>
      <c r="I27" s="28">
        <f t="shared" si="27"/>
        <v>117.32303432307842</v>
      </c>
      <c r="J27" s="28">
        <f t="shared" si="27"/>
        <v>146.65379290384803</v>
      </c>
      <c r="K27" s="28">
        <f t="shared" si="27"/>
        <v>175.98455148461764</v>
      </c>
      <c r="L27" s="28">
        <f t="shared" si="27"/>
        <v>205.31531006538725</v>
      </c>
      <c r="M27" s="28">
        <f t="shared" si="27"/>
        <v>234.64606864615683</v>
      </c>
      <c r="N27" s="28">
        <f t="shared" si="27"/>
        <v>263.97682722692645</v>
      </c>
      <c r="O27" s="28">
        <f t="shared" si="27"/>
        <v>293.30758580769606</v>
      </c>
      <c r="P27" s="28">
        <f t="shared" si="27"/>
        <v>322.63834438846567</v>
      </c>
      <c r="Q27" s="28">
        <f t="shared" si="27"/>
        <v>351.96910296923528</v>
      </c>
      <c r="R27" s="28">
        <f t="shared" si="27"/>
        <v>381.29986155000489</v>
      </c>
      <c r="S27" s="28">
        <f t="shared" si="27"/>
        <v>410.6306201307745</v>
      </c>
      <c r="T27" s="28">
        <f t="shared" si="27"/>
        <v>439.96137871154411</v>
      </c>
      <c r="U27" s="28">
        <f t="shared" si="27"/>
        <v>469.29213729231367</v>
      </c>
      <c r="V27" s="28">
        <f t="shared" si="32"/>
        <v>498.62289587308328</v>
      </c>
      <c r="W27" s="28">
        <f t="shared" si="32"/>
        <v>527.95365445385289</v>
      </c>
      <c r="X27" s="28">
        <f t="shared" si="32"/>
        <v>557.2844130346225</v>
      </c>
      <c r="Y27" s="28">
        <f t="shared" si="32"/>
        <v>586.61517161539211</v>
      </c>
      <c r="Z27" s="28">
        <f t="shared" si="32"/>
        <v>615.94593019616173</v>
      </c>
      <c r="AA27" s="28">
        <f t="shared" si="32"/>
        <v>645.27668877693134</v>
      </c>
      <c r="AB27" s="28">
        <f t="shared" si="32"/>
        <v>674.60744735770095</v>
      </c>
      <c r="AC27" s="28">
        <f t="shared" si="32"/>
        <v>703.93820593847056</v>
      </c>
      <c r="AE27" s="27">
        <f t="shared" si="30"/>
        <v>64</v>
      </c>
      <c r="AF27" s="28">
        <f t="shared" si="28"/>
        <v>11.405860163524295</v>
      </c>
      <c r="AG27" s="28">
        <f t="shared" si="28"/>
        <v>22.81172032704859</v>
      </c>
      <c r="AH27" s="28">
        <f t="shared" si="28"/>
        <v>34.217580490572885</v>
      </c>
      <c r="AI27" s="28">
        <f t="shared" si="28"/>
        <v>45.62344065409718</v>
      </c>
      <c r="AJ27" s="28">
        <f t="shared" si="28"/>
        <v>57.029300817621476</v>
      </c>
      <c r="AK27" s="28">
        <f t="shared" si="28"/>
        <v>68.435160981145771</v>
      </c>
      <c r="AL27" s="28">
        <f t="shared" si="28"/>
        <v>79.841021144670066</v>
      </c>
      <c r="AM27" s="28">
        <f t="shared" si="28"/>
        <v>91.246881308194361</v>
      </c>
      <c r="AN27" s="28">
        <f t="shared" si="28"/>
        <v>102.65274147171866</v>
      </c>
      <c r="AO27" s="28">
        <f t="shared" si="28"/>
        <v>114.05860163524295</v>
      </c>
      <c r="AP27" s="28">
        <f t="shared" si="28"/>
        <v>125.46446179876725</v>
      </c>
      <c r="AQ27" s="28">
        <f t="shared" si="28"/>
        <v>136.87032196229154</v>
      </c>
      <c r="AR27" s="28">
        <f t="shared" si="28"/>
        <v>148.27618212581584</v>
      </c>
      <c r="AS27" s="28">
        <f t="shared" si="28"/>
        <v>159.68204228934013</v>
      </c>
      <c r="AT27" s="28">
        <f t="shared" si="28"/>
        <v>171.08790245286443</v>
      </c>
      <c r="AU27" s="28">
        <f t="shared" si="28"/>
        <v>182.49376261638872</v>
      </c>
      <c r="AV27" s="28">
        <f t="shared" ref="AV27:BC27" si="34">AV$92/COS(RADIANS($AE27))</f>
        <v>193.89962277991302</v>
      </c>
      <c r="AW27" s="28">
        <f t="shared" si="34"/>
        <v>205.30548294343731</v>
      </c>
      <c r="AX27" s="28">
        <f t="shared" si="34"/>
        <v>216.71134310696161</v>
      </c>
      <c r="AY27" s="28">
        <f t="shared" si="34"/>
        <v>228.1172032704859</v>
      </c>
      <c r="AZ27" s="28">
        <f t="shared" si="34"/>
        <v>239.5230634340102</v>
      </c>
      <c r="BA27" s="28">
        <f t="shared" si="34"/>
        <v>250.92892359753449</v>
      </c>
      <c r="BB27" s="28">
        <f t="shared" si="34"/>
        <v>262.33478376105882</v>
      </c>
      <c r="BC27" s="28">
        <f t="shared" si="34"/>
        <v>273.74064392458308</v>
      </c>
      <c r="BE27" s="27">
        <f t="shared" si="31"/>
        <v>64</v>
      </c>
      <c r="BF27" s="32">
        <f t="shared" si="3"/>
        <v>0.61112972471832272</v>
      </c>
      <c r="BG27" s="32">
        <f t="shared" si="4"/>
        <v>0.61112972471832272</v>
      </c>
      <c r="BH27" s="32">
        <f t="shared" si="5"/>
        <v>0.61112972471832272</v>
      </c>
      <c r="BI27" s="32">
        <f t="shared" si="6"/>
        <v>0.61112972471832272</v>
      </c>
      <c r="BJ27" s="32">
        <f t="shared" si="7"/>
        <v>0.61112972471832272</v>
      </c>
      <c r="BK27" s="32">
        <f t="shared" si="8"/>
        <v>0.61112972471832272</v>
      </c>
      <c r="BL27" s="32">
        <f t="shared" si="9"/>
        <v>0.61112972471832272</v>
      </c>
      <c r="BM27" s="32">
        <f t="shared" si="10"/>
        <v>0.61112972471832272</v>
      </c>
      <c r="BN27" s="32">
        <f t="shared" si="11"/>
        <v>0.61112972471832272</v>
      </c>
      <c r="BO27" s="32">
        <f t="shared" si="12"/>
        <v>0.61112972471832272</v>
      </c>
      <c r="BP27" s="32">
        <f t="shared" si="13"/>
        <v>0.61112972471832272</v>
      </c>
      <c r="BQ27" s="32">
        <f t="shared" si="14"/>
        <v>0.61112972471832272</v>
      </c>
      <c r="BR27" s="32">
        <f t="shared" si="15"/>
        <v>0.61112972471832272</v>
      </c>
      <c r="BS27" s="32">
        <f t="shared" si="16"/>
        <v>0.61112972471832272</v>
      </c>
      <c r="BT27" s="32">
        <f t="shared" si="17"/>
        <v>0.61112972471832283</v>
      </c>
      <c r="BU27" s="32">
        <f t="shared" si="18"/>
        <v>0.61112972471832272</v>
      </c>
      <c r="BV27" s="32">
        <f t="shared" si="19"/>
        <v>0.61112972471832272</v>
      </c>
      <c r="BW27" s="32">
        <f t="shared" si="20"/>
        <v>0.61112972471832272</v>
      </c>
      <c r="BX27" s="32">
        <f t="shared" si="21"/>
        <v>0.61112972471832261</v>
      </c>
      <c r="BY27" s="32">
        <f t="shared" si="22"/>
        <v>0.61112972471832272</v>
      </c>
      <c r="BZ27" s="32">
        <f t="shared" si="23"/>
        <v>0.61112972471832272</v>
      </c>
      <c r="CA27" s="32">
        <f t="shared" si="24"/>
        <v>0.61112972471832272</v>
      </c>
      <c r="CB27" s="32">
        <f t="shared" si="25"/>
        <v>0.61112972471832272</v>
      </c>
      <c r="CC27" s="32">
        <f t="shared" si="26"/>
        <v>0.61112972471832272</v>
      </c>
    </row>
    <row r="28" spans="1:81" ht="9" customHeight="1" x14ac:dyDescent="0.25">
      <c r="A28" s="31"/>
      <c r="B28" s="31"/>
      <c r="C28" s="31"/>
      <c r="E28" s="27">
        <f t="shared" si="29"/>
        <v>63</v>
      </c>
      <c r="F28" s="28">
        <f t="shared" si="27"/>
        <v>27.521418443638304</v>
      </c>
      <c r="G28" s="28">
        <f t="shared" si="27"/>
        <v>55.042836887276607</v>
      </c>
      <c r="H28" s="28">
        <f t="shared" si="27"/>
        <v>82.564255330914918</v>
      </c>
      <c r="I28" s="28">
        <f t="shared" si="27"/>
        <v>110.08567377455321</v>
      </c>
      <c r="J28" s="28">
        <f t="shared" si="27"/>
        <v>137.60709221819153</v>
      </c>
      <c r="K28" s="28">
        <f t="shared" si="27"/>
        <v>165.12851066182984</v>
      </c>
      <c r="L28" s="28">
        <f t="shared" si="27"/>
        <v>192.64992910546815</v>
      </c>
      <c r="M28" s="28">
        <f t="shared" si="27"/>
        <v>220.17134754910643</v>
      </c>
      <c r="N28" s="28">
        <f t="shared" si="27"/>
        <v>247.69276599274477</v>
      </c>
      <c r="O28" s="28">
        <f t="shared" si="27"/>
        <v>275.21418443638305</v>
      </c>
      <c r="P28" s="28">
        <f t="shared" si="27"/>
        <v>302.73560288002136</v>
      </c>
      <c r="Q28" s="28">
        <f t="shared" si="27"/>
        <v>330.25702132365967</v>
      </c>
      <c r="R28" s="28">
        <f t="shared" si="27"/>
        <v>357.77843976729798</v>
      </c>
      <c r="S28" s="28">
        <f t="shared" si="27"/>
        <v>385.29985821093629</v>
      </c>
      <c r="T28" s="28">
        <f t="shared" si="27"/>
        <v>412.8212766545746</v>
      </c>
      <c r="U28" s="28">
        <f t="shared" si="27"/>
        <v>440.34269509821286</v>
      </c>
      <c r="V28" s="28">
        <f t="shared" si="32"/>
        <v>467.86411354185117</v>
      </c>
      <c r="W28" s="28">
        <f t="shared" si="32"/>
        <v>495.38553198548954</v>
      </c>
      <c r="X28" s="28">
        <f t="shared" si="32"/>
        <v>522.90695042912785</v>
      </c>
      <c r="Y28" s="28">
        <f t="shared" si="32"/>
        <v>550.4283688727661</v>
      </c>
      <c r="Z28" s="28">
        <f t="shared" si="32"/>
        <v>577.94978731640435</v>
      </c>
      <c r="AA28" s="28">
        <f t="shared" si="32"/>
        <v>605.47120576004272</v>
      </c>
      <c r="AB28" s="28">
        <f t="shared" si="32"/>
        <v>632.99262420368109</v>
      </c>
      <c r="AC28" s="28">
        <f t="shared" si="32"/>
        <v>660.51404264731934</v>
      </c>
      <c r="AE28" s="27">
        <f t="shared" si="30"/>
        <v>63</v>
      </c>
      <c r="AF28" s="28">
        <f t="shared" si="28"/>
        <v>11.013446322926333</v>
      </c>
      <c r="AG28" s="28">
        <f t="shared" si="28"/>
        <v>22.026892645852666</v>
      </c>
      <c r="AH28" s="28">
        <f t="shared" si="28"/>
        <v>33.040338968778997</v>
      </c>
      <c r="AI28" s="28">
        <f t="shared" si="28"/>
        <v>44.053785291705331</v>
      </c>
      <c r="AJ28" s="28">
        <f t="shared" si="28"/>
        <v>55.067231614631666</v>
      </c>
      <c r="AK28" s="28">
        <f t="shared" si="28"/>
        <v>66.080677937557994</v>
      </c>
      <c r="AL28" s="28">
        <f t="shared" si="28"/>
        <v>77.094124260484335</v>
      </c>
      <c r="AM28" s="28">
        <f t="shared" si="28"/>
        <v>88.107570583410663</v>
      </c>
      <c r="AN28" s="28">
        <f t="shared" si="28"/>
        <v>99.12101690633699</v>
      </c>
      <c r="AO28" s="28">
        <f t="shared" ref="AO28:BC40" si="35">AO$92/COS(RADIANS($AE28))</f>
        <v>110.13446322926333</v>
      </c>
      <c r="AP28" s="28">
        <f t="shared" si="35"/>
        <v>121.14790955218966</v>
      </c>
      <c r="AQ28" s="28">
        <f t="shared" si="35"/>
        <v>132.16135587511599</v>
      </c>
      <c r="AR28" s="28">
        <f t="shared" si="35"/>
        <v>143.17480219804233</v>
      </c>
      <c r="AS28" s="28">
        <f t="shared" si="35"/>
        <v>154.18824852096867</v>
      </c>
      <c r="AT28" s="28">
        <f t="shared" si="35"/>
        <v>165.20169484389498</v>
      </c>
      <c r="AU28" s="28">
        <f t="shared" si="35"/>
        <v>176.21514116682133</v>
      </c>
      <c r="AV28" s="28">
        <f t="shared" si="35"/>
        <v>187.22858748974767</v>
      </c>
      <c r="AW28" s="28">
        <f t="shared" si="35"/>
        <v>198.24203381267398</v>
      </c>
      <c r="AX28" s="28">
        <f t="shared" si="35"/>
        <v>209.25548013560032</v>
      </c>
      <c r="AY28" s="28">
        <f t="shared" si="35"/>
        <v>220.26892645852666</v>
      </c>
      <c r="AZ28" s="28">
        <f t="shared" si="35"/>
        <v>231.28237278145298</v>
      </c>
      <c r="BA28" s="28">
        <f t="shared" si="35"/>
        <v>242.29581910437932</v>
      </c>
      <c r="BB28" s="28">
        <f t="shared" si="35"/>
        <v>253.30926542730566</v>
      </c>
      <c r="BC28" s="28">
        <f t="shared" si="35"/>
        <v>264.32271175023197</v>
      </c>
      <c r="BE28" s="27">
        <f t="shared" si="31"/>
        <v>63</v>
      </c>
      <c r="BF28" s="32">
        <f t="shared" si="3"/>
        <v>0.59982272187456454</v>
      </c>
      <c r="BG28" s="32">
        <f t="shared" si="4"/>
        <v>0.59982272187456454</v>
      </c>
      <c r="BH28" s="32">
        <f t="shared" si="5"/>
        <v>0.59982272187456465</v>
      </c>
      <c r="BI28" s="32">
        <f t="shared" si="6"/>
        <v>0.59982272187456454</v>
      </c>
      <c r="BJ28" s="32">
        <f t="shared" si="7"/>
        <v>0.59982272187456465</v>
      </c>
      <c r="BK28" s="32">
        <f t="shared" si="8"/>
        <v>0.59982272187456465</v>
      </c>
      <c r="BL28" s="32">
        <f t="shared" si="9"/>
        <v>0.59982272187456465</v>
      </c>
      <c r="BM28" s="32">
        <f t="shared" si="10"/>
        <v>0.59982272187456454</v>
      </c>
      <c r="BN28" s="32">
        <f t="shared" si="11"/>
        <v>0.59982272187456465</v>
      </c>
      <c r="BO28" s="32">
        <f t="shared" si="12"/>
        <v>0.59982272187456465</v>
      </c>
      <c r="BP28" s="32">
        <f t="shared" si="13"/>
        <v>0.59982272187456454</v>
      </c>
      <c r="BQ28" s="32">
        <f t="shared" si="14"/>
        <v>0.59982272187456465</v>
      </c>
      <c r="BR28" s="32">
        <f t="shared" si="15"/>
        <v>0.59982272187456465</v>
      </c>
      <c r="BS28" s="32">
        <f t="shared" si="16"/>
        <v>0.59982272187456465</v>
      </c>
      <c r="BT28" s="32">
        <f t="shared" si="17"/>
        <v>0.59982272187456465</v>
      </c>
      <c r="BU28" s="32">
        <f t="shared" si="18"/>
        <v>0.59982272187456454</v>
      </c>
      <c r="BV28" s="32">
        <f t="shared" si="19"/>
        <v>0.59982272187456454</v>
      </c>
      <c r="BW28" s="32">
        <f t="shared" si="20"/>
        <v>0.59982272187456465</v>
      </c>
      <c r="BX28" s="32">
        <f t="shared" si="21"/>
        <v>0.59982272187456465</v>
      </c>
      <c r="BY28" s="32">
        <f t="shared" si="22"/>
        <v>0.59982272187456465</v>
      </c>
      <c r="BZ28" s="32">
        <f t="shared" si="23"/>
        <v>0.59982272187456465</v>
      </c>
      <c r="CA28" s="32">
        <f t="shared" si="24"/>
        <v>0.59982272187456454</v>
      </c>
      <c r="CB28" s="32">
        <f t="shared" si="25"/>
        <v>0.59982272187456465</v>
      </c>
      <c r="CC28" s="32">
        <f t="shared" si="26"/>
        <v>0.59982272187456465</v>
      </c>
    </row>
    <row r="29" spans="1:81" ht="9" customHeight="1" x14ac:dyDescent="0.25">
      <c r="A29" s="31"/>
      <c r="B29" s="31"/>
      <c r="C29" s="31"/>
      <c r="E29" s="27">
        <f t="shared" si="29"/>
        <v>62</v>
      </c>
      <c r="F29" s="28">
        <f t="shared" si="27"/>
        <v>25.854733747036843</v>
      </c>
      <c r="G29" s="28">
        <f t="shared" si="27"/>
        <v>51.709467494073685</v>
      </c>
      <c r="H29" s="28">
        <f t="shared" si="27"/>
        <v>77.564201241110538</v>
      </c>
      <c r="I29" s="28">
        <f t="shared" si="27"/>
        <v>103.41893498814737</v>
      </c>
      <c r="J29" s="28">
        <f t="shared" si="27"/>
        <v>129.2736687351842</v>
      </c>
      <c r="K29" s="28">
        <f t="shared" si="27"/>
        <v>155.12840248222108</v>
      </c>
      <c r="L29" s="28">
        <f t="shared" si="27"/>
        <v>180.98313622925792</v>
      </c>
      <c r="M29" s="28">
        <f t="shared" si="27"/>
        <v>206.83786997629474</v>
      </c>
      <c r="N29" s="28">
        <f t="shared" ref="N29:AC44" si="36">IF($E29&lt;=30,  N$3*1*2.71828^(($E29^1.75)*0.000662),    IF($E29&lt;=90,  N$3*0.9043*2.71828^(($E29^2.2)*0.0001987),    "error"))</f>
        <v>232.69260372333162</v>
      </c>
      <c r="O29" s="28">
        <f t="shared" si="36"/>
        <v>258.5473374703684</v>
      </c>
      <c r="P29" s="28">
        <f t="shared" si="36"/>
        <v>284.40207121740531</v>
      </c>
      <c r="Q29" s="28">
        <f t="shared" si="36"/>
        <v>310.25680496444215</v>
      </c>
      <c r="R29" s="28">
        <f t="shared" si="36"/>
        <v>336.111538711479</v>
      </c>
      <c r="S29" s="28">
        <f t="shared" si="36"/>
        <v>361.96627245851585</v>
      </c>
      <c r="T29" s="28">
        <f t="shared" si="36"/>
        <v>387.82100620555269</v>
      </c>
      <c r="U29" s="28">
        <f t="shared" si="36"/>
        <v>413.67573995258948</v>
      </c>
      <c r="V29" s="28">
        <f t="shared" si="36"/>
        <v>439.53047369962633</v>
      </c>
      <c r="W29" s="28">
        <f t="shared" si="36"/>
        <v>465.38520744666323</v>
      </c>
      <c r="X29" s="28">
        <f t="shared" si="36"/>
        <v>491.23994119370008</v>
      </c>
      <c r="Y29" s="28">
        <f t="shared" si="36"/>
        <v>517.09467494073681</v>
      </c>
      <c r="Z29" s="28">
        <f t="shared" si="36"/>
        <v>542.94940868777371</v>
      </c>
      <c r="AA29" s="28">
        <f t="shared" si="36"/>
        <v>568.80414243481061</v>
      </c>
      <c r="AB29" s="28">
        <f t="shared" si="36"/>
        <v>594.6588761818474</v>
      </c>
      <c r="AC29" s="28">
        <f t="shared" si="36"/>
        <v>620.51360992888431</v>
      </c>
      <c r="AE29" s="27">
        <f t="shared" si="30"/>
        <v>62</v>
      </c>
      <c r="AF29" s="28">
        <f t="shared" ref="AF29:AU44" si="37">AF$92/COS(RADIANS($AE29))</f>
        <v>10.650272340947561</v>
      </c>
      <c r="AG29" s="28">
        <f t="shared" si="37"/>
        <v>21.300544681895122</v>
      </c>
      <c r="AH29" s="28">
        <f t="shared" si="37"/>
        <v>31.950817022842685</v>
      </c>
      <c r="AI29" s="28">
        <f t="shared" si="37"/>
        <v>42.601089363790244</v>
      </c>
      <c r="AJ29" s="28">
        <f t="shared" si="37"/>
        <v>53.25136170473781</v>
      </c>
      <c r="AK29" s="28">
        <f t="shared" si="37"/>
        <v>63.90163404568537</v>
      </c>
      <c r="AL29" s="28">
        <f t="shared" si="37"/>
        <v>74.551906386632936</v>
      </c>
      <c r="AM29" s="28">
        <f t="shared" si="37"/>
        <v>85.202178727580488</v>
      </c>
      <c r="AN29" s="28">
        <f t="shared" si="37"/>
        <v>95.852451068528055</v>
      </c>
      <c r="AO29" s="28">
        <f t="shared" si="37"/>
        <v>106.50272340947562</v>
      </c>
      <c r="AP29" s="28">
        <f t="shared" si="37"/>
        <v>117.15299575042317</v>
      </c>
      <c r="AQ29" s="28">
        <f t="shared" si="37"/>
        <v>127.80326809137074</v>
      </c>
      <c r="AR29" s="28">
        <f t="shared" si="37"/>
        <v>138.45354043231831</v>
      </c>
      <c r="AS29" s="28">
        <f t="shared" si="37"/>
        <v>149.10381277326587</v>
      </c>
      <c r="AT29" s="28">
        <f t="shared" si="37"/>
        <v>159.75408511421341</v>
      </c>
      <c r="AU29" s="28">
        <f t="shared" si="37"/>
        <v>170.40435745516098</v>
      </c>
      <c r="AV29" s="28">
        <f t="shared" si="35"/>
        <v>181.05462979610854</v>
      </c>
      <c r="AW29" s="28">
        <f t="shared" si="35"/>
        <v>191.70490213705611</v>
      </c>
      <c r="AX29" s="28">
        <f t="shared" si="35"/>
        <v>202.35517447800368</v>
      </c>
      <c r="AY29" s="28">
        <f t="shared" si="35"/>
        <v>213.00544681895124</v>
      </c>
      <c r="AZ29" s="28">
        <f t="shared" si="35"/>
        <v>223.65571915989878</v>
      </c>
      <c r="BA29" s="28">
        <f t="shared" si="35"/>
        <v>234.30599150084635</v>
      </c>
      <c r="BB29" s="28">
        <f t="shared" si="35"/>
        <v>244.95626384179391</v>
      </c>
      <c r="BC29" s="28">
        <f t="shared" si="35"/>
        <v>255.60653618274148</v>
      </c>
      <c r="BE29" s="27">
        <f t="shared" si="31"/>
        <v>62</v>
      </c>
      <c r="BF29" s="32">
        <f t="shared" si="3"/>
        <v>0.58807263516422148</v>
      </c>
      <c r="BG29" s="32">
        <f t="shared" si="4"/>
        <v>0.58807263516422148</v>
      </c>
      <c r="BH29" s="32">
        <f t="shared" si="5"/>
        <v>0.58807263516422148</v>
      </c>
      <c r="BI29" s="32">
        <f t="shared" si="6"/>
        <v>0.58807263516422148</v>
      </c>
      <c r="BJ29" s="32">
        <f t="shared" si="7"/>
        <v>0.58807263516422148</v>
      </c>
      <c r="BK29" s="32">
        <f t="shared" si="8"/>
        <v>0.58807263516422148</v>
      </c>
      <c r="BL29" s="32">
        <f t="shared" si="9"/>
        <v>0.58807263516422148</v>
      </c>
      <c r="BM29" s="32">
        <f t="shared" si="10"/>
        <v>0.58807263516422148</v>
      </c>
      <c r="BN29" s="32">
        <f t="shared" si="11"/>
        <v>0.58807263516422148</v>
      </c>
      <c r="BO29" s="32">
        <f t="shared" si="12"/>
        <v>0.58807263516422148</v>
      </c>
      <c r="BP29" s="32">
        <f t="shared" si="13"/>
        <v>0.58807263516422148</v>
      </c>
      <c r="BQ29" s="32">
        <f t="shared" si="14"/>
        <v>0.58807263516422148</v>
      </c>
      <c r="BR29" s="32">
        <f t="shared" si="15"/>
        <v>0.58807263516422148</v>
      </c>
      <c r="BS29" s="32">
        <f t="shared" si="16"/>
        <v>0.58807263516422148</v>
      </c>
      <c r="BT29" s="32">
        <f t="shared" si="17"/>
        <v>0.58807263516422148</v>
      </c>
      <c r="BU29" s="32">
        <f t="shared" si="18"/>
        <v>0.58807263516422148</v>
      </c>
      <c r="BV29" s="32">
        <f t="shared" si="19"/>
        <v>0.58807263516422148</v>
      </c>
      <c r="BW29" s="32">
        <f t="shared" si="20"/>
        <v>0.58807263516422148</v>
      </c>
      <c r="BX29" s="32">
        <f t="shared" si="21"/>
        <v>0.58807263516422148</v>
      </c>
      <c r="BY29" s="32">
        <f t="shared" si="22"/>
        <v>0.58807263516422148</v>
      </c>
      <c r="BZ29" s="32">
        <f t="shared" si="23"/>
        <v>0.58807263516422137</v>
      </c>
      <c r="CA29" s="32">
        <f t="shared" si="24"/>
        <v>0.58807263516422148</v>
      </c>
      <c r="CB29" s="32">
        <f t="shared" si="25"/>
        <v>0.58807263516422148</v>
      </c>
      <c r="CC29" s="32">
        <f t="shared" si="26"/>
        <v>0.58807263516422148</v>
      </c>
    </row>
    <row r="30" spans="1:81" ht="9" customHeight="1" x14ac:dyDescent="0.25">
      <c r="A30" s="31"/>
      <c r="B30" s="31"/>
      <c r="C30" s="31"/>
      <c r="E30" s="27">
        <f t="shared" si="29"/>
        <v>61</v>
      </c>
      <c r="F30" s="28">
        <f t="shared" ref="F30:U45" si="38">IF($E30&lt;=30,  F$3*1*2.71828^(($E30^1.75)*0.000662),    IF($E30&lt;=90,  F$3*0.9043*2.71828^(($E30^2.2)*0.0001987),    "error"))</f>
        <v>24.318086392003586</v>
      </c>
      <c r="G30" s="28">
        <f t="shared" si="38"/>
        <v>48.636172784007172</v>
      </c>
      <c r="H30" s="28">
        <f t="shared" si="38"/>
        <v>72.954259176010765</v>
      </c>
      <c r="I30" s="28">
        <f t="shared" si="38"/>
        <v>97.272345568014345</v>
      </c>
      <c r="J30" s="28">
        <f t="shared" si="38"/>
        <v>121.59043196001792</v>
      </c>
      <c r="K30" s="28">
        <f t="shared" si="38"/>
        <v>145.90851835202153</v>
      </c>
      <c r="L30" s="28">
        <f t="shared" si="38"/>
        <v>170.22660474402511</v>
      </c>
      <c r="M30" s="28">
        <f t="shared" si="38"/>
        <v>194.54469113602869</v>
      </c>
      <c r="N30" s="28">
        <f t="shared" si="38"/>
        <v>218.8627775280323</v>
      </c>
      <c r="O30" s="28">
        <f t="shared" si="38"/>
        <v>243.18086392003585</v>
      </c>
      <c r="P30" s="28">
        <f t="shared" si="38"/>
        <v>267.49895031203948</v>
      </c>
      <c r="Q30" s="28">
        <f t="shared" si="38"/>
        <v>291.81703670404306</v>
      </c>
      <c r="R30" s="28">
        <f t="shared" si="38"/>
        <v>316.13512309604664</v>
      </c>
      <c r="S30" s="28">
        <f t="shared" si="38"/>
        <v>340.45320948805022</v>
      </c>
      <c r="T30" s="28">
        <f t="shared" si="38"/>
        <v>364.77129588005386</v>
      </c>
      <c r="U30" s="28">
        <f t="shared" si="38"/>
        <v>389.08938227205738</v>
      </c>
      <c r="V30" s="28">
        <f t="shared" si="36"/>
        <v>413.40746866406096</v>
      </c>
      <c r="W30" s="28">
        <f t="shared" si="36"/>
        <v>437.72555505606459</v>
      </c>
      <c r="X30" s="28">
        <f t="shared" si="36"/>
        <v>462.04364144806817</v>
      </c>
      <c r="Y30" s="28">
        <f t="shared" si="36"/>
        <v>486.36172784007169</v>
      </c>
      <c r="Z30" s="28">
        <f t="shared" si="36"/>
        <v>510.67981423207533</v>
      </c>
      <c r="AA30" s="28">
        <f t="shared" si="36"/>
        <v>534.99790062407897</v>
      </c>
      <c r="AB30" s="28">
        <f t="shared" si="36"/>
        <v>559.31598701608254</v>
      </c>
      <c r="AC30" s="28">
        <f t="shared" si="36"/>
        <v>583.63407340808612</v>
      </c>
      <c r="AE30" s="27">
        <f t="shared" si="30"/>
        <v>61</v>
      </c>
      <c r="AF30" s="28">
        <f t="shared" si="37"/>
        <v>10.313326698136569</v>
      </c>
      <c r="AG30" s="28">
        <f t="shared" si="37"/>
        <v>20.626653396273138</v>
      </c>
      <c r="AH30" s="28">
        <f t="shared" si="37"/>
        <v>30.939980094409709</v>
      </c>
      <c r="AI30" s="28">
        <f t="shared" si="37"/>
        <v>41.253306792546276</v>
      </c>
      <c r="AJ30" s="28">
        <f t="shared" si="37"/>
        <v>51.566633490682847</v>
      </c>
      <c r="AK30" s="28">
        <f t="shared" si="37"/>
        <v>61.879960188819418</v>
      </c>
      <c r="AL30" s="28">
        <f t="shared" si="37"/>
        <v>72.193286886955988</v>
      </c>
      <c r="AM30" s="28">
        <f t="shared" si="37"/>
        <v>82.506613585092552</v>
      </c>
      <c r="AN30" s="28">
        <f t="shared" si="37"/>
        <v>92.81994028322913</v>
      </c>
      <c r="AO30" s="28">
        <f t="shared" si="37"/>
        <v>103.13326698136569</v>
      </c>
      <c r="AP30" s="28">
        <f t="shared" si="37"/>
        <v>113.44659367950226</v>
      </c>
      <c r="AQ30" s="28">
        <f t="shared" si="37"/>
        <v>123.75992037763884</v>
      </c>
      <c r="AR30" s="28">
        <f t="shared" si="37"/>
        <v>134.07324707577541</v>
      </c>
      <c r="AS30" s="28">
        <f t="shared" si="37"/>
        <v>144.38657377391198</v>
      </c>
      <c r="AT30" s="28">
        <f t="shared" si="37"/>
        <v>154.69990047204854</v>
      </c>
      <c r="AU30" s="28">
        <f t="shared" si="37"/>
        <v>165.0132271701851</v>
      </c>
      <c r="AV30" s="28">
        <f t="shared" si="35"/>
        <v>175.32655386832167</v>
      </c>
      <c r="AW30" s="28">
        <f t="shared" si="35"/>
        <v>185.63988056645826</v>
      </c>
      <c r="AX30" s="28">
        <f t="shared" si="35"/>
        <v>195.95320726459482</v>
      </c>
      <c r="AY30" s="28">
        <f t="shared" si="35"/>
        <v>206.26653396273139</v>
      </c>
      <c r="AZ30" s="28">
        <f t="shared" si="35"/>
        <v>216.57986066086795</v>
      </c>
      <c r="BA30" s="28">
        <f t="shared" si="35"/>
        <v>226.89318735900451</v>
      </c>
      <c r="BB30" s="28">
        <f t="shared" si="35"/>
        <v>237.20651405714111</v>
      </c>
      <c r="BC30" s="28">
        <f t="shared" si="35"/>
        <v>247.51984075527767</v>
      </c>
      <c r="BE30" s="27">
        <f t="shared" si="31"/>
        <v>61</v>
      </c>
      <c r="BF30" s="32">
        <f t="shared" si="3"/>
        <v>0.57589892017458011</v>
      </c>
      <c r="BG30" s="32">
        <f t="shared" si="4"/>
        <v>0.57589892017458011</v>
      </c>
      <c r="BH30" s="32">
        <f t="shared" si="5"/>
        <v>0.57589892017458022</v>
      </c>
      <c r="BI30" s="32">
        <f t="shared" si="6"/>
        <v>0.57589892017458011</v>
      </c>
      <c r="BJ30" s="32">
        <f t="shared" si="7"/>
        <v>0.57589892017458011</v>
      </c>
      <c r="BK30" s="32">
        <f t="shared" si="8"/>
        <v>0.57589892017458022</v>
      </c>
      <c r="BL30" s="32">
        <f t="shared" si="9"/>
        <v>0.57589892017458011</v>
      </c>
      <c r="BM30" s="32">
        <f t="shared" si="10"/>
        <v>0.57589892017458011</v>
      </c>
      <c r="BN30" s="32">
        <f t="shared" si="11"/>
        <v>0.57589892017458011</v>
      </c>
      <c r="BO30" s="32">
        <f t="shared" si="12"/>
        <v>0.57589892017458011</v>
      </c>
      <c r="BP30" s="32">
        <f t="shared" si="13"/>
        <v>0.57589892017458022</v>
      </c>
      <c r="BQ30" s="32">
        <f t="shared" si="14"/>
        <v>0.57589892017458022</v>
      </c>
      <c r="BR30" s="32">
        <f t="shared" si="15"/>
        <v>0.57589892017458011</v>
      </c>
      <c r="BS30" s="32">
        <f t="shared" si="16"/>
        <v>0.57589892017458011</v>
      </c>
      <c r="BT30" s="32">
        <f t="shared" si="17"/>
        <v>0.57589892017458022</v>
      </c>
      <c r="BU30" s="32">
        <f t="shared" si="18"/>
        <v>0.57589892017458011</v>
      </c>
      <c r="BV30" s="32">
        <f t="shared" si="19"/>
        <v>0.57589892017458011</v>
      </c>
      <c r="BW30" s="32">
        <f t="shared" si="20"/>
        <v>0.57589892017458011</v>
      </c>
      <c r="BX30" s="32">
        <f t="shared" si="21"/>
        <v>0.57589892017458011</v>
      </c>
      <c r="BY30" s="32">
        <f t="shared" si="22"/>
        <v>0.57589892017458011</v>
      </c>
      <c r="BZ30" s="32">
        <f t="shared" si="23"/>
        <v>0.57589892017458022</v>
      </c>
      <c r="CA30" s="32">
        <f t="shared" si="24"/>
        <v>0.57589892017458022</v>
      </c>
      <c r="CB30" s="32">
        <f t="shared" si="25"/>
        <v>0.57589892017458011</v>
      </c>
      <c r="CC30" s="32">
        <f t="shared" si="26"/>
        <v>0.57589892017458022</v>
      </c>
    </row>
    <row r="31" spans="1:81" ht="9" customHeight="1" x14ac:dyDescent="0.25">
      <c r="A31" s="31"/>
      <c r="B31" s="31"/>
      <c r="C31" s="31"/>
      <c r="E31" s="27">
        <f t="shared" si="29"/>
        <v>60</v>
      </c>
      <c r="F31" s="28">
        <f t="shared" si="38"/>
        <v>22.900085646618066</v>
      </c>
      <c r="G31" s="28">
        <f t="shared" si="38"/>
        <v>45.800171293236133</v>
      </c>
      <c r="H31" s="28">
        <f t="shared" si="38"/>
        <v>68.700256939854199</v>
      </c>
      <c r="I31" s="28">
        <f t="shared" si="38"/>
        <v>91.600342586472266</v>
      </c>
      <c r="J31" s="28">
        <f t="shared" si="38"/>
        <v>114.50042823309032</v>
      </c>
      <c r="K31" s="28">
        <f t="shared" si="38"/>
        <v>137.4005138797084</v>
      </c>
      <c r="L31" s="28">
        <f t="shared" si="38"/>
        <v>160.30059952632647</v>
      </c>
      <c r="M31" s="28">
        <f t="shared" si="38"/>
        <v>183.20068517294453</v>
      </c>
      <c r="N31" s="28">
        <f t="shared" si="38"/>
        <v>206.1007708195626</v>
      </c>
      <c r="O31" s="28">
        <f t="shared" si="38"/>
        <v>229.00085646618064</v>
      </c>
      <c r="P31" s="28">
        <f t="shared" si="38"/>
        <v>251.90094211279873</v>
      </c>
      <c r="Q31" s="28">
        <f t="shared" si="38"/>
        <v>274.8010277594168</v>
      </c>
      <c r="R31" s="28">
        <f t="shared" si="38"/>
        <v>297.70111340603484</v>
      </c>
      <c r="S31" s="28">
        <f t="shared" si="38"/>
        <v>320.60119905265293</v>
      </c>
      <c r="T31" s="28">
        <f t="shared" si="38"/>
        <v>343.50128469927103</v>
      </c>
      <c r="U31" s="28">
        <f t="shared" si="38"/>
        <v>366.40137034588906</v>
      </c>
      <c r="V31" s="28">
        <f t="shared" si="36"/>
        <v>389.3014559925071</v>
      </c>
      <c r="W31" s="28">
        <f t="shared" si="36"/>
        <v>412.2015416391252</v>
      </c>
      <c r="X31" s="28">
        <f t="shared" si="36"/>
        <v>435.10162728574329</v>
      </c>
      <c r="Y31" s="28">
        <f t="shared" si="36"/>
        <v>458.00171293236127</v>
      </c>
      <c r="Z31" s="28">
        <f t="shared" si="36"/>
        <v>480.90179857897937</v>
      </c>
      <c r="AA31" s="28">
        <f t="shared" si="36"/>
        <v>503.80188422559746</v>
      </c>
      <c r="AB31" s="28">
        <f t="shared" si="36"/>
        <v>526.7019698722155</v>
      </c>
      <c r="AC31" s="28">
        <f t="shared" si="36"/>
        <v>549.60205551883359</v>
      </c>
      <c r="AE31" s="27">
        <f t="shared" si="30"/>
        <v>60</v>
      </c>
      <c r="AF31" s="28">
        <f t="shared" si="37"/>
        <v>9.9999999999999982</v>
      </c>
      <c r="AG31" s="28">
        <f t="shared" si="37"/>
        <v>19.999999999999996</v>
      </c>
      <c r="AH31" s="28">
        <f t="shared" si="37"/>
        <v>29.999999999999993</v>
      </c>
      <c r="AI31" s="28">
        <f t="shared" si="37"/>
        <v>39.999999999999993</v>
      </c>
      <c r="AJ31" s="28">
        <f t="shared" si="37"/>
        <v>49.999999999999986</v>
      </c>
      <c r="AK31" s="28">
        <f t="shared" si="37"/>
        <v>59.999999999999986</v>
      </c>
      <c r="AL31" s="28">
        <f t="shared" si="37"/>
        <v>69.999999999999986</v>
      </c>
      <c r="AM31" s="28">
        <f t="shared" si="37"/>
        <v>79.999999999999986</v>
      </c>
      <c r="AN31" s="28">
        <f t="shared" si="37"/>
        <v>89.999999999999986</v>
      </c>
      <c r="AO31" s="28">
        <f t="shared" si="37"/>
        <v>99.999999999999972</v>
      </c>
      <c r="AP31" s="28">
        <f t="shared" si="37"/>
        <v>109.99999999999997</v>
      </c>
      <c r="AQ31" s="28">
        <f t="shared" si="37"/>
        <v>119.99999999999997</v>
      </c>
      <c r="AR31" s="28">
        <f t="shared" si="37"/>
        <v>129.99999999999997</v>
      </c>
      <c r="AS31" s="28">
        <f t="shared" si="37"/>
        <v>139.99999999999997</v>
      </c>
      <c r="AT31" s="28">
        <f t="shared" si="37"/>
        <v>149.99999999999997</v>
      </c>
      <c r="AU31" s="28">
        <f t="shared" si="37"/>
        <v>159.99999999999997</v>
      </c>
      <c r="AV31" s="28">
        <f t="shared" si="35"/>
        <v>169.99999999999997</v>
      </c>
      <c r="AW31" s="28">
        <f t="shared" si="35"/>
        <v>179.99999999999997</v>
      </c>
      <c r="AX31" s="28">
        <f t="shared" si="35"/>
        <v>189.99999999999997</v>
      </c>
      <c r="AY31" s="28">
        <f t="shared" si="35"/>
        <v>199.99999999999994</v>
      </c>
      <c r="AZ31" s="28">
        <f t="shared" si="35"/>
        <v>209.99999999999994</v>
      </c>
      <c r="BA31" s="28">
        <f t="shared" si="35"/>
        <v>219.99999999999994</v>
      </c>
      <c r="BB31" s="28">
        <f t="shared" si="35"/>
        <v>229.99999999999994</v>
      </c>
      <c r="BC31" s="28">
        <f t="shared" si="35"/>
        <v>239.99999999999994</v>
      </c>
      <c r="BE31" s="27">
        <f t="shared" si="31"/>
        <v>60</v>
      </c>
      <c r="BF31" s="32">
        <f t="shared" si="3"/>
        <v>0.56332041048602721</v>
      </c>
      <c r="BG31" s="32">
        <f t="shared" si="4"/>
        <v>0.56332041048602721</v>
      </c>
      <c r="BH31" s="32">
        <f t="shared" si="5"/>
        <v>0.56332041048602721</v>
      </c>
      <c r="BI31" s="32">
        <f t="shared" si="6"/>
        <v>0.56332041048602721</v>
      </c>
      <c r="BJ31" s="32">
        <f t="shared" si="7"/>
        <v>0.56332041048602721</v>
      </c>
      <c r="BK31" s="32">
        <f t="shared" si="8"/>
        <v>0.56332041048602721</v>
      </c>
      <c r="BL31" s="32">
        <f t="shared" si="9"/>
        <v>0.56332041048602721</v>
      </c>
      <c r="BM31" s="32">
        <f t="shared" si="10"/>
        <v>0.56332041048602721</v>
      </c>
      <c r="BN31" s="32">
        <f t="shared" si="11"/>
        <v>0.56332041048602721</v>
      </c>
      <c r="BO31" s="32">
        <f t="shared" si="12"/>
        <v>0.56332041048602721</v>
      </c>
      <c r="BP31" s="32">
        <f t="shared" si="13"/>
        <v>0.56332041048602721</v>
      </c>
      <c r="BQ31" s="32">
        <f t="shared" si="14"/>
        <v>0.56332041048602721</v>
      </c>
      <c r="BR31" s="32">
        <f t="shared" si="15"/>
        <v>0.5633204104860271</v>
      </c>
      <c r="BS31" s="32">
        <f t="shared" si="16"/>
        <v>0.56332041048602721</v>
      </c>
      <c r="BT31" s="32">
        <f t="shared" si="17"/>
        <v>0.56332041048602721</v>
      </c>
      <c r="BU31" s="32">
        <f t="shared" si="18"/>
        <v>0.56332041048602721</v>
      </c>
      <c r="BV31" s="32">
        <f t="shared" si="19"/>
        <v>0.5633204104860271</v>
      </c>
      <c r="BW31" s="32">
        <f t="shared" si="20"/>
        <v>0.56332041048602721</v>
      </c>
      <c r="BX31" s="32">
        <f t="shared" si="21"/>
        <v>0.56332041048602721</v>
      </c>
      <c r="BY31" s="32">
        <f t="shared" si="22"/>
        <v>0.56332041048602721</v>
      </c>
      <c r="BZ31" s="32">
        <f t="shared" si="23"/>
        <v>0.56332041048602721</v>
      </c>
      <c r="CA31" s="32">
        <f t="shared" si="24"/>
        <v>0.56332041048602721</v>
      </c>
      <c r="CB31" s="32">
        <f t="shared" si="25"/>
        <v>0.56332041048602721</v>
      </c>
      <c r="CC31" s="32">
        <f t="shared" si="26"/>
        <v>0.56332041048602721</v>
      </c>
    </row>
    <row r="32" spans="1:81" ht="9" customHeight="1" x14ac:dyDescent="0.25">
      <c r="A32" s="31"/>
      <c r="B32" s="31"/>
      <c r="C32" s="31"/>
      <c r="E32" s="27">
        <f t="shared" si="29"/>
        <v>59</v>
      </c>
      <c r="F32" s="28">
        <f t="shared" si="38"/>
        <v>21.590439730674838</v>
      </c>
      <c r="G32" s="28">
        <f t="shared" si="38"/>
        <v>43.180879461349676</v>
      </c>
      <c r="H32" s="28">
        <f t="shared" si="38"/>
        <v>64.771319192024521</v>
      </c>
      <c r="I32" s="28">
        <f t="shared" si="38"/>
        <v>86.361758922699352</v>
      </c>
      <c r="J32" s="28">
        <f t="shared" si="38"/>
        <v>107.9521986533742</v>
      </c>
      <c r="K32" s="28">
        <f t="shared" si="38"/>
        <v>129.54263838404904</v>
      </c>
      <c r="L32" s="28">
        <f t="shared" si="38"/>
        <v>151.13307811472387</v>
      </c>
      <c r="M32" s="28">
        <f t="shared" si="38"/>
        <v>172.7235178453987</v>
      </c>
      <c r="N32" s="28">
        <f t="shared" si="38"/>
        <v>194.31395757607356</v>
      </c>
      <c r="O32" s="28">
        <f t="shared" si="38"/>
        <v>215.90439730674839</v>
      </c>
      <c r="P32" s="28">
        <f t="shared" si="38"/>
        <v>237.49483703742322</v>
      </c>
      <c r="Q32" s="28">
        <f t="shared" si="38"/>
        <v>259.08527676809808</v>
      </c>
      <c r="R32" s="28">
        <f t="shared" si="38"/>
        <v>280.67571649877294</v>
      </c>
      <c r="S32" s="28">
        <f t="shared" si="38"/>
        <v>302.26615622944774</v>
      </c>
      <c r="T32" s="28">
        <f t="shared" si="38"/>
        <v>323.8565959601226</v>
      </c>
      <c r="U32" s="28">
        <f t="shared" si="38"/>
        <v>345.44703569079741</v>
      </c>
      <c r="V32" s="28">
        <f t="shared" si="36"/>
        <v>367.03747542147227</v>
      </c>
      <c r="W32" s="28">
        <f t="shared" si="36"/>
        <v>388.62791515214712</v>
      </c>
      <c r="X32" s="28">
        <f t="shared" si="36"/>
        <v>410.21835488282198</v>
      </c>
      <c r="Y32" s="28">
        <f t="shared" si="36"/>
        <v>431.80879461349679</v>
      </c>
      <c r="Z32" s="28">
        <f t="shared" si="36"/>
        <v>453.39923434417165</v>
      </c>
      <c r="AA32" s="28">
        <f t="shared" si="36"/>
        <v>474.98967407484645</v>
      </c>
      <c r="AB32" s="28">
        <f t="shared" si="36"/>
        <v>496.58011380552131</v>
      </c>
      <c r="AC32" s="28">
        <f t="shared" si="36"/>
        <v>518.17055353619617</v>
      </c>
      <c r="AE32" s="27">
        <f t="shared" si="30"/>
        <v>59</v>
      </c>
      <c r="AF32" s="28">
        <f t="shared" si="37"/>
        <v>9.7080201320517823</v>
      </c>
      <c r="AG32" s="28">
        <f t="shared" si="37"/>
        <v>19.416040264103565</v>
      </c>
      <c r="AH32" s="28">
        <f t="shared" si="37"/>
        <v>29.12406039615535</v>
      </c>
      <c r="AI32" s="28">
        <f t="shared" si="37"/>
        <v>38.832080528207129</v>
      </c>
      <c r="AJ32" s="28">
        <f t="shared" si="37"/>
        <v>48.540100660258915</v>
      </c>
      <c r="AK32" s="28">
        <f t="shared" si="37"/>
        <v>58.248120792310701</v>
      </c>
      <c r="AL32" s="28">
        <f t="shared" si="37"/>
        <v>67.956140924362487</v>
      </c>
      <c r="AM32" s="28">
        <f t="shared" si="37"/>
        <v>77.664161056414258</v>
      </c>
      <c r="AN32" s="28">
        <f t="shared" si="37"/>
        <v>87.372181188466044</v>
      </c>
      <c r="AO32" s="28">
        <f t="shared" si="37"/>
        <v>97.08020132051783</v>
      </c>
      <c r="AP32" s="28">
        <f t="shared" si="37"/>
        <v>106.78822145256962</v>
      </c>
      <c r="AQ32" s="28">
        <f t="shared" si="37"/>
        <v>116.4962415846214</v>
      </c>
      <c r="AR32" s="28">
        <f t="shared" si="37"/>
        <v>126.20426171667317</v>
      </c>
      <c r="AS32" s="28">
        <f t="shared" si="37"/>
        <v>135.91228184872497</v>
      </c>
      <c r="AT32" s="28">
        <f t="shared" si="37"/>
        <v>145.62030198077673</v>
      </c>
      <c r="AU32" s="28">
        <f t="shared" si="37"/>
        <v>155.32832211282852</v>
      </c>
      <c r="AV32" s="28">
        <f t="shared" si="35"/>
        <v>165.0363422448803</v>
      </c>
      <c r="AW32" s="28">
        <f t="shared" si="35"/>
        <v>174.74436237693209</v>
      </c>
      <c r="AX32" s="28">
        <f t="shared" si="35"/>
        <v>184.45238250898387</v>
      </c>
      <c r="AY32" s="28">
        <f t="shared" si="35"/>
        <v>194.16040264103566</v>
      </c>
      <c r="AZ32" s="28">
        <f t="shared" si="35"/>
        <v>203.86842277308745</v>
      </c>
      <c r="BA32" s="28">
        <f t="shared" si="35"/>
        <v>213.57644290513923</v>
      </c>
      <c r="BB32" s="28">
        <f t="shared" si="35"/>
        <v>223.28446303719102</v>
      </c>
      <c r="BC32" s="28">
        <f t="shared" si="35"/>
        <v>232.9924831692428</v>
      </c>
      <c r="BE32" s="27">
        <f t="shared" si="31"/>
        <v>59</v>
      </c>
      <c r="BF32" s="32">
        <f t="shared" si="3"/>
        <v>0.55035560863269439</v>
      </c>
      <c r="BG32" s="32">
        <f t="shared" si="4"/>
        <v>0.55035560863269439</v>
      </c>
      <c r="BH32" s="32">
        <f t="shared" si="5"/>
        <v>0.55035560863269428</v>
      </c>
      <c r="BI32" s="32">
        <f t="shared" si="6"/>
        <v>0.55035560863269439</v>
      </c>
      <c r="BJ32" s="32">
        <f t="shared" si="7"/>
        <v>0.55035560863269428</v>
      </c>
      <c r="BK32" s="32">
        <f t="shared" si="8"/>
        <v>0.55035560863269428</v>
      </c>
      <c r="BL32" s="32">
        <f t="shared" si="9"/>
        <v>0.55035560863269428</v>
      </c>
      <c r="BM32" s="32">
        <f t="shared" si="10"/>
        <v>0.55035560863269439</v>
      </c>
      <c r="BN32" s="32">
        <f t="shared" si="11"/>
        <v>0.55035560863269439</v>
      </c>
      <c r="BO32" s="32">
        <f t="shared" si="12"/>
        <v>0.55035560863269428</v>
      </c>
      <c r="BP32" s="32">
        <f t="shared" si="13"/>
        <v>0.55035560863269428</v>
      </c>
      <c r="BQ32" s="32">
        <f t="shared" si="14"/>
        <v>0.55035560863269428</v>
      </c>
      <c r="BR32" s="32">
        <f t="shared" si="15"/>
        <v>0.5503556086326945</v>
      </c>
      <c r="BS32" s="32">
        <f t="shared" si="16"/>
        <v>0.55035560863269428</v>
      </c>
      <c r="BT32" s="32">
        <f t="shared" si="17"/>
        <v>0.55035560863269439</v>
      </c>
      <c r="BU32" s="32">
        <f t="shared" si="18"/>
        <v>0.55035560863269439</v>
      </c>
      <c r="BV32" s="32">
        <f t="shared" si="19"/>
        <v>0.55035560863269439</v>
      </c>
      <c r="BW32" s="32">
        <f t="shared" si="20"/>
        <v>0.55035560863269439</v>
      </c>
      <c r="BX32" s="32">
        <f t="shared" si="21"/>
        <v>0.55035560863269439</v>
      </c>
      <c r="BY32" s="32">
        <f t="shared" si="22"/>
        <v>0.55035560863269428</v>
      </c>
      <c r="BZ32" s="32">
        <f t="shared" si="23"/>
        <v>0.55035560863269439</v>
      </c>
      <c r="CA32" s="32">
        <f t="shared" si="24"/>
        <v>0.55035560863269428</v>
      </c>
      <c r="CB32" s="32">
        <f t="shared" si="25"/>
        <v>0.55035560863269428</v>
      </c>
      <c r="CC32" s="32">
        <f t="shared" si="26"/>
        <v>0.55035560863269428</v>
      </c>
    </row>
    <row r="33" spans="1:81" ht="9" customHeight="1" x14ac:dyDescent="0.25">
      <c r="A33" s="31"/>
      <c r="B33" s="31"/>
      <c r="C33" s="31"/>
      <c r="E33" s="27">
        <f t="shared" si="29"/>
        <v>58</v>
      </c>
      <c r="F33" s="28">
        <f t="shared" si="38"/>
        <v>20.379841697407617</v>
      </c>
      <c r="G33" s="28">
        <f t="shared" si="38"/>
        <v>40.759683394815234</v>
      </c>
      <c r="H33" s="28">
        <f t="shared" si="38"/>
        <v>61.139525092222854</v>
      </c>
      <c r="I33" s="28">
        <f t="shared" si="38"/>
        <v>81.519366789630467</v>
      </c>
      <c r="J33" s="28">
        <f t="shared" si="38"/>
        <v>101.89920848703808</v>
      </c>
      <c r="K33" s="28">
        <f t="shared" si="38"/>
        <v>122.27905018444571</v>
      </c>
      <c r="L33" s="28">
        <f t="shared" si="38"/>
        <v>142.65889188185332</v>
      </c>
      <c r="M33" s="28">
        <f t="shared" si="38"/>
        <v>163.03873357926093</v>
      </c>
      <c r="N33" s="28">
        <f t="shared" si="38"/>
        <v>183.41857527666855</v>
      </c>
      <c r="O33" s="28">
        <f t="shared" si="38"/>
        <v>203.79841697407616</v>
      </c>
      <c r="P33" s="28">
        <f t="shared" si="38"/>
        <v>224.1782586714838</v>
      </c>
      <c r="Q33" s="28">
        <f t="shared" si="38"/>
        <v>244.55810036889142</v>
      </c>
      <c r="R33" s="28">
        <f t="shared" si="38"/>
        <v>264.937942066299</v>
      </c>
      <c r="S33" s="28">
        <f t="shared" si="38"/>
        <v>285.31778376370664</v>
      </c>
      <c r="T33" s="28">
        <f t="shared" si="38"/>
        <v>305.69762546111428</v>
      </c>
      <c r="U33" s="28">
        <f t="shared" si="38"/>
        <v>326.07746715852187</v>
      </c>
      <c r="V33" s="28">
        <f t="shared" si="36"/>
        <v>346.45730885592951</v>
      </c>
      <c r="W33" s="28">
        <f t="shared" si="36"/>
        <v>366.8371505533371</v>
      </c>
      <c r="X33" s="28">
        <f t="shared" si="36"/>
        <v>387.21699225074474</v>
      </c>
      <c r="Y33" s="28">
        <f t="shared" si="36"/>
        <v>407.59683394815232</v>
      </c>
      <c r="Z33" s="28">
        <f t="shared" si="36"/>
        <v>427.97667564555996</v>
      </c>
      <c r="AA33" s="28">
        <f t="shared" si="36"/>
        <v>448.35651734296761</v>
      </c>
      <c r="AB33" s="28">
        <f t="shared" si="36"/>
        <v>468.73635904037519</v>
      </c>
      <c r="AC33" s="28">
        <f t="shared" si="36"/>
        <v>489.11620073778283</v>
      </c>
      <c r="AE33" s="27">
        <f t="shared" si="30"/>
        <v>58</v>
      </c>
      <c r="AF33" s="28">
        <f t="shared" si="37"/>
        <v>9.4353995739992929</v>
      </c>
      <c r="AG33" s="28">
        <f t="shared" si="37"/>
        <v>18.870799147998586</v>
      </c>
      <c r="AH33" s="28">
        <f t="shared" si="37"/>
        <v>28.306198721997877</v>
      </c>
      <c r="AI33" s="28">
        <f t="shared" si="37"/>
        <v>37.741598295997171</v>
      </c>
      <c r="AJ33" s="28">
        <f t="shared" si="37"/>
        <v>47.176997869996462</v>
      </c>
      <c r="AK33" s="28">
        <f t="shared" si="37"/>
        <v>56.612397443995754</v>
      </c>
      <c r="AL33" s="28">
        <f t="shared" si="37"/>
        <v>66.047797017995052</v>
      </c>
      <c r="AM33" s="28">
        <f t="shared" si="37"/>
        <v>75.483196591994343</v>
      </c>
      <c r="AN33" s="28">
        <f t="shared" si="37"/>
        <v>84.918596165993634</v>
      </c>
      <c r="AO33" s="28">
        <f t="shared" si="37"/>
        <v>94.353995739992925</v>
      </c>
      <c r="AP33" s="28">
        <f t="shared" si="37"/>
        <v>103.78939531399222</v>
      </c>
      <c r="AQ33" s="28">
        <f t="shared" si="37"/>
        <v>113.22479488799151</v>
      </c>
      <c r="AR33" s="28">
        <f t="shared" si="37"/>
        <v>122.6601944619908</v>
      </c>
      <c r="AS33" s="28">
        <f t="shared" si="37"/>
        <v>132.0955940359901</v>
      </c>
      <c r="AT33" s="28">
        <f t="shared" si="37"/>
        <v>141.53099360998939</v>
      </c>
      <c r="AU33" s="28">
        <f t="shared" si="37"/>
        <v>150.96639318398869</v>
      </c>
      <c r="AV33" s="28">
        <f t="shared" si="35"/>
        <v>160.40179275798798</v>
      </c>
      <c r="AW33" s="28">
        <f t="shared" si="35"/>
        <v>169.83719233198727</v>
      </c>
      <c r="AX33" s="28">
        <f t="shared" si="35"/>
        <v>179.27259190598656</v>
      </c>
      <c r="AY33" s="28">
        <f t="shared" si="35"/>
        <v>188.70799147998585</v>
      </c>
      <c r="AZ33" s="28">
        <f t="shared" si="35"/>
        <v>198.14339105398514</v>
      </c>
      <c r="BA33" s="28">
        <f t="shared" si="35"/>
        <v>207.57879062798443</v>
      </c>
      <c r="BB33" s="28">
        <f t="shared" si="35"/>
        <v>217.01419020198372</v>
      </c>
      <c r="BC33" s="28">
        <f t="shared" si="35"/>
        <v>226.44958977598301</v>
      </c>
      <c r="BE33" s="27">
        <f t="shared" si="31"/>
        <v>58</v>
      </c>
      <c r="BF33" s="32">
        <f t="shared" si="3"/>
        <v>0.53702292127227336</v>
      </c>
      <c r="BG33" s="32">
        <f t="shared" si="4"/>
        <v>0.53702292127227336</v>
      </c>
      <c r="BH33" s="32">
        <f t="shared" si="5"/>
        <v>0.53702292127227347</v>
      </c>
      <c r="BI33" s="32">
        <f t="shared" si="6"/>
        <v>0.53702292127227336</v>
      </c>
      <c r="BJ33" s="32">
        <f t="shared" si="7"/>
        <v>0.53702292127227336</v>
      </c>
      <c r="BK33" s="32">
        <f t="shared" si="8"/>
        <v>0.53702292127227347</v>
      </c>
      <c r="BL33" s="32">
        <f t="shared" si="9"/>
        <v>0.53702292127227336</v>
      </c>
      <c r="BM33" s="32">
        <f t="shared" si="10"/>
        <v>0.53702292127227336</v>
      </c>
      <c r="BN33" s="32">
        <f t="shared" si="11"/>
        <v>0.53702292127227336</v>
      </c>
      <c r="BO33" s="32">
        <f t="shared" si="12"/>
        <v>0.53702292127227336</v>
      </c>
      <c r="BP33" s="32">
        <f t="shared" si="13"/>
        <v>0.53702292127227336</v>
      </c>
      <c r="BQ33" s="32">
        <f t="shared" si="14"/>
        <v>0.53702292127227347</v>
      </c>
      <c r="BR33" s="32">
        <f t="shared" si="15"/>
        <v>0.53702292127227336</v>
      </c>
      <c r="BS33" s="32">
        <f t="shared" si="16"/>
        <v>0.53702292127227336</v>
      </c>
      <c r="BT33" s="32">
        <f t="shared" si="17"/>
        <v>0.53702292127227336</v>
      </c>
      <c r="BU33" s="32">
        <f t="shared" si="18"/>
        <v>0.53702292127227336</v>
      </c>
      <c r="BV33" s="32">
        <f t="shared" si="19"/>
        <v>0.53702292127227336</v>
      </c>
      <c r="BW33" s="32">
        <f t="shared" si="20"/>
        <v>0.53702292127227336</v>
      </c>
      <c r="BX33" s="32">
        <f t="shared" si="21"/>
        <v>0.53702292127227336</v>
      </c>
      <c r="BY33" s="32">
        <f t="shared" si="22"/>
        <v>0.53702292127227336</v>
      </c>
      <c r="BZ33" s="32">
        <f t="shared" si="23"/>
        <v>0.53702292127227336</v>
      </c>
      <c r="CA33" s="32">
        <f t="shared" si="24"/>
        <v>0.53702292127227336</v>
      </c>
      <c r="CB33" s="32">
        <f t="shared" si="25"/>
        <v>0.53702292127227336</v>
      </c>
      <c r="CC33" s="32">
        <f t="shared" si="26"/>
        <v>0.53702292127227347</v>
      </c>
    </row>
    <row r="34" spans="1:81" ht="9" customHeight="1" x14ac:dyDescent="0.25">
      <c r="A34" s="31"/>
      <c r="B34" s="31"/>
      <c r="C34" s="31"/>
      <c r="E34" s="27">
        <f t="shared" si="29"/>
        <v>57</v>
      </c>
      <c r="F34" s="28">
        <f t="shared" si="38"/>
        <v>19.259867933614689</v>
      </c>
      <c r="G34" s="28">
        <f t="shared" si="38"/>
        <v>38.519735867229379</v>
      </c>
      <c r="H34" s="28">
        <f t="shared" si="38"/>
        <v>57.779603800844072</v>
      </c>
      <c r="I34" s="28">
        <f t="shared" si="38"/>
        <v>77.039471734458758</v>
      </c>
      <c r="J34" s="28">
        <f t="shared" si="38"/>
        <v>96.299339668073443</v>
      </c>
      <c r="K34" s="28">
        <f t="shared" si="38"/>
        <v>115.55920760168814</v>
      </c>
      <c r="L34" s="28">
        <f t="shared" si="38"/>
        <v>134.81907553530283</v>
      </c>
      <c r="M34" s="28">
        <f t="shared" si="38"/>
        <v>154.07894346891752</v>
      </c>
      <c r="N34" s="28">
        <f t="shared" si="38"/>
        <v>173.3388114025322</v>
      </c>
      <c r="O34" s="28">
        <f t="shared" si="38"/>
        <v>192.59867933614689</v>
      </c>
      <c r="P34" s="28">
        <f t="shared" si="38"/>
        <v>211.8585472697616</v>
      </c>
      <c r="Q34" s="28">
        <f t="shared" si="38"/>
        <v>231.11841520337629</v>
      </c>
      <c r="R34" s="28">
        <f t="shared" si="38"/>
        <v>250.37828313699097</v>
      </c>
      <c r="S34" s="28">
        <f t="shared" si="38"/>
        <v>269.63815107060566</v>
      </c>
      <c r="T34" s="28">
        <f t="shared" si="38"/>
        <v>288.89801900422037</v>
      </c>
      <c r="U34" s="28">
        <f t="shared" si="38"/>
        <v>308.15788693783503</v>
      </c>
      <c r="V34" s="28">
        <f t="shared" si="36"/>
        <v>327.41775487144974</v>
      </c>
      <c r="W34" s="28">
        <f t="shared" si="36"/>
        <v>346.6776228050644</v>
      </c>
      <c r="X34" s="28">
        <f t="shared" si="36"/>
        <v>365.93749073867912</v>
      </c>
      <c r="Y34" s="28">
        <f t="shared" si="36"/>
        <v>385.19735867229377</v>
      </c>
      <c r="Z34" s="28">
        <f t="shared" si="36"/>
        <v>404.45722660590849</v>
      </c>
      <c r="AA34" s="28">
        <f t="shared" si="36"/>
        <v>423.7170945395232</v>
      </c>
      <c r="AB34" s="28">
        <f t="shared" si="36"/>
        <v>442.97696247313786</v>
      </c>
      <c r="AC34" s="28">
        <f t="shared" si="36"/>
        <v>462.23683040675257</v>
      </c>
      <c r="AE34" s="27">
        <f t="shared" si="30"/>
        <v>57</v>
      </c>
      <c r="AF34" s="28">
        <f t="shared" si="37"/>
        <v>9.1803922938833153</v>
      </c>
      <c r="AG34" s="28">
        <f t="shared" si="37"/>
        <v>18.360784587766631</v>
      </c>
      <c r="AH34" s="28">
        <f t="shared" si="37"/>
        <v>27.541176881649946</v>
      </c>
      <c r="AI34" s="28">
        <f t="shared" si="37"/>
        <v>36.721569175533261</v>
      </c>
      <c r="AJ34" s="28">
        <f t="shared" si="37"/>
        <v>45.901961469416577</v>
      </c>
      <c r="AK34" s="28">
        <f t="shared" si="37"/>
        <v>55.082353763299892</v>
      </c>
      <c r="AL34" s="28">
        <f t="shared" si="37"/>
        <v>64.262746057183207</v>
      </c>
      <c r="AM34" s="28">
        <f t="shared" si="37"/>
        <v>73.443138351066523</v>
      </c>
      <c r="AN34" s="28">
        <f t="shared" si="37"/>
        <v>82.623530644949838</v>
      </c>
      <c r="AO34" s="28">
        <f t="shared" si="37"/>
        <v>91.803922938833153</v>
      </c>
      <c r="AP34" s="28">
        <f t="shared" si="37"/>
        <v>100.98431523271647</v>
      </c>
      <c r="AQ34" s="28">
        <f t="shared" si="37"/>
        <v>110.16470752659978</v>
      </c>
      <c r="AR34" s="28">
        <f t="shared" si="37"/>
        <v>119.3450998204831</v>
      </c>
      <c r="AS34" s="28">
        <f t="shared" si="37"/>
        <v>128.52549211436641</v>
      </c>
      <c r="AT34" s="28">
        <f t="shared" si="37"/>
        <v>137.70588440824974</v>
      </c>
      <c r="AU34" s="28">
        <f t="shared" si="37"/>
        <v>146.88627670213305</v>
      </c>
      <c r="AV34" s="28">
        <f t="shared" si="35"/>
        <v>156.06666899601638</v>
      </c>
      <c r="AW34" s="28">
        <f t="shared" si="35"/>
        <v>165.24706128989968</v>
      </c>
      <c r="AX34" s="28">
        <f t="shared" si="35"/>
        <v>174.42745358378301</v>
      </c>
      <c r="AY34" s="28">
        <f t="shared" si="35"/>
        <v>183.60784587766631</v>
      </c>
      <c r="AZ34" s="28">
        <f t="shared" si="35"/>
        <v>192.78823817154964</v>
      </c>
      <c r="BA34" s="28">
        <f t="shared" si="35"/>
        <v>201.96863046543294</v>
      </c>
      <c r="BB34" s="28">
        <f t="shared" si="35"/>
        <v>211.14902275931627</v>
      </c>
      <c r="BC34" s="28">
        <f t="shared" si="35"/>
        <v>220.32941505319957</v>
      </c>
      <c r="BE34" s="27">
        <f t="shared" si="31"/>
        <v>57</v>
      </c>
      <c r="BF34" s="32">
        <f t="shared" si="3"/>
        <v>0.52334084919343782</v>
      </c>
      <c r="BG34" s="32">
        <f t="shared" si="4"/>
        <v>0.52334084919343782</v>
      </c>
      <c r="BH34" s="32">
        <f t="shared" si="5"/>
        <v>0.52334084919343782</v>
      </c>
      <c r="BI34" s="32">
        <f t="shared" si="6"/>
        <v>0.52334084919343782</v>
      </c>
      <c r="BJ34" s="32">
        <f t="shared" si="7"/>
        <v>0.52334084919343782</v>
      </c>
      <c r="BK34" s="32">
        <f t="shared" si="8"/>
        <v>0.52334084919343782</v>
      </c>
      <c r="BL34" s="32">
        <f t="shared" si="9"/>
        <v>0.52334084919343782</v>
      </c>
      <c r="BM34" s="32">
        <f t="shared" si="10"/>
        <v>0.52334084919343782</v>
      </c>
      <c r="BN34" s="32">
        <f t="shared" si="11"/>
        <v>0.52334084919343782</v>
      </c>
      <c r="BO34" s="32">
        <f t="shared" si="12"/>
        <v>0.52334084919343782</v>
      </c>
      <c r="BP34" s="32">
        <f t="shared" si="13"/>
        <v>0.52334084919343782</v>
      </c>
      <c r="BQ34" s="32">
        <f t="shared" si="14"/>
        <v>0.52334084919343782</v>
      </c>
      <c r="BR34" s="32">
        <f t="shared" si="15"/>
        <v>0.52334084919343782</v>
      </c>
      <c r="BS34" s="32">
        <f t="shared" si="16"/>
        <v>0.52334084919343782</v>
      </c>
      <c r="BT34" s="32">
        <f t="shared" si="17"/>
        <v>0.52334084919343782</v>
      </c>
      <c r="BU34" s="32">
        <f t="shared" si="18"/>
        <v>0.52334084919343782</v>
      </c>
      <c r="BV34" s="32">
        <f t="shared" si="19"/>
        <v>0.52334084919343782</v>
      </c>
      <c r="BW34" s="32">
        <f t="shared" si="20"/>
        <v>0.52334084919343782</v>
      </c>
      <c r="BX34" s="32">
        <f t="shared" si="21"/>
        <v>0.52334084919343782</v>
      </c>
      <c r="BY34" s="32">
        <f t="shared" si="22"/>
        <v>0.52334084919343782</v>
      </c>
      <c r="BZ34" s="32">
        <f t="shared" si="23"/>
        <v>0.52334084919343782</v>
      </c>
      <c r="CA34" s="32">
        <f t="shared" si="24"/>
        <v>0.52334084919343782</v>
      </c>
      <c r="CB34" s="32">
        <f t="shared" si="25"/>
        <v>0.52334084919343782</v>
      </c>
      <c r="CC34" s="32">
        <f t="shared" si="26"/>
        <v>0.52334084919343782</v>
      </c>
    </row>
    <row r="35" spans="1:81" ht="9" customHeight="1" x14ac:dyDescent="0.25">
      <c r="A35" s="31"/>
      <c r="B35" s="31"/>
      <c r="C35" s="31"/>
      <c r="E35" s="27">
        <f t="shared" si="29"/>
        <v>56</v>
      </c>
      <c r="F35" s="28">
        <f t="shared" si="38"/>
        <v>18.222887806078212</v>
      </c>
      <c r="G35" s="28">
        <f t="shared" si="38"/>
        <v>36.445775612156424</v>
      </c>
      <c r="H35" s="28">
        <f t="shared" si="38"/>
        <v>54.668663418234651</v>
      </c>
      <c r="I35" s="28">
        <f t="shared" si="38"/>
        <v>72.891551224312849</v>
      </c>
      <c r="J35" s="28">
        <f t="shared" si="38"/>
        <v>91.114439030391068</v>
      </c>
      <c r="K35" s="28">
        <f t="shared" si="38"/>
        <v>109.3373268364693</v>
      </c>
      <c r="L35" s="28">
        <f t="shared" si="38"/>
        <v>127.56021464254751</v>
      </c>
      <c r="M35" s="28">
        <f t="shared" si="38"/>
        <v>145.7831024486257</v>
      </c>
      <c r="N35" s="28">
        <f t="shared" si="38"/>
        <v>164.00599025470393</v>
      </c>
      <c r="O35" s="28">
        <f t="shared" si="38"/>
        <v>182.22887806078214</v>
      </c>
      <c r="P35" s="28">
        <f t="shared" si="38"/>
        <v>200.45176586686037</v>
      </c>
      <c r="Q35" s="28">
        <f t="shared" si="38"/>
        <v>218.6746536729386</v>
      </c>
      <c r="R35" s="28">
        <f t="shared" si="38"/>
        <v>236.89754147901681</v>
      </c>
      <c r="S35" s="28">
        <f t="shared" si="38"/>
        <v>255.12042928509501</v>
      </c>
      <c r="T35" s="28">
        <f t="shared" si="38"/>
        <v>273.34331709117328</v>
      </c>
      <c r="U35" s="28">
        <f t="shared" si="38"/>
        <v>291.5662048972514</v>
      </c>
      <c r="V35" s="28">
        <f t="shared" si="36"/>
        <v>309.78909270332963</v>
      </c>
      <c r="W35" s="28">
        <f t="shared" si="36"/>
        <v>328.01198050940786</v>
      </c>
      <c r="X35" s="28">
        <f t="shared" si="36"/>
        <v>346.2348683154861</v>
      </c>
      <c r="Y35" s="28">
        <f t="shared" si="36"/>
        <v>364.45775612156427</v>
      </c>
      <c r="Z35" s="28">
        <f t="shared" si="36"/>
        <v>382.68064392764251</v>
      </c>
      <c r="AA35" s="28">
        <f t="shared" si="36"/>
        <v>400.90353173372074</v>
      </c>
      <c r="AB35" s="28">
        <f t="shared" si="36"/>
        <v>419.12641953979897</v>
      </c>
      <c r="AC35" s="28">
        <f t="shared" si="36"/>
        <v>437.34930734587721</v>
      </c>
      <c r="AE35" s="27">
        <f t="shared" si="30"/>
        <v>56</v>
      </c>
      <c r="AF35" s="28">
        <f t="shared" si="37"/>
        <v>8.9414582498570034</v>
      </c>
      <c r="AG35" s="28">
        <f t="shared" si="37"/>
        <v>17.882916499714007</v>
      </c>
      <c r="AH35" s="28">
        <f t="shared" si="37"/>
        <v>26.82437474957101</v>
      </c>
      <c r="AI35" s="28">
        <f t="shared" si="37"/>
        <v>35.765832999428014</v>
      </c>
      <c r="AJ35" s="28">
        <f t="shared" si="37"/>
        <v>44.707291249285021</v>
      </c>
      <c r="AK35" s="28">
        <f t="shared" si="37"/>
        <v>53.648749499142021</v>
      </c>
      <c r="AL35" s="28">
        <f t="shared" si="37"/>
        <v>62.590207748999028</v>
      </c>
      <c r="AM35" s="28">
        <f t="shared" si="37"/>
        <v>71.531665998856027</v>
      </c>
      <c r="AN35" s="28">
        <f t="shared" si="37"/>
        <v>80.473124248713034</v>
      </c>
      <c r="AO35" s="28">
        <f t="shared" si="37"/>
        <v>89.414582498570041</v>
      </c>
      <c r="AP35" s="28">
        <f t="shared" si="37"/>
        <v>98.356040748427034</v>
      </c>
      <c r="AQ35" s="28">
        <f t="shared" si="37"/>
        <v>107.29749899828404</v>
      </c>
      <c r="AR35" s="28">
        <f t="shared" si="37"/>
        <v>116.23895724814105</v>
      </c>
      <c r="AS35" s="28">
        <f t="shared" si="37"/>
        <v>125.18041549799806</v>
      </c>
      <c r="AT35" s="28">
        <f t="shared" si="37"/>
        <v>134.12187374785506</v>
      </c>
      <c r="AU35" s="28">
        <f t="shared" si="37"/>
        <v>143.06333199771205</v>
      </c>
      <c r="AV35" s="28">
        <f t="shared" si="35"/>
        <v>152.00479024756905</v>
      </c>
      <c r="AW35" s="28">
        <f t="shared" si="35"/>
        <v>160.94624849742607</v>
      </c>
      <c r="AX35" s="28">
        <f t="shared" si="35"/>
        <v>169.88770674728306</v>
      </c>
      <c r="AY35" s="28">
        <f t="shared" si="35"/>
        <v>178.82916499714008</v>
      </c>
      <c r="AZ35" s="28">
        <f t="shared" si="35"/>
        <v>187.77062324699708</v>
      </c>
      <c r="BA35" s="28">
        <f t="shared" si="35"/>
        <v>196.71208149685407</v>
      </c>
      <c r="BB35" s="28">
        <f t="shared" si="35"/>
        <v>205.65353974671109</v>
      </c>
      <c r="BC35" s="28">
        <f t="shared" si="35"/>
        <v>214.59499799656808</v>
      </c>
      <c r="BE35" s="27">
        <f t="shared" si="31"/>
        <v>56</v>
      </c>
      <c r="BF35" s="32">
        <f t="shared" si="3"/>
        <v>0.50932814024818851</v>
      </c>
      <c r="BG35" s="32">
        <f t="shared" si="4"/>
        <v>0.50932814024818851</v>
      </c>
      <c r="BH35" s="32">
        <f t="shared" si="5"/>
        <v>0.50932814024818873</v>
      </c>
      <c r="BI35" s="32">
        <f t="shared" si="6"/>
        <v>0.50932814024818851</v>
      </c>
      <c r="BJ35" s="32">
        <f t="shared" si="7"/>
        <v>0.50932814024818851</v>
      </c>
      <c r="BK35" s="32">
        <f t="shared" si="8"/>
        <v>0.50932814024818873</v>
      </c>
      <c r="BL35" s="32">
        <f t="shared" si="9"/>
        <v>0.50932814024818862</v>
      </c>
      <c r="BM35" s="32">
        <f t="shared" si="10"/>
        <v>0.50932814024818851</v>
      </c>
      <c r="BN35" s="32">
        <f t="shared" si="11"/>
        <v>0.50932814024818862</v>
      </c>
      <c r="BO35" s="32">
        <f t="shared" si="12"/>
        <v>0.50932814024818851</v>
      </c>
      <c r="BP35" s="32">
        <f t="shared" si="13"/>
        <v>0.50932814024818862</v>
      </c>
      <c r="BQ35" s="32">
        <f t="shared" si="14"/>
        <v>0.50932814024818873</v>
      </c>
      <c r="BR35" s="32">
        <f t="shared" si="15"/>
        <v>0.50932814024818862</v>
      </c>
      <c r="BS35" s="32">
        <f t="shared" si="16"/>
        <v>0.50932814024818862</v>
      </c>
      <c r="BT35" s="32">
        <f t="shared" si="17"/>
        <v>0.50932814024818873</v>
      </c>
      <c r="BU35" s="32">
        <f t="shared" si="18"/>
        <v>0.50932814024818851</v>
      </c>
      <c r="BV35" s="32">
        <f t="shared" si="19"/>
        <v>0.50932814024818862</v>
      </c>
      <c r="BW35" s="32">
        <f t="shared" si="20"/>
        <v>0.50932814024818862</v>
      </c>
      <c r="BX35" s="32">
        <f t="shared" si="21"/>
        <v>0.50932814024818862</v>
      </c>
      <c r="BY35" s="32">
        <f t="shared" si="22"/>
        <v>0.50932814024818851</v>
      </c>
      <c r="BZ35" s="32">
        <f t="shared" si="23"/>
        <v>0.50932814024818862</v>
      </c>
      <c r="CA35" s="32">
        <f t="shared" si="24"/>
        <v>0.50932814024818862</v>
      </c>
      <c r="CB35" s="32">
        <f t="shared" si="25"/>
        <v>0.50932814024818862</v>
      </c>
      <c r="CC35" s="32">
        <f t="shared" si="26"/>
        <v>0.50932814024818873</v>
      </c>
    </row>
    <row r="36" spans="1:81" ht="9" customHeight="1" x14ac:dyDescent="0.25">
      <c r="A36" s="31"/>
      <c r="B36" s="31"/>
      <c r="C36" s="31"/>
      <c r="E36" s="27">
        <f t="shared" si="29"/>
        <v>55</v>
      </c>
      <c r="F36" s="28">
        <f t="shared" si="38"/>
        <v>17.261983162223306</v>
      </c>
      <c r="G36" s="28">
        <f t="shared" si="38"/>
        <v>34.523966324446612</v>
      </c>
      <c r="H36" s="28">
        <f t="shared" si="38"/>
        <v>51.785949486669928</v>
      </c>
      <c r="I36" s="28">
        <f t="shared" si="38"/>
        <v>69.047932648893223</v>
      </c>
      <c r="J36" s="28">
        <f t="shared" si="38"/>
        <v>86.309915811116539</v>
      </c>
      <c r="K36" s="28">
        <f t="shared" si="38"/>
        <v>103.57189897333986</v>
      </c>
      <c r="L36" s="28">
        <f t="shared" si="38"/>
        <v>120.83388213556317</v>
      </c>
      <c r="M36" s="28">
        <f t="shared" si="38"/>
        <v>138.09586529778645</v>
      </c>
      <c r="N36" s="28">
        <f t="shared" si="38"/>
        <v>155.35784846000979</v>
      </c>
      <c r="O36" s="28">
        <f t="shared" si="38"/>
        <v>172.61983162223308</v>
      </c>
      <c r="P36" s="28">
        <f t="shared" si="38"/>
        <v>189.8818147844564</v>
      </c>
      <c r="Q36" s="28">
        <f t="shared" si="38"/>
        <v>207.14379794667971</v>
      </c>
      <c r="R36" s="28">
        <f t="shared" si="38"/>
        <v>224.405781108903</v>
      </c>
      <c r="S36" s="28">
        <f t="shared" si="38"/>
        <v>241.66776427112634</v>
      </c>
      <c r="T36" s="28">
        <f t="shared" si="38"/>
        <v>258.92974743334963</v>
      </c>
      <c r="U36" s="28">
        <f t="shared" si="38"/>
        <v>276.19173059557289</v>
      </c>
      <c r="V36" s="28">
        <f t="shared" si="36"/>
        <v>293.45371375779627</v>
      </c>
      <c r="W36" s="28">
        <f t="shared" si="36"/>
        <v>310.71569692001958</v>
      </c>
      <c r="X36" s="28">
        <f t="shared" si="36"/>
        <v>327.9776800822429</v>
      </c>
      <c r="Y36" s="28">
        <f t="shared" si="36"/>
        <v>345.23966324446616</v>
      </c>
      <c r="Z36" s="28">
        <f t="shared" si="36"/>
        <v>362.50164640668947</v>
      </c>
      <c r="AA36" s="28">
        <f t="shared" si="36"/>
        <v>379.76362956891279</v>
      </c>
      <c r="AB36" s="28">
        <f t="shared" si="36"/>
        <v>397.02561273113611</v>
      </c>
      <c r="AC36" s="28">
        <f t="shared" si="36"/>
        <v>414.28759589335942</v>
      </c>
      <c r="AE36" s="27">
        <f t="shared" si="30"/>
        <v>55</v>
      </c>
      <c r="AF36" s="28">
        <f t="shared" si="37"/>
        <v>8.7172339781054884</v>
      </c>
      <c r="AG36" s="28">
        <f t="shared" si="37"/>
        <v>17.434467956210977</v>
      </c>
      <c r="AH36" s="28">
        <f t="shared" si="37"/>
        <v>26.151701934316467</v>
      </c>
      <c r="AI36" s="28">
        <f t="shared" si="37"/>
        <v>34.868935912421954</v>
      </c>
      <c r="AJ36" s="28">
        <f t="shared" si="37"/>
        <v>43.586169890527444</v>
      </c>
      <c r="AK36" s="28">
        <f t="shared" si="37"/>
        <v>52.303403868632934</v>
      </c>
      <c r="AL36" s="28">
        <f t="shared" si="37"/>
        <v>61.020637846738424</v>
      </c>
      <c r="AM36" s="28">
        <f t="shared" si="37"/>
        <v>69.737871824843907</v>
      </c>
      <c r="AN36" s="28">
        <f t="shared" si="37"/>
        <v>78.455105802949404</v>
      </c>
      <c r="AO36" s="28">
        <f t="shared" si="37"/>
        <v>87.172339781054887</v>
      </c>
      <c r="AP36" s="28">
        <f t="shared" si="37"/>
        <v>95.889573759160385</v>
      </c>
      <c r="AQ36" s="28">
        <f t="shared" si="37"/>
        <v>104.60680773726587</v>
      </c>
      <c r="AR36" s="28">
        <f t="shared" si="37"/>
        <v>113.32404171537137</v>
      </c>
      <c r="AS36" s="28">
        <f t="shared" si="37"/>
        <v>122.04127569347685</v>
      </c>
      <c r="AT36" s="28">
        <f t="shared" si="37"/>
        <v>130.75850967158235</v>
      </c>
      <c r="AU36" s="28">
        <f t="shared" si="37"/>
        <v>139.47574364968781</v>
      </c>
      <c r="AV36" s="28">
        <f t="shared" si="35"/>
        <v>148.19297762779331</v>
      </c>
      <c r="AW36" s="28">
        <f t="shared" si="35"/>
        <v>156.91021160589881</v>
      </c>
      <c r="AX36" s="28">
        <f t="shared" si="35"/>
        <v>165.62744558400431</v>
      </c>
      <c r="AY36" s="28">
        <f t="shared" si="35"/>
        <v>174.34467956210977</v>
      </c>
      <c r="AZ36" s="28">
        <f t="shared" si="35"/>
        <v>183.06191354021527</v>
      </c>
      <c r="BA36" s="28">
        <f t="shared" si="35"/>
        <v>191.77914751832077</v>
      </c>
      <c r="BB36" s="28">
        <f t="shared" si="35"/>
        <v>200.49638149642624</v>
      </c>
      <c r="BC36" s="28">
        <f t="shared" si="35"/>
        <v>209.21361547453174</v>
      </c>
      <c r="BE36" s="27">
        <f t="shared" si="31"/>
        <v>55</v>
      </c>
      <c r="BF36" s="32">
        <f t="shared" si="3"/>
        <v>0.49500391141716721</v>
      </c>
      <c r="BG36" s="32">
        <f t="shared" si="4"/>
        <v>0.49500391141716721</v>
      </c>
      <c r="BH36" s="32">
        <f t="shared" si="5"/>
        <v>0.49500391141716726</v>
      </c>
      <c r="BI36" s="32">
        <f t="shared" si="6"/>
        <v>0.49500391141716721</v>
      </c>
      <c r="BJ36" s="32">
        <f t="shared" si="7"/>
        <v>0.49500391141716726</v>
      </c>
      <c r="BK36" s="32">
        <f t="shared" si="8"/>
        <v>0.49500391141716726</v>
      </c>
      <c r="BL36" s="32">
        <f t="shared" si="9"/>
        <v>0.49500391141716732</v>
      </c>
      <c r="BM36" s="32">
        <f t="shared" si="10"/>
        <v>0.49500391141716721</v>
      </c>
      <c r="BN36" s="32">
        <f t="shared" si="11"/>
        <v>0.49500391141716732</v>
      </c>
      <c r="BO36" s="32">
        <f t="shared" si="12"/>
        <v>0.49500391141716726</v>
      </c>
      <c r="BP36" s="32">
        <f t="shared" si="13"/>
        <v>0.49500391141716726</v>
      </c>
      <c r="BQ36" s="32">
        <f t="shared" si="14"/>
        <v>0.49500391141716726</v>
      </c>
      <c r="BR36" s="32">
        <f t="shared" si="15"/>
        <v>0.49500391141716721</v>
      </c>
      <c r="BS36" s="32">
        <f t="shared" si="16"/>
        <v>0.49500391141716732</v>
      </c>
      <c r="BT36" s="32">
        <f t="shared" si="17"/>
        <v>0.49500391141716726</v>
      </c>
      <c r="BU36" s="32">
        <f t="shared" si="18"/>
        <v>0.49500391141716721</v>
      </c>
      <c r="BV36" s="32">
        <f t="shared" si="19"/>
        <v>0.49500391141716732</v>
      </c>
      <c r="BW36" s="32">
        <f t="shared" si="20"/>
        <v>0.49500391141716732</v>
      </c>
      <c r="BX36" s="32">
        <f t="shared" si="21"/>
        <v>0.49500391141716726</v>
      </c>
      <c r="BY36" s="32">
        <f t="shared" si="22"/>
        <v>0.49500391141716726</v>
      </c>
      <c r="BZ36" s="32">
        <f t="shared" si="23"/>
        <v>0.49500391141716726</v>
      </c>
      <c r="CA36" s="32">
        <f t="shared" si="24"/>
        <v>0.49500391141716726</v>
      </c>
      <c r="CB36" s="32">
        <f t="shared" si="25"/>
        <v>0.49500391141716732</v>
      </c>
      <c r="CC36" s="32">
        <f t="shared" si="26"/>
        <v>0.49500391141716726</v>
      </c>
    </row>
    <row r="37" spans="1:81" ht="9" customHeight="1" x14ac:dyDescent="0.25">
      <c r="A37" s="31"/>
      <c r="B37" s="31"/>
      <c r="C37" s="31"/>
      <c r="E37" s="27">
        <f t="shared" si="29"/>
        <v>54</v>
      </c>
      <c r="F37" s="28">
        <f t="shared" si="38"/>
        <v>16.370876550035742</v>
      </c>
      <c r="G37" s="28">
        <f t="shared" si="38"/>
        <v>32.741753100071485</v>
      </c>
      <c r="H37" s="28">
        <f t="shared" si="38"/>
        <v>49.112629650107237</v>
      </c>
      <c r="I37" s="28">
        <f t="shared" si="38"/>
        <v>65.483506200142969</v>
      </c>
      <c r="J37" s="28">
        <f t="shared" si="38"/>
        <v>81.854382750178715</v>
      </c>
      <c r="K37" s="28">
        <f t="shared" si="38"/>
        <v>98.225259300214475</v>
      </c>
      <c r="L37" s="28">
        <f t="shared" si="38"/>
        <v>114.59613585025022</v>
      </c>
      <c r="M37" s="28">
        <f t="shared" si="38"/>
        <v>130.96701240028594</v>
      </c>
      <c r="N37" s="28">
        <f t="shared" si="38"/>
        <v>147.33788895032171</v>
      </c>
      <c r="O37" s="28">
        <f t="shared" si="38"/>
        <v>163.70876550035743</v>
      </c>
      <c r="P37" s="28">
        <f t="shared" si="38"/>
        <v>180.07964205039318</v>
      </c>
      <c r="Q37" s="28">
        <f t="shared" si="38"/>
        <v>196.45051860042895</v>
      </c>
      <c r="R37" s="28">
        <f t="shared" si="38"/>
        <v>212.82139515046467</v>
      </c>
      <c r="S37" s="28">
        <f t="shared" si="38"/>
        <v>229.19227170050044</v>
      </c>
      <c r="T37" s="28">
        <f t="shared" si="38"/>
        <v>245.56314825053619</v>
      </c>
      <c r="U37" s="28">
        <f t="shared" si="38"/>
        <v>261.93402480057188</v>
      </c>
      <c r="V37" s="28">
        <f t="shared" si="36"/>
        <v>278.30490135060762</v>
      </c>
      <c r="W37" s="28">
        <f t="shared" si="36"/>
        <v>294.67577790064342</v>
      </c>
      <c r="X37" s="28">
        <f t="shared" si="36"/>
        <v>311.04665445067917</v>
      </c>
      <c r="Y37" s="28">
        <f t="shared" si="36"/>
        <v>327.41753100071486</v>
      </c>
      <c r="Z37" s="28">
        <f t="shared" si="36"/>
        <v>343.78840755075061</v>
      </c>
      <c r="AA37" s="28">
        <f t="shared" si="36"/>
        <v>360.15928410078635</v>
      </c>
      <c r="AB37" s="28">
        <f t="shared" si="36"/>
        <v>376.53016065082215</v>
      </c>
      <c r="AC37" s="28">
        <f t="shared" si="36"/>
        <v>392.9010372008579</v>
      </c>
      <c r="AE37" s="27">
        <f t="shared" si="30"/>
        <v>54</v>
      </c>
      <c r="AF37" s="28">
        <f t="shared" si="37"/>
        <v>8.5065080835203997</v>
      </c>
      <c r="AG37" s="28">
        <f t="shared" si="37"/>
        <v>17.013016167040799</v>
      </c>
      <c r="AH37" s="28">
        <f t="shared" si="37"/>
        <v>25.519524250561197</v>
      </c>
      <c r="AI37" s="28">
        <f t="shared" si="37"/>
        <v>34.026032334081599</v>
      </c>
      <c r="AJ37" s="28">
        <f t="shared" si="37"/>
        <v>42.532540417601993</v>
      </c>
      <c r="AK37" s="28">
        <f t="shared" si="37"/>
        <v>51.039048501122394</v>
      </c>
      <c r="AL37" s="28">
        <f t="shared" si="37"/>
        <v>59.545556584642796</v>
      </c>
      <c r="AM37" s="28">
        <f t="shared" si="37"/>
        <v>68.052064668163197</v>
      </c>
      <c r="AN37" s="28">
        <f t="shared" si="37"/>
        <v>76.558572751683599</v>
      </c>
      <c r="AO37" s="28">
        <f t="shared" si="37"/>
        <v>85.065080835203986</v>
      </c>
      <c r="AP37" s="28">
        <f t="shared" si="37"/>
        <v>93.571588918724387</v>
      </c>
      <c r="AQ37" s="28">
        <f t="shared" si="37"/>
        <v>102.07809700224479</v>
      </c>
      <c r="AR37" s="28">
        <f t="shared" si="37"/>
        <v>110.58460508576519</v>
      </c>
      <c r="AS37" s="28">
        <f t="shared" si="37"/>
        <v>119.09111316928559</v>
      </c>
      <c r="AT37" s="28">
        <f t="shared" si="37"/>
        <v>127.59762125280599</v>
      </c>
      <c r="AU37" s="28">
        <f t="shared" si="37"/>
        <v>136.10412933632639</v>
      </c>
      <c r="AV37" s="28">
        <f t="shared" si="35"/>
        <v>144.6106374198468</v>
      </c>
      <c r="AW37" s="28">
        <f t="shared" si="35"/>
        <v>153.1171455033672</v>
      </c>
      <c r="AX37" s="28">
        <f t="shared" si="35"/>
        <v>161.6236535868876</v>
      </c>
      <c r="AY37" s="28">
        <f t="shared" si="35"/>
        <v>170.13016167040797</v>
      </c>
      <c r="AZ37" s="28">
        <f t="shared" si="35"/>
        <v>178.63666975392837</v>
      </c>
      <c r="BA37" s="28">
        <f t="shared" si="35"/>
        <v>187.14317783744877</v>
      </c>
      <c r="BB37" s="28">
        <f t="shared" si="35"/>
        <v>195.64968592096918</v>
      </c>
      <c r="BC37" s="28">
        <f t="shared" si="35"/>
        <v>204.15619400448958</v>
      </c>
      <c r="BE37" s="27">
        <f t="shared" si="31"/>
        <v>54</v>
      </c>
      <c r="BF37" s="32">
        <f t="shared" si="3"/>
        <v>0.48038774481493313</v>
      </c>
      <c r="BG37" s="32">
        <f t="shared" si="4"/>
        <v>0.48038774481493313</v>
      </c>
      <c r="BH37" s="32">
        <f t="shared" si="5"/>
        <v>0.48038774481493324</v>
      </c>
      <c r="BI37" s="32">
        <f t="shared" si="6"/>
        <v>0.48038774481493313</v>
      </c>
      <c r="BJ37" s="32">
        <f t="shared" si="7"/>
        <v>0.48038774481493318</v>
      </c>
      <c r="BK37" s="32">
        <f t="shared" si="8"/>
        <v>0.48038774481493324</v>
      </c>
      <c r="BL37" s="32">
        <f t="shared" si="9"/>
        <v>0.48038774481493324</v>
      </c>
      <c r="BM37" s="32">
        <f t="shared" si="10"/>
        <v>0.48038774481493313</v>
      </c>
      <c r="BN37" s="32">
        <f t="shared" si="11"/>
        <v>0.48038774481493318</v>
      </c>
      <c r="BO37" s="32">
        <f t="shared" si="12"/>
        <v>0.48038774481493318</v>
      </c>
      <c r="BP37" s="32">
        <f t="shared" si="13"/>
        <v>0.48038774481493318</v>
      </c>
      <c r="BQ37" s="32">
        <f t="shared" si="14"/>
        <v>0.48038774481493324</v>
      </c>
      <c r="BR37" s="32">
        <f t="shared" si="15"/>
        <v>0.48038774481493318</v>
      </c>
      <c r="BS37" s="32">
        <f t="shared" si="16"/>
        <v>0.48038774481493324</v>
      </c>
      <c r="BT37" s="32">
        <f t="shared" si="17"/>
        <v>0.48038774481493324</v>
      </c>
      <c r="BU37" s="32">
        <f t="shared" si="18"/>
        <v>0.48038774481493313</v>
      </c>
      <c r="BV37" s="32">
        <f t="shared" si="19"/>
        <v>0.48038774481493313</v>
      </c>
      <c r="BW37" s="32">
        <f t="shared" si="20"/>
        <v>0.48038774481493318</v>
      </c>
      <c r="BX37" s="32">
        <f t="shared" si="21"/>
        <v>0.48038774481493318</v>
      </c>
      <c r="BY37" s="32">
        <f t="shared" si="22"/>
        <v>0.48038774481493318</v>
      </c>
      <c r="BZ37" s="32">
        <f t="shared" si="23"/>
        <v>0.48038774481493318</v>
      </c>
      <c r="CA37" s="32">
        <f t="shared" si="24"/>
        <v>0.48038774481493318</v>
      </c>
      <c r="CB37" s="32">
        <f t="shared" si="25"/>
        <v>0.48038774481493324</v>
      </c>
      <c r="CC37" s="32">
        <f t="shared" si="26"/>
        <v>0.48038774481493324</v>
      </c>
    </row>
    <row r="38" spans="1:81" ht="9" customHeight="1" x14ac:dyDescent="0.25">
      <c r="A38" s="31"/>
      <c r="B38" s="31"/>
      <c r="C38" s="31"/>
      <c r="E38" s="27">
        <f t="shared" si="29"/>
        <v>53</v>
      </c>
      <c r="F38" s="28">
        <f t="shared" si="38"/>
        <v>15.543867159412498</v>
      </c>
      <c r="G38" s="28">
        <f t="shared" si="38"/>
        <v>31.087734318824996</v>
      </c>
      <c r="H38" s="28">
        <f t="shared" si="38"/>
        <v>46.631601478237499</v>
      </c>
      <c r="I38" s="28">
        <f t="shared" si="38"/>
        <v>62.175468637649992</v>
      </c>
      <c r="J38" s="28">
        <f t="shared" si="38"/>
        <v>77.719335797062485</v>
      </c>
      <c r="K38" s="28">
        <f t="shared" si="38"/>
        <v>93.263202956474998</v>
      </c>
      <c r="L38" s="28">
        <f t="shared" si="38"/>
        <v>108.8070701158875</v>
      </c>
      <c r="M38" s="28">
        <f t="shared" si="38"/>
        <v>124.35093727529998</v>
      </c>
      <c r="N38" s="28">
        <f t="shared" si="38"/>
        <v>139.89480443471248</v>
      </c>
      <c r="O38" s="28">
        <f t="shared" si="38"/>
        <v>155.43867159412497</v>
      </c>
      <c r="P38" s="28">
        <f t="shared" si="38"/>
        <v>170.98253875353748</v>
      </c>
      <c r="Q38" s="28">
        <f t="shared" si="38"/>
        <v>186.52640591295</v>
      </c>
      <c r="R38" s="28">
        <f t="shared" si="38"/>
        <v>202.07027307236248</v>
      </c>
      <c r="S38" s="28">
        <f t="shared" si="38"/>
        <v>217.614140231775</v>
      </c>
      <c r="T38" s="28">
        <f t="shared" si="38"/>
        <v>233.15800739118751</v>
      </c>
      <c r="U38" s="28">
        <f t="shared" si="38"/>
        <v>248.70187455059997</v>
      </c>
      <c r="V38" s="28">
        <f t="shared" si="36"/>
        <v>264.24574171001245</v>
      </c>
      <c r="W38" s="28">
        <f t="shared" si="36"/>
        <v>279.78960886942497</v>
      </c>
      <c r="X38" s="28">
        <f t="shared" si="36"/>
        <v>295.33347602883748</v>
      </c>
      <c r="Y38" s="28">
        <f t="shared" si="36"/>
        <v>310.87734318824994</v>
      </c>
      <c r="Z38" s="28">
        <f t="shared" si="36"/>
        <v>326.42121034766245</v>
      </c>
      <c r="AA38" s="28">
        <f t="shared" si="36"/>
        <v>341.96507750707497</v>
      </c>
      <c r="AB38" s="28">
        <f t="shared" si="36"/>
        <v>357.50894466648748</v>
      </c>
      <c r="AC38" s="28">
        <f t="shared" si="36"/>
        <v>373.05281182589999</v>
      </c>
      <c r="AE38" s="27">
        <f t="shared" si="30"/>
        <v>53</v>
      </c>
      <c r="AF38" s="28">
        <f t="shared" si="37"/>
        <v>8.3082007056124141</v>
      </c>
      <c r="AG38" s="28">
        <f t="shared" si="37"/>
        <v>16.616401411224828</v>
      </c>
      <c r="AH38" s="28">
        <f t="shared" si="37"/>
        <v>24.924602116837242</v>
      </c>
      <c r="AI38" s="28">
        <f t="shared" si="37"/>
        <v>33.232802822449656</v>
      </c>
      <c r="AJ38" s="28">
        <f t="shared" si="37"/>
        <v>41.54100352806207</v>
      </c>
      <c r="AK38" s="28">
        <f t="shared" si="37"/>
        <v>49.849204233674484</v>
      </c>
      <c r="AL38" s="28">
        <f t="shared" si="37"/>
        <v>58.157404939286906</v>
      </c>
      <c r="AM38" s="28">
        <f t="shared" si="37"/>
        <v>66.465605644899313</v>
      </c>
      <c r="AN38" s="28">
        <f t="shared" si="37"/>
        <v>74.773806350511734</v>
      </c>
      <c r="AO38" s="28">
        <f t="shared" si="37"/>
        <v>83.082007056124141</v>
      </c>
      <c r="AP38" s="28">
        <f t="shared" si="37"/>
        <v>91.390207761736562</v>
      </c>
      <c r="AQ38" s="28">
        <f t="shared" si="37"/>
        <v>99.698408467348969</v>
      </c>
      <c r="AR38" s="28">
        <f t="shared" si="37"/>
        <v>108.00660917296139</v>
      </c>
      <c r="AS38" s="28">
        <f t="shared" si="37"/>
        <v>116.31480987857381</v>
      </c>
      <c r="AT38" s="28">
        <f t="shared" si="37"/>
        <v>124.62301058418622</v>
      </c>
      <c r="AU38" s="28">
        <f t="shared" si="37"/>
        <v>132.93121128979863</v>
      </c>
      <c r="AV38" s="28">
        <f t="shared" si="35"/>
        <v>141.23941199541105</v>
      </c>
      <c r="AW38" s="28">
        <f t="shared" si="35"/>
        <v>149.54761270102347</v>
      </c>
      <c r="AX38" s="28">
        <f t="shared" si="35"/>
        <v>157.85581340663589</v>
      </c>
      <c r="AY38" s="28">
        <f t="shared" si="35"/>
        <v>166.16401411224828</v>
      </c>
      <c r="AZ38" s="28">
        <f t="shared" si="35"/>
        <v>174.4722148178607</v>
      </c>
      <c r="BA38" s="28">
        <f t="shared" si="35"/>
        <v>182.78041552347312</v>
      </c>
      <c r="BB38" s="28">
        <f t="shared" si="35"/>
        <v>191.08861622908555</v>
      </c>
      <c r="BC38" s="28">
        <f t="shared" si="35"/>
        <v>199.39681693469794</v>
      </c>
      <c r="BE38" s="27">
        <f t="shared" si="31"/>
        <v>53</v>
      </c>
      <c r="BF38" s="32">
        <f t="shared" ref="BF38:BF69" si="39">(F38-AF38)/F38</f>
        <v>0.46549976139101062</v>
      </c>
      <c r="BG38" s="32">
        <f t="shared" ref="BG38:BG69" si="40">(G38-AG38)/G38</f>
        <v>0.46549976139101062</v>
      </c>
      <c r="BH38" s="32">
        <f t="shared" ref="BH38:BH69" si="41">(H38-AH38)/H38</f>
        <v>0.46549976139101068</v>
      </c>
      <c r="BI38" s="32">
        <f t="shared" ref="BI38:BI69" si="42">(I38-AI38)/I38</f>
        <v>0.46549976139101062</v>
      </c>
      <c r="BJ38" s="32">
        <f t="shared" ref="BJ38:BJ69" si="43">(J38-AJ38)/J38</f>
        <v>0.46549976139101057</v>
      </c>
      <c r="BK38" s="32">
        <f t="shared" ref="BK38:BK69" si="44">(K38-AK38)/K38</f>
        <v>0.46549976139101068</v>
      </c>
      <c r="BL38" s="32">
        <f t="shared" ref="BL38:BL69" si="45">(L38-AL38)/L38</f>
        <v>0.46549976139101062</v>
      </c>
      <c r="BM38" s="32">
        <f t="shared" ref="BM38:BM69" si="46">(M38-AM38)/M38</f>
        <v>0.46549976139101062</v>
      </c>
      <c r="BN38" s="32">
        <f t="shared" ref="BN38:BN69" si="47">(N38-AN38)/N38</f>
        <v>0.46549976139101057</v>
      </c>
      <c r="BO38" s="32">
        <f t="shared" ref="BO38:BO69" si="48">(O38-AO38)/O38</f>
        <v>0.46549976139101057</v>
      </c>
      <c r="BP38" s="32">
        <f t="shared" ref="BP38:BP69" si="49">(P38-AP38)/P38</f>
        <v>0.46549976139101062</v>
      </c>
      <c r="BQ38" s="32">
        <f t="shared" ref="BQ38:BQ69" si="50">(Q38-AQ38)/Q38</f>
        <v>0.46549976139101068</v>
      </c>
      <c r="BR38" s="32">
        <f t="shared" ref="BR38:BR69" si="51">(R38-AR38)/R38</f>
        <v>0.46549976139101062</v>
      </c>
      <c r="BS38" s="32">
        <f t="shared" ref="BS38:BS69" si="52">(S38-AS38)/S38</f>
        <v>0.46549976139101062</v>
      </c>
      <c r="BT38" s="32">
        <f t="shared" ref="BT38:BT69" si="53">(T38-AT38)/T38</f>
        <v>0.46549976139101068</v>
      </c>
      <c r="BU38" s="32">
        <f t="shared" ref="BU38:BU69" si="54">(U38-AU38)/U38</f>
        <v>0.46549976139101062</v>
      </c>
      <c r="BV38" s="32">
        <f t="shared" ref="BV38:BV69" si="55">(V38-AV38)/V38</f>
        <v>0.46549976139101057</v>
      </c>
      <c r="BW38" s="32">
        <f t="shared" ref="BW38:BW69" si="56">(W38-AW38)/W38</f>
        <v>0.46549976139101057</v>
      </c>
      <c r="BX38" s="32">
        <f t="shared" ref="BX38:BX69" si="57">(X38-AX38)/X38</f>
        <v>0.46549976139101057</v>
      </c>
      <c r="BY38" s="32">
        <f t="shared" ref="BY38:BY69" si="58">(Y38-AY38)/Y38</f>
        <v>0.46549976139101057</v>
      </c>
      <c r="BZ38" s="32">
        <f t="shared" ref="BZ38:BZ69" si="59">(Z38-AZ38)/Z38</f>
        <v>0.46549976139101057</v>
      </c>
      <c r="CA38" s="32">
        <f t="shared" ref="CA38:CA69" si="60">(AA38-BA38)/AA38</f>
        <v>0.46549976139101062</v>
      </c>
      <c r="CB38" s="32">
        <f t="shared" ref="CB38:CB69" si="61">(AB38-BB38)/AB38</f>
        <v>0.46549976139101062</v>
      </c>
      <c r="CC38" s="32">
        <f t="shared" ref="CC38:CC69" si="62">(AC38-BC38)/AC38</f>
        <v>0.46549976139101068</v>
      </c>
    </row>
    <row r="39" spans="1:81" ht="9" customHeight="1" x14ac:dyDescent="0.25">
      <c r="A39" s="31"/>
      <c r="B39" s="31"/>
      <c r="C39" s="31"/>
      <c r="E39" s="27">
        <f t="shared" si="29"/>
        <v>52</v>
      </c>
      <c r="F39" s="28">
        <f t="shared" si="38"/>
        <v>14.775773606971894</v>
      </c>
      <c r="G39" s="28">
        <f t="shared" si="38"/>
        <v>29.551547213943788</v>
      </c>
      <c r="H39" s="28">
        <f t="shared" si="38"/>
        <v>44.327320820915688</v>
      </c>
      <c r="I39" s="28">
        <f t="shared" si="38"/>
        <v>59.103094427887577</v>
      </c>
      <c r="J39" s="28">
        <f t="shared" si="38"/>
        <v>73.878868034859465</v>
      </c>
      <c r="K39" s="28">
        <f t="shared" si="38"/>
        <v>88.654641641831375</v>
      </c>
      <c r="L39" s="28">
        <f t="shared" si="38"/>
        <v>103.43041524880327</v>
      </c>
      <c r="M39" s="28">
        <f t="shared" si="38"/>
        <v>118.20618885577515</v>
      </c>
      <c r="N39" s="28">
        <f t="shared" si="38"/>
        <v>132.98196246274705</v>
      </c>
      <c r="O39" s="28">
        <f t="shared" si="38"/>
        <v>147.75773606971893</v>
      </c>
      <c r="P39" s="28">
        <f t="shared" si="38"/>
        <v>162.53350967669084</v>
      </c>
      <c r="Q39" s="28">
        <f t="shared" si="38"/>
        <v>177.30928328366275</v>
      </c>
      <c r="R39" s="28">
        <f t="shared" si="38"/>
        <v>192.08505689063463</v>
      </c>
      <c r="S39" s="28">
        <f t="shared" si="38"/>
        <v>206.86083049760654</v>
      </c>
      <c r="T39" s="28">
        <f t="shared" si="38"/>
        <v>221.63660410457842</v>
      </c>
      <c r="U39" s="28">
        <f t="shared" si="38"/>
        <v>236.41237771155031</v>
      </c>
      <c r="V39" s="28">
        <f t="shared" si="36"/>
        <v>251.18815131852219</v>
      </c>
      <c r="W39" s="28">
        <f t="shared" si="36"/>
        <v>265.9639249254941</v>
      </c>
      <c r="X39" s="28">
        <f t="shared" si="36"/>
        <v>280.73969853246604</v>
      </c>
      <c r="Y39" s="28">
        <f t="shared" si="36"/>
        <v>295.51547213943786</v>
      </c>
      <c r="Z39" s="28">
        <f t="shared" si="36"/>
        <v>310.2912457464098</v>
      </c>
      <c r="AA39" s="28">
        <f t="shared" si="36"/>
        <v>325.06701935338168</v>
      </c>
      <c r="AB39" s="28">
        <f t="shared" si="36"/>
        <v>339.84279296035356</v>
      </c>
      <c r="AC39" s="28">
        <f t="shared" si="36"/>
        <v>354.6185665673255</v>
      </c>
      <c r="AE39" s="27">
        <f t="shared" si="30"/>
        <v>52</v>
      </c>
      <c r="AF39" s="28">
        <f t="shared" si="37"/>
        <v>8.1213462274137207</v>
      </c>
      <c r="AG39" s="28">
        <f t="shared" si="37"/>
        <v>16.242692454827441</v>
      </c>
      <c r="AH39" s="28">
        <f t="shared" si="37"/>
        <v>24.364038682241159</v>
      </c>
      <c r="AI39" s="28">
        <f t="shared" si="37"/>
        <v>32.485384909654883</v>
      </c>
      <c r="AJ39" s="28">
        <f t="shared" si="37"/>
        <v>40.6067311370686</v>
      </c>
      <c r="AK39" s="28">
        <f t="shared" si="37"/>
        <v>48.728077364482317</v>
      </c>
      <c r="AL39" s="28">
        <f t="shared" si="37"/>
        <v>56.849423591896041</v>
      </c>
      <c r="AM39" s="28">
        <f t="shared" si="37"/>
        <v>64.970769819309766</v>
      </c>
      <c r="AN39" s="28">
        <f t="shared" si="37"/>
        <v>73.092116046723476</v>
      </c>
      <c r="AO39" s="28">
        <f t="shared" si="37"/>
        <v>81.2134622741372</v>
      </c>
      <c r="AP39" s="28">
        <f t="shared" si="37"/>
        <v>89.334808501550924</v>
      </c>
      <c r="AQ39" s="28">
        <f t="shared" si="37"/>
        <v>97.456154728964634</v>
      </c>
      <c r="AR39" s="28">
        <f t="shared" si="37"/>
        <v>105.57750095637836</v>
      </c>
      <c r="AS39" s="28">
        <f t="shared" si="37"/>
        <v>113.69884718379208</v>
      </c>
      <c r="AT39" s="28">
        <f t="shared" si="37"/>
        <v>121.82019341120579</v>
      </c>
      <c r="AU39" s="28">
        <f t="shared" si="37"/>
        <v>129.94153963861953</v>
      </c>
      <c r="AV39" s="28">
        <f t="shared" si="35"/>
        <v>138.06288586603324</v>
      </c>
      <c r="AW39" s="28">
        <f t="shared" si="35"/>
        <v>146.18423209344695</v>
      </c>
      <c r="AX39" s="28">
        <f t="shared" si="35"/>
        <v>154.30557832086069</v>
      </c>
      <c r="AY39" s="28">
        <f t="shared" si="35"/>
        <v>162.4269245482744</v>
      </c>
      <c r="AZ39" s="28">
        <f t="shared" si="35"/>
        <v>170.54827077568811</v>
      </c>
      <c r="BA39" s="28">
        <f t="shared" si="35"/>
        <v>178.66961700310185</v>
      </c>
      <c r="BB39" s="28">
        <f t="shared" si="35"/>
        <v>186.79096323051556</v>
      </c>
      <c r="BC39" s="28">
        <f t="shared" si="35"/>
        <v>194.91230945792927</v>
      </c>
      <c r="BE39" s="27">
        <f t="shared" si="31"/>
        <v>52</v>
      </c>
      <c r="BF39" s="32">
        <f t="shared" si="39"/>
        <v>0.45036067528933349</v>
      </c>
      <c r="BG39" s="32">
        <f t="shared" si="40"/>
        <v>0.45036067528933349</v>
      </c>
      <c r="BH39" s="32">
        <f t="shared" si="41"/>
        <v>0.45036067528933366</v>
      </c>
      <c r="BI39" s="32">
        <f t="shared" si="42"/>
        <v>0.45036067528933349</v>
      </c>
      <c r="BJ39" s="32">
        <f t="shared" si="43"/>
        <v>0.45036067528933355</v>
      </c>
      <c r="BK39" s="32">
        <f t="shared" si="44"/>
        <v>0.45036067528933366</v>
      </c>
      <c r="BL39" s="32">
        <f t="shared" si="45"/>
        <v>0.4503606752893336</v>
      </c>
      <c r="BM39" s="32">
        <f t="shared" si="46"/>
        <v>0.45036067528933349</v>
      </c>
      <c r="BN39" s="32">
        <f t="shared" si="47"/>
        <v>0.4503606752893336</v>
      </c>
      <c r="BO39" s="32">
        <f t="shared" si="48"/>
        <v>0.45036067528933355</v>
      </c>
      <c r="BP39" s="32">
        <f t="shared" si="49"/>
        <v>0.45036067528933355</v>
      </c>
      <c r="BQ39" s="32">
        <f t="shared" si="50"/>
        <v>0.45036067528933366</v>
      </c>
      <c r="BR39" s="32">
        <f t="shared" si="51"/>
        <v>0.4503606752893336</v>
      </c>
      <c r="BS39" s="32">
        <f t="shared" si="52"/>
        <v>0.4503606752893336</v>
      </c>
      <c r="BT39" s="32">
        <f t="shared" si="53"/>
        <v>0.4503606752893336</v>
      </c>
      <c r="BU39" s="32">
        <f t="shared" si="54"/>
        <v>0.45036067528933349</v>
      </c>
      <c r="BV39" s="32">
        <f t="shared" si="55"/>
        <v>0.45036067528933355</v>
      </c>
      <c r="BW39" s="32">
        <f t="shared" si="56"/>
        <v>0.4503606752893336</v>
      </c>
      <c r="BX39" s="32">
        <f t="shared" si="57"/>
        <v>0.4503606752893336</v>
      </c>
      <c r="BY39" s="32">
        <f t="shared" si="58"/>
        <v>0.45036067528933355</v>
      </c>
      <c r="BZ39" s="32">
        <f t="shared" si="59"/>
        <v>0.45036067528933366</v>
      </c>
      <c r="CA39" s="32">
        <f t="shared" si="60"/>
        <v>0.45036067528933355</v>
      </c>
      <c r="CB39" s="32">
        <f t="shared" si="61"/>
        <v>0.45036067528933355</v>
      </c>
      <c r="CC39" s="32">
        <f t="shared" si="62"/>
        <v>0.45036067528933366</v>
      </c>
    </row>
    <row r="40" spans="1:81" ht="9" customHeight="1" x14ac:dyDescent="0.25">
      <c r="A40" s="31"/>
      <c r="B40" s="31"/>
      <c r="C40" s="31"/>
      <c r="E40" s="27">
        <f t="shared" si="29"/>
        <v>51</v>
      </c>
      <c r="F40" s="28">
        <f t="shared" si="38"/>
        <v>14.061882791173433</v>
      </c>
      <c r="G40" s="28">
        <f t="shared" si="38"/>
        <v>28.123765582346866</v>
      </c>
      <c r="H40" s="28">
        <f t="shared" si="38"/>
        <v>42.185648373520301</v>
      </c>
      <c r="I40" s="28">
        <f t="shared" si="38"/>
        <v>56.247531164693733</v>
      </c>
      <c r="J40" s="28">
        <f t="shared" si="38"/>
        <v>70.309413955867157</v>
      </c>
      <c r="K40" s="28">
        <f t="shared" si="38"/>
        <v>84.371296747040603</v>
      </c>
      <c r="L40" s="28">
        <f t="shared" si="38"/>
        <v>98.433179538214034</v>
      </c>
      <c r="M40" s="28">
        <f t="shared" si="38"/>
        <v>112.49506232938747</v>
      </c>
      <c r="N40" s="28">
        <f t="shared" si="38"/>
        <v>126.5569451205609</v>
      </c>
      <c r="O40" s="28">
        <f t="shared" si="38"/>
        <v>140.61882791173431</v>
      </c>
      <c r="P40" s="28">
        <f t="shared" si="38"/>
        <v>154.68071070290776</v>
      </c>
      <c r="Q40" s="28">
        <f t="shared" si="38"/>
        <v>168.74259349408121</v>
      </c>
      <c r="R40" s="28">
        <f t="shared" si="38"/>
        <v>182.80447628525462</v>
      </c>
      <c r="S40" s="28">
        <f t="shared" si="38"/>
        <v>196.86635907642807</v>
      </c>
      <c r="T40" s="28">
        <f t="shared" si="38"/>
        <v>210.92824186760151</v>
      </c>
      <c r="U40" s="28">
        <f t="shared" si="38"/>
        <v>224.99012465877493</v>
      </c>
      <c r="V40" s="28">
        <f t="shared" si="36"/>
        <v>239.05200744994838</v>
      </c>
      <c r="W40" s="28">
        <f t="shared" si="36"/>
        <v>253.11389024112179</v>
      </c>
      <c r="X40" s="28">
        <f t="shared" si="36"/>
        <v>267.17577303229524</v>
      </c>
      <c r="Y40" s="28">
        <f t="shared" si="36"/>
        <v>281.23765582346863</v>
      </c>
      <c r="Z40" s="28">
        <f t="shared" si="36"/>
        <v>295.29953861464207</v>
      </c>
      <c r="AA40" s="28">
        <f t="shared" si="36"/>
        <v>309.36142140581552</v>
      </c>
      <c r="AB40" s="28">
        <f t="shared" si="36"/>
        <v>323.42330419698897</v>
      </c>
      <c r="AC40" s="28">
        <f t="shared" si="36"/>
        <v>337.48518698816241</v>
      </c>
      <c r="AE40" s="27">
        <f t="shared" si="30"/>
        <v>51</v>
      </c>
      <c r="AF40" s="28">
        <f t="shared" si="37"/>
        <v>7.9450786453287465</v>
      </c>
      <c r="AG40" s="28">
        <f t="shared" si="37"/>
        <v>15.890157290657493</v>
      </c>
      <c r="AH40" s="28">
        <f t="shared" si="37"/>
        <v>23.83523593598624</v>
      </c>
      <c r="AI40" s="28">
        <f t="shared" si="37"/>
        <v>31.780314581314986</v>
      </c>
      <c r="AJ40" s="28">
        <f t="shared" si="37"/>
        <v>39.725393226643732</v>
      </c>
      <c r="AK40" s="28">
        <f t="shared" si="37"/>
        <v>47.670471871972481</v>
      </c>
      <c r="AL40" s="28">
        <f t="shared" si="37"/>
        <v>55.615550517301223</v>
      </c>
      <c r="AM40" s="28">
        <f t="shared" si="37"/>
        <v>63.560629162629972</v>
      </c>
      <c r="AN40" s="28">
        <f t="shared" si="37"/>
        <v>71.505707807958714</v>
      </c>
      <c r="AO40" s="28">
        <f t="shared" si="37"/>
        <v>79.450786453287463</v>
      </c>
      <c r="AP40" s="28">
        <f t="shared" si="37"/>
        <v>87.395865098616213</v>
      </c>
      <c r="AQ40" s="28">
        <f t="shared" si="37"/>
        <v>95.340943743944962</v>
      </c>
      <c r="AR40" s="28">
        <f t="shared" si="37"/>
        <v>103.28602238927371</v>
      </c>
      <c r="AS40" s="28">
        <f t="shared" si="37"/>
        <v>111.23110103460245</v>
      </c>
      <c r="AT40" s="28">
        <f t="shared" si="37"/>
        <v>119.1761796799312</v>
      </c>
      <c r="AU40" s="28">
        <f t="shared" si="37"/>
        <v>127.12125832525994</v>
      </c>
      <c r="AV40" s="28">
        <f t="shared" si="35"/>
        <v>135.06633697058868</v>
      </c>
      <c r="AW40" s="28">
        <f t="shared" si="35"/>
        <v>143.01141561591743</v>
      </c>
      <c r="AX40" s="28">
        <f t="shared" si="35"/>
        <v>150.95649426124618</v>
      </c>
      <c r="AY40" s="28">
        <f t="shared" si="35"/>
        <v>158.90157290657493</v>
      </c>
      <c r="AZ40" s="28">
        <f t="shared" si="35"/>
        <v>166.84665155190368</v>
      </c>
      <c r="BA40" s="28">
        <f t="shared" si="35"/>
        <v>174.79173019723243</v>
      </c>
      <c r="BB40" s="28">
        <f t="shared" si="35"/>
        <v>182.73680884256117</v>
      </c>
      <c r="BC40" s="28">
        <f t="shared" si="35"/>
        <v>190.68188748788992</v>
      </c>
      <c r="BE40" s="27">
        <f t="shared" si="31"/>
        <v>51</v>
      </c>
      <c r="BF40" s="32">
        <f t="shared" si="39"/>
        <v>0.43499183122790436</v>
      </c>
      <c r="BG40" s="32">
        <f t="shared" si="40"/>
        <v>0.43499183122790436</v>
      </c>
      <c r="BH40" s="32">
        <f t="shared" si="41"/>
        <v>0.43499183122790436</v>
      </c>
      <c r="BI40" s="32">
        <f t="shared" si="42"/>
        <v>0.43499183122790436</v>
      </c>
      <c r="BJ40" s="32">
        <f t="shared" si="43"/>
        <v>0.4349918312279043</v>
      </c>
      <c r="BK40" s="32">
        <f t="shared" si="44"/>
        <v>0.43499183122790436</v>
      </c>
      <c r="BL40" s="32">
        <f t="shared" si="45"/>
        <v>0.43499183122790441</v>
      </c>
      <c r="BM40" s="32">
        <f t="shared" si="46"/>
        <v>0.43499183122790436</v>
      </c>
      <c r="BN40" s="32">
        <f t="shared" si="47"/>
        <v>0.43499183122790436</v>
      </c>
      <c r="BO40" s="32">
        <f t="shared" si="48"/>
        <v>0.4349918312279043</v>
      </c>
      <c r="BP40" s="32">
        <f t="shared" si="49"/>
        <v>0.43499183122790436</v>
      </c>
      <c r="BQ40" s="32">
        <f t="shared" si="50"/>
        <v>0.43499183122790436</v>
      </c>
      <c r="BR40" s="32">
        <f t="shared" si="51"/>
        <v>0.4349918312279043</v>
      </c>
      <c r="BS40" s="32">
        <f t="shared" si="52"/>
        <v>0.43499183122790441</v>
      </c>
      <c r="BT40" s="32">
        <f t="shared" si="53"/>
        <v>0.43499183122790441</v>
      </c>
      <c r="BU40" s="32">
        <f t="shared" si="54"/>
        <v>0.43499183122790436</v>
      </c>
      <c r="BV40" s="32">
        <f t="shared" si="55"/>
        <v>0.43499183122790441</v>
      </c>
      <c r="BW40" s="32">
        <f t="shared" si="56"/>
        <v>0.43499183122790436</v>
      </c>
      <c r="BX40" s="32">
        <f t="shared" si="57"/>
        <v>0.43499183122790441</v>
      </c>
      <c r="BY40" s="32">
        <f t="shared" si="58"/>
        <v>0.4349918312279043</v>
      </c>
      <c r="BZ40" s="32">
        <f t="shared" si="59"/>
        <v>0.4349918312279043</v>
      </c>
      <c r="CA40" s="32">
        <f t="shared" si="60"/>
        <v>0.43499183122790436</v>
      </c>
      <c r="CB40" s="32">
        <f t="shared" si="61"/>
        <v>0.43499183122790436</v>
      </c>
      <c r="CC40" s="32">
        <f t="shared" si="62"/>
        <v>0.43499183122790436</v>
      </c>
    </row>
    <row r="41" spans="1:81" ht="9" customHeight="1" x14ac:dyDescent="0.25">
      <c r="A41" s="31"/>
      <c r="B41" s="31"/>
      <c r="C41" s="31"/>
      <c r="E41" s="27">
        <f t="shared" si="29"/>
        <v>50</v>
      </c>
      <c r="F41" s="28">
        <f t="shared" si="38"/>
        <v>13.397904136345884</v>
      </c>
      <c r="G41" s="28">
        <f t="shared" si="38"/>
        <v>26.795808272691769</v>
      </c>
      <c r="H41" s="28">
        <f t="shared" si="38"/>
        <v>40.193712409037659</v>
      </c>
      <c r="I41" s="28">
        <f t="shared" si="38"/>
        <v>53.591616545383538</v>
      </c>
      <c r="J41" s="28">
        <f t="shared" si="38"/>
        <v>66.989520681729417</v>
      </c>
      <c r="K41" s="28">
        <f t="shared" si="38"/>
        <v>80.387424818075317</v>
      </c>
      <c r="L41" s="28">
        <f t="shared" si="38"/>
        <v>93.785328954421203</v>
      </c>
      <c r="M41" s="28">
        <f t="shared" si="38"/>
        <v>107.18323309076708</v>
      </c>
      <c r="N41" s="28">
        <f t="shared" si="38"/>
        <v>120.58113722711296</v>
      </c>
      <c r="O41" s="28">
        <f t="shared" si="38"/>
        <v>133.97904136345883</v>
      </c>
      <c r="P41" s="28">
        <f t="shared" si="38"/>
        <v>147.37694549980472</v>
      </c>
      <c r="Q41" s="28">
        <f t="shared" si="38"/>
        <v>160.77484963615063</v>
      </c>
      <c r="R41" s="28">
        <f t="shared" si="38"/>
        <v>174.17275377249649</v>
      </c>
      <c r="S41" s="28">
        <f t="shared" si="38"/>
        <v>187.57065790884241</v>
      </c>
      <c r="T41" s="28">
        <f t="shared" si="38"/>
        <v>200.96856204518829</v>
      </c>
      <c r="U41" s="28">
        <f t="shared" si="38"/>
        <v>214.36646618153415</v>
      </c>
      <c r="V41" s="28">
        <f t="shared" si="36"/>
        <v>227.76437031788004</v>
      </c>
      <c r="W41" s="28">
        <f t="shared" si="36"/>
        <v>241.16227445422592</v>
      </c>
      <c r="X41" s="28">
        <f t="shared" si="36"/>
        <v>254.56017859057181</v>
      </c>
      <c r="Y41" s="28">
        <f t="shared" si="36"/>
        <v>267.95808272691767</v>
      </c>
      <c r="Z41" s="28">
        <f t="shared" si="36"/>
        <v>281.35598686326358</v>
      </c>
      <c r="AA41" s="28">
        <f t="shared" si="36"/>
        <v>294.75389099960944</v>
      </c>
      <c r="AB41" s="28">
        <f t="shared" si="36"/>
        <v>308.15179513595535</v>
      </c>
      <c r="AC41" s="28">
        <f t="shared" si="36"/>
        <v>321.54969927230127</v>
      </c>
      <c r="AE41" s="27">
        <f t="shared" si="30"/>
        <v>50</v>
      </c>
      <c r="AF41" s="28">
        <f t="shared" si="37"/>
        <v>7.778619134302061</v>
      </c>
      <c r="AG41" s="28">
        <f t="shared" si="37"/>
        <v>15.557238268604122</v>
      </c>
      <c r="AH41" s="28">
        <f t="shared" si="37"/>
        <v>23.335857402906182</v>
      </c>
      <c r="AI41" s="28">
        <f t="shared" si="37"/>
        <v>31.114476537208244</v>
      </c>
      <c r="AJ41" s="28">
        <f t="shared" si="37"/>
        <v>38.893095671510309</v>
      </c>
      <c r="AK41" s="28">
        <f t="shared" si="37"/>
        <v>46.671714805812364</v>
      </c>
      <c r="AL41" s="28">
        <f t="shared" si="37"/>
        <v>54.450333940114426</v>
      </c>
      <c r="AM41" s="28">
        <f t="shared" si="37"/>
        <v>62.228953074416488</v>
      </c>
      <c r="AN41" s="28">
        <f t="shared" si="37"/>
        <v>70.007572208718557</v>
      </c>
      <c r="AO41" s="28">
        <f t="shared" si="37"/>
        <v>77.786191343020619</v>
      </c>
      <c r="AP41" s="28">
        <f t="shared" si="37"/>
        <v>85.564810477322666</v>
      </c>
      <c r="AQ41" s="28">
        <f t="shared" si="37"/>
        <v>93.343429611624728</v>
      </c>
      <c r="AR41" s="28">
        <f t="shared" si="37"/>
        <v>101.12204874592679</v>
      </c>
      <c r="AS41" s="28">
        <f t="shared" si="37"/>
        <v>108.90066788022885</v>
      </c>
      <c r="AT41" s="28">
        <f t="shared" si="37"/>
        <v>116.67928701453091</v>
      </c>
      <c r="AU41" s="28">
        <f t="shared" si="37"/>
        <v>124.45790614883298</v>
      </c>
      <c r="AV41" s="28">
        <f t="shared" ref="AV41:BC43" si="63">AV$92/COS(RADIANS($AE41))</f>
        <v>132.23652528313505</v>
      </c>
      <c r="AW41" s="28">
        <f t="shared" si="63"/>
        <v>140.01514441743711</v>
      </c>
      <c r="AX41" s="28">
        <f t="shared" si="63"/>
        <v>147.79376355173918</v>
      </c>
      <c r="AY41" s="28">
        <f t="shared" si="63"/>
        <v>155.57238268604124</v>
      </c>
      <c r="AZ41" s="28">
        <f t="shared" si="63"/>
        <v>163.35100182034327</v>
      </c>
      <c r="BA41" s="28">
        <f t="shared" si="63"/>
        <v>171.12962095464533</v>
      </c>
      <c r="BB41" s="28">
        <f t="shared" si="63"/>
        <v>178.90824008894739</v>
      </c>
      <c r="BC41" s="28">
        <f t="shared" si="63"/>
        <v>186.68685922324946</v>
      </c>
      <c r="BE41" s="27">
        <f t="shared" si="31"/>
        <v>50</v>
      </c>
      <c r="BF41" s="32">
        <f t="shared" si="39"/>
        <v>0.41941522680400484</v>
      </c>
      <c r="BG41" s="32">
        <f t="shared" si="40"/>
        <v>0.41941522680400484</v>
      </c>
      <c r="BH41" s="32">
        <f t="shared" si="41"/>
        <v>0.41941522680400489</v>
      </c>
      <c r="BI41" s="32">
        <f t="shared" si="42"/>
        <v>0.41941522680400484</v>
      </c>
      <c r="BJ41" s="32">
        <f t="shared" si="43"/>
        <v>0.41941522680400473</v>
      </c>
      <c r="BK41" s="32">
        <f t="shared" si="44"/>
        <v>0.41941522680400489</v>
      </c>
      <c r="BL41" s="32">
        <f t="shared" si="45"/>
        <v>0.41941522680400489</v>
      </c>
      <c r="BM41" s="32">
        <f t="shared" si="46"/>
        <v>0.41941522680400484</v>
      </c>
      <c r="BN41" s="32">
        <f t="shared" si="47"/>
        <v>0.41941522680400478</v>
      </c>
      <c r="BO41" s="32">
        <f t="shared" si="48"/>
        <v>0.41941522680400473</v>
      </c>
      <c r="BP41" s="32">
        <f t="shared" si="49"/>
        <v>0.41941522680400484</v>
      </c>
      <c r="BQ41" s="32">
        <f t="shared" si="50"/>
        <v>0.41941522680400489</v>
      </c>
      <c r="BR41" s="32">
        <f t="shared" si="51"/>
        <v>0.41941522680400484</v>
      </c>
      <c r="BS41" s="32">
        <f t="shared" si="52"/>
        <v>0.41941522680400489</v>
      </c>
      <c r="BT41" s="32">
        <f t="shared" si="53"/>
        <v>0.41941522680400489</v>
      </c>
      <c r="BU41" s="32">
        <f t="shared" si="54"/>
        <v>0.41941522680400484</v>
      </c>
      <c r="BV41" s="32">
        <f t="shared" si="55"/>
        <v>0.41941522680400478</v>
      </c>
      <c r="BW41" s="32">
        <f t="shared" si="56"/>
        <v>0.41941522680400478</v>
      </c>
      <c r="BX41" s="32">
        <f t="shared" si="57"/>
        <v>0.41941522680400478</v>
      </c>
      <c r="BY41" s="32">
        <f t="shared" si="58"/>
        <v>0.41941522680400473</v>
      </c>
      <c r="BZ41" s="32">
        <f t="shared" si="59"/>
        <v>0.41941522680400489</v>
      </c>
      <c r="CA41" s="32">
        <f t="shared" si="60"/>
        <v>0.41941522680400484</v>
      </c>
      <c r="CB41" s="32">
        <f t="shared" si="61"/>
        <v>0.41941522680400489</v>
      </c>
      <c r="CC41" s="32">
        <f t="shared" si="62"/>
        <v>0.41941522680400489</v>
      </c>
    </row>
    <row r="42" spans="1:81" ht="9" customHeight="1" x14ac:dyDescent="0.25">
      <c r="A42" s="31"/>
      <c r="B42" s="31"/>
      <c r="C42" s="31"/>
      <c r="E42" s="27">
        <f t="shared" si="29"/>
        <v>49</v>
      </c>
      <c r="F42" s="28">
        <f t="shared" si="38"/>
        <v>12.779928624598238</v>
      </c>
      <c r="G42" s="28">
        <f t="shared" si="38"/>
        <v>25.559857249196476</v>
      </c>
      <c r="H42" s="28">
        <f t="shared" si="38"/>
        <v>38.339785873794717</v>
      </c>
      <c r="I42" s="28">
        <f t="shared" si="38"/>
        <v>51.119714498392952</v>
      </c>
      <c r="J42" s="28">
        <f t="shared" si="38"/>
        <v>63.899643122991186</v>
      </c>
      <c r="K42" s="28">
        <f t="shared" si="38"/>
        <v>76.679571747589435</v>
      </c>
      <c r="L42" s="28">
        <f t="shared" si="38"/>
        <v>89.459500372187676</v>
      </c>
      <c r="M42" s="28">
        <f t="shared" si="38"/>
        <v>102.2394289967859</v>
      </c>
      <c r="N42" s="28">
        <f t="shared" si="38"/>
        <v>115.01935762138415</v>
      </c>
      <c r="O42" s="28">
        <f t="shared" si="38"/>
        <v>127.79928624598237</v>
      </c>
      <c r="P42" s="28">
        <f t="shared" si="38"/>
        <v>140.57921487058061</v>
      </c>
      <c r="Q42" s="28">
        <f t="shared" si="38"/>
        <v>153.35914349517887</v>
      </c>
      <c r="R42" s="28">
        <f t="shared" si="38"/>
        <v>166.1390721197771</v>
      </c>
      <c r="S42" s="28">
        <f t="shared" si="38"/>
        <v>178.91900074437535</v>
      </c>
      <c r="T42" s="28">
        <f t="shared" si="38"/>
        <v>191.69892936897361</v>
      </c>
      <c r="U42" s="28">
        <f t="shared" si="38"/>
        <v>204.47885799357181</v>
      </c>
      <c r="V42" s="28">
        <f t="shared" si="36"/>
        <v>217.25878661817006</v>
      </c>
      <c r="W42" s="28">
        <f t="shared" si="36"/>
        <v>230.03871524276829</v>
      </c>
      <c r="X42" s="28">
        <f t="shared" si="36"/>
        <v>242.81864386736655</v>
      </c>
      <c r="Y42" s="28">
        <f t="shared" si="36"/>
        <v>255.59857249196475</v>
      </c>
      <c r="Z42" s="28">
        <f t="shared" si="36"/>
        <v>268.37850111656297</v>
      </c>
      <c r="AA42" s="28">
        <f t="shared" si="36"/>
        <v>281.15842974116123</v>
      </c>
      <c r="AB42" s="28">
        <f t="shared" si="36"/>
        <v>293.93835836575948</v>
      </c>
      <c r="AC42" s="28">
        <f t="shared" si="36"/>
        <v>306.71828699035774</v>
      </c>
      <c r="AE42" s="27">
        <f t="shared" si="30"/>
        <v>49</v>
      </c>
      <c r="AF42" s="28">
        <f t="shared" si="37"/>
        <v>7.6212654335290715</v>
      </c>
      <c r="AG42" s="28">
        <f t="shared" si="37"/>
        <v>15.242530867058143</v>
      </c>
      <c r="AH42" s="28">
        <f t="shared" si="37"/>
        <v>22.863796300587214</v>
      </c>
      <c r="AI42" s="28">
        <f t="shared" si="37"/>
        <v>30.485061734116286</v>
      </c>
      <c r="AJ42" s="28">
        <f t="shared" si="37"/>
        <v>38.106327167645354</v>
      </c>
      <c r="AK42" s="28">
        <f t="shared" si="37"/>
        <v>45.727592601174429</v>
      </c>
      <c r="AL42" s="28">
        <f t="shared" si="37"/>
        <v>53.348858034703497</v>
      </c>
      <c r="AM42" s="28">
        <f t="shared" si="37"/>
        <v>60.970123468232572</v>
      </c>
      <c r="AN42" s="28">
        <f t="shared" si="37"/>
        <v>68.591388901761647</v>
      </c>
      <c r="AO42" s="28">
        <f t="shared" si="37"/>
        <v>76.212654335290708</v>
      </c>
      <c r="AP42" s="28">
        <f t="shared" si="37"/>
        <v>83.833919768819783</v>
      </c>
      <c r="AQ42" s="28">
        <f t="shared" si="37"/>
        <v>91.455185202348858</v>
      </c>
      <c r="AR42" s="28">
        <f t="shared" si="37"/>
        <v>99.076450635877933</v>
      </c>
      <c r="AS42" s="28">
        <f t="shared" si="37"/>
        <v>106.69771606940699</v>
      </c>
      <c r="AT42" s="28">
        <f t="shared" si="37"/>
        <v>114.31898150293607</v>
      </c>
      <c r="AU42" s="28">
        <f t="shared" si="37"/>
        <v>121.94024693646514</v>
      </c>
      <c r="AV42" s="28">
        <f t="shared" si="63"/>
        <v>129.5615123699942</v>
      </c>
      <c r="AW42" s="28">
        <f t="shared" si="63"/>
        <v>137.18277780352329</v>
      </c>
      <c r="AX42" s="28">
        <f t="shared" si="63"/>
        <v>144.80404323705235</v>
      </c>
      <c r="AY42" s="28">
        <f t="shared" si="63"/>
        <v>152.42530867058142</v>
      </c>
      <c r="AZ42" s="28">
        <f t="shared" si="63"/>
        <v>160.0465741041105</v>
      </c>
      <c r="BA42" s="28">
        <f t="shared" si="63"/>
        <v>167.66783953763957</v>
      </c>
      <c r="BB42" s="28">
        <f t="shared" si="63"/>
        <v>175.28910497116863</v>
      </c>
      <c r="BC42" s="28">
        <f t="shared" si="63"/>
        <v>182.91037040469772</v>
      </c>
      <c r="BE42" s="27">
        <f t="shared" si="31"/>
        <v>49</v>
      </c>
      <c r="BF42" s="32">
        <f t="shared" si="39"/>
        <v>0.40365352128336623</v>
      </c>
      <c r="BG42" s="32">
        <f t="shared" si="40"/>
        <v>0.40365352128336623</v>
      </c>
      <c r="BH42" s="32">
        <f t="shared" si="41"/>
        <v>0.40365352128336629</v>
      </c>
      <c r="BI42" s="32">
        <f t="shared" si="42"/>
        <v>0.40365352128336623</v>
      </c>
      <c r="BJ42" s="32">
        <f t="shared" si="43"/>
        <v>0.40365352128336629</v>
      </c>
      <c r="BK42" s="32">
        <f t="shared" si="44"/>
        <v>0.40365352128336629</v>
      </c>
      <c r="BL42" s="32">
        <f t="shared" si="45"/>
        <v>0.40365352128336635</v>
      </c>
      <c r="BM42" s="32">
        <f t="shared" si="46"/>
        <v>0.40365352128336623</v>
      </c>
      <c r="BN42" s="32">
        <f t="shared" si="47"/>
        <v>0.40365352128336623</v>
      </c>
      <c r="BO42" s="32">
        <f t="shared" si="48"/>
        <v>0.40365352128336629</v>
      </c>
      <c r="BP42" s="32">
        <f t="shared" si="49"/>
        <v>0.40365352128336629</v>
      </c>
      <c r="BQ42" s="32">
        <f t="shared" si="50"/>
        <v>0.40365352128336629</v>
      </c>
      <c r="BR42" s="32">
        <f t="shared" si="51"/>
        <v>0.40365352128336623</v>
      </c>
      <c r="BS42" s="32">
        <f t="shared" si="52"/>
        <v>0.40365352128336635</v>
      </c>
      <c r="BT42" s="32">
        <f t="shared" si="53"/>
        <v>0.4036535212833664</v>
      </c>
      <c r="BU42" s="32">
        <f t="shared" si="54"/>
        <v>0.40365352128336623</v>
      </c>
      <c r="BV42" s="32">
        <f t="shared" si="55"/>
        <v>0.40365352128336635</v>
      </c>
      <c r="BW42" s="32">
        <f t="shared" si="56"/>
        <v>0.40365352128336623</v>
      </c>
      <c r="BX42" s="32">
        <f t="shared" si="57"/>
        <v>0.40365352128336635</v>
      </c>
      <c r="BY42" s="32">
        <f t="shared" si="58"/>
        <v>0.40365352128336629</v>
      </c>
      <c r="BZ42" s="32">
        <f t="shared" si="59"/>
        <v>0.40365352128336618</v>
      </c>
      <c r="CA42" s="32">
        <f t="shared" si="60"/>
        <v>0.40365352128336629</v>
      </c>
      <c r="CB42" s="32">
        <f t="shared" si="61"/>
        <v>0.40365352128336635</v>
      </c>
      <c r="CC42" s="32">
        <f t="shared" si="62"/>
        <v>0.40365352128336629</v>
      </c>
    </row>
    <row r="43" spans="1:81" ht="9" customHeight="1" x14ac:dyDescent="0.25">
      <c r="A43" s="31"/>
      <c r="B43" s="31"/>
      <c r="C43" s="31"/>
      <c r="E43" s="27">
        <f t="shared" si="29"/>
        <v>48</v>
      </c>
      <c r="F43" s="28">
        <f t="shared" si="38"/>
        <v>12.20439208505096</v>
      </c>
      <c r="G43" s="28">
        <f t="shared" si="38"/>
        <v>24.408784170101921</v>
      </c>
      <c r="H43" s="28">
        <f t="shared" si="38"/>
        <v>36.613176255152887</v>
      </c>
      <c r="I43" s="28">
        <f t="shared" si="38"/>
        <v>48.817568340203842</v>
      </c>
      <c r="J43" s="28">
        <f t="shared" si="38"/>
        <v>61.021960425254804</v>
      </c>
      <c r="K43" s="28">
        <f t="shared" si="38"/>
        <v>73.226352510305773</v>
      </c>
      <c r="L43" s="28">
        <f t="shared" si="38"/>
        <v>85.430744595356742</v>
      </c>
      <c r="M43" s="28">
        <f t="shared" si="38"/>
        <v>97.635136680407683</v>
      </c>
      <c r="N43" s="28">
        <f t="shared" si="38"/>
        <v>109.83952876545865</v>
      </c>
      <c r="O43" s="28">
        <f t="shared" si="38"/>
        <v>122.04392085050961</v>
      </c>
      <c r="P43" s="28">
        <f t="shared" si="38"/>
        <v>134.24831293556059</v>
      </c>
      <c r="Q43" s="28">
        <f t="shared" si="38"/>
        <v>146.45270502061155</v>
      </c>
      <c r="R43" s="28">
        <f t="shared" si="38"/>
        <v>158.6570971056625</v>
      </c>
      <c r="S43" s="28">
        <f t="shared" si="38"/>
        <v>170.86148919071348</v>
      </c>
      <c r="T43" s="28">
        <f t="shared" si="38"/>
        <v>183.06588127576444</v>
      </c>
      <c r="U43" s="28">
        <f t="shared" si="38"/>
        <v>195.27027336081537</v>
      </c>
      <c r="V43" s="28">
        <f t="shared" si="36"/>
        <v>207.47466544586635</v>
      </c>
      <c r="W43" s="28">
        <f t="shared" si="36"/>
        <v>219.67905753091731</v>
      </c>
      <c r="X43" s="28">
        <f t="shared" si="36"/>
        <v>231.88344961596829</v>
      </c>
      <c r="Y43" s="28">
        <f t="shared" si="36"/>
        <v>244.08784170101922</v>
      </c>
      <c r="Z43" s="28">
        <f t="shared" si="36"/>
        <v>256.2922337860702</v>
      </c>
      <c r="AA43" s="28">
        <f t="shared" si="36"/>
        <v>268.49662587112118</v>
      </c>
      <c r="AB43" s="28">
        <f t="shared" si="36"/>
        <v>280.70101795617211</v>
      </c>
      <c r="AC43" s="28">
        <f t="shared" si="36"/>
        <v>292.90541004122309</v>
      </c>
      <c r="AE43" s="27">
        <f t="shared" si="30"/>
        <v>48</v>
      </c>
      <c r="AF43" s="28">
        <f t="shared" si="37"/>
        <v>7.4723827493230432</v>
      </c>
      <c r="AG43" s="28">
        <f t="shared" si="37"/>
        <v>14.944765498646086</v>
      </c>
      <c r="AH43" s="28">
        <f t="shared" si="37"/>
        <v>22.417148247969131</v>
      </c>
      <c r="AI43" s="28">
        <f t="shared" si="37"/>
        <v>29.889530997292173</v>
      </c>
      <c r="AJ43" s="28">
        <f t="shared" si="37"/>
        <v>37.361913746615215</v>
      </c>
      <c r="AK43" s="28">
        <f t="shared" si="37"/>
        <v>44.834296495938261</v>
      </c>
      <c r="AL43" s="28">
        <f t="shared" si="37"/>
        <v>52.3066792452613</v>
      </c>
      <c r="AM43" s="28">
        <f t="shared" si="37"/>
        <v>59.779061994584346</v>
      </c>
      <c r="AN43" s="28">
        <f t="shared" si="37"/>
        <v>67.251444743907385</v>
      </c>
      <c r="AO43" s="28">
        <f t="shared" si="37"/>
        <v>74.723827493230431</v>
      </c>
      <c r="AP43" s="28">
        <f t="shared" si="37"/>
        <v>82.196210242553477</v>
      </c>
      <c r="AQ43" s="28">
        <f t="shared" si="37"/>
        <v>89.668592991876523</v>
      </c>
      <c r="AR43" s="28">
        <f t="shared" si="37"/>
        <v>97.140975741199554</v>
      </c>
      <c r="AS43" s="28">
        <f t="shared" si="37"/>
        <v>104.6133584905226</v>
      </c>
      <c r="AT43" s="28">
        <f t="shared" si="37"/>
        <v>112.08574123984565</v>
      </c>
      <c r="AU43" s="28">
        <f t="shared" si="37"/>
        <v>119.55812398916869</v>
      </c>
      <c r="AV43" s="28">
        <f t="shared" si="63"/>
        <v>127.03050673849174</v>
      </c>
      <c r="AW43" s="28">
        <f t="shared" si="63"/>
        <v>134.50288948781477</v>
      </c>
      <c r="AX43" s="28">
        <f t="shared" si="63"/>
        <v>141.97527223713783</v>
      </c>
      <c r="AY43" s="28">
        <f t="shared" si="63"/>
        <v>149.44765498646086</v>
      </c>
      <c r="AZ43" s="28">
        <f t="shared" si="63"/>
        <v>156.92003773578389</v>
      </c>
      <c r="BA43" s="28">
        <f t="shared" si="63"/>
        <v>164.39242048510695</v>
      </c>
      <c r="BB43" s="28">
        <f t="shared" si="63"/>
        <v>171.86480323442998</v>
      </c>
      <c r="BC43" s="28">
        <f t="shared" si="63"/>
        <v>179.33718598375305</v>
      </c>
      <c r="BE43" s="27">
        <f t="shared" si="31"/>
        <v>48</v>
      </c>
      <c r="BF43" s="32">
        <f t="shared" si="39"/>
        <v>0.38773003216801832</v>
      </c>
      <c r="BG43" s="32">
        <f t="shared" si="40"/>
        <v>0.38773003216801832</v>
      </c>
      <c r="BH43" s="32">
        <f t="shared" si="41"/>
        <v>0.38773003216801838</v>
      </c>
      <c r="BI43" s="32">
        <f t="shared" si="42"/>
        <v>0.38773003216801832</v>
      </c>
      <c r="BJ43" s="32">
        <f t="shared" si="43"/>
        <v>0.38773003216801838</v>
      </c>
      <c r="BK43" s="32">
        <f t="shared" si="44"/>
        <v>0.38773003216801838</v>
      </c>
      <c r="BL43" s="32">
        <f t="shared" si="45"/>
        <v>0.38773003216801849</v>
      </c>
      <c r="BM43" s="32">
        <f t="shared" si="46"/>
        <v>0.38773003216801832</v>
      </c>
      <c r="BN43" s="32">
        <f t="shared" si="47"/>
        <v>0.38773003216801843</v>
      </c>
      <c r="BO43" s="32">
        <f t="shared" si="48"/>
        <v>0.38773003216801838</v>
      </c>
      <c r="BP43" s="32">
        <f t="shared" si="49"/>
        <v>0.38773003216801843</v>
      </c>
      <c r="BQ43" s="32">
        <f t="shared" si="50"/>
        <v>0.38773003216801838</v>
      </c>
      <c r="BR43" s="32">
        <f t="shared" si="51"/>
        <v>0.38773003216801843</v>
      </c>
      <c r="BS43" s="32">
        <f t="shared" si="52"/>
        <v>0.38773003216801849</v>
      </c>
      <c r="BT43" s="32">
        <f t="shared" si="53"/>
        <v>0.38773003216801843</v>
      </c>
      <c r="BU43" s="32">
        <f t="shared" si="54"/>
        <v>0.38773003216801832</v>
      </c>
      <c r="BV43" s="32">
        <f t="shared" si="55"/>
        <v>0.38773003216801838</v>
      </c>
      <c r="BW43" s="32">
        <f t="shared" si="56"/>
        <v>0.38773003216801843</v>
      </c>
      <c r="BX43" s="32">
        <f t="shared" si="57"/>
        <v>0.38773003216801838</v>
      </c>
      <c r="BY43" s="32">
        <f t="shared" si="58"/>
        <v>0.38773003216801838</v>
      </c>
      <c r="BZ43" s="32">
        <f t="shared" si="59"/>
        <v>0.38773003216801843</v>
      </c>
      <c r="CA43" s="32">
        <f t="shared" si="60"/>
        <v>0.38773003216801843</v>
      </c>
      <c r="CB43" s="32">
        <f t="shared" si="61"/>
        <v>0.38773003216801838</v>
      </c>
      <c r="CC43" s="32">
        <f t="shared" si="62"/>
        <v>0.38773003216801838</v>
      </c>
    </row>
    <row r="44" spans="1:81" ht="9" customHeight="1" x14ac:dyDescent="0.25">
      <c r="A44" s="31"/>
      <c r="B44" s="31"/>
      <c r="C44" s="31"/>
      <c r="E44" s="27">
        <f t="shared" si="29"/>
        <v>47</v>
      </c>
      <c r="F44" s="28">
        <f t="shared" si="38"/>
        <v>11.668042271651743</v>
      </c>
      <c r="G44" s="28">
        <f t="shared" si="38"/>
        <v>23.336084543303485</v>
      </c>
      <c r="H44" s="28">
        <f t="shared" si="38"/>
        <v>35.004126814955235</v>
      </c>
      <c r="I44" s="28">
        <f t="shared" si="38"/>
        <v>46.672169086606971</v>
      </c>
      <c r="J44" s="28">
        <f t="shared" si="38"/>
        <v>58.340211358258721</v>
      </c>
      <c r="K44" s="28">
        <f t="shared" si="38"/>
        <v>70.00825362991047</v>
      </c>
      <c r="L44" s="28">
        <f t="shared" si="38"/>
        <v>81.676295901562213</v>
      </c>
      <c r="M44" s="28">
        <f t="shared" si="38"/>
        <v>93.344338173213941</v>
      </c>
      <c r="N44" s="28">
        <f t="shared" si="38"/>
        <v>105.0123804448657</v>
      </c>
      <c r="O44" s="28">
        <f t="shared" si="38"/>
        <v>116.68042271651744</v>
      </c>
      <c r="P44" s="28">
        <f t="shared" si="38"/>
        <v>128.34846498816918</v>
      </c>
      <c r="Q44" s="28">
        <f t="shared" si="38"/>
        <v>140.01650725982094</v>
      </c>
      <c r="R44" s="28">
        <f t="shared" si="38"/>
        <v>151.68454953147267</v>
      </c>
      <c r="S44" s="28">
        <f t="shared" si="38"/>
        <v>163.35259180312443</v>
      </c>
      <c r="T44" s="28">
        <f t="shared" si="38"/>
        <v>175.02063407477618</v>
      </c>
      <c r="U44" s="28">
        <f t="shared" si="38"/>
        <v>186.68867634642788</v>
      </c>
      <c r="V44" s="28">
        <f t="shared" si="36"/>
        <v>198.35671861807964</v>
      </c>
      <c r="W44" s="28">
        <f t="shared" si="36"/>
        <v>210.0247608897314</v>
      </c>
      <c r="X44" s="28">
        <f t="shared" si="36"/>
        <v>221.69280316138315</v>
      </c>
      <c r="Y44" s="28">
        <f t="shared" si="36"/>
        <v>233.36084543303488</v>
      </c>
      <c r="Z44" s="28">
        <f t="shared" si="36"/>
        <v>245.02888770468661</v>
      </c>
      <c r="AA44" s="28">
        <f t="shared" si="36"/>
        <v>256.69692997633837</v>
      </c>
      <c r="AB44" s="28">
        <f t="shared" si="36"/>
        <v>268.36497224799012</v>
      </c>
      <c r="AC44" s="28">
        <f t="shared" si="36"/>
        <v>280.03301451964188</v>
      </c>
      <c r="AE44" s="27">
        <f t="shared" si="30"/>
        <v>47</v>
      </c>
      <c r="AF44" s="28">
        <f t="shared" si="37"/>
        <v>7.3313959281981251</v>
      </c>
      <c r="AG44" s="28">
        <f t="shared" si="37"/>
        <v>14.66279185639625</v>
      </c>
      <c r="AH44" s="28">
        <f t="shared" si="37"/>
        <v>21.994187784594374</v>
      </c>
      <c r="AI44" s="28">
        <f t="shared" si="37"/>
        <v>29.325583712792501</v>
      </c>
      <c r="AJ44" s="28">
        <f t="shared" si="37"/>
        <v>36.656979640990627</v>
      </c>
      <c r="AK44" s="28">
        <f t="shared" si="37"/>
        <v>43.988375569188747</v>
      </c>
      <c r="AL44" s="28">
        <f t="shared" si="37"/>
        <v>51.319771497386874</v>
      </c>
      <c r="AM44" s="28">
        <f t="shared" si="37"/>
        <v>58.651167425585001</v>
      </c>
      <c r="AN44" s="28">
        <f t="shared" si="37"/>
        <v>65.982563353783121</v>
      </c>
      <c r="AO44" s="28">
        <f t="shared" si="37"/>
        <v>73.313959281981255</v>
      </c>
      <c r="AP44" s="28">
        <f t="shared" si="37"/>
        <v>80.645355210179375</v>
      </c>
      <c r="AQ44" s="28">
        <f t="shared" si="37"/>
        <v>87.976751138377494</v>
      </c>
      <c r="AR44" s="28">
        <f t="shared" si="37"/>
        <v>95.308147066575629</v>
      </c>
      <c r="AS44" s="28">
        <f t="shared" si="37"/>
        <v>102.63954299477375</v>
      </c>
      <c r="AT44" s="28">
        <f t="shared" si="37"/>
        <v>109.97093892297187</v>
      </c>
      <c r="AU44" s="28">
        <f t="shared" ref="AU44:BC56" si="64">AU$92/COS(RADIANS($AE44))</f>
        <v>117.30233485117</v>
      </c>
      <c r="AV44" s="28">
        <f t="shared" si="64"/>
        <v>124.63373077936812</v>
      </c>
      <c r="AW44" s="28">
        <f t="shared" si="64"/>
        <v>131.96512670756624</v>
      </c>
      <c r="AX44" s="28">
        <f t="shared" si="64"/>
        <v>139.29652263576438</v>
      </c>
      <c r="AY44" s="28">
        <f t="shared" si="64"/>
        <v>146.62791856396251</v>
      </c>
      <c r="AZ44" s="28">
        <f t="shared" si="64"/>
        <v>153.95931449216062</v>
      </c>
      <c r="BA44" s="28">
        <f t="shared" si="64"/>
        <v>161.29071042035875</v>
      </c>
      <c r="BB44" s="28">
        <f t="shared" si="64"/>
        <v>168.62210634855688</v>
      </c>
      <c r="BC44" s="28">
        <f t="shared" si="64"/>
        <v>175.95350227675499</v>
      </c>
      <c r="BE44" s="27">
        <f t="shared" si="31"/>
        <v>47</v>
      </c>
      <c r="BF44" s="32">
        <f t="shared" si="39"/>
        <v>0.37166872063788953</v>
      </c>
      <c r="BG44" s="32">
        <f t="shared" si="40"/>
        <v>0.37166872063788953</v>
      </c>
      <c r="BH44" s="32">
        <f t="shared" si="41"/>
        <v>0.37166872063788969</v>
      </c>
      <c r="BI44" s="32">
        <f t="shared" si="42"/>
        <v>0.37166872063788953</v>
      </c>
      <c r="BJ44" s="32">
        <f t="shared" si="43"/>
        <v>0.37166872063788958</v>
      </c>
      <c r="BK44" s="32">
        <f t="shared" si="44"/>
        <v>0.37166872063788969</v>
      </c>
      <c r="BL44" s="32">
        <f t="shared" si="45"/>
        <v>0.37166872063788969</v>
      </c>
      <c r="BM44" s="32">
        <f t="shared" si="46"/>
        <v>0.37166872063788953</v>
      </c>
      <c r="BN44" s="32">
        <f t="shared" si="47"/>
        <v>0.37166872063788969</v>
      </c>
      <c r="BO44" s="32">
        <f t="shared" si="48"/>
        <v>0.37166872063788958</v>
      </c>
      <c r="BP44" s="32">
        <f t="shared" si="49"/>
        <v>0.37166872063788964</v>
      </c>
      <c r="BQ44" s="32">
        <f t="shared" si="50"/>
        <v>0.37166872063788969</v>
      </c>
      <c r="BR44" s="32">
        <f t="shared" si="51"/>
        <v>0.37166872063788958</v>
      </c>
      <c r="BS44" s="32">
        <f t="shared" si="52"/>
        <v>0.37166872063788969</v>
      </c>
      <c r="BT44" s="32">
        <f t="shared" si="53"/>
        <v>0.37166872063788975</v>
      </c>
      <c r="BU44" s="32">
        <f t="shared" si="54"/>
        <v>0.37166872063788953</v>
      </c>
      <c r="BV44" s="32">
        <f t="shared" si="55"/>
        <v>0.37166872063788958</v>
      </c>
      <c r="BW44" s="32">
        <f t="shared" si="56"/>
        <v>0.37166872063788969</v>
      </c>
      <c r="BX44" s="32">
        <f t="shared" si="57"/>
        <v>0.37166872063788964</v>
      </c>
      <c r="BY44" s="32">
        <f t="shared" si="58"/>
        <v>0.37166872063788958</v>
      </c>
      <c r="BZ44" s="32">
        <f t="shared" si="59"/>
        <v>0.37166872063788964</v>
      </c>
      <c r="CA44" s="32">
        <f t="shared" si="60"/>
        <v>0.37166872063788964</v>
      </c>
      <c r="CB44" s="32">
        <f t="shared" si="61"/>
        <v>0.37166872063788964</v>
      </c>
      <c r="CC44" s="32">
        <f t="shared" si="62"/>
        <v>0.37166872063788969</v>
      </c>
    </row>
    <row r="45" spans="1:81" ht="9" customHeight="1" x14ac:dyDescent="0.25">
      <c r="A45" s="31"/>
      <c r="B45" s="31"/>
      <c r="C45" s="31"/>
      <c r="E45" s="27">
        <f t="shared" si="29"/>
        <v>46</v>
      </c>
      <c r="F45" s="28">
        <f t="shared" si="38"/>
        <v>11.167909315129306</v>
      </c>
      <c r="G45" s="28">
        <f t="shared" si="38"/>
        <v>22.335818630258611</v>
      </c>
      <c r="H45" s="28">
        <f t="shared" si="38"/>
        <v>33.503727945387922</v>
      </c>
      <c r="I45" s="28">
        <f t="shared" si="38"/>
        <v>44.671637260517223</v>
      </c>
      <c r="J45" s="28">
        <f t="shared" si="38"/>
        <v>55.83954657564653</v>
      </c>
      <c r="K45" s="28">
        <f t="shared" si="38"/>
        <v>67.007455890775844</v>
      </c>
      <c r="L45" s="28">
        <f t="shared" si="38"/>
        <v>78.175365205905152</v>
      </c>
      <c r="M45" s="28">
        <f t="shared" si="38"/>
        <v>89.343274521034445</v>
      </c>
      <c r="N45" s="28">
        <f t="shared" si="38"/>
        <v>100.51118383616377</v>
      </c>
      <c r="O45" s="28">
        <f t="shared" si="38"/>
        <v>111.67909315129306</v>
      </c>
      <c r="P45" s="28">
        <f t="shared" si="38"/>
        <v>122.84700246642237</v>
      </c>
      <c r="Q45" s="28">
        <f t="shared" si="38"/>
        <v>134.01491178155169</v>
      </c>
      <c r="R45" s="28">
        <f t="shared" si="38"/>
        <v>145.18282109668098</v>
      </c>
      <c r="S45" s="28">
        <f t="shared" si="38"/>
        <v>156.3507304118103</v>
      </c>
      <c r="T45" s="28">
        <f t="shared" si="38"/>
        <v>167.51863972693963</v>
      </c>
      <c r="U45" s="28">
        <f t="shared" ref="U45:AC60" si="65">IF($E45&lt;=30,  U$3*1*2.71828^(($E45^1.75)*0.000662),    IF($E45&lt;=90,  U$3*0.9043*2.71828^(($E45^2.2)*0.0001987),    "error"))</f>
        <v>178.68654904206889</v>
      </c>
      <c r="V45" s="28">
        <f t="shared" si="65"/>
        <v>189.85445835719821</v>
      </c>
      <c r="W45" s="28">
        <f t="shared" si="65"/>
        <v>201.02236767232753</v>
      </c>
      <c r="X45" s="28">
        <f t="shared" si="65"/>
        <v>212.19027698745683</v>
      </c>
      <c r="Y45" s="28">
        <f t="shared" si="65"/>
        <v>223.35818630258612</v>
      </c>
      <c r="Z45" s="28">
        <f t="shared" si="65"/>
        <v>234.52609561771544</v>
      </c>
      <c r="AA45" s="28">
        <f t="shared" si="65"/>
        <v>245.69400493284473</v>
      </c>
      <c r="AB45" s="28">
        <f t="shared" si="65"/>
        <v>256.86191424797408</v>
      </c>
      <c r="AC45" s="28">
        <f t="shared" si="65"/>
        <v>268.02982356310338</v>
      </c>
      <c r="AE45" s="27">
        <f t="shared" si="30"/>
        <v>46</v>
      </c>
      <c r="AF45" s="28">
        <f t="shared" ref="AF45:AU60" si="66">AF$92/COS(RADIANS($AE45))</f>
        <v>7.1977826981286324</v>
      </c>
      <c r="AG45" s="28">
        <f t="shared" si="66"/>
        <v>14.395565396257265</v>
      </c>
      <c r="AH45" s="28">
        <f t="shared" si="66"/>
        <v>21.593348094385895</v>
      </c>
      <c r="AI45" s="28">
        <f t="shared" si="66"/>
        <v>28.791130792514529</v>
      </c>
      <c r="AJ45" s="28">
        <f t="shared" si="66"/>
        <v>35.988913490643156</v>
      </c>
      <c r="AK45" s="28">
        <f t="shared" si="66"/>
        <v>43.186696188771791</v>
      </c>
      <c r="AL45" s="28">
        <f t="shared" si="66"/>
        <v>50.384478886900425</v>
      </c>
      <c r="AM45" s="28">
        <f t="shared" si="66"/>
        <v>57.582261585029059</v>
      </c>
      <c r="AN45" s="28">
        <f t="shared" si="66"/>
        <v>64.780044283157693</v>
      </c>
      <c r="AO45" s="28">
        <f t="shared" si="66"/>
        <v>71.977826981286313</v>
      </c>
      <c r="AP45" s="28">
        <f t="shared" si="66"/>
        <v>79.175609679414947</v>
      </c>
      <c r="AQ45" s="28">
        <f t="shared" si="66"/>
        <v>86.373392377543581</v>
      </c>
      <c r="AR45" s="28">
        <f t="shared" si="66"/>
        <v>93.571175075672215</v>
      </c>
      <c r="AS45" s="28">
        <f t="shared" si="66"/>
        <v>100.76895777380085</v>
      </c>
      <c r="AT45" s="28">
        <f t="shared" si="66"/>
        <v>107.96674047192948</v>
      </c>
      <c r="AU45" s="28">
        <f t="shared" si="66"/>
        <v>115.16452317005812</v>
      </c>
      <c r="AV45" s="28">
        <f t="shared" si="64"/>
        <v>122.36230586818674</v>
      </c>
      <c r="AW45" s="28">
        <f t="shared" si="64"/>
        <v>129.56008856631539</v>
      </c>
      <c r="AX45" s="28">
        <f t="shared" si="64"/>
        <v>136.75787126444402</v>
      </c>
      <c r="AY45" s="28">
        <f t="shared" si="64"/>
        <v>143.95565396257263</v>
      </c>
      <c r="AZ45" s="28">
        <f t="shared" si="64"/>
        <v>151.15343666070126</v>
      </c>
      <c r="BA45" s="28">
        <f t="shared" si="64"/>
        <v>158.35121935882989</v>
      </c>
      <c r="BB45" s="28">
        <f t="shared" si="64"/>
        <v>165.54900205695853</v>
      </c>
      <c r="BC45" s="28">
        <f t="shared" si="64"/>
        <v>172.74678475508716</v>
      </c>
      <c r="BE45" s="27">
        <f t="shared" si="31"/>
        <v>46</v>
      </c>
      <c r="BF45" s="32">
        <f t="shared" si="39"/>
        <v>0.35549416681081869</v>
      </c>
      <c r="BG45" s="32">
        <f t="shared" si="40"/>
        <v>0.35549416681081869</v>
      </c>
      <c r="BH45" s="32">
        <f t="shared" si="41"/>
        <v>0.35549416681081886</v>
      </c>
      <c r="BI45" s="32">
        <f t="shared" si="42"/>
        <v>0.35549416681081869</v>
      </c>
      <c r="BJ45" s="32">
        <f t="shared" si="43"/>
        <v>0.3554941668108188</v>
      </c>
      <c r="BK45" s="32">
        <f t="shared" si="44"/>
        <v>0.35549416681081886</v>
      </c>
      <c r="BL45" s="32">
        <f t="shared" si="45"/>
        <v>0.3554941668108188</v>
      </c>
      <c r="BM45" s="32">
        <f t="shared" si="46"/>
        <v>0.35549416681081869</v>
      </c>
      <c r="BN45" s="32">
        <f t="shared" si="47"/>
        <v>0.35549416681081875</v>
      </c>
      <c r="BO45" s="32">
        <f t="shared" si="48"/>
        <v>0.3554941668108188</v>
      </c>
      <c r="BP45" s="32">
        <f t="shared" si="49"/>
        <v>0.3554941668108188</v>
      </c>
      <c r="BQ45" s="32">
        <f t="shared" si="50"/>
        <v>0.35549416681081886</v>
      </c>
      <c r="BR45" s="32">
        <f t="shared" si="51"/>
        <v>0.35549416681081875</v>
      </c>
      <c r="BS45" s="32">
        <f t="shared" si="52"/>
        <v>0.3554941668108188</v>
      </c>
      <c r="BT45" s="32">
        <f t="shared" si="53"/>
        <v>0.35549416681081886</v>
      </c>
      <c r="BU45" s="32">
        <f t="shared" si="54"/>
        <v>0.35549416681081869</v>
      </c>
      <c r="BV45" s="32">
        <f t="shared" si="55"/>
        <v>0.3554941668108188</v>
      </c>
      <c r="BW45" s="32">
        <f t="shared" si="56"/>
        <v>0.35549416681081875</v>
      </c>
      <c r="BX45" s="32">
        <f t="shared" si="57"/>
        <v>0.35549416681081875</v>
      </c>
      <c r="BY45" s="32">
        <f t="shared" si="58"/>
        <v>0.3554941668108188</v>
      </c>
      <c r="BZ45" s="32">
        <f t="shared" si="59"/>
        <v>0.35549416681081886</v>
      </c>
      <c r="CA45" s="32">
        <f t="shared" si="60"/>
        <v>0.3554941668108188</v>
      </c>
      <c r="CB45" s="32">
        <f t="shared" si="61"/>
        <v>0.35549416681081891</v>
      </c>
      <c r="CC45" s="32">
        <f t="shared" si="62"/>
        <v>0.35549416681081886</v>
      </c>
    </row>
    <row r="46" spans="1:81" ht="9" customHeight="1" x14ac:dyDescent="0.25">
      <c r="A46" s="31"/>
      <c r="B46" s="31"/>
      <c r="C46" s="31"/>
      <c r="E46" s="27">
        <f t="shared" si="29"/>
        <v>45</v>
      </c>
      <c r="F46" s="28">
        <f t="shared" ref="F46:U61" si="67">IF($E46&lt;=30,  F$3*1*2.71828^(($E46^1.75)*0.000662),    IF($E46&lt;=90,  F$3*0.9043*2.71828^(($E46^2.2)*0.0001987),    "error"))</f>
        <v>10.701279182347429</v>
      </c>
      <c r="G46" s="28">
        <f t="shared" si="67"/>
        <v>21.402558364694858</v>
      </c>
      <c r="H46" s="28">
        <f t="shared" si="67"/>
        <v>32.103837547042296</v>
      </c>
      <c r="I46" s="28">
        <f t="shared" si="67"/>
        <v>42.805116729389717</v>
      </c>
      <c r="J46" s="28">
        <f t="shared" si="67"/>
        <v>53.506395911737151</v>
      </c>
      <c r="K46" s="28">
        <f t="shared" si="67"/>
        <v>64.207675094084593</v>
      </c>
      <c r="L46" s="28">
        <f t="shared" si="67"/>
        <v>74.908954276432013</v>
      </c>
      <c r="M46" s="28">
        <f t="shared" si="67"/>
        <v>85.610233458779433</v>
      </c>
      <c r="N46" s="28">
        <f t="shared" si="67"/>
        <v>96.311512641126882</v>
      </c>
      <c r="O46" s="28">
        <f t="shared" si="67"/>
        <v>107.0127918234743</v>
      </c>
      <c r="P46" s="28">
        <f t="shared" si="67"/>
        <v>117.71407100582174</v>
      </c>
      <c r="Q46" s="28">
        <f t="shared" si="67"/>
        <v>128.41535018816919</v>
      </c>
      <c r="R46" s="28">
        <f t="shared" si="67"/>
        <v>139.11662937051659</v>
      </c>
      <c r="S46" s="28">
        <f t="shared" si="67"/>
        <v>149.81790855286403</v>
      </c>
      <c r="T46" s="28">
        <f t="shared" si="67"/>
        <v>160.51918773521146</v>
      </c>
      <c r="U46" s="28">
        <f t="shared" si="67"/>
        <v>171.22046691755887</v>
      </c>
      <c r="V46" s="28">
        <f t="shared" si="65"/>
        <v>181.92174609990633</v>
      </c>
      <c r="W46" s="28">
        <f t="shared" si="65"/>
        <v>192.62302528225376</v>
      </c>
      <c r="X46" s="28">
        <f t="shared" si="65"/>
        <v>203.3243044646012</v>
      </c>
      <c r="Y46" s="28">
        <f t="shared" si="65"/>
        <v>214.0255836469486</v>
      </c>
      <c r="Z46" s="28">
        <f t="shared" si="65"/>
        <v>224.72686282929604</v>
      </c>
      <c r="AA46" s="28">
        <f t="shared" si="65"/>
        <v>235.42814201164347</v>
      </c>
      <c r="AB46" s="28">
        <f t="shared" si="65"/>
        <v>246.12942119399091</v>
      </c>
      <c r="AC46" s="28">
        <f t="shared" si="65"/>
        <v>256.83070037633837</v>
      </c>
      <c r="AE46" s="27">
        <f t="shared" si="30"/>
        <v>45</v>
      </c>
      <c r="AF46" s="28">
        <f t="shared" si="66"/>
        <v>7.0710678118654746</v>
      </c>
      <c r="AG46" s="28">
        <f t="shared" si="66"/>
        <v>14.142135623730949</v>
      </c>
      <c r="AH46" s="28">
        <f t="shared" si="66"/>
        <v>21.213203435596423</v>
      </c>
      <c r="AI46" s="28">
        <f t="shared" si="66"/>
        <v>28.284271247461898</v>
      </c>
      <c r="AJ46" s="28">
        <f t="shared" si="66"/>
        <v>35.35533905932737</v>
      </c>
      <c r="AK46" s="28">
        <f t="shared" si="66"/>
        <v>42.426406871192846</v>
      </c>
      <c r="AL46" s="28">
        <f t="shared" si="66"/>
        <v>49.497474683058321</v>
      </c>
      <c r="AM46" s="28">
        <f t="shared" si="66"/>
        <v>56.568542494923797</v>
      </c>
      <c r="AN46" s="28">
        <f t="shared" si="66"/>
        <v>63.639610306789272</v>
      </c>
      <c r="AO46" s="28">
        <f t="shared" si="66"/>
        <v>70.710678118654741</v>
      </c>
      <c r="AP46" s="28">
        <f t="shared" si="66"/>
        <v>77.781745930520216</v>
      </c>
      <c r="AQ46" s="28">
        <f t="shared" si="66"/>
        <v>84.852813742385692</v>
      </c>
      <c r="AR46" s="28">
        <f t="shared" si="66"/>
        <v>91.923881554251167</v>
      </c>
      <c r="AS46" s="28">
        <f t="shared" si="66"/>
        <v>98.994949366116643</v>
      </c>
      <c r="AT46" s="28">
        <f t="shared" si="66"/>
        <v>106.06601717798212</v>
      </c>
      <c r="AU46" s="28">
        <f t="shared" si="66"/>
        <v>113.13708498984759</v>
      </c>
      <c r="AV46" s="28">
        <f t="shared" si="64"/>
        <v>120.20815280171307</v>
      </c>
      <c r="AW46" s="28">
        <f t="shared" si="64"/>
        <v>127.27922061357854</v>
      </c>
      <c r="AX46" s="28">
        <f t="shared" si="64"/>
        <v>134.35028842544403</v>
      </c>
      <c r="AY46" s="28">
        <f t="shared" si="64"/>
        <v>141.42135623730948</v>
      </c>
      <c r="AZ46" s="28">
        <f t="shared" si="64"/>
        <v>148.49242404917496</v>
      </c>
      <c r="BA46" s="28">
        <f t="shared" si="64"/>
        <v>155.56349186104043</v>
      </c>
      <c r="BB46" s="28">
        <f t="shared" si="64"/>
        <v>162.63455967290591</v>
      </c>
      <c r="BC46" s="28">
        <f t="shared" si="64"/>
        <v>169.70562748477138</v>
      </c>
      <c r="BE46" s="27">
        <f t="shared" si="31"/>
        <v>45</v>
      </c>
      <c r="BF46" s="32">
        <f t="shared" si="39"/>
        <v>0.33923153565325753</v>
      </c>
      <c r="BG46" s="32">
        <f t="shared" si="40"/>
        <v>0.33923153565325753</v>
      </c>
      <c r="BH46" s="32">
        <f t="shared" si="41"/>
        <v>0.33923153565325775</v>
      </c>
      <c r="BI46" s="32">
        <f t="shared" si="42"/>
        <v>0.33923153565325753</v>
      </c>
      <c r="BJ46" s="32">
        <f t="shared" si="43"/>
        <v>0.33923153565325764</v>
      </c>
      <c r="BK46" s="32">
        <f t="shared" si="44"/>
        <v>0.33923153565325775</v>
      </c>
      <c r="BL46" s="32">
        <f t="shared" si="45"/>
        <v>0.33923153565325764</v>
      </c>
      <c r="BM46" s="32">
        <f t="shared" si="46"/>
        <v>0.33923153565325753</v>
      </c>
      <c r="BN46" s="32">
        <f t="shared" si="47"/>
        <v>0.33923153565325764</v>
      </c>
      <c r="BO46" s="32">
        <f t="shared" si="48"/>
        <v>0.33923153565325764</v>
      </c>
      <c r="BP46" s="32">
        <f t="shared" si="49"/>
        <v>0.33923153565325764</v>
      </c>
      <c r="BQ46" s="32">
        <f t="shared" si="50"/>
        <v>0.33923153565325775</v>
      </c>
      <c r="BR46" s="32">
        <f t="shared" si="51"/>
        <v>0.33923153565325759</v>
      </c>
      <c r="BS46" s="32">
        <f t="shared" si="52"/>
        <v>0.33923153565325764</v>
      </c>
      <c r="BT46" s="32">
        <f t="shared" si="53"/>
        <v>0.33923153565325764</v>
      </c>
      <c r="BU46" s="32">
        <f t="shared" si="54"/>
        <v>0.33923153565325753</v>
      </c>
      <c r="BV46" s="32">
        <f t="shared" si="55"/>
        <v>0.33923153565325764</v>
      </c>
      <c r="BW46" s="32">
        <f t="shared" si="56"/>
        <v>0.33923153565325764</v>
      </c>
      <c r="BX46" s="32">
        <f t="shared" si="57"/>
        <v>0.33923153565325759</v>
      </c>
      <c r="BY46" s="32">
        <f t="shared" si="58"/>
        <v>0.33923153565325764</v>
      </c>
      <c r="BZ46" s="32">
        <f t="shared" si="59"/>
        <v>0.33923153565325764</v>
      </c>
      <c r="CA46" s="32">
        <f t="shared" si="60"/>
        <v>0.33923153565325764</v>
      </c>
      <c r="CB46" s="32">
        <f t="shared" si="61"/>
        <v>0.33923153565325764</v>
      </c>
      <c r="CC46" s="32">
        <f t="shared" si="62"/>
        <v>0.33923153565325775</v>
      </c>
    </row>
    <row r="47" spans="1:81" ht="9" customHeight="1" x14ac:dyDescent="0.25">
      <c r="A47" s="31"/>
      <c r="B47" s="31"/>
      <c r="C47" s="31"/>
      <c r="E47" s="27">
        <f t="shared" si="29"/>
        <v>44</v>
      </c>
      <c r="F47" s="28">
        <f t="shared" si="67"/>
        <v>10.265669818281513</v>
      </c>
      <c r="G47" s="28">
        <f t="shared" si="67"/>
        <v>20.531339636563025</v>
      </c>
      <c r="H47" s="28">
        <f t="shared" si="67"/>
        <v>30.797009454844542</v>
      </c>
      <c r="I47" s="28">
        <f t="shared" si="67"/>
        <v>41.062679273126051</v>
      </c>
      <c r="J47" s="28">
        <f t="shared" si="67"/>
        <v>51.32834909140756</v>
      </c>
      <c r="K47" s="28">
        <f t="shared" si="67"/>
        <v>61.594018909689083</v>
      </c>
      <c r="L47" s="28">
        <f t="shared" si="67"/>
        <v>71.859688727970592</v>
      </c>
      <c r="M47" s="28">
        <f t="shared" si="67"/>
        <v>82.125358546252102</v>
      </c>
      <c r="N47" s="28">
        <f t="shared" si="67"/>
        <v>92.391028364533625</v>
      </c>
      <c r="O47" s="28">
        <f t="shared" si="67"/>
        <v>102.65669818281512</v>
      </c>
      <c r="P47" s="28">
        <f t="shared" si="67"/>
        <v>112.92236800109664</v>
      </c>
      <c r="Q47" s="28">
        <f t="shared" si="67"/>
        <v>123.18803781937817</v>
      </c>
      <c r="R47" s="28">
        <f t="shared" si="67"/>
        <v>133.45370763765968</v>
      </c>
      <c r="S47" s="28">
        <f t="shared" si="67"/>
        <v>143.71937745594118</v>
      </c>
      <c r="T47" s="28">
        <f t="shared" si="67"/>
        <v>153.98504727422272</v>
      </c>
      <c r="U47" s="28">
        <f t="shared" si="67"/>
        <v>164.2507170925042</v>
      </c>
      <c r="V47" s="28">
        <f t="shared" si="65"/>
        <v>174.51638691078571</v>
      </c>
      <c r="W47" s="28">
        <f t="shared" si="65"/>
        <v>184.78205672906725</v>
      </c>
      <c r="X47" s="28">
        <f t="shared" si="65"/>
        <v>195.04772654734876</v>
      </c>
      <c r="Y47" s="28">
        <f t="shared" si="65"/>
        <v>205.31339636563024</v>
      </c>
      <c r="Z47" s="28">
        <f t="shared" si="65"/>
        <v>215.57906618391178</v>
      </c>
      <c r="AA47" s="28">
        <f t="shared" si="65"/>
        <v>225.84473600219329</v>
      </c>
      <c r="AB47" s="28">
        <f t="shared" si="65"/>
        <v>236.11040582047482</v>
      </c>
      <c r="AC47" s="28">
        <f t="shared" si="65"/>
        <v>246.37607563875633</v>
      </c>
      <c r="AE47" s="27">
        <f t="shared" si="30"/>
        <v>44</v>
      </c>
      <c r="AF47" s="28">
        <f t="shared" si="66"/>
        <v>6.9508179550833935</v>
      </c>
      <c r="AG47" s="28">
        <f t="shared" si="66"/>
        <v>13.901635910166787</v>
      </c>
      <c r="AH47" s="28">
        <f t="shared" si="66"/>
        <v>20.85245386525018</v>
      </c>
      <c r="AI47" s="28">
        <f t="shared" si="66"/>
        <v>27.803271820333574</v>
      </c>
      <c r="AJ47" s="28">
        <f t="shared" si="66"/>
        <v>34.754089775416965</v>
      </c>
      <c r="AK47" s="28">
        <f t="shared" si="66"/>
        <v>41.704907730500359</v>
      </c>
      <c r="AL47" s="28">
        <f t="shared" si="66"/>
        <v>48.655725685583754</v>
      </c>
      <c r="AM47" s="28">
        <f t="shared" si="66"/>
        <v>55.606543640667148</v>
      </c>
      <c r="AN47" s="28">
        <f t="shared" si="66"/>
        <v>62.557361595750542</v>
      </c>
      <c r="AO47" s="28">
        <f t="shared" si="66"/>
        <v>69.50817955083393</v>
      </c>
      <c r="AP47" s="28">
        <f t="shared" si="66"/>
        <v>76.458997505917324</v>
      </c>
      <c r="AQ47" s="28">
        <f t="shared" si="66"/>
        <v>83.409815461000719</v>
      </c>
      <c r="AR47" s="28">
        <f t="shared" si="66"/>
        <v>90.360633416084113</v>
      </c>
      <c r="AS47" s="28">
        <f t="shared" si="66"/>
        <v>97.311451371167507</v>
      </c>
      <c r="AT47" s="28">
        <f t="shared" si="66"/>
        <v>104.2622693262509</v>
      </c>
      <c r="AU47" s="28">
        <f t="shared" si="66"/>
        <v>111.2130872813343</v>
      </c>
      <c r="AV47" s="28">
        <f t="shared" si="64"/>
        <v>118.16390523641769</v>
      </c>
      <c r="AW47" s="28">
        <f t="shared" si="64"/>
        <v>125.11472319150108</v>
      </c>
      <c r="AX47" s="28">
        <f t="shared" si="64"/>
        <v>132.06554114658448</v>
      </c>
      <c r="AY47" s="28">
        <f t="shared" si="64"/>
        <v>139.01635910166786</v>
      </c>
      <c r="AZ47" s="28">
        <f t="shared" si="64"/>
        <v>145.96717705675127</v>
      </c>
      <c r="BA47" s="28">
        <f t="shared" si="64"/>
        <v>152.91799501183465</v>
      </c>
      <c r="BB47" s="28">
        <f t="shared" si="64"/>
        <v>159.86881296691806</v>
      </c>
      <c r="BC47" s="28">
        <f t="shared" si="64"/>
        <v>166.81963092200144</v>
      </c>
      <c r="BE47" s="27">
        <f t="shared" si="31"/>
        <v>44</v>
      </c>
      <c r="BF47" s="32">
        <f t="shared" si="39"/>
        <v>0.32290653429110872</v>
      </c>
      <c r="BG47" s="32">
        <f t="shared" si="40"/>
        <v>0.32290653429110872</v>
      </c>
      <c r="BH47" s="32">
        <f t="shared" si="41"/>
        <v>0.32290653429110883</v>
      </c>
      <c r="BI47" s="32">
        <f t="shared" si="42"/>
        <v>0.32290653429110872</v>
      </c>
      <c r="BJ47" s="32">
        <f t="shared" si="43"/>
        <v>0.32290653429110872</v>
      </c>
      <c r="BK47" s="32">
        <f t="shared" si="44"/>
        <v>0.32290653429110883</v>
      </c>
      <c r="BL47" s="32">
        <f t="shared" si="45"/>
        <v>0.32290653429110877</v>
      </c>
      <c r="BM47" s="32">
        <f t="shared" si="46"/>
        <v>0.32290653429110872</v>
      </c>
      <c r="BN47" s="32">
        <f t="shared" si="47"/>
        <v>0.32290653429110877</v>
      </c>
      <c r="BO47" s="32">
        <f t="shared" si="48"/>
        <v>0.32290653429110872</v>
      </c>
      <c r="BP47" s="32">
        <f t="shared" si="49"/>
        <v>0.32290653429110877</v>
      </c>
      <c r="BQ47" s="32">
        <f t="shared" si="50"/>
        <v>0.32290653429110883</v>
      </c>
      <c r="BR47" s="32">
        <f t="shared" si="51"/>
        <v>0.32290653429110883</v>
      </c>
      <c r="BS47" s="32">
        <f t="shared" si="52"/>
        <v>0.32290653429110877</v>
      </c>
      <c r="BT47" s="32">
        <f t="shared" si="53"/>
        <v>0.32290653429110888</v>
      </c>
      <c r="BU47" s="32">
        <f t="shared" si="54"/>
        <v>0.32290653429110872</v>
      </c>
      <c r="BV47" s="32">
        <f t="shared" si="55"/>
        <v>0.32290653429110872</v>
      </c>
      <c r="BW47" s="32">
        <f t="shared" si="56"/>
        <v>0.32290653429110877</v>
      </c>
      <c r="BX47" s="32">
        <f t="shared" si="57"/>
        <v>0.32290653429110877</v>
      </c>
      <c r="BY47" s="32">
        <f t="shared" si="58"/>
        <v>0.32290653429110872</v>
      </c>
      <c r="BZ47" s="32">
        <f t="shared" si="59"/>
        <v>0.32290653429110872</v>
      </c>
      <c r="CA47" s="32">
        <f t="shared" si="60"/>
        <v>0.32290653429110877</v>
      </c>
      <c r="CB47" s="32">
        <f t="shared" si="61"/>
        <v>0.32290653429110877</v>
      </c>
      <c r="CC47" s="32">
        <f t="shared" si="62"/>
        <v>0.32290653429110883</v>
      </c>
    </row>
    <row r="48" spans="1:81" ht="9" customHeight="1" x14ac:dyDescent="0.25">
      <c r="A48" s="31"/>
      <c r="B48" s="31"/>
      <c r="C48" s="31"/>
      <c r="E48" s="27">
        <f t="shared" si="29"/>
        <v>43</v>
      </c>
      <c r="F48" s="28">
        <f t="shared" si="67"/>
        <v>9.8588096827692659</v>
      </c>
      <c r="G48" s="28">
        <f t="shared" si="67"/>
        <v>19.717619365538532</v>
      </c>
      <c r="H48" s="28">
        <f t="shared" si="67"/>
        <v>29.576429048307798</v>
      </c>
      <c r="I48" s="28">
        <f t="shared" si="67"/>
        <v>39.435238731077064</v>
      </c>
      <c r="J48" s="28">
        <f t="shared" si="67"/>
        <v>49.294048413846326</v>
      </c>
      <c r="K48" s="28">
        <f t="shared" si="67"/>
        <v>59.152858096615596</v>
      </c>
      <c r="L48" s="28">
        <f t="shared" si="67"/>
        <v>69.011667779384865</v>
      </c>
      <c r="M48" s="28">
        <f t="shared" si="67"/>
        <v>78.870477462154128</v>
      </c>
      <c r="N48" s="28">
        <f t="shared" si="67"/>
        <v>88.72928714492339</v>
      </c>
      <c r="O48" s="28">
        <f t="shared" si="67"/>
        <v>98.588096827692652</v>
      </c>
      <c r="P48" s="28">
        <f t="shared" si="67"/>
        <v>108.44690651046193</v>
      </c>
      <c r="Q48" s="28">
        <f t="shared" si="67"/>
        <v>118.30571619323119</v>
      </c>
      <c r="R48" s="28">
        <f t="shared" si="67"/>
        <v>128.16452587600045</v>
      </c>
      <c r="S48" s="28">
        <f t="shared" si="67"/>
        <v>138.02333555876973</v>
      </c>
      <c r="T48" s="28">
        <f t="shared" si="67"/>
        <v>147.88214524153901</v>
      </c>
      <c r="U48" s="28">
        <f t="shared" si="67"/>
        <v>157.74095492430826</v>
      </c>
      <c r="V48" s="28">
        <f t="shared" si="65"/>
        <v>167.5997646070775</v>
      </c>
      <c r="W48" s="28">
        <f t="shared" si="65"/>
        <v>177.45857428984678</v>
      </c>
      <c r="X48" s="28">
        <f t="shared" si="65"/>
        <v>187.31738397261606</v>
      </c>
      <c r="Y48" s="28">
        <f t="shared" si="65"/>
        <v>197.1761936553853</v>
      </c>
      <c r="Z48" s="28">
        <f t="shared" si="65"/>
        <v>207.03500333815458</v>
      </c>
      <c r="AA48" s="28">
        <f t="shared" si="65"/>
        <v>216.89381302092386</v>
      </c>
      <c r="AB48" s="28">
        <f t="shared" si="65"/>
        <v>226.75262270369313</v>
      </c>
      <c r="AC48" s="28">
        <f t="shared" si="65"/>
        <v>236.61143238646238</v>
      </c>
      <c r="AE48" s="27">
        <f t="shared" si="30"/>
        <v>43</v>
      </c>
      <c r="AF48" s="28">
        <f t="shared" si="66"/>
        <v>6.8366373054929763</v>
      </c>
      <c r="AG48" s="28">
        <f t="shared" si="66"/>
        <v>13.673274610985953</v>
      </c>
      <c r="AH48" s="28">
        <f t="shared" si="66"/>
        <v>20.509911916478931</v>
      </c>
      <c r="AI48" s="28">
        <f t="shared" si="66"/>
        <v>27.346549221971905</v>
      </c>
      <c r="AJ48" s="28">
        <f t="shared" si="66"/>
        <v>34.183186527464883</v>
      </c>
      <c r="AK48" s="28">
        <f t="shared" si="66"/>
        <v>41.019823832957861</v>
      </c>
      <c r="AL48" s="28">
        <f t="shared" si="66"/>
        <v>47.85646113845084</v>
      </c>
      <c r="AM48" s="28">
        <f t="shared" si="66"/>
        <v>54.693098443943811</v>
      </c>
      <c r="AN48" s="28">
        <f t="shared" si="66"/>
        <v>61.529735749436789</v>
      </c>
      <c r="AO48" s="28">
        <f t="shared" si="66"/>
        <v>68.366373054929767</v>
      </c>
      <c r="AP48" s="28">
        <f t="shared" si="66"/>
        <v>75.203010360422738</v>
      </c>
      <c r="AQ48" s="28">
        <f t="shared" si="66"/>
        <v>82.039647665915723</v>
      </c>
      <c r="AR48" s="28">
        <f t="shared" si="66"/>
        <v>88.876284971408694</v>
      </c>
      <c r="AS48" s="28">
        <f t="shared" si="66"/>
        <v>95.712922276901679</v>
      </c>
      <c r="AT48" s="28">
        <f t="shared" si="66"/>
        <v>102.54955958239465</v>
      </c>
      <c r="AU48" s="28">
        <f t="shared" si="66"/>
        <v>109.38619688788762</v>
      </c>
      <c r="AV48" s="28">
        <f t="shared" si="64"/>
        <v>116.22283419338061</v>
      </c>
      <c r="AW48" s="28">
        <f t="shared" si="64"/>
        <v>123.05947149887358</v>
      </c>
      <c r="AX48" s="28">
        <f t="shared" si="64"/>
        <v>129.89610880436655</v>
      </c>
      <c r="AY48" s="28">
        <f t="shared" si="64"/>
        <v>136.73274610985953</v>
      </c>
      <c r="AZ48" s="28">
        <f t="shared" si="64"/>
        <v>143.56938341535252</v>
      </c>
      <c r="BA48" s="28">
        <f t="shared" si="64"/>
        <v>150.40602072084548</v>
      </c>
      <c r="BB48" s="28">
        <f t="shared" si="64"/>
        <v>157.24265802633846</v>
      </c>
      <c r="BC48" s="28">
        <f t="shared" si="64"/>
        <v>164.07929533183145</v>
      </c>
      <c r="BE48" s="27">
        <f t="shared" si="31"/>
        <v>43</v>
      </c>
      <c r="BF48" s="32">
        <f t="shared" si="39"/>
        <v>0.30654536140993688</v>
      </c>
      <c r="BG48" s="32">
        <f t="shared" si="40"/>
        <v>0.30654536140993688</v>
      </c>
      <c r="BH48" s="32">
        <f t="shared" si="41"/>
        <v>0.30654536140993682</v>
      </c>
      <c r="BI48" s="32">
        <f t="shared" si="42"/>
        <v>0.30654536140993688</v>
      </c>
      <c r="BJ48" s="32">
        <f t="shared" si="43"/>
        <v>0.30654536140993677</v>
      </c>
      <c r="BK48" s="32">
        <f t="shared" si="44"/>
        <v>0.30654536140993682</v>
      </c>
      <c r="BL48" s="32">
        <f t="shared" si="45"/>
        <v>0.30654536140993682</v>
      </c>
      <c r="BM48" s="32">
        <f t="shared" si="46"/>
        <v>0.30654536140993688</v>
      </c>
      <c r="BN48" s="32">
        <f t="shared" si="47"/>
        <v>0.30654536140993682</v>
      </c>
      <c r="BO48" s="32">
        <f t="shared" si="48"/>
        <v>0.30654536140993677</v>
      </c>
      <c r="BP48" s="32">
        <f t="shared" si="49"/>
        <v>0.30654536140993688</v>
      </c>
      <c r="BQ48" s="32">
        <f t="shared" si="50"/>
        <v>0.30654536140993682</v>
      </c>
      <c r="BR48" s="32">
        <f t="shared" si="51"/>
        <v>0.30654536140993682</v>
      </c>
      <c r="BS48" s="32">
        <f t="shared" si="52"/>
        <v>0.30654536140993682</v>
      </c>
      <c r="BT48" s="32">
        <f t="shared" si="53"/>
        <v>0.30654536140993693</v>
      </c>
      <c r="BU48" s="32">
        <f t="shared" si="54"/>
        <v>0.30654536140993688</v>
      </c>
      <c r="BV48" s="32">
        <f t="shared" si="55"/>
        <v>0.30654536140993671</v>
      </c>
      <c r="BW48" s="32">
        <f t="shared" si="56"/>
        <v>0.30654536140993682</v>
      </c>
      <c r="BX48" s="32">
        <f t="shared" si="57"/>
        <v>0.30654536140993688</v>
      </c>
      <c r="BY48" s="32">
        <f t="shared" si="58"/>
        <v>0.30654536140993677</v>
      </c>
      <c r="BZ48" s="32">
        <f t="shared" si="59"/>
        <v>0.30654536140993677</v>
      </c>
      <c r="CA48" s="32">
        <f t="shared" si="60"/>
        <v>0.30654536140993688</v>
      </c>
      <c r="CB48" s="32">
        <f t="shared" si="61"/>
        <v>0.30654536140993688</v>
      </c>
      <c r="CC48" s="32">
        <f t="shared" si="62"/>
        <v>0.30654536140993682</v>
      </c>
    </row>
    <row r="49" spans="1:81" ht="9" customHeight="1" x14ac:dyDescent="0.25">
      <c r="A49" s="31"/>
      <c r="B49" s="31"/>
      <c r="C49" s="31"/>
      <c r="E49" s="27">
        <f t="shared" si="29"/>
        <v>42</v>
      </c>
      <c r="F49" s="28">
        <f t="shared" si="67"/>
        <v>9.4786184267169347</v>
      </c>
      <c r="G49" s="28">
        <f t="shared" si="67"/>
        <v>18.957236853433869</v>
      </c>
      <c r="H49" s="28">
        <f t="shared" si="67"/>
        <v>28.435855280150811</v>
      </c>
      <c r="I49" s="28">
        <f t="shared" si="67"/>
        <v>37.914473706867739</v>
      </c>
      <c r="J49" s="28">
        <f t="shared" si="67"/>
        <v>47.393092133584673</v>
      </c>
      <c r="K49" s="28">
        <f t="shared" si="67"/>
        <v>56.871710560301622</v>
      </c>
      <c r="L49" s="28">
        <f t="shared" si="67"/>
        <v>66.350328987018557</v>
      </c>
      <c r="M49" s="28">
        <f t="shared" si="67"/>
        <v>75.828947413735477</v>
      </c>
      <c r="N49" s="28">
        <f t="shared" si="67"/>
        <v>85.307565840452426</v>
      </c>
      <c r="O49" s="28">
        <f t="shared" si="67"/>
        <v>94.786184267169347</v>
      </c>
      <c r="P49" s="28">
        <f t="shared" si="67"/>
        <v>104.2648026938863</v>
      </c>
      <c r="Q49" s="28">
        <f t="shared" si="67"/>
        <v>113.74342112060324</v>
      </c>
      <c r="R49" s="28">
        <f t="shared" si="67"/>
        <v>123.22203954732016</v>
      </c>
      <c r="S49" s="28">
        <f t="shared" si="67"/>
        <v>132.70065797403711</v>
      </c>
      <c r="T49" s="28">
        <f t="shared" si="67"/>
        <v>142.17927640075405</v>
      </c>
      <c r="U49" s="28">
        <f t="shared" si="67"/>
        <v>151.65789482747095</v>
      </c>
      <c r="V49" s="28">
        <f t="shared" si="65"/>
        <v>161.13651325418792</v>
      </c>
      <c r="W49" s="28">
        <f t="shared" si="65"/>
        <v>170.61513168090485</v>
      </c>
      <c r="X49" s="28">
        <f t="shared" si="65"/>
        <v>180.09375010762179</v>
      </c>
      <c r="Y49" s="28">
        <f t="shared" si="65"/>
        <v>189.57236853433869</v>
      </c>
      <c r="Z49" s="28">
        <f t="shared" si="65"/>
        <v>199.05098696105566</v>
      </c>
      <c r="AA49" s="28">
        <f t="shared" si="65"/>
        <v>208.52960538777259</v>
      </c>
      <c r="AB49" s="28">
        <f t="shared" si="65"/>
        <v>218.00822381448953</v>
      </c>
      <c r="AC49" s="28">
        <f t="shared" si="65"/>
        <v>227.48684224120649</v>
      </c>
      <c r="AE49" s="27">
        <f t="shared" si="30"/>
        <v>42</v>
      </c>
      <c r="AF49" s="28">
        <f t="shared" si="66"/>
        <v>6.7281636480318801</v>
      </c>
      <c r="AG49" s="28">
        <f t="shared" si="66"/>
        <v>13.45632729606376</v>
      </c>
      <c r="AH49" s="28">
        <f t="shared" si="66"/>
        <v>20.184490944095643</v>
      </c>
      <c r="AI49" s="28">
        <f t="shared" si="66"/>
        <v>26.91265459212752</v>
      </c>
      <c r="AJ49" s="28">
        <f t="shared" si="66"/>
        <v>33.640818240159405</v>
      </c>
      <c r="AK49" s="28">
        <f t="shared" si="66"/>
        <v>40.368981888191286</v>
      </c>
      <c r="AL49" s="28">
        <f t="shared" si="66"/>
        <v>47.097145536223167</v>
      </c>
      <c r="AM49" s="28">
        <f t="shared" si="66"/>
        <v>53.82530918425504</v>
      </c>
      <c r="AN49" s="28">
        <f t="shared" si="66"/>
        <v>60.553472832286921</v>
      </c>
      <c r="AO49" s="28">
        <f t="shared" si="66"/>
        <v>67.281636480318809</v>
      </c>
      <c r="AP49" s="28">
        <f t="shared" si="66"/>
        <v>74.00980012835069</v>
      </c>
      <c r="AQ49" s="28">
        <f t="shared" si="66"/>
        <v>80.737963776382571</v>
      </c>
      <c r="AR49" s="28">
        <f t="shared" si="66"/>
        <v>87.466127424414452</v>
      </c>
      <c r="AS49" s="28">
        <f t="shared" si="66"/>
        <v>94.194291072446333</v>
      </c>
      <c r="AT49" s="28">
        <f t="shared" si="66"/>
        <v>100.9224547204782</v>
      </c>
      <c r="AU49" s="28">
        <f t="shared" si="66"/>
        <v>107.65061836851008</v>
      </c>
      <c r="AV49" s="28">
        <f t="shared" si="64"/>
        <v>114.37878201654196</v>
      </c>
      <c r="AW49" s="28">
        <f t="shared" si="64"/>
        <v>121.10694566457384</v>
      </c>
      <c r="AX49" s="28">
        <f t="shared" si="64"/>
        <v>127.83510931260572</v>
      </c>
      <c r="AY49" s="28">
        <f t="shared" si="64"/>
        <v>134.56327296063762</v>
      </c>
      <c r="AZ49" s="28">
        <f t="shared" si="64"/>
        <v>141.2914366086695</v>
      </c>
      <c r="BA49" s="28">
        <f t="shared" si="64"/>
        <v>148.01960025670138</v>
      </c>
      <c r="BB49" s="28">
        <f t="shared" si="64"/>
        <v>154.74776390473326</v>
      </c>
      <c r="BC49" s="28">
        <f t="shared" si="64"/>
        <v>161.47592755276514</v>
      </c>
      <c r="BE49" s="27">
        <f t="shared" si="31"/>
        <v>42</v>
      </c>
      <c r="BF49" s="32">
        <f t="shared" si="39"/>
        <v>0.29017464939114729</v>
      </c>
      <c r="BG49" s="32">
        <f t="shared" si="40"/>
        <v>0.29017464939114729</v>
      </c>
      <c r="BH49" s="32">
        <f t="shared" si="41"/>
        <v>0.29017464939114734</v>
      </c>
      <c r="BI49" s="32">
        <f t="shared" si="42"/>
        <v>0.29017464939114729</v>
      </c>
      <c r="BJ49" s="32">
        <f t="shared" si="43"/>
        <v>0.29017464939114718</v>
      </c>
      <c r="BK49" s="32">
        <f t="shared" si="44"/>
        <v>0.29017464939114734</v>
      </c>
      <c r="BL49" s="32">
        <f t="shared" si="45"/>
        <v>0.29017464939114734</v>
      </c>
      <c r="BM49" s="32">
        <f t="shared" si="46"/>
        <v>0.29017464939114729</v>
      </c>
      <c r="BN49" s="32">
        <f t="shared" si="47"/>
        <v>0.2901746493911474</v>
      </c>
      <c r="BO49" s="32">
        <f t="shared" si="48"/>
        <v>0.29017464939114718</v>
      </c>
      <c r="BP49" s="32">
        <f t="shared" si="49"/>
        <v>0.29017464939114729</v>
      </c>
      <c r="BQ49" s="32">
        <f t="shared" si="50"/>
        <v>0.29017464939114734</v>
      </c>
      <c r="BR49" s="32">
        <f t="shared" si="51"/>
        <v>0.29017464939114729</v>
      </c>
      <c r="BS49" s="32">
        <f t="shared" si="52"/>
        <v>0.29017464939114734</v>
      </c>
      <c r="BT49" s="32">
        <f t="shared" si="53"/>
        <v>0.29017464939114745</v>
      </c>
      <c r="BU49" s="32">
        <f t="shared" si="54"/>
        <v>0.29017464939114729</v>
      </c>
      <c r="BV49" s="32">
        <f t="shared" si="55"/>
        <v>0.2901746493911474</v>
      </c>
      <c r="BW49" s="32">
        <f t="shared" si="56"/>
        <v>0.2901746493911474</v>
      </c>
      <c r="BX49" s="32">
        <f t="shared" si="57"/>
        <v>0.2901746493911474</v>
      </c>
      <c r="BY49" s="32">
        <f t="shared" si="58"/>
        <v>0.29017464939114718</v>
      </c>
      <c r="BZ49" s="32">
        <f t="shared" si="59"/>
        <v>0.29017464939114729</v>
      </c>
      <c r="CA49" s="32">
        <f t="shared" si="60"/>
        <v>0.29017464939114729</v>
      </c>
      <c r="CB49" s="32">
        <f t="shared" si="61"/>
        <v>0.29017464939114729</v>
      </c>
      <c r="CC49" s="32">
        <f t="shared" si="62"/>
        <v>0.29017464939114734</v>
      </c>
    </row>
    <row r="50" spans="1:81" ht="9" customHeight="1" x14ac:dyDescent="0.25">
      <c r="A50" s="31"/>
      <c r="B50" s="31"/>
      <c r="C50" s="31"/>
      <c r="E50" s="27">
        <f t="shared" si="29"/>
        <v>41</v>
      </c>
      <c r="F50" s="28">
        <f t="shared" si="67"/>
        <v>9.1231894811167145</v>
      </c>
      <c r="G50" s="28">
        <f t="shared" si="67"/>
        <v>18.246378962233429</v>
      </c>
      <c r="H50" s="28">
        <f t="shared" si="67"/>
        <v>27.369568443350147</v>
      </c>
      <c r="I50" s="28">
        <f t="shared" si="67"/>
        <v>36.492757924466858</v>
      </c>
      <c r="J50" s="28">
        <f t="shared" si="67"/>
        <v>45.615947405583569</v>
      </c>
      <c r="K50" s="28">
        <f t="shared" si="67"/>
        <v>54.739136886700294</v>
      </c>
      <c r="L50" s="28">
        <f t="shared" si="67"/>
        <v>63.862326367817005</v>
      </c>
      <c r="M50" s="28">
        <f t="shared" si="67"/>
        <v>72.985515848933716</v>
      </c>
      <c r="N50" s="28">
        <f t="shared" si="67"/>
        <v>82.108705330050441</v>
      </c>
      <c r="O50" s="28">
        <f t="shared" si="67"/>
        <v>91.231894811167138</v>
      </c>
      <c r="P50" s="28">
        <f t="shared" si="67"/>
        <v>100.35508429228386</v>
      </c>
      <c r="Q50" s="28">
        <f t="shared" si="67"/>
        <v>109.47827377340059</v>
      </c>
      <c r="R50" s="28">
        <f t="shared" si="67"/>
        <v>118.60146325451728</v>
      </c>
      <c r="S50" s="28">
        <f t="shared" si="67"/>
        <v>127.72465273563401</v>
      </c>
      <c r="T50" s="28">
        <f t="shared" si="67"/>
        <v>136.84784221675073</v>
      </c>
      <c r="U50" s="28">
        <f t="shared" si="67"/>
        <v>145.97103169786743</v>
      </c>
      <c r="V50" s="28">
        <f t="shared" si="65"/>
        <v>155.09422117898416</v>
      </c>
      <c r="W50" s="28">
        <f t="shared" si="65"/>
        <v>164.21741066010088</v>
      </c>
      <c r="X50" s="28">
        <f t="shared" si="65"/>
        <v>173.34060014121758</v>
      </c>
      <c r="Y50" s="28">
        <f t="shared" si="65"/>
        <v>182.46378962233428</v>
      </c>
      <c r="Z50" s="28">
        <f t="shared" si="65"/>
        <v>191.586979103451</v>
      </c>
      <c r="AA50" s="28">
        <f t="shared" si="65"/>
        <v>200.71016858456773</v>
      </c>
      <c r="AB50" s="28">
        <f t="shared" si="65"/>
        <v>209.83335806568445</v>
      </c>
      <c r="AC50" s="28">
        <f t="shared" si="65"/>
        <v>218.95654754680118</v>
      </c>
      <c r="AE50" s="27">
        <f t="shared" si="30"/>
        <v>41</v>
      </c>
      <c r="AF50" s="28">
        <f t="shared" si="66"/>
        <v>6.6250649667440564</v>
      </c>
      <c r="AG50" s="28">
        <f t="shared" si="66"/>
        <v>13.250129933488113</v>
      </c>
      <c r="AH50" s="28">
        <f t="shared" si="66"/>
        <v>19.87519490023217</v>
      </c>
      <c r="AI50" s="28">
        <f t="shared" si="66"/>
        <v>26.500259866976226</v>
      </c>
      <c r="AJ50" s="28">
        <f t="shared" si="66"/>
        <v>33.125324833720285</v>
      </c>
      <c r="AK50" s="28">
        <f t="shared" si="66"/>
        <v>39.75038980046434</v>
      </c>
      <c r="AL50" s="28">
        <f t="shared" si="66"/>
        <v>46.375454767208396</v>
      </c>
      <c r="AM50" s="28">
        <f t="shared" si="66"/>
        <v>53.000519733952451</v>
      </c>
      <c r="AN50" s="28">
        <f t="shared" si="66"/>
        <v>59.625584700696507</v>
      </c>
      <c r="AO50" s="28">
        <f t="shared" si="66"/>
        <v>66.25064966744057</v>
      </c>
      <c r="AP50" s="28">
        <f t="shared" si="66"/>
        <v>72.875714634184618</v>
      </c>
      <c r="AQ50" s="28">
        <f t="shared" si="66"/>
        <v>79.500779600928681</v>
      </c>
      <c r="AR50" s="28">
        <f t="shared" si="66"/>
        <v>86.125844567672729</v>
      </c>
      <c r="AS50" s="28">
        <f t="shared" si="66"/>
        <v>92.750909534416792</v>
      </c>
      <c r="AT50" s="28">
        <f t="shared" si="66"/>
        <v>99.375974501160854</v>
      </c>
      <c r="AU50" s="28">
        <f t="shared" si="66"/>
        <v>106.0010394679049</v>
      </c>
      <c r="AV50" s="28">
        <f t="shared" si="64"/>
        <v>112.62610443464897</v>
      </c>
      <c r="AW50" s="28">
        <f t="shared" si="64"/>
        <v>119.25116940139301</v>
      </c>
      <c r="AX50" s="28">
        <f t="shared" si="64"/>
        <v>125.87623436813708</v>
      </c>
      <c r="AY50" s="28">
        <f t="shared" si="64"/>
        <v>132.50129933488114</v>
      </c>
      <c r="AZ50" s="28">
        <f t="shared" si="64"/>
        <v>139.12636430162519</v>
      </c>
      <c r="BA50" s="28">
        <f t="shared" si="64"/>
        <v>145.75142926836924</v>
      </c>
      <c r="BB50" s="28">
        <f t="shared" si="64"/>
        <v>152.37649423511331</v>
      </c>
      <c r="BC50" s="28">
        <f t="shared" si="64"/>
        <v>159.00155920185736</v>
      </c>
      <c r="BE50" s="27">
        <f t="shared" si="31"/>
        <v>41</v>
      </c>
      <c r="BF50" s="32">
        <f t="shared" si="39"/>
        <v>0.27382139980138587</v>
      </c>
      <c r="BG50" s="32">
        <f t="shared" si="40"/>
        <v>0.27382139980138587</v>
      </c>
      <c r="BH50" s="32">
        <f t="shared" si="41"/>
        <v>0.27382139980138592</v>
      </c>
      <c r="BI50" s="32">
        <f t="shared" si="42"/>
        <v>0.27382139980138587</v>
      </c>
      <c r="BJ50" s="32">
        <f t="shared" si="43"/>
        <v>0.27382139980138576</v>
      </c>
      <c r="BK50" s="32">
        <f t="shared" si="44"/>
        <v>0.27382139980138592</v>
      </c>
      <c r="BL50" s="32">
        <f t="shared" si="45"/>
        <v>0.27382139980138592</v>
      </c>
      <c r="BM50" s="32">
        <f t="shared" si="46"/>
        <v>0.27382139980138587</v>
      </c>
      <c r="BN50" s="32">
        <f t="shared" si="47"/>
        <v>0.27382139980138598</v>
      </c>
      <c r="BO50" s="32">
        <f t="shared" si="48"/>
        <v>0.27382139980138576</v>
      </c>
      <c r="BP50" s="32">
        <f t="shared" si="49"/>
        <v>0.27382139980138592</v>
      </c>
      <c r="BQ50" s="32">
        <f t="shared" si="50"/>
        <v>0.27382139980138592</v>
      </c>
      <c r="BR50" s="32">
        <f t="shared" si="51"/>
        <v>0.27382139980138587</v>
      </c>
      <c r="BS50" s="32">
        <f t="shared" si="52"/>
        <v>0.27382139980138592</v>
      </c>
      <c r="BT50" s="32">
        <f t="shared" si="53"/>
        <v>0.27382139980138592</v>
      </c>
      <c r="BU50" s="32">
        <f t="shared" si="54"/>
        <v>0.27382139980138587</v>
      </c>
      <c r="BV50" s="32">
        <f t="shared" si="55"/>
        <v>0.27382139980138587</v>
      </c>
      <c r="BW50" s="32">
        <f t="shared" si="56"/>
        <v>0.27382139980138598</v>
      </c>
      <c r="BX50" s="32">
        <f t="shared" si="57"/>
        <v>0.27382139980138587</v>
      </c>
      <c r="BY50" s="32">
        <f t="shared" si="58"/>
        <v>0.27382139980138576</v>
      </c>
      <c r="BZ50" s="32">
        <f t="shared" si="59"/>
        <v>0.27382139980138587</v>
      </c>
      <c r="CA50" s="32">
        <f t="shared" si="60"/>
        <v>0.27382139980138592</v>
      </c>
      <c r="CB50" s="32">
        <f t="shared" si="61"/>
        <v>0.27382139980138587</v>
      </c>
      <c r="CC50" s="32">
        <f t="shared" si="62"/>
        <v>0.27382139980138592</v>
      </c>
    </row>
    <row r="51" spans="1:81" ht="9" customHeight="1" x14ac:dyDescent="0.25">
      <c r="A51" s="31"/>
      <c r="B51" s="31"/>
      <c r="C51" s="31"/>
      <c r="E51" s="27">
        <f t="shared" si="29"/>
        <v>40</v>
      </c>
      <c r="F51" s="28">
        <f t="shared" si="67"/>
        <v>8.7907743575251853</v>
      </c>
      <c r="G51" s="28">
        <f t="shared" si="67"/>
        <v>17.581548715050371</v>
      </c>
      <c r="H51" s="28">
        <f t="shared" si="67"/>
        <v>26.372323072575558</v>
      </c>
      <c r="I51" s="28">
        <f t="shared" si="67"/>
        <v>35.163097430100741</v>
      </c>
      <c r="J51" s="28">
        <f t="shared" si="67"/>
        <v>43.953871787625928</v>
      </c>
      <c r="K51" s="28">
        <f t="shared" si="67"/>
        <v>52.744646145151115</v>
      </c>
      <c r="L51" s="28">
        <f t="shared" si="67"/>
        <v>61.535420502676303</v>
      </c>
      <c r="M51" s="28">
        <f t="shared" si="67"/>
        <v>70.326194860201483</v>
      </c>
      <c r="N51" s="28">
        <f t="shared" si="67"/>
        <v>79.116969217726677</v>
      </c>
      <c r="O51" s="28">
        <f t="shared" si="67"/>
        <v>87.907743575251857</v>
      </c>
      <c r="P51" s="28">
        <f t="shared" si="67"/>
        <v>96.698517932777037</v>
      </c>
      <c r="Q51" s="28">
        <f t="shared" si="67"/>
        <v>105.48929229030223</v>
      </c>
      <c r="R51" s="28">
        <f t="shared" si="67"/>
        <v>114.28006664782741</v>
      </c>
      <c r="S51" s="28">
        <f t="shared" si="67"/>
        <v>123.07084100535261</v>
      </c>
      <c r="T51" s="28">
        <f t="shared" si="67"/>
        <v>131.86161536287779</v>
      </c>
      <c r="U51" s="28">
        <f t="shared" si="67"/>
        <v>140.65238972040297</v>
      </c>
      <c r="V51" s="28">
        <f t="shared" si="65"/>
        <v>149.44316407792815</v>
      </c>
      <c r="W51" s="28">
        <f t="shared" si="65"/>
        <v>158.23393843545335</v>
      </c>
      <c r="X51" s="28">
        <f t="shared" si="65"/>
        <v>167.02471279297853</v>
      </c>
      <c r="Y51" s="28">
        <f t="shared" si="65"/>
        <v>175.81548715050371</v>
      </c>
      <c r="Z51" s="28">
        <f t="shared" si="65"/>
        <v>184.60626150802889</v>
      </c>
      <c r="AA51" s="28">
        <f t="shared" si="65"/>
        <v>193.39703586555407</v>
      </c>
      <c r="AB51" s="28">
        <f t="shared" si="65"/>
        <v>202.18781022307928</v>
      </c>
      <c r="AC51" s="28">
        <f t="shared" si="65"/>
        <v>210.97858458060446</v>
      </c>
      <c r="AE51" s="27">
        <f t="shared" si="30"/>
        <v>40</v>
      </c>
      <c r="AF51" s="28">
        <f t="shared" si="66"/>
        <v>6.527036446661393</v>
      </c>
      <c r="AG51" s="28">
        <f t="shared" si="66"/>
        <v>13.054072893322786</v>
      </c>
      <c r="AH51" s="28">
        <f t="shared" si="66"/>
        <v>19.581109339984181</v>
      </c>
      <c r="AI51" s="28">
        <f t="shared" si="66"/>
        <v>26.108145786645572</v>
      </c>
      <c r="AJ51" s="28">
        <f t="shared" si="66"/>
        <v>32.635182233306963</v>
      </c>
      <c r="AK51" s="28">
        <f t="shared" si="66"/>
        <v>39.162218679968362</v>
      </c>
      <c r="AL51" s="28">
        <f t="shared" si="66"/>
        <v>45.689255126629753</v>
      </c>
      <c r="AM51" s="28">
        <f t="shared" si="66"/>
        <v>52.216291573291144</v>
      </c>
      <c r="AN51" s="28">
        <f t="shared" si="66"/>
        <v>58.743328019952536</v>
      </c>
      <c r="AO51" s="28">
        <f t="shared" si="66"/>
        <v>65.270364466613927</v>
      </c>
      <c r="AP51" s="28">
        <f t="shared" si="66"/>
        <v>71.797400913275325</v>
      </c>
      <c r="AQ51" s="28">
        <f t="shared" si="66"/>
        <v>78.324437359936724</v>
      </c>
      <c r="AR51" s="28">
        <f t="shared" si="66"/>
        <v>84.851473806598108</v>
      </c>
      <c r="AS51" s="28">
        <f t="shared" si="66"/>
        <v>91.378510253259506</v>
      </c>
      <c r="AT51" s="28">
        <f t="shared" si="66"/>
        <v>97.905546699920905</v>
      </c>
      <c r="AU51" s="28">
        <f t="shared" si="66"/>
        <v>104.43258314658229</v>
      </c>
      <c r="AV51" s="28">
        <f t="shared" si="64"/>
        <v>110.95961959324369</v>
      </c>
      <c r="AW51" s="28">
        <f t="shared" si="64"/>
        <v>117.48665603990507</v>
      </c>
      <c r="AX51" s="28">
        <f t="shared" si="64"/>
        <v>124.01369248656647</v>
      </c>
      <c r="AY51" s="28">
        <f t="shared" si="64"/>
        <v>130.54072893322785</v>
      </c>
      <c r="AZ51" s="28">
        <f t="shared" si="64"/>
        <v>137.06776537988927</v>
      </c>
      <c r="BA51" s="28">
        <f t="shared" si="64"/>
        <v>143.59480182655065</v>
      </c>
      <c r="BB51" s="28">
        <f t="shared" si="64"/>
        <v>150.12183827321203</v>
      </c>
      <c r="BC51" s="28">
        <f t="shared" si="64"/>
        <v>156.64887471987345</v>
      </c>
      <c r="BE51" s="27">
        <f t="shared" si="31"/>
        <v>40</v>
      </c>
      <c r="BF51" s="32">
        <f t="shared" si="39"/>
        <v>0.25751291283298156</v>
      </c>
      <c r="BG51" s="32">
        <f t="shared" si="40"/>
        <v>0.25751291283298156</v>
      </c>
      <c r="BH51" s="32">
        <f t="shared" si="41"/>
        <v>0.2575129128329815</v>
      </c>
      <c r="BI51" s="32">
        <f t="shared" si="42"/>
        <v>0.25751291283298156</v>
      </c>
      <c r="BJ51" s="32">
        <f t="shared" si="43"/>
        <v>0.25751291283298161</v>
      </c>
      <c r="BK51" s="32">
        <f t="shared" si="44"/>
        <v>0.2575129128329815</v>
      </c>
      <c r="BL51" s="32">
        <f t="shared" si="45"/>
        <v>0.25751291283298156</v>
      </c>
      <c r="BM51" s="32">
        <f t="shared" si="46"/>
        <v>0.25751291283298156</v>
      </c>
      <c r="BN51" s="32">
        <f t="shared" si="47"/>
        <v>0.25751291283298161</v>
      </c>
      <c r="BO51" s="32">
        <f t="shared" si="48"/>
        <v>0.25751291283298161</v>
      </c>
      <c r="BP51" s="32">
        <f t="shared" si="49"/>
        <v>0.2575129128329815</v>
      </c>
      <c r="BQ51" s="32">
        <f t="shared" si="50"/>
        <v>0.2575129128329815</v>
      </c>
      <c r="BR51" s="32">
        <f t="shared" si="51"/>
        <v>0.25751291283298156</v>
      </c>
      <c r="BS51" s="32">
        <f t="shared" si="52"/>
        <v>0.25751291283298156</v>
      </c>
      <c r="BT51" s="32">
        <f t="shared" si="53"/>
        <v>0.2575129128329815</v>
      </c>
      <c r="BU51" s="32">
        <f t="shared" si="54"/>
        <v>0.25751291283298156</v>
      </c>
      <c r="BV51" s="32">
        <f t="shared" si="55"/>
        <v>0.25751291283298144</v>
      </c>
      <c r="BW51" s="32">
        <f t="shared" si="56"/>
        <v>0.25751291283298161</v>
      </c>
      <c r="BX51" s="32">
        <f t="shared" si="57"/>
        <v>0.25751291283298156</v>
      </c>
      <c r="BY51" s="32">
        <f t="shared" si="58"/>
        <v>0.25751291283298161</v>
      </c>
      <c r="BZ51" s="32">
        <f t="shared" si="59"/>
        <v>0.25751291283298144</v>
      </c>
      <c r="CA51" s="32">
        <f t="shared" si="60"/>
        <v>0.2575129128329815</v>
      </c>
      <c r="CB51" s="32">
        <f t="shared" si="61"/>
        <v>0.25751291283298161</v>
      </c>
      <c r="CC51" s="32">
        <f t="shared" si="62"/>
        <v>0.2575129128329815</v>
      </c>
    </row>
    <row r="52" spans="1:81" ht="9" customHeight="1" x14ac:dyDescent="0.25">
      <c r="A52" s="31"/>
      <c r="B52" s="31"/>
      <c r="C52" s="31"/>
      <c r="E52" s="27">
        <f t="shared" si="29"/>
        <v>39</v>
      </c>
      <c r="F52" s="28">
        <f t="shared" si="67"/>
        <v>8.4797684809827754</v>
      </c>
      <c r="G52" s="28">
        <f t="shared" si="67"/>
        <v>16.959536961965551</v>
      </c>
      <c r="H52" s="28">
        <f t="shared" si="67"/>
        <v>25.439305442948331</v>
      </c>
      <c r="I52" s="28">
        <f t="shared" si="67"/>
        <v>33.919073923931101</v>
      </c>
      <c r="J52" s="28">
        <f t="shared" si="67"/>
        <v>42.398842404913879</v>
      </c>
      <c r="K52" s="28">
        <f t="shared" si="67"/>
        <v>50.878610885896663</v>
      </c>
      <c r="L52" s="28">
        <f t="shared" si="67"/>
        <v>59.358379366879433</v>
      </c>
      <c r="M52" s="28">
        <f t="shared" si="67"/>
        <v>67.838147847862203</v>
      </c>
      <c r="N52" s="28">
        <f t="shared" si="67"/>
        <v>76.317916328844987</v>
      </c>
      <c r="O52" s="28">
        <f t="shared" si="67"/>
        <v>84.797684809827757</v>
      </c>
      <c r="P52" s="28">
        <f t="shared" si="67"/>
        <v>93.277453290810541</v>
      </c>
      <c r="Q52" s="28">
        <f t="shared" si="67"/>
        <v>101.75722177179333</v>
      </c>
      <c r="R52" s="28">
        <f t="shared" si="67"/>
        <v>110.2369902527761</v>
      </c>
      <c r="S52" s="28">
        <f t="shared" si="67"/>
        <v>118.71675873375887</v>
      </c>
      <c r="T52" s="28">
        <f t="shared" si="67"/>
        <v>127.19652721474165</v>
      </c>
      <c r="U52" s="28">
        <f t="shared" si="67"/>
        <v>135.67629569572441</v>
      </c>
      <c r="V52" s="28">
        <f t="shared" si="65"/>
        <v>144.15606417670719</v>
      </c>
      <c r="W52" s="28">
        <f t="shared" si="65"/>
        <v>152.63583265768997</v>
      </c>
      <c r="X52" s="28">
        <f t="shared" si="65"/>
        <v>161.11560113867276</v>
      </c>
      <c r="Y52" s="28">
        <f t="shared" si="65"/>
        <v>169.59536961965551</v>
      </c>
      <c r="Z52" s="28">
        <f t="shared" si="65"/>
        <v>178.0751381006383</v>
      </c>
      <c r="AA52" s="28">
        <f t="shared" si="65"/>
        <v>186.55490658162108</v>
      </c>
      <c r="AB52" s="28">
        <f t="shared" si="65"/>
        <v>195.03467506260387</v>
      </c>
      <c r="AC52" s="28">
        <f t="shared" si="65"/>
        <v>203.51444354358665</v>
      </c>
      <c r="AE52" s="27">
        <f t="shared" si="30"/>
        <v>39</v>
      </c>
      <c r="AF52" s="28">
        <f t="shared" si="66"/>
        <v>6.4337978294658367</v>
      </c>
      <c r="AG52" s="28">
        <f t="shared" si="66"/>
        <v>12.867595658931673</v>
      </c>
      <c r="AH52" s="28">
        <f t="shared" si="66"/>
        <v>19.301393488397508</v>
      </c>
      <c r="AI52" s="28">
        <f t="shared" si="66"/>
        <v>25.735191317863347</v>
      </c>
      <c r="AJ52" s="28">
        <f t="shared" si="66"/>
        <v>32.168989147329185</v>
      </c>
      <c r="AK52" s="28">
        <f t="shared" si="66"/>
        <v>38.602786976795016</v>
      </c>
      <c r="AL52" s="28">
        <f t="shared" si="66"/>
        <v>45.036584806260855</v>
      </c>
      <c r="AM52" s="28">
        <f t="shared" si="66"/>
        <v>51.470382635726693</v>
      </c>
      <c r="AN52" s="28">
        <f t="shared" si="66"/>
        <v>57.904180465192532</v>
      </c>
      <c r="AO52" s="28">
        <f t="shared" si="66"/>
        <v>64.33797829465837</v>
      </c>
      <c r="AP52" s="28">
        <f t="shared" si="66"/>
        <v>70.771776124124202</v>
      </c>
      <c r="AQ52" s="28">
        <f t="shared" si="66"/>
        <v>77.205573953590033</v>
      </c>
      <c r="AR52" s="28">
        <f t="shared" si="66"/>
        <v>83.639371783055878</v>
      </c>
      <c r="AS52" s="28">
        <f t="shared" si="66"/>
        <v>90.07316961252171</v>
      </c>
      <c r="AT52" s="28">
        <f t="shared" si="66"/>
        <v>96.506967441987541</v>
      </c>
      <c r="AU52" s="28">
        <f t="shared" si="66"/>
        <v>102.94076527145339</v>
      </c>
      <c r="AV52" s="28">
        <f t="shared" si="64"/>
        <v>109.37456310091922</v>
      </c>
      <c r="AW52" s="28">
        <f t="shared" si="64"/>
        <v>115.80836093038506</v>
      </c>
      <c r="AX52" s="28">
        <f t="shared" si="64"/>
        <v>122.24215875985089</v>
      </c>
      <c r="AY52" s="28">
        <f t="shared" si="64"/>
        <v>128.67595658931674</v>
      </c>
      <c r="AZ52" s="28">
        <f t="shared" si="64"/>
        <v>135.10975441878256</v>
      </c>
      <c r="BA52" s="28">
        <f t="shared" si="64"/>
        <v>141.5435522482484</v>
      </c>
      <c r="BB52" s="28">
        <f t="shared" si="64"/>
        <v>147.97735007771425</v>
      </c>
      <c r="BC52" s="28">
        <f t="shared" si="64"/>
        <v>154.41114790718007</v>
      </c>
      <c r="BE52" s="27">
        <f t="shared" si="31"/>
        <v>39</v>
      </c>
      <c r="BF52" s="32">
        <f t="shared" si="39"/>
        <v>0.24127671128113368</v>
      </c>
      <c r="BG52" s="32">
        <f t="shared" si="40"/>
        <v>0.24127671128113368</v>
      </c>
      <c r="BH52" s="32">
        <f t="shared" si="41"/>
        <v>0.24127671128113393</v>
      </c>
      <c r="BI52" s="32">
        <f t="shared" si="42"/>
        <v>0.24127671128113368</v>
      </c>
      <c r="BJ52" s="32">
        <f t="shared" si="43"/>
        <v>0.24127671128113368</v>
      </c>
      <c r="BK52" s="32">
        <f t="shared" si="44"/>
        <v>0.24127671128113393</v>
      </c>
      <c r="BL52" s="32">
        <f t="shared" si="45"/>
        <v>0.24127671128113379</v>
      </c>
      <c r="BM52" s="32">
        <f t="shared" si="46"/>
        <v>0.24127671128113368</v>
      </c>
      <c r="BN52" s="32">
        <f t="shared" si="47"/>
        <v>0.24127671128113376</v>
      </c>
      <c r="BO52" s="32">
        <f t="shared" si="48"/>
        <v>0.24127671128113368</v>
      </c>
      <c r="BP52" s="32">
        <f t="shared" si="49"/>
        <v>0.24127671128113382</v>
      </c>
      <c r="BQ52" s="32">
        <f t="shared" si="50"/>
        <v>0.24127671128113393</v>
      </c>
      <c r="BR52" s="32">
        <f t="shared" si="51"/>
        <v>0.24127671128113379</v>
      </c>
      <c r="BS52" s="32">
        <f t="shared" si="52"/>
        <v>0.24127671128113379</v>
      </c>
      <c r="BT52" s="32">
        <f t="shared" si="53"/>
        <v>0.24127671128113387</v>
      </c>
      <c r="BU52" s="32">
        <f t="shared" si="54"/>
        <v>0.24127671128113368</v>
      </c>
      <c r="BV52" s="32">
        <f t="shared" si="55"/>
        <v>0.24127671128113376</v>
      </c>
      <c r="BW52" s="32">
        <f t="shared" si="56"/>
        <v>0.24127671128113376</v>
      </c>
      <c r="BX52" s="32">
        <f t="shared" si="57"/>
        <v>0.24127671128113382</v>
      </c>
      <c r="BY52" s="32">
        <f t="shared" si="58"/>
        <v>0.24127671128113368</v>
      </c>
      <c r="BZ52" s="32">
        <f t="shared" si="59"/>
        <v>0.24127671128113382</v>
      </c>
      <c r="CA52" s="32">
        <f t="shared" si="60"/>
        <v>0.24127671128113382</v>
      </c>
      <c r="CB52" s="32">
        <f t="shared" si="61"/>
        <v>0.24127671128113379</v>
      </c>
      <c r="CC52" s="32">
        <f t="shared" si="62"/>
        <v>0.24127671128113393</v>
      </c>
    </row>
    <row r="53" spans="1:81" ht="9" customHeight="1" x14ac:dyDescent="0.25">
      <c r="A53" s="31"/>
      <c r="B53" s="31"/>
      <c r="C53" s="31"/>
      <c r="E53" s="27">
        <f t="shared" si="29"/>
        <v>38</v>
      </c>
      <c r="F53" s="28">
        <f t="shared" si="67"/>
        <v>8.1886983960806106</v>
      </c>
      <c r="G53" s="28">
        <f t="shared" si="67"/>
        <v>16.377396792161221</v>
      </c>
      <c r="H53" s="28">
        <f t="shared" si="67"/>
        <v>24.566095188241835</v>
      </c>
      <c r="I53" s="28">
        <f t="shared" si="67"/>
        <v>32.754793584322442</v>
      </c>
      <c r="J53" s="28">
        <f t="shared" si="67"/>
        <v>40.943491980403053</v>
      </c>
      <c r="K53" s="28">
        <f t="shared" si="67"/>
        <v>49.13219037648367</v>
      </c>
      <c r="L53" s="28">
        <f t="shared" si="67"/>
        <v>57.320888772564281</v>
      </c>
      <c r="M53" s="28">
        <f t="shared" si="67"/>
        <v>65.509587168644885</v>
      </c>
      <c r="N53" s="28">
        <f t="shared" si="67"/>
        <v>73.698285564725509</v>
      </c>
      <c r="O53" s="28">
        <f t="shared" si="67"/>
        <v>81.886983960806106</v>
      </c>
      <c r="P53" s="28">
        <f t="shared" si="67"/>
        <v>90.07568235688673</v>
      </c>
      <c r="Q53" s="28">
        <f t="shared" si="67"/>
        <v>98.264380752967341</v>
      </c>
      <c r="R53" s="28">
        <f t="shared" si="67"/>
        <v>106.45307914904795</v>
      </c>
      <c r="S53" s="28">
        <f t="shared" si="67"/>
        <v>114.64177754512856</v>
      </c>
      <c r="T53" s="28">
        <f t="shared" si="67"/>
        <v>122.83047594120919</v>
      </c>
      <c r="U53" s="28">
        <f t="shared" si="67"/>
        <v>131.01917433728977</v>
      </c>
      <c r="V53" s="28">
        <f t="shared" si="65"/>
        <v>139.20787273337038</v>
      </c>
      <c r="W53" s="28">
        <f t="shared" si="65"/>
        <v>147.39657112945102</v>
      </c>
      <c r="X53" s="28">
        <f t="shared" si="65"/>
        <v>155.58526952553163</v>
      </c>
      <c r="Y53" s="28">
        <f t="shared" si="65"/>
        <v>163.77396792161221</v>
      </c>
      <c r="Z53" s="28">
        <f t="shared" si="65"/>
        <v>171.96266631769282</v>
      </c>
      <c r="AA53" s="28">
        <f t="shared" si="65"/>
        <v>180.15136471377346</v>
      </c>
      <c r="AB53" s="28">
        <f t="shared" si="65"/>
        <v>188.34006310985407</v>
      </c>
      <c r="AC53" s="28">
        <f t="shared" si="65"/>
        <v>196.52876150593468</v>
      </c>
      <c r="AE53" s="27">
        <f t="shared" si="30"/>
        <v>38</v>
      </c>
      <c r="AF53" s="28">
        <f t="shared" si="66"/>
        <v>6.3450910753628946</v>
      </c>
      <c r="AG53" s="28">
        <f t="shared" si="66"/>
        <v>12.690182150725789</v>
      </c>
      <c r="AH53" s="28">
        <f t="shared" si="66"/>
        <v>19.035273226088684</v>
      </c>
      <c r="AI53" s="28">
        <f t="shared" si="66"/>
        <v>25.380364301451579</v>
      </c>
      <c r="AJ53" s="28">
        <f t="shared" si="66"/>
        <v>31.725455376814473</v>
      </c>
      <c r="AK53" s="28">
        <f t="shared" si="66"/>
        <v>38.070546452177368</v>
      </c>
      <c r="AL53" s="28">
        <f t="shared" si="66"/>
        <v>44.415637527540262</v>
      </c>
      <c r="AM53" s="28">
        <f t="shared" si="66"/>
        <v>50.760728602903157</v>
      </c>
      <c r="AN53" s="28">
        <f t="shared" si="66"/>
        <v>57.105819678266052</v>
      </c>
      <c r="AO53" s="28">
        <f t="shared" si="66"/>
        <v>63.450910753628946</v>
      </c>
      <c r="AP53" s="28">
        <f t="shared" si="66"/>
        <v>69.796001828991834</v>
      </c>
      <c r="AQ53" s="28">
        <f t="shared" si="66"/>
        <v>76.141092904354736</v>
      </c>
      <c r="AR53" s="28">
        <f t="shared" si="66"/>
        <v>82.486183979717623</v>
      </c>
      <c r="AS53" s="28">
        <f t="shared" si="66"/>
        <v>88.831275055080525</v>
      </c>
      <c r="AT53" s="28">
        <f t="shared" si="66"/>
        <v>95.176366130443412</v>
      </c>
      <c r="AU53" s="28">
        <f t="shared" si="66"/>
        <v>101.52145720580631</v>
      </c>
      <c r="AV53" s="28">
        <f t="shared" si="64"/>
        <v>107.8665482811692</v>
      </c>
      <c r="AW53" s="28">
        <f t="shared" si="64"/>
        <v>114.2116393565321</v>
      </c>
      <c r="AX53" s="28">
        <f t="shared" si="64"/>
        <v>120.55673043189499</v>
      </c>
      <c r="AY53" s="28">
        <f t="shared" si="64"/>
        <v>126.90182150725789</v>
      </c>
      <c r="AZ53" s="28">
        <f t="shared" si="64"/>
        <v>133.24691258262078</v>
      </c>
      <c r="BA53" s="28">
        <f t="shared" si="64"/>
        <v>139.59200365798367</v>
      </c>
      <c r="BB53" s="28">
        <f t="shared" si="64"/>
        <v>145.93709473334658</v>
      </c>
      <c r="BC53" s="28">
        <f t="shared" si="64"/>
        <v>152.28218580870947</v>
      </c>
      <c r="BE53" s="27">
        <f t="shared" si="31"/>
        <v>38</v>
      </c>
      <c r="BF53" s="32">
        <f t="shared" si="39"/>
        <v>0.22514045963643367</v>
      </c>
      <c r="BG53" s="32">
        <f t="shared" si="40"/>
        <v>0.22514045963643367</v>
      </c>
      <c r="BH53" s="32">
        <f t="shared" si="41"/>
        <v>0.22514045963643378</v>
      </c>
      <c r="BI53" s="32">
        <f t="shared" si="42"/>
        <v>0.22514045963643367</v>
      </c>
      <c r="BJ53" s="32">
        <f t="shared" si="43"/>
        <v>0.22514045963643367</v>
      </c>
      <c r="BK53" s="32">
        <f t="shared" si="44"/>
        <v>0.22514045963643378</v>
      </c>
      <c r="BL53" s="32">
        <f t="shared" si="45"/>
        <v>0.22514045963643378</v>
      </c>
      <c r="BM53" s="32">
        <f t="shared" si="46"/>
        <v>0.22514045963643367</v>
      </c>
      <c r="BN53" s="32">
        <f t="shared" si="47"/>
        <v>0.22514045963643384</v>
      </c>
      <c r="BO53" s="32">
        <f t="shared" si="48"/>
        <v>0.22514045963643367</v>
      </c>
      <c r="BP53" s="32">
        <f t="shared" si="49"/>
        <v>0.22514045963643389</v>
      </c>
      <c r="BQ53" s="32">
        <f t="shared" si="50"/>
        <v>0.22514045963643378</v>
      </c>
      <c r="BR53" s="32">
        <f t="shared" si="51"/>
        <v>0.22514045963643387</v>
      </c>
      <c r="BS53" s="32">
        <f t="shared" si="52"/>
        <v>0.22514045963643378</v>
      </c>
      <c r="BT53" s="32">
        <f t="shared" si="53"/>
        <v>0.22514045963643392</v>
      </c>
      <c r="BU53" s="32">
        <f t="shared" si="54"/>
        <v>0.22514045963643367</v>
      </c>
      <c r="BV53" s="32">
        <f t="shared" si="55"/>
        <v>0.22514045963643373</v>
      </c>
      <c r="BW53" s="32">
        <f t="shared" si="56"/>
        <v>0.22514045963643384</v>
      </c>
      <c r="BX53" s="32">
        <f t="shared" si="57"/>
        <v>0.22514045963643387</v>
      </c>
      <c r="BY53" s="32">
        <f t="shared" si="58"/>
        <v>0.22514045963643367</v>
      </c>
      <c r="BZ53" s="32">
        <f t="shared" si="59"/>
        <v>0.22514045963643373</v>
      </c>
      <c r="CA53" s="32">
        <f t="shared" si="60"/>
        <v>0.22514045963643389</v>
      </c>
      <c r="CB53" s="32">
        <f t="shared" si="61"/>
        <v>0.22514045963643375</v>
      </c>
      <c r="CC53" s="32">
        <f t="shared" si="62"/>
        <v>0.22514045963643378</v>
      </c>
    </row>
    <row r="54" spans="1:81" ht="9" customHeight="1" x14ac:dyDescent="0.25">
      <c r="A54" s="31"/>
      <c r="B54" s="31"/>
      <c r="C54" s="31"/>
      <c r="E54" s="27">
        <f t="shared" si="29"/>
        <v>37</v>
      </c>
      <c r="F54" s="28">
        <f t="shared" si="67"/>
        <v>7.9162102043194853</v>
      </c>
      <c r="G54" s="28">
        <f t="shared" si="67"/>
        <v>15.832420408638971</v>
      </c>
      <c r="H54" s="28">
        <f t="shared" si="67"/>
        <v>23.748630612958461</v>
      </c>
      <c r="I54" s="28">
        <f t="shared" si="67"/>
        <v>31.664840817277941</v>
      </c>
      <c r="J54" s="28">
        <f t="shared" si="67"/>
        <v>39.581051021597432</v>
      </c>
      <c r="K54" s="28">
        <f t="shared" si="67"/>
        <v>47.497261225916922</v>
      </c>
      <c r="L54" s="28">
        <f t="shared" si="67"/>
        <v>55.413471430236406</v>
      </c>
      <c r="M54" s="28">
        <f t="shared" si="67"/>
        <v>63.329681634555882</v>
      </c>
      <c r="N54" s="28">
        <f t="shared" si="67"/>
        <v>71.24589183887538</v>
      </c>
      <c r="O54" s="28">
        <f t="shared" si="67"/>
        <v>79.162102043194864</v>
      </c>
      <c r="P54" s="28">
        <f t="shared" si="67"/>
        <v>87.078312247514347</v>
      </c>
      <c r="Q54" s="28">
        <f t="shared" si="67"/>
        <v>94.994522451833845</v>
      </c>
      <c r="R54" s="28">
        <f t="shared" si="67"/>
        <v>102.91073265615331</v>
      </c>
      <c r="S54" s="28">
        <f t="shared" si="67"/>
        <v>110.82694286047281</v>
      </c>
      <c r="T54" s="28">
        <f t="shared" si="67"/>
        <v>118.74315306479231</v>
      </c>
      <c r="U54" s="28">
        <f t="shared" si="67"/>
        <v>126.65936326911176</v>
      </c>
      <c r="V54" s="28">
        <f t="shared" si="65"/>
        <v>134.57557347343126</v>
      </c>
      <c r="W54" s="28">
        <f t="shared" si="65"/>
        <v>142.49178367775076</v>
      </c>
      <c r="X54" s="28">
        <f t="shared" si="65"/>
        <v>150.40799388207026</v>
      </c>
      <c r="Y54" s="28">
        <f t="shared" si="65"/>
        <v>158.32420408638973</v>
      </c>
      <c r="Z54" s="28">
        <f t="shared" si="65"/>
        <v>166.2404142907092</v>
      </c>
      <c r="AA54" s="28">
        <f t="shared" si="65"/>
        <v>174.15662449502869</v>
      </c>
      <c r="AB54" s="28">
        <f t="shared" si="65"/>
        <v>182.07283469934819</v>
      </c>
      <c r="AC54" s="28">
        <f t="shared" si="65"/>
        <v>189.98904490366769</v>
      </c>
      <c r="AE54" s="27">
        <f t="shared" si="30"/>
        <v>37</v>
      </c>
      <c r="AF54" s="28">
        <f t="shared" si="66"/>
        <v>6.2606782907811285</v>
      </c>
      <c r="AG54" s="28">
        <f t="shared" si="66"/>
        <v>12.521356581562257</v>
      </c>
      <c r="AH54" s="28">
        <f t="shared" si="66"/>
        <v>18.782034872343385</v>
      </c>
      <c r="AI54" s="28">
        <f t="shared" si="66"/>
        <v>25.042713163124514</v>
      </c>
      <c r="AJ54" s="28">
        <f t="shared" si="66"/>
        <v>31.303391453905643</v>
      </c>
      <c r="AK54" s="28">
        <f t="shared" si="66"/>
        <v>37.564069744686769</v>
      </c>
      <c r="AL54" s="28">
        <f t="shared" si="66"/>
        <v>43.824748035467898</v>
      </c>
      <c r="AM54" s="28">
        <f t="shared" si="66"/>
        <v>50.085426326249028</v>
      </c>
      <c r="AN54" s="28">
        <f t="shared" si="66"/>
        <v>56.346104617030157</v>
      </c>
      <c r="AO54" s="28">
        <f t="shared" si="66"/>
        <v>62.606782907811287</v>
      </c>
      <c r="AP54" s="28">
        <f t="shared" si="66"/>
        <v>68.867461198592409</v>
      </c>
      <c r="AQ54" s="28">
        <f t="shared" si="66"/>
        <v>75.128139489373538</v>
      </c>
      <c r="AR54" s="28">
        <f t="shared" si="66"/>
        <v>81.388817780154668</v>
      </c>
      <c r="AS54" s="28">
        <f t="shared" si="66"/>
        <v>87.649496070935797</v>
      </c>
      <c r="AT54" s="28">
        <f t="shared" si="66"/>
        <v>93.910174361716926</v>
      </c>
      <c r="AU54" s="28">
        <f t="shared" si="66"/>
        <v>100.17085265249806</v>
      </c>
      <c r="AV54" s="28">
        <f t="shared" si="64"/>
        <v>106.43153094327918</v>
      </c>
      <c r="AW54" s="28">
        <f t="shared" si="64"/>
        <v>112.69220923406031</v>
      </c>
      <c r="AX54" s="28">
        <f t="shared" si="64"/>
        <v>118.95288752484144</v>
      </c>
      <c r="AY54" s="28">
        <f t="shared" si="64"/>
        <v>125.21356581562257</v>
      </c>
      <c r="AZ54" s="28">
        <f t="shared" si="64"/>
        <v>131.47424410640369</v>
      </c>
      <c r="BA54" s="28">
        <f t="shared" si="64"/>
        <v>137.73492239718482</v>
      </c>
      <c r="BB54" s="28">
        <f t="shared" si="64"/>
        <v>143.99560068796595</v>
      </c>
      <c r="BC54" s="28">
        <f t="shared" si="64"/>
        <v>150.25627897874708</v>
      </c>
      <c r="BE54" s="27">
        <f t="shared" si="31"/>
        <v>37</v>
      </c>
      <c r="BF54" s="32">
        <f t="shared" si="39"/>
        <v>0.20913187886736695</v>
      </c>
      <c r="BG54" s="32">
        <f t="shared" si="40"/>
        <v>0.20913187886736695</v>
      </c>
      <c r="BH54" s="32">
        <f t="shared" si="41"/>
        <v>0.20913187886736717</v>
      </c>
      <c r="BI54" s="32">
        <f t="shared" si="42"/>
        <v>0.20913187886736695</v>
      </c>
      <c r="BJ54" s="32">
        <f t="shared" si="43"/>
        <v>0.20913187886736703</v>
      </c>
      <c r="BK54" s="32">
        <f t="shared" si="44"/>
        <v>0.20913187886736717</v>
      </c>
      <c r="BL54" s="32">
        <f t="shared" si="45"/>
        <v>0.20913187886736709</v>
      </c>
      <c r="BM54" s="32">
        <f t="shared" si="46"/>
        <v>0.20913187886736695</v>
      </c>
      <c r="BN54" s="32">
        <f t="shared" si="47"/>
        <v>0.20913187886736709</v>
      </c>
      <c r="BO54" s="32">
        <f t="shared" si="48"/>
        <v>0.20913187886736703</v>
      </c>
      <c r="BP54" s="32">
        <f t="shared" si="49"/>
        <v>0.20913187886736709</v>
      </c>
      <c r="BQ54" s="32">
        <f t="shared" si="50"/>
        <v>0.20913187886736717</v>
      </c>
      <c r="BR54" s="32">
        <f t="shared" si="51"/>
        <v>0.20913187886736703</v>
      </c>
      <c r="BS54" s="32">
        <f t="shared" si="52"/>
        <v>0.20913187886736709</v>
      </c>
      <c r="BT54" s="32">
        <f t="shared" si="53"/>
        <v>0.20913187886736717</v>
      </c>
      <c r="BU54" s="32">
        <f t="shared" si="54"/>
        <v>0.20913187886736695</v>
      </c>
      <c r="BV54" s="32">
        <f t="shared" si="55"/>
        <v>0.20913187886736703</v>
      </c>
      <c r="BW54" s="32">
        <f t="shared" si="56"/>
        <v>0.20913187886736709</v>
      </c>
      <c r="BX54" s="32">
        <f t="shared" si="57"/>
        <v>0.20913187886736714</v>
      </c>
      <c r="BY54" s="32">
        <f t="shared" si="58"/>
        <v>0.20913187886736703</v>
      </c>
      <c r="BZ54" s="32">
        <f t="shared" si="59"/>
        <v>0.20913187886736703</v>
      </c>
      <c r="CA54" s="32">
        <f t="shared" si="60"/>
        <v>0.20913187886736709</v>
      </c>
      <c r="CB54" s="32">
        <f t="shared" si="61"/>
        <v>0.20913187886736714</v>
      </c>
      <c r="CC54" s="32">
        <f t="shared" si="62"/>
        <v>0.20913187886736717</v>
      </c>
    </row>
    <row r="55" spans="1:81" ht="9" customHeight="1" x14ac:dyDescent="0.25">
      <c r="A55" s="31"/>
      <c r="B55" s="31"/>
      <c r="C55" s="31"/>
      <c r="E55" s="27">
        <f t="shared" si="29"/>
        <v>36</v>
      </c>
      <c r="F55" s="28">
        <f t="shared" si="67"/>
        <v>7.6610591063325488</v>
      </c>
      <c r="G55" s="28">
        <f t="shared" si="67"/>
        <v>15.322118212665098</v>
      </c>
      <c r="H55" s="28">
        <f t="shared" si="67"/>
        <v>22.983177318997647</v>
      </c>
      <c r="I55" s="28">
        <f t="shared" si="67"/>
        <v>30.644236425330195</v>
      </c>
      <c r="J55" s="28">
        <f t="shared" si="67"/>
        <v>38.305295531662743</v>
      </c>
      <c r="K55" s="28">
        <f t="shared" si="67"/>
        <v>45.966354637995295</v>
      </c>
      <c r="L55" s="28">
        <f t="shared" si="67"/>
        <v>53.627413744327846</v>
      </c>
      <c r="M55" s="28">
        <f t="shared" si="67"/>
        <v>61.288472850660391</v>
      </c>
      <c r="N55" s="28">
        <f t="shared" si="67"/>
        <v>68.949531956992942</v>
      </c>
      <c r="O55" s="28">
        <f t="shared" si="67"/>
        <v>76.610591063325487</v>
      </c>
      <c r="P55" s="28">
        <f t="shared" si="67"/>
        <v>84.271650169658045</v>
      </c>
      <c r="Q55" s="28">
        <f t="shared" si="67"/>
        <v>91.93270927599059</v>
      </c>
      <c r="R55" s="28">
        <f t="shared" si="67"/>
        <v>99.593768382323134</v>
      </c>
      <c r="S55" s="28">
        <f t="shared" si="67"/>
        <v>107.25482748865569</v>
      </c>
      <c r="T55" s="28">
        <f t="shared" si="67"/>
        <v>114.91588659498825</v>
      </c>
      <c r="U55" s="28">
        <f t="shared" si="67"/>
        <v>122.57694570132078</v>
      </c>
      <c r="V55" s="28">
        <f t="shared" si="65"/>
        <v>130.23800480765334</v>
      </c>
      <c r="W55" s="28">
        <f t="shared" si="65"/>
        <v>137.89906391398588</v>
      </c>
      <c r="X55" s="28">
        <f t="shared" si="65"/>
        <v>145.56012302031843</v>
      </c>
      <c r="Y55" s="28">
        <f t="shared" si="65"/>
        <v>153.22118212665097</v>
      </c>
      <c r="Z55" s="28">
        <f t="shared" si="65"/>
        <v>160.88224123298352</v>
      </c>
      <c r="AA55" s="28">
        <f t="shared" si="65"/>
        <v>168.54330033931609</v>
      </c>
      <c r="AB55" s="28">
        <f t="shared" si="65"/>
        <v>176.20435944564863</v>
      </c>
      <c r="AC55" s="28">
        <f t="shared" si="65"/>
        <v>183.86541855198118</v>
      </c>
      <c r="AE55" s="27">
        <f t="shared" si="30"/>
        <v>36</v>
      </c>
      <c r="AF55" s="28">
        <f t="shared" si="66"/>
        <v>6.1803398874989481</v>
      </c>
      <c r="AG55" s="28">
        <f t="shared" si="66"/>
        <v>12.360679774997896</v>
      </c>
      <c r="AH55" s="28">
        <f t="shared" si="66"/>
        <v>18.541019662496844</v>
      </c>
      <c r="AI55" s="28">
        <f t="shared" si="66"/>
        <v>24.721359549995793</v>
      </c>
      <c r="AJ55" s="28">
        <f t="shared" si="66"/>
        <v>30.901699437494742</v>
      </c>
      <c r="AK55" s="28">
        <f t="shared" si="66"/>
        <v>37.082039324993687</v>
      </c>
      <c r="AL55" s="28">
        <f t="shared" si="66"/>
        <v>43.26237921249264</v>
      </c>
      <c r="AM55" s="28">
        <f t="shared" si="66"/>
        <v>49.442719099991585</v>
      </c>
      <c r="AN55" s="28">
        <f t="shared" si="66"/>
        <v>55.623058987490538</v>
      </c>
      <c r="AO55" s="28">
        <f t="shared" si="66"/>
        <v>61.803398874989483</v>
      </c>
      <c r="AP55" s="28">
        <f t="shared" si="66"/>
        <v>67.983738762488429</v>
      </c>
      <c r="AQ55" s="28">
        <f t="shared" si="66"/>
        <v>74.164078649987374</v>
      </c>
      <c r="AR55" s="28">
        <f t="shared" si="66"/>
        <v>80.344418537486334</v>
      </c>
      <c r="AS55" s="28">
        <f t="shared" si="66"/>
        <v>86.524758424985279</v>
      </c>
      <c r="AT55" s="28">
        <f t="shared" si="66"/>
        <v>92.705098312484225</v>
      </c>
      <c r="AU55" s="28">
        <f t="shared" si="66"/>
        <v>98.88543819998317</v>
      </c>
      <c r="AV55" s="28">
        <f t="shared" si="64"/>
        <v>105.06577808748212</v>
      </c>
      <c r="AW55" s="28">
        <f t="shared" si="64"/>
        <v>111.24611797498108</v>
      </c>
      <c r="AX55" s="28">
        <f t="shared" si="64"/>
        <v>117.42645786248002</v>
      </c>
      <c r="AY55" s="28">
        <f t="shared" si="64"/>
        <v>123.60679774997897</v>
      </c>
      <c r="AZ55" s="28">
        <f t="shared" si="64"/>
        <v>129.78713763747791</v>
      </c>
      <c r="BA55" s="28">
        <f t="shared" si="64"/>
        <v>135.96747752497686</v>
      </c>
      <c r="BB55" s="28">
        <f t="shared" si="64"/>
        <v>142.1478174124758</v>
      </c>
      <c r="BC55" s="28">
        <f t="shared" si="64"/>
        <v>148.32815729997475</v>
      </c>
      <c r="BE55" s="27">
        <f t="shared" si="31"/>
        <v>36</v>
      </c>
      <c r="BF55" s="32">
        <f t="shared" si="39"/>
        <v>0.19327865746521317</v>
      </c>
      <c r="BG55" s="32">
        <f t="shared" si="40"/>
        <v>0.19327865746521317</v>
      </c>
      <c r="BH55" s="32">
        <f t="shared" si="41"/>
        <v>0.19327865746521322</v>
      </c>
      <c r="BI55" s="32">
        <f t="shared" si="42"/>
        <v>0.19327865746521317</v>
      </c>
      <c r="BJ55" s="32">
        <f t="shared" si="43"/>
        <v>0.19327865746521311</v>
      </c>
      <c r="BK55" s="32">
        <f t="shared" si="44"/>
        <v>0.19327865746521322</v>
      </c>
      <c r="BL55" s="32">
        <f t="shared" si="45"/>
        <v>0.19327865746521317</v>
      </c>
      <c r="BM55" s="32">
        <f t="shared" si="46"/>
        <v>0.19327865746521317</v>
      </c>
      <c r="BN55" s="32">
        <f t="shared" si="47"/>
        <v>0.19327865746521311</v>
      </c>
      <c r="BO55" s="32">
        <f t="shared" si="48"/>
        <v>0.19327865746521311</v>
      </c>
      <c r="BP55" s="32">
        <f t="shared" si="49"/>
        <v>0.19327865746521325</v>
      </c>
      <c r="BQ55" s="32">
        <f t="shared" si="50"/>
        <v>0.19327865746521322</v>
      </c>
      <c r="BR55" s="32">
        <f t="shared" si="51"/>
        <v>0.19327865746521306</v>
      </c>
      <c r="BS55" s="32">
        <f t="shared" si="52"/>
        <v>0.19327865746521317</v>
      </c>
      <c r="BT55" s="32">
        <f t="shared" si="53"/>
        <v>0.19327865746521325</v>
      </c>
      <c r="BU55" s="32">
        <f t="shared" si="54"/>
        <v>0.19327865746521317</v>
      </c>
      <c r="BV55" s="32">
        <f t="shared" si="55"/>
        <v>0.19327865746521322</v>
      </c>
      <c r="BW55" s="32">
        <f t="shared" si="56"/>
        <v>0.19327865746521311</v>
      </c>
      <c r="BX55" s="32">
        <f t="shared" si="57"/>
        <v>0.19327865746521311</v>
      </c>
      <c r="BY55" s="32">
        <f t="shared" si="58"/>
        <v>0.19327865746521311</v>
      </c>
      <c r="BZ55" s="32">
        <f t="shared" si="59"/>
        <v>0.19327865746521311</v>
      </c>
      <c r="CA55" s="32">
        <f t="shared" si="60"/>
        <v>0.19327865746521325</v>
      </c>
      <c r="CB55" s="32">
        <f t="shared" si="61"/>
        <v>0.19327865746521322</v>
      </c>
      <c r="CC55" s="32">
        <f t="shared" si="62"/>
        <v>0.19327865746521322</v>
      </c>
    </row>
    <row r="56" spans="1:81" ht="9" customHeight="1" x14ac:dyDescent="0.25">
      <c r="A56" s="31"/>
      <c r="B56" s="31"/>
      <c r="C56" s="31"/>
      <c r="E56" s="27">
        <f t="shared" si="29"/>
        <v>35</v>
      </c>
      <c r="F56" s="28">
        <f t="shared" si="67"/>
        <v>7.4220999361981672</v>
      </c>
      <c r="G56" s="28">
        <f t="shared" si="67"/>
        <v>14.844199872396334</v>
      </c>
      <c r="H56" s="28">
        <f t="shared" si="67"/>
        <v>22.266299808594503</v>
      </c>
      <c r="I56" s="28">
        <f t="shared" si="67"/>
        <v>29.688399744792669</v>
      </c>
      <c r="J56" s="28">
        <f t="shared" si="67"/>
        <v>37.110499680990834</v>
      </c>
      <c r="K56" s="28">
        <f t="shared" si="67"/>
        <v>44.532599617189007</v>
      </c>
      <c r="L56" s="28">
        <f t="shared" si="67"/>
        <v>51.954699553387172</v>
      </c>
      <c r="M56" s="28">
        <f t="shared" si="67"/>
        <v>59.376799489585338</v>
      </c>
      <c r="N56" s="28">
        <f t="shared" si="67"/>
        <v>66.798899425783503</v>
      </c>
      <c r="O56" s="28">
        <f t="shared" si="67"/>
        <v>74.220999361981669</v>
      </c>
      <c r="P56" s="28">
        <f t="shared" si="67"/>
        <v>81.643099298179848</v>
      </c>
      <c r="Q56" s="28">
        <f t="shared" si="67"/>
        <v>89.065199234378014</v>
      </c>
      <c r="R56" s="28">
        <f t="shared" si="67"/>
        <v>96.487299170576179</v>
      </c>
      <c r="S56" s="28">
        <f t="shared" si="67"/>
        <v>103.90939910677434</v>
      </c>
      <c r="T56" s="28">
        <f t="shared" si="67"/>
        <v>111.33149904297252</v>
      </c>
      <c r="U56" s="28">
        <f t="shared" si="67"/>
        <v>118.75359897917068</v>
      </c>
      <c r="V56" s="28">
        <f t="shared" si="65"/>
        <v>126.17569891536884</v>
      </c>
      <c r="W56" s="28">
        <f t="shared" si="65"/>
        <v>133.59779885156701</v>
      </c>
      <c r="X56" s="28">
        <f t="shared" si="65"/>
        <v>141.01989878776519</v>
      </c>
      <c r="Y56" s="28">
        <f t="shared" si="65"/>
        <v>148.44199872396334</v>
      </c>
      <c r="Z56" s="28">
        <f t="shared" si="65"/>
        <v>155.86409866016152</v>
      </c>
      <c r="AA56" s="28">
        <f t="shared" si="65"/>
        <v>163.2861985963597</v>
      </c>
      <c r="AB56" s="28">
        <f t="shared" si="65"/>
        <v>170.70829853255785</v>
      </c>
      <c r="AC56" s="28">
        <f t="shared" si="65"/>
        <v>178.13039846875603</v>
      </c>
      <c r="AE56" s="27">
        <f t="shared" si="30"/>
        <v>35</v>
      </c>
      <c r="AF56" s="28">
        <f t="shared" si="66"/>
        <v>6.1038729438072803</v>
      </c>
      <c r="AG56" s="28">
        <f t="shared" si="66"/>
        <v>12.207745887614561</v>
      </c>
      <c r="AH56" s="28">
        <f t="shared" si="66"/>
        <v>18.311618831421839</v>
      </c>
      <c r="AI56" s="28">
        <f t="shared" si="66"/>
        <v>24.415491775229121</v>
      </c>
      <c r="AJ56" s="28">
        <f t="shared" si="66"/>
        <v>30.5193647190364</v>
      </c>
      <c r="AK56" s="28">
        <f t="shared" si="66"/>
        <v>36.623237662843678</v>
      </c>
      <c r="AL56" s="28">
        <f t="shared" si="66"/>
        <v>42.72711060665096</v>
      </c>
      <c r="AM56" s="28">
        <f t="shared" si="66"/>
        <v>48.830983550458242</v>
      </c>
      <c r="AN56" s="28">
        <f t="shared" si="66"/>
        <v>54.934856494265524</v>
      </c>
      <c r="AO56" s="28">
        <f t="shared" si="66"/>
        <v>61.038729438072799</v>
      </c>
      <c r="AP56" s="28">
        <f t="shared" si="66"/>
        <v>67.142602381880081</v>
      </c>
      <c r="AQ56" s="28">
        <f t="shared" si="66"/>
        <v>73.246475325687356</v>
      </c>
      <c r="AR56" s="28">
        <f t="shared" si="66"/>
        <v>79.350348269494646</v>
      </c>
      <c r="AS56" s="28">
        <f t="shared" si="66"/>
        <v>85.454221213301921</v>
      </c>
      <c r="AT56" s="28">
        <f t="shared" si="66"/>
        <v>91.55809415710921</v>
      </c>
      <c r="AU56" s="28">
        <f t="shared" si="66"/>
        <v>97.661967100916485</v>
      </c>
      <c r="AV56" s="28">
        <f t="shared" si="64"/>
        <v>103.76584004472376</v>
      </c>
      <c r="AW56" s="28">
        <f t="shared" si="64"/>
        <v>109.86971298853105</v>
      </c>
      <c r="AX56" s="28">
        <f t="shared" si="64"/>
        <v>115.97358593233832</v>
      </c>
      <c r="AY56" s="28">
        <f t="shared" si="64"/>
        <v>122.0774588761456</v>
      </c>
      <c r="AZ56" s="28">
        <f t="shared" si="64"/>
        <v>128.18133181995287</v>
      </c>
      <c r="BA56" s="28">
        <f t="shared" si="64"/>
        <v>134.28520476376016</v>
      </c>
      <c r="BB56" s="28">
        <f t="shared" si="64"/>
        <v>140.38907770756745</v>
      </c>
      <c r="BC56" s="28">
        <f t="shared" si="64"/>
        <v>146.49295065137471</v>
      </c>
      <c r="BE56" s="27">
        <f t="shared" si="31"/>
        <v>35</v>
      </c>
      <c r="BF56" s="32">
        <f t="shared" si="39"/>
        <v>0.1776083593218396</v>
      </c>
      <c r="BG56" s="32">
        <f t="shared" si="40"/>
        <v>0.1776083593218396</v>
      </c>
      <c r="BH56" s="32">
        <f t="shared" si="41"/>
        <v>0.17760835932183974</v>
      </c>
      <c r="BI56" s="32">
        <f t="shared" si="42"/>
        <v>0.1776083593218396</v>
      </c>
      <c r="BJ56" s="32">
        <f t="shared" si="43"/>
        <v>0.1776083593218396</v>
      </c>
      <c r="BK56" s="32">
        <f t="shared" si="44"/>
        <v>0.17760835932183974</v>
      </c>
      <c r="BL56" s="32">
        <f t="shared" si="45"/>
        <v>0.17760835932183966</v>
      </c>
      <c r="BM56" s="32">
        <f t="shared" si="46"/>
        <v>0.1776083593218396</v>
      </c>
      <c r="BN56" s="32">
        <f t="shared" si="47"/>
        <v>0.17760835932183955</v>
      </c>
      <c r="BO56" s="32">
        <f t="shared" si="48"/>
        <v>0.1776083593218396</v>
      </c>
      <c r="BP56" s="32">
        <f t="shared" si="49"/>
        <v>0.17760835932183971</v>
      </c>
      <c r="BQ56" s="32">
        <f t="shared" si="50"/>
        <v>0.17760835932183974</v>
      </c>
      <c r="BR56" s="32">
        <f t="shared" si="51"/>
        <v>0.17760835932183963</v>
      </c>
      <c r="BS56" s="32">
        <f t="shared" si="52"/>
        <v>0.17760835932183966</v>
      </c>
      <c r="BT56" s="32">
        <f t="shared" si="53"/>
        <v>0.17760835932183969</v>
      </c>
      <c r="BU56" s="32">
        <f t="shared" si="54"/>
        <v>0.1776083593218396</v>
      </c>
      <c r="BV56" s="32">
        <f t="shared" si="55"/>
        <v>0.17760835932183963</v>
      </c>
      <c r="BW56" s="32">
        <f t="shared" si="56"/>
        <v>0.17760835932183955</v>
      </c>
      <c r="BX56" s="32">
        <f t="shared" si="57"/>
        <v>0.17760835932183969</v>
      </c>
      <c r="BY56" s="32">
        <f t="shared" si="58"/>
        <v>0.1776083593218396</v>
      </c>
      <c r="BZ56" s="32">
        <f t="shared" si="59"/>
        <v>0.17760835932183971</v>
      </c>
      <c r="CA56" s="32">
        <f t="shared" si="60"/>
        <v>0.17760835932183971</v>
      </c>
      <c r="CB56" s="32">
        <f t="shared" si="61"/>
        <v>0.17760835932183958</v>
      </c>
      <c r="CC56" s="32">
        <f t="shared" si="62"/>
        <v>0.17760835932183974</v>
      </c>
    </row>
    <row r="57" spans="1:81" ht="9" customHeight="1" x14ac:dyDescent="0.25">
      <c r="A57" s="31"/>
      <c r="B57" s="31"/>
      <c r="C57" s="31"/>
      <c r="E57" s="27">
        <f t="shared" si="29"/>
        <v>34</v>
      </c>
      <c r="F57" s="28">
        <f t="shared" si="67"/>
        <v>7.1982785871638972</v>
      </c>
      <c r="G57" s="28">
        <f t="shared" si="67"/>
        <v>14.396557174327794</v>
      </c>
      <c r="H57" s="28">
        <f t="shared" si="67"/>
        <v>21.594835761491694</v>
      </c>
      <c r="I57" s="28">
        <f t="shared" si="67"/>
        <v>28.793114348655589</v>
      </c>
      <c r="J57" s="28">
        <f t="shared" si="67"/>
        <v>35.991392935819484</v>
      </c>
      <c r="K57" s="28">
        <f t="shared" si="67"/>
        <v>43.189671522983389</v>
      </c>
      <c r="L57" s="28">
        <f t="shared" si="67"/>
        <v>50.387950110147287</v>
      </c>
      <c r="M57" s="28">
        <f t="shared" si="67"/>
        <v>57.586228697311178</v>
      </c>
      <c r="N57" s="28">
        <f t="shared" si="67"/>
        <v>64.784507284475083</v>
      </c>
      <c r="O57" s="28">
        <f t="shared" si="67"/>
        <v>71.982785871638967</v>
      </c>
      <c r="P57" s="28">
        <f t="shared" si="67"/>
        <v>79.181064458802865</v>
      </c>
      <c r="Q57" s="28">
        <f t="shared" si="67"/>
        <v>86.379343045966777</v>
      </c>
      <c r="R57" s="28">
        <f t="shared" si="67"/>
        <v>93.577621633130661</v>
      </c>
      <c r="S57" s="28">
        <f t="shared" si="67"/>
        <v>100.77590022029457</v>
      </c>
      <c r="T57" s="28">
        <f t="shared" si="67"/>
        <v>107.97417880745847</v>
      </c>
      <c r="U57" s="28">
        <f t="shared" si="67"/>
        <v>115.17245739462236</v>
      </c>
      <c r="V57" s="28">
        <f t="shared" si="65"/>
        <v>122.37073598178625</v>
      </c>
      <c r="W57" s="28">
        <f t="shared" si="65"/>
        <v>129.56901456895017</v>
      </c>
      <c r="X57" s="28">
        <f t="shared" si="65"/>
        <v>136.76729315611405</v>
      </c>
      <c r="Y57" s="28">
        <f t="shared" si="65"/>
        <v>143.96557174327793</v>
      </c>
      <c r="Z57" s="28">
        <f t="shared" si="65"/>
        <v>151.16385033044185</v>
      </c>
      <c r="AA57" s="28">
        <f t="shared" si="65"/>
        <v>158.36212891760573</v>
      </c>
      <c r="AB57" s="28">
        <f t="shared" si="65"/>
        <v>165.56040750476964</v>
      </c>
      <c r="AC57" s="28">
        <f t="shared" si="65"/>
        <v>172.75868609193355</v>
      </c>
      <c r="AE57" s="27">
        <f t="shared" si="30"/>
        <v>34</v>
      </c>
      <c r="AF57" s="28">
        <f t="shared" si="66"/>
        <v>6.0310897425195273</v>
      </c>
      <c r="AG57" s="28">
        <f t="shared" si="66"/>
        <v>12.062179485039055</v>
      </c>
      <c r="AH57" s="28">
        <f t="shared" si="66"/>
        <v>18.093269227558583</v>
      </c>
      <c r="AI57" s="28">
        <f t="shared" si="66"/>
        <v>24.124358970078109</v>
      </c>
      <c r="AJ57" s="28">
        <f t="shared" si="66"/>
        <v>30.155448712597636</v>
      </c>
      <c r="AK57" s="28">
        <f t="shared" si="66"/>
        <v>36.186538455117166</v>
      </c>
      <c r="AL57" s="28">
        <f t="shared" si="66"/>
        <v>42.217628197636692</v>
      </c>
      <c r="AM57" s="28">
        <f t="shared" si="66"/>
        <v>48.248717940156219</v>
      </c>
      <c r="AN57" s="28">
        <f t="shared" si="66"/>
        <v>54.279807682675745</v>
      </c>
      <c r="AO57" s="28">
        <f t="shared" si="66"/>
        <v>60.310897425195272</v>
      </c>
      <c r="AP57" s="28">
        <f t="shared" si="66"/>
        <v>66.341987167714805</v>
      </c>
      <c r="AQ57" s="28">
        <f t="shared" si="66"/>
        <v>72.373076910234332</v>
      </c>
      <c r="AR57" s="28">
        <f t="shared" si="66"/>
        <v>78.404166652753858</v>
      </c>
      <c r="AS57" s="28">
        <f t="shared" si="66"/>
        <v>84.435256395273385</v>
      </c>
      <c r="AT57" s="28">
        <f t="shared" si="66"/>
        <v>90.466346137792911</v>
      </c>
      <c r="AU57" s="28">
        <f t="shared" si="66"/>
        <v>96.497435880312437</v>
      </c>
      <c r="AV57" s="28">
        <f t="shared" ref="AV57:BC59" si="68">AV$92/COS(RADIANS($AE57))</f>
        <v>102.52852562283196</v>
      </c>
      <c r="AW57" s="28">
        <f t="shared" si="68"/>
        <v>108.55961536535149</v>
      </c>
      <c r="AX57" s="28">
        <f t="shared" si="68"/>
        <v>114.59070510787102</v>
      </c>
      <c r="AY57" s="28">
        <f t="shared" si="68"/>
        <v>120.62179485039054</v>
      </c>
      <c r="AZ57" s="28">
        <f t="shared" si="68"/>
        <v>126.65288459291007</v>
      </c>
      <c r="BA57" s="28">
        <f t="shared" si="68"/>
        <v>132.68397433542961</v>
      </c>
      <c r="BB57" s="28">
        <f t="shared" si="68"/>
        <v>138.71506407794914</v>
      </c>
      <c r="BC57" s="28">
        <f t="shared" si="68"/>
        <v>144.74615382046866</v>
      </c>
      <c r="BE57" s="27">
        <f t="shared" si="31"/>
        <v>34</v>
      </c>
      <c r="BF57" s="32">
        <f t="shared" si="39"/>
        <v>0.16214832900823295</v>
      </c>
      <c r="BG57" s="32">
        <f t="shared" si="40"/>
        <v>0.16214832900823295</v>
      </c>
      <c r="BH57" s="32">
        <f t="shared" si="41"/>
        <v>0.16214832900823301</v>
      </c>
      <c r="BI57" s="32">
        <f t="shared" si="42"/>
        <v>0.16214832900823295</v>
      </c>
      <c r="BJ57" s="32">
        <f t="shared" si="43"/>
        <v>0.16214832900823292</v>
      </c>
      <c r="BK57" s="32">
        <f t="shared" si="44"/>
        <v>0.16214832900823301</v>
      </c>
      <c r="BL57" s="32">
        <f t="shared" si="45"/>
        <v>0.16214832900823303</v>
      </c>
      <c r="BM57" s="32">
        <f t="shared" si="46"/>
        <v>0.16214832900823295</v>
      </c>
      <c r="BN57" s="32">
        <f t="shared" si="47"/>
        <v>0.16214832900823306</v>
      </c>
      <c r="BO57" s="32">
        <f t="shared" si="48"/>
        <v>0.16214832900823292</v>
      </c>
      <c r="BP57" s="32">
        <f t="shared" si="49"/>
        <v>0.16214832900823284</v>
      </c>
      <c r="BQ57" s="32">
        <f t="shared" si="50"/>
        <v>0.16214832900823301</v>
      </c>
      <c r="BR57" s="32">
        <f t="shared" si="51"/>
        <v>0.16214832900823289</v>
      </c>
      <c r="BS57" s="32">
        <f t="shared" si="52"/>
        <v>0.16214832900823303</v>
      </c>
      <c r="BT57" s="32">
        <f t="shared" si="53"/>
        <v>0.16214832900823306</v>
      </c>
      <c r="BU57" s="32">
        <f t="shared" si="54"/>
        <v>0.16214832900823295</v>
      </c>
      <c r="BV57" s="32">
        <f t="shared" si="55"/>
        <v>0.16214832900823298</v>
      </c>
      <c r="BW57" s="32">
        <f t="shared" si="56"/>
        <v>0.16214832900823306</v>
      </c>
      <c r="BX57" s="32">
        <f t="shared" si="57"/>
        <v>0.16214832900823298</v>
      </c>
      <c r="BY57" s="32">
        <f t="shared" si="58"/>
        <v>0.16214832900823292</v>
      </c>
      <c r="BZ57" s="32">
        <f t="shared" si="59"/>
        <v>0.16214832900823301</v>
      </c>
      <c r="CA57" s="32">
        <f t="shared" si="60"/>
        <v>0.16214832900823284</v>
      </c>
      <c r="CB57" s="32">
        <f t="shared" si="61"/>
        <v>0.16214832900823295</v>
      </c>
      <c r="CC57" s="32">
        <f t="shared" si="62"/>
        <v>0.16214832900823301</v>
      </c>
    </row>
    <row r="58" spans="1:81" ht="9" customHeight="1" x14ac:dyDescent="0.25">
      <c r="A58" s="31"/>
      <c r="B58" s="31"/>
      <c r="C58" s="31"/>
      <c r="E58" s="27">
        <f t="shared" si="29"/>
        <v>33</v>
      </c>
      <c r="F58" s="28">
        <f t="shared" si="67"/>
        <v>6.9886242388203348</v>
      </c>
      <c r="G58" s="28">
        <f t="shared" si="67"/>
        <v>13.97724847764067</v>
      </c>
      <c r="H58" s="28">
        <f t="shared" si="67"/>
        <v>20.965872716461007</v>
      </c>
      <c r="I58" s="28">
        <f t="shared" si="67"/>
        <v>27.954496955281339</v>
      </c>
      <c r="J58" s="28">
        <f t="shared" si="67"/>
        <v>34.943121194101671</v>
      </c>
      <c r="K58" s="28">
        <f t="shared" si="67"/>
        <v>41.931745432922014</v>
      </c>
      <c r="L58" s="28">
        <f t="shared" si="67"/>
        <v>48.92036967174235</v>
      </c>
      <c r="M58" s="28">
        <f t="shared" si="67"/>
        <v>55.908993910562678</v>
      </c>
      <c r="N58" s="28">
        <f t="shared" si="67"/>
        <v>62.897618149383021</v>
      </c>
      <c r="O58" s="28">
        <f t="shared" si="67"/>
        <v>69.886242388203343</v>
      </c>
      <c r="P58" s="28">
        <f t="shared" si="67"/>
        <v>76.874866627023692</v>
      </c>
      <c r="Q58" s="28">
        <f t="shared" si="67"/>
        <v>83.863490865844028</v>
      </c>
      <c r="R58" s="28">
        <f t="shared" si="67"/>
        <v>90.852115104664364</v>
      </c>
      <c r="S58" s="28">
        <f t="shared" si="67"/>
        <v>97.840739343484699</v>
      </c>
      <c r="T58" s="28">
        <f t="shared" si="67"/>
        <v>104.82936358230504</v>
      </c>
      <c r="U58" s="28">
        <f t="shared" si="67"/>
        <v>111.81798782112536</v>
      </c>
      <c r="V58" s="28">
        <f t="shared" si="65"/>
        <v>118.80661205994571</v>
      </c>
      <c r="W58" s="28">
        <f t="shared" si="65"/>
        <v>125.79523629876604</v>
      </c>
      <c r="X58" s="28">
        <f t="shared" si="65"/>
        <v>132.78386053758638</v>
      </c>
      <c r="Y58" s="28">
        <f t="shared" si="65"/>
        <v>139.77248477640669</v>
      </c>
      <c r="Z58" s="28">
        <f t="shared" si="65"/>
        <v>146.76110901522705</v>
      </c>
      <c r="AA58" s="28">
        <f t="shared" si="65"/>
        <v>153.74973325404738</v>
      </c>
      <c r="AB58" s="28">
        <f t="shared" si="65"/>
        <v>160.73835749286772</v>
      </c>
      <c r="AC58" s="28">
        <f t="shared" si="65"/>
        <v>167.72698173168806</v>
      </c>
      <c r="AE58" s="27">
        <f t="shared" si="30"/>
        <v>33</v>
      </c>
      <c r="AF58" s="28">
        <f t="shared" si="66"/>
        <v>5.9618164641797371</v>
      </c>
      <c r="AG58" s="28">
        <f t="shared" si="66"/>
        <v>11.923632928359474</v>
      </c>
      <c r="AH58" s="28">
        <f t="shared" si="66"/>
        <v>17.885449392539211</v>
      </c>
      <c r="AI58" s="28">
        <f t="shared" si="66"/>
        <v>23.847265856718948</v>
      </c>
      <c r="AJ58" s="28">
        <f t="shared" si="66"/>
        <v>29.809082320898685</v>
      </c>
      <c r="AK58" s="28">
        <f t="shared" si="66"/>
        <v>35.770898785078423</v>
      </c>
      <c r="AL58" s="28">
        <f t="shared" si="66"/>
        <v>41.732715249258163</v>
      </c>
      <c r="AM58" s="28">
        <f t="shared" si="66"/>
        <v>47.694531713437897</v>
      </c>
      <c r="AN58" s="28">
        <f t="shared" si="66"/>
        <v>53.656348177617637</v>
      </c>
      <c r="AO58" s="28">
        <f t="shared" si="66"/>
        <v>59.618164641797371</v>
      </c>
      <c r="AP58" s="28">
        <f t="shared" si="66"/>
        <v>65.579981105977112</v>
      </c>
      <c r="AQ58" s="28">
        <f t="shared" si="66"/>
        <v>71.541797570156845</v>
      </c>
      <c r="AR58" s="28">
        <f t="shared" si="66"/>
        <v>77.503614034336579</v>
      </c>
      <c r="AS58" s="28">
        <f t="shared" si="66"/>
        <v>83.465430498516326</v>
      </c>
      <c r="AT58" s="28">
        <f t="shared" si="66"/>
        <v>89.42724696269606</v>
      </c>
      <c r="AU58" s="28">
        <f t="shared" si="66"/>
        <v>95.389063426875794</v>
      </c>
      <c r="AV58" s="28">
        <f t="shared" si="68"/>
        <v>101.35087989105553</v>
      </c>
      <c r="AW58" s="28">
        <f t="shared" si="68"/>
        <v>107.31269635523527</v>
      </c>
      <c r="AX58" s="28">
        <f t="shared" si="68"/>
        <v>113.27451281941501</v>
      </c>
      <c r="AY58" s="28">
        <f t="shared" si="68"/>
        <v>119.23632928359474</v>
      </c>
      <c r="AZ58" s="28">
        <f t="shared" si="68"/>
        <v>125.19814574777448</v>
      </c>
      <c r="BA58" s="28">
        <f t="shared" si="68"/>
        <v>131.15996221195422</v>
      </c>
      <c r="BB58" s="28">
        <f t="shared" si="68"/>
        <v>137.12177867613394</v>
      </c>
      <c r="BC58" s="28">
        <f t="shared" si="68"/>
        <v>143.08359514031369</v>
      </c>
      <c r="BE58" s="27">
        <f t="shared" si="31"/>
        <v>33</v>
      </c>
      <c r="BF58" s="32">
        <f t="shared" si="39"/>
        <v>0.14692559501724201</v>
      </c>
      <c r="BG58" s="32">
        <f t="shared" si="40"/>
        <v>0.14692559501724201</v>
      </c>
      <c r="BH58" s="32">
        <f t="shared" si="41"/>
        <v>0.14692559501724212</v>
      </c>
      <c r="BI58" s="32">
        <f t="shared" si="42"/>
        <v>0.14692559501724201</v>
      </c>
      <c r="BJ58" s="32">
        <f t="shared" si="43"/>
        <v>0.14692559501724195</v>
      </c>
      <c r="BK58" s="32">
        <f t="shared" si="44"/>
        <v>0.14692559501724212</v>
      </c>
      <c r="BL58" s="32">
        <f t="shared" si="45"/>
        <v>0.14692559501724203</v>
      </c>
      <c r="BM58" s="32">
        <f t="shared" si="46"/>
        <v>0.14692559501724201</v>
      </c>
      <c r="BN58" s="32">
        <f t="shared" si="47"/>
        <v>0.14692559501724206</v>
      </c>
      <c r="BO58" s="32">
        <f t="shared" si="48"/>
        <v>0.14692559501724195</v>
      </c>
      <c r="BP58" s="32">
        <f t="shared" si="49"/>
        <v>0.14692559501724206</v>
      </c>
      <c r="BQ58" s="32">
        <f t="shared" si="50"/>
        <v>0.14692559501724212</v>
      </c>
      <c r="BR58" s="32">
        <f t="shared" si="51"/>
        <v>0.14692559501724214</v>
      </c>
      <c r="BS58" s="32">
        <f t="shared" si="52"/>
        <v>0.14692559501724203</v>
      </c>
      <c r="BT58" s="32">
        <f t="shared" si="53"/>
        <v>0.14692559501724209</v>
      </c>
      <c r="BU58" s="32">
        <f t="shared" si="54"/>
        <v>0.14692559501724201</v>
      </c>
      <c r="BV58" s="32">
        <f t="shared" si="55"/>
        <v>0.14692559501724214</v>
      </c>
      <c r="BW58" s="32">
        <f t="shared" si="56"/>
        <v>0.14692559501724206</v>
      </c>
      <c r="BX58" s="32">
        <f t="shared" si="57"/>
        <v>0.14692559501724209</v>
      </c>
      <c r="BY58" s="32">
        <f t="shared" si="58"/>
        <v>0.14692559501724195</v>
      </c>
      <c r="BZ58" s="32">
        <f t="shared" si="59"/>
        <v>0.14692559501724214</v>
      </c>
      <c r="CA58" s="32">
        <f t="shared" si="60"/>
        <v>0.14692559501724206</v>
      </c>
      <c r="CB58" s="32">
        <f t="shared" si="61"/>
        <v>0.14692559501724217</v>
      </c>
      <c r="CC58" s="32">
        <f t="shared" si="62"/>
        <v>0.14692559501724212</v>
      </c>
    </row>
    <row r="59" spans="1:81" ht="9" customHeight="1" x14ac:dyDescent="0.25">
      <c r="A59" s="31"/>
      <c r="B59" s="31"/>
      <c r="C59" s="31"/>
      <c r="E59" s="27">
        <f t="shared" si="29"/>
        <v>32</v>
      </c>
      <c r="F59" s="28">
        <f t="shared" si="67"/>
        <v>6.7922423052656873</v>
      </c>
      <c r="G59" s="28">
        <f t="shared" si="67"/>
        <v>13.584484610531375</v>
      </c>
      <c r="H59" s="28">
        <f t="shared" si="67"/>
        <v>20.376726915797065</v>
      </c>
      <c r="I59" s="28">
        <f t="shared" si="67"/>
        <v>27.168969221062749</v>
      </c>
      <c r="J59" s="28">
        <f t="shared" si="67"/>
        <v>33.961211526328434</v>
      </c>
      <c r="K59" s="28">
        <f t="shared" si="67"/>
        <v>40.753453831594129</v>
      </c>
      <c r="L59" s="28">
        <f t="shared" si="67"/>
        <v>47.545696136859817</v>
      </c>
      <c r="M59" s="28">
        <f t="shared" si="67"/>
        <v>54.337938442125498</v>
      </c>
      <c r="N59" s="28">
        <f t="shared" si="67"/>
        <v>61.130180747391186</v>
      </c>
      <c r="O59" s="28">
        <f t="shared" si="67"/>
        <v>67.922423052656868</v>
      </c>
      <c r="P59" s="28">
        <f t="shared" si="67"/>
        <v>74.714665357922556</v>
      </c>
      <c r="Q59" s="28">
        <f t="shared" si="67"/>
        <v>81.506907663188258</v>
      </c>
      <c r="R59" s="28">
        <f t="shared" si="67"/>
        <v>88.299149968453932</v>
      </c>
      <c r="S59" s="28">
        <f t="shared" si="67"/>
        <v>95.091392273719634</v>
      </c>
      <c r="T59" s="28">
        <f t="shared" si="67"/>
        <v>101.88363457898532</v>
      </c>
      <c r="U59" s="28">
        <f t="shared" si="67"/>
        <v>108.675876884251</v>
      </c>
      <c r="V59" s="28">
        <f t="shared" si="65"/>
        <v>115.46811918951668</v>
      </c>
      <c r="W59" s="28">
        <f t="shared" si="65"/>
        <v>122.26036149478237</v>
      </c>
      <c r="X59" s="28">
        <f t="shared" si="65"/>
        <v>129.05260380004808</v>
      </c>
      <c r="Y59" s="28">
        <f t="shared" si="65"/>
        <v>135.84484610531374</v>
      </c>
      <c r="Z59" s="28">
        <f t="shared" si="65"/>
        <v>142.63708841057942</v>
      </c>
      <c r="AA59" s="28">
        <f t="shared" si="65"/>
        <v>149.42933071584511</v>
      </c>
      <c r="AB59" s="28">
        <f t="shared" si="65"/>
        <v>156.22157302111083</v>
      </c>
      <c r="AC59" s="28">
        <f t="shared" si="65"/>
        <v>163.01381532637652</v>
      </c>
      <c r="AE59" s="27">
        <f t="shared" si="30"/>
        <v>32</v>
      </c>
      <c r="AF59" s="28">
        <f t="shared" si="66"/>
        <v>5.8958920168104818</v>
      </c>
      <c r="AG59" s="28">
        <f t="shared" si="66"/>
        <v>11.791784033620964</v>
      </c>
      <c r="AH59" s="28">
        <f t="shared" si="66"/>
        <v>17.687676050431445</v>
      </c>
      <c r="AI59" s="28">
        <f t="shared" si="66"/>
        <v>23.583568067241927</v>
      </c>
      <c r="AJ59" s="28">
        <f t="shared" si="66"/>
        <v>29.479460084052413</v>
      </c>
      <c r="AK59" s="28">
        <f t="shared" si="66"/>
        <v>35.375352100862891</v>
      </c>
      <c r="AL59" s="28">
        <f t="shared" si="66"/>
        <v>41.271244117673376</v>
      </c>
      <c r="AM59" s="28">
        <f t="shared" si="66"/>
        <v>47.167136134483854</v>
      </c>
      <c r="AN59" s="28">
        <f t="shared" si="66"/>
        <v>53.06302815129434</v>
      </c>
      <c r="AO59" s="28">
        <f t="shared" si="66"/>
        <v>58.958920168104825</v>
      </c>
      <c r="AP59" s="28">
        <f t="shared" si="66"/>
        <v>64.854812184915303</v>
      </c>
      <c r="AQ59" s="28">
        <f t="shared" si="66"/>
        <v>70.750704201725782</v>
      </c>
      <c r="AR59" s="28">
        <f t="shared" si="66"/>
        <v>76.646596218536274</v>
      </c>
      <c r="AS59" s="28">
        <f t="shared" si="66"/>
        <v>82.542488235346752</v>
      </c>
      <c r="AT59" s="28">
        <f t="shared" si="66"/>
        <v>88.438380252157231</v>
      </c>
      <c r="AU59" s="28">
        <f t="shared" si="66"/>
        <v>94.334272268967709</v>
      </c>
      <c r="AV59" s="28">
        <f t="shared" si="68"/>
        <v>100.2301642857782</v>
      </c>
      <c r="AW59" s="28">
        <f t="shared" si="68"/>
        <v>106.12605630258868</v>
      </c>
      <c r="AX59" s="28">
        <f t="shared" si="68"/>
        <v>112.02194831939916</v>
      </c>
      <c r="AY59" s="28">
        <f t="shared" si="68"/>
        <v>117.91784033620965</v>
      </c>
      <c r="AZ59" s="28">
        <f t="shared" si="68"/>
        <v>123.81373235302013</v>
      </c>
      <c r="BA59" s="28">
        <f t="shared" si="68"/>
        <v>129.70962436983061</v>
      </c>
      <c r="BB59" s="28">
        <f t="shared" si="68"/>
        <v>135.60551638664109</v>
      </c>
      <c r="BC59" s="28">
        <f t="shared" si="68"/>
        <v>141.50140840345156</v>
      </c>
      <c r="BE59" s="27">
        <f t="shared" si="31"/>
        <v>32</v>
      </c>
      <c r="BF59" s="32">
        <f t="shared" si="39"/>
        <v>0.13196677152702721</v>
      </c>
      <c r="BG59" s="32">
        <f t="shared" si="40"/>
        <v>0.13196677152702721</v>
      </c>
      <c r="BH59" s="32">
        <f t="shared" si="41"/>
        <v>0.13196677152702732</v>
      </c>
      <c r="BI59" s="32">
        <f t="shared" si="42"/>
        <v>0.13196677152702721</v>
      </c>
      <c r="BJ59" s="32">
        <f t="shared" si="43"/>
        <v>0.13196677152702702</v>
      </c>
      <c r="BK59" s="32">
        <f t="shared" si="44"/>
        <v>0.13196677152702732</v>
      </c>
      <c r="BL59" s="32">
        <f t="shared" si="45"/>
        <v>0.13196677152702724</v>
      </c>
      <c r="BM59" s="32">
        <f t="shared" si="46"/>
        <v>0.13196677152702721</v>
      </c>
      <c r="BN59" s="32">
        <f t="shared" si="47"/>
        <v>0.13196677152702715</v>
      </c>
      <c r="BO59" s="32">
        <f t="shared" si="48"/>
        <v>0.13196677152702702</v>
      </c>
      <c r="BP59" s="32">
        <f t="shared" si="49"/>
        <v>0.1319667715270271</v>
      </c>
      <c r="BQ59" s="32">
        <f t="shared" si="50"/>
        <v>0.13196677152702732</v>
      </c>
      <c r="BR59" s="32">
        <f t="shared" si="51"/>
        <v>0.13196677152702704</v>
      </c>
      <c r="BS59" s="32">
        <f t="shared" si="52"/>
        <v>0.13196677152702724</v>
      </c>
      <c r="BT59" s="32">
        <f t="shared" si="53"/>
        <v>0.13196677152702727</v>
      </c>
      <c r="BU59" s="32">
        <f t="shared" si="54"/>
        <v>0.13196677152702721</v>
      </c>
      <c r="BV59" s="32">
        <f t="shared" si="55"/>
        <v>0.1319667715270271</v>
      </c>
      <c r="BW59" s="32">
        <f t="shared" si="56"/>
        <v>0.13196677152702715</v>
      </c>
      <c r="BX59" s="32">
        <f t="shared" si="57"/>
        <v>0.13196677152702729</v>
      </c>
      <c r="BY59" s="32">
        <f t="shared" si="58"/>
        <v>0.13196677152702702</v>
      </c>
      <c r="BZ59" s="32">
        <f t="shared" si="59"/>
        <v>0.13196677152702707</v>
      </c>
      <c r="CA59" s="32">
        <f t="shared" si="60"/>
        <v>0.1319667715270271</v>
      </c>
      <c r="CB59" s="32">
        <f t="shared" si="61"/>
        <v>0.13196677152702729</v>
      </c>
      <c r="CC59" s="32">
        <f t="shared" si="62"/>
        <v>0.13196677152702732</v>
      </c>
    </row>
    <row r="60" spans="1:81" ht="9" customHeight="1" x14ac:dyDescent="0.25">
      <c r="A60" s="31"/>
      <c r="B60" s="31"/>
      <c r="C60" s="31"/>
      <c r="E60" s="27">
        <f t="shared" si="29"/>
        <v>31</v>
      </c>
      <c r="F60" s="28">
        <f t="shared" si="67"/>
        <v>6.6083080322296377</v>
      </c>
      <c r="G60" s="28">
        <f t="shared" si="67"/>
        <v>13.216616064459275</v>
      </c>
      <c r="H60" s="28">
        <f t="shared" si="67"/>
        <v>19.824924096688918</v>
      </c>
      <c r="I60" s="28">
        <f t="shared" si="67"/>
        <v>26.433232128918551</v>
      </c>
      <c r="J60" s="28">
        <f t="shared" si="67"/>
        <v>33.041540161148191</v>
      </c>
      <c r="K60" s="28">
        <f t="shared" si="67"/>
        <v>39.649848193377835</v>
      </c>
      <c r="L60" s="28">
        <f t="shared" si="67"/>
        <v>46.258156225607472</v>
      </c>
      <c r="M60" s="28">
        <f t="shared" si="67"/>
        <v>52.866464257837102</v>
      </c>
      <c r="N60" s="28">
        <f t="shared" si="67"/>
        <v>59.474772290066745</v>
      </c>
      <c r="O60" s="28">
        <f t="shared" si="67"/>
        <v>66.083080322296382</v>
      </c>
      <c r="P60" s="28">
        <f t="shared" si="67"/>
        <v>72.691388354526026</v>
      </c>
      <c r="Q60" s="28">
        <f t="shared" si="67"/>
        <v>79.29969638675567</v>
      </c>
      <c r="R60" s="28">
        <f t="shared" si="67"/>
        <v>85.9080044189853</v>
      </c>
      <c r="S60" s="28">
        <f t="shared" si="67"/>
        <v>92.516312451214944</v>
      </c>
      <c r="T60" s="28">
        <f t="shared" si="67"/>
        <v>99.124620483444588</v>
      </c>
      <c r="U60" s="28">
        <f t="shared" si="67"/>
        <v>105.7329285156742</v>
      </c>
      <c r="V60" s="28">
        <f t="shared" si="65"/>
        <v>112.34123654790385</v>
      </c>
      <c r="W60" s="28">
        <f t="shared" si="65"/>
        <v>118.94954458013349</v>
      </c>
      <c r="X60" s="28">
        <f t="shared" si="65"/>
        <v>125.55785261236313</v>
      </c>
      <c r="Y60" s="28">
        <f t="shared" si="65"/>
        <v>132.16616064459276</v>
      </c>
      <c r="Z60" s="28">
        <f t="shared" si="65"/>
        <v>138.77446867682241</v>
      </c>
      <c r="AA60" s="28">
        <f t="shared" si="65"/>
        <v>145.38277670905205</v>
      </c>
      <c r="AB60" s="28">
        <f t="shared" si="65"/>
        <v>151.9910847412817</v>
      </c>
      <c r="AC60" s="28">
        <f t="shared" si="65"/>
        <v>158.59939277351134</v>
      </c>
      <c r="AE60" s="27">
        <f t="shared" si="30"/>
        <v>31</v>
      </c>
      <c r="AF60" s="28">
        <f t="shared" si="66"/>
        <v>5.8331669860766517</v>
      </c>
      <c r="AG60" s="28">
        <f t="shared" si="66"/>
        <v>11.666333972153303</v>
      </c>
      <c r="AH60" s="28">
        <f t="shared" si="66"/>
        <v>17.499500958229955</v>
      </c>
      <c r="AI60" s="28">
        <f t="shared" si="66"/>
        <v>23.332667944306607</v>
      </c>
      <c r="AJ60" s="28">
        <f t="shared" si="66"/>
        <v>29.165834930383262</v>
      </c>
      <c r="AK60" s="28">
        <f t="shared" si="66"/>
        <v>34.99900191645991</v>
      </c>
      <c r="AL60" s="28">
        <f t="shared" si="66"/>
        <v>40.832168902536566</v>
      </c>
      <c r="AM60" s="28">
        <f t="shared" si="66"/>
        <v>46.665335888613214</v>
      </c>
      <c r="AN60" s="28">
        <f t="shared" si="66"/>
        <v>52.498502874689869</v>
      </c>
      <c r="AO60" s="28">
        <f t="shared" si="66"/>
        <v>58.331669860766524</v>
      </c>
      <c r="AP60" s="28">
        <f t="shared" si="66"/>
        <v>64.164836846843173</v>
      </c>
      <c r="AQ60" s="28">
        <f t="shared" si="66"/>
        <v>69.998003832919821</v>
      </c>
      <c r="AR60" s="28">
        <f t="shared" si="66"/>
        <v>75.831170818996483</v>
      </c>
      <c r="AS60" s="28">
        <f t="shared" si="66"/>
        <v>81.664337805073131</v>
      </c>
      <c r="AT60" s="28">
        <f t="shared" si="66"/>
        <v>87.49750479114978</v>
      </c>
      <c r="AU60" s="28">
        <f t="shared" ref="AU60:BC72" si="69">AU$92/COS(RADIANS($AE60))</f>
        <v>93.330671777226428</v>
      </c>
      <c r="AV60" s="28">
        <f t="shared" si="69"/>
        <v>99.16383876330309</v>
      </c>
      <c r="AW60" s="28">
        <f t="shared" si="69"/>
        <v>104.99700574937974</v>
      </c>
      <c r="AX60" s="28">
        <f t="shared" si="69"/>
        <v>110.83017273545639</v>
      </c>
      <c r="AY60" s="28">
        <f t="shared" si="69"/>
        <v>116.66333972153305</v>
      </c>
      <c r="AZ60" s="28">
        <f t="shared" si="69"/>
        <v>122.4965067076097</v>
      </c>
      <c r="BA60" s="28">
        <f t="shared" si="69"/>
        <v>128.32967369368635</v>
      </c>
      <c r="BB60" s="28">
        <f t="shared" si="69"/>
        <v>134.16284067976301</v>
      </c>
      <c r="BC60" s="28">
        <f t="shared" si="69"/>
        <v>139.99600766583964</v>
      </c>
      <c r="BE60" s="27">
        <f t="shared" si="31"/>
        <v>31</v>
      </c>
      <c r="BF60" s="32">
        <f t="shared" si="39"/>
        <v>0.11729795923139709</v>
      </c>
      <c r="BG60" s="32">
        <f t="shared" si="40"/>
        <v>0.11729795923139709</v>
      </c>
      <c r="BH60" s="32">
        <f t="shared" si="41"/>
        <v>0.11729795923139728</v>
      </c>
      <c r="BI60" s="32">
        <f t="shared" si="42"/>
        <v>0.11729795923139709</v>
      </c>
      <c r="BJ60" s="32">
        <f t="shared" si="43"/>
        <v>0.11729795923139705</v>
      </c>
      <c r="BK60" s="32">
        <f t="shared" si="44"/>
        <v>0.11729795923139728</v>
      </c>
      <c r="BL60" s="32">
        <f t="shared" si="45"/>
        <v>0.11729795923139716</v>
      </c>
      <c r="BM60" s="32">
        <f t="shared" si="46"/>
        <v>0.11729795923139709</v>
      </c>
      <c r="BN60" s="32">
        <f t="shared" si="47"/>
        <v>0.11729795923139712</v>
      </c>
      <c r="BO60" s="32">
        <f t="shared" si="48"/>
        <v>0.11729795923139705</v>
      </c>
      <c r="BP60" s="32">
        <f t="shared" si="49"/>
        <v>0.11729795923139719</v>
      </c>
      <c r="BQ60" s="32">
        <f t="shared" si="50"/>
        <v>0.11729795923139728</v>
      </c>
      <c r="BR60" s="32">
        <f t="shared" si="51"/>
        <v>0.11729795923139706</v>
      </c>
      <c r="BS60" s="32">
        <f t="shared" si="52"/>
        <v>0.11729795923139716</v>
      </c>
      <c r="BT60" s="32">
        <f t="shared" si="53"/>
        <v>0.11729795923139726</v>
      </c>
      <c r="BU60" s="32">
        <f t="shared" si="54"/>
        <v>0.11729795923139709</v>
      </c>
      <c r="BV60" s="32">
        <f t="shared" si="55"/>
        <v>0.11729795923139705</v>
      </c>
      <c r="BW60" s="32">
        <f t="shared" si="56"/>
        <v>0.11729795923139712</v>
      </c>
      <c r="BX60" s="32">
        <f t="shared" si="57"/>
        <v>0.11729795923139719</v>
      </c>
      <c r="BY60" s="32">
        <f t="shared" si="58"/>
        <v>0.11729795923139705</v>
      </c>
      <c r="BZ60" s="32">
        <f t="shared" si="59"/>
        <v>0.11729795923139712</v>
      </c>
      <c r="CA60" s="32">
        <f t="shared" si="60"/>
        <v>0.11729795923139719</v>
      </c>
      <c r="CB60" s="32">
        <f t="shared" si="61"/>
        <v>0.11729795923139714</v>
      </c>
      <c r="CC60" s="32">
        <f t="shared" si="62"/>
        <v>0.11729795923139728</v>
      </c>
    </row>
    <row r="61" spans="1:81" ht="9" customHeight="1" x14ac:dyDescent="0.25">
      <c r="A61" s="31"/>
      <c r="B61" s="31"/>
      <c r="C61" s="31"/>
      <c r="E61" s="27">
        <f t="shared" si="29"/>
        <v>30</v>
      </c>
      <c r="F61" s="28">
        <f t="shared" si="67"/>
        <v>6.4495821102655704</v>
      </c>
      <c r="G61" s="28">
        <f t="shared" si="67"/>
        <v>12.899164220531141</v>
      </c>
      <c r="H61" s="28">
        <f t="shared" si="67"/>
        <v>19.348746330796711</v>
      </c>
      <c r="I61" s="28">
        <f t="shared" si="67"/>
        <v>25.798328441062282</v>
      </c>
      <c r="J61" s="28">
        <f t="shared" si="67"/>
        <v>32.247910551327848</v>
      </c>
      <c r="K61" s="28">
        <f t="shared" si="67"/>
        <v>38.697492661593422</v>
      </c>
      <c r="L61" s="28">
        <f t="shared" si="67"/>
        <v>45.147074771858996</v>
      </c>
      <c r="M61" s="28">
        <f t="shared" si="67"/>
        <v>51.596656882124563</v>
      </c>
      <c r="N61" s="28">
        <f t="shared" si="67"/>
        <v>58.04623899239013</v>
      </c>
      <c r="O61" s="28">
        <f t="shared" si="67"/>
        <v>64.495821102655697</v>
      </c>
      <c r="P61" s="28">
        <f t="shared" si="67"/>
        <v>70.945403212921278</v>
      </c>
      <c r="Q61" s="28">
        <f t="shared" si="67"/>
        <v>77.394985323186845</v>
      </c>
      <c r="R61" s="28">
        <f t="shared" si="67"/>
        <v>83.844567433452411</v>
      </c>
      <c r="S61" s="28">
        <f t="shared" si="67"/>
        <v>90.294149543717992</v>
      </c>
      <c r="T61" s="28">
        <f t="shared" si="67"/>
        <v>96.743731653983559</v>
      </c>
      <c r="U61" s="28">
        <f t="shared" ref="U61:AC76" si="70">IF($E61&lt;=30,  U$3*1*2.71828^(($E61^1.75)*0.000662),    IF($E61&lt;=90,  U$3*0.9043*2.71828^(($E61^2.2)*0.0001987),    "error"))</f>
        <v>103.19331376424913</v>
      </c>
      <c r="V61" s="28">
        <f t="shared" si="70"/>
        <v>109.64289587451469</v>
      </c>
      <c r="W61" s="28">
        <f t="shared" si="70"/>
        <v>116.09247798478026</v>
      </c>
      <c r="X61" s="28">
        <f t="shared" si="70"/>
        <v>122.54206009504584</v>
      </c>
      <c r="Y61" s="28">
        <f t="shared" si="70"/>
        <v>128.99164220531139</v>
      </c>
      <c r="Z61" s="28">
        <f t="shared" si="70"/>
        <v>135.44122431557699</v>
      </c>
      <c r="AA61" s="28">
        <f t="shared" si="70"/>
        <v>141.89080642584256</v>
      </c>
      <c r="AB61" s="28">
        <f t="shared" si="70"/>
        <v>148.34038853610812</v>
      </c>
      <c r="AC61" s="28">
        <f t="shared" si="70"/>
        <v>154.78997064637369</v>
      </c>
      <c r="AE61" s="27">
        <f t="shared" si="30"/>
        <v>30</v>
      </c>
      <c r="AF61" s="28">
        <f t="shared" ref="AF61:AU76" si="71">AF$92/COS(RADIANS($AE61))</f>
        <v>5.7735026918962573</v>
      </c>
      <c r="AG61" s="28">
        <f t="shared" si="71"/>
        <v>11.547005383792515</v>
      </c>
      <c r="AH61" s="28">
        <f t="shared" si="71"/>
        <v>17.320508075688771</v>
      </c>
      <c r="AI61" s="28">
        <f t="shared" si="71"/>
        <v>23.094010767585029</v>
      </c>
      <c r="AJ61" s="28">
        <f t="shared" si="71"/>
        <v>28.867513459481287</v>
      </c>
      <c r="AK61" s="28">
        <f t="shared" si="71"/>
        <v>34.641016151377542</v>
      </c>
      <c r="AL61" s="28">
        <f t="shared" si="71"/>
        <v>40.414518843273804</v>
      </c>
      <c r="AM61" s="28">
        <f t="shared" si="71"/>
        <v>46.188021535170058</v>
      </c>
      <c r="AN61" s="28">
        <f t="shared" si="71"/>
        <v>51.961524227066313</v>
      </c>
      <c r="AO61" s="28">
        <f t="shared" si="71"/>
        <v>57.735026918962575</v>
      </c>
      <c r="AP61" s="28">
        <f t="shared" si="71"/>
        <v>63.50852961085883</v>
      </c>
      <c r="AQ61" s="28">
        <f t="shared" si="71"/>
        <v>69.282032302755084</v>
      </c>
      <c r="AR61" s="28">
        <f t="shared" si="71"/>
        <v>75.055534994651339</v>
      </c>
      <c r="AS61" s="28">
        <f t="shared" si="71"/>
        <v>80.829037686547608</v>
      </c>
      <c r="AT61" s="28">
        <f t="shared" si="71"/>
        <v>86.602540378443862</v>
      </c>
      <c r="AU61" s="28">
        <f t="shared" si="71"/>
        <v>92.376043070340117</v>
      </c>
      <c r="AV61" s="28">
        <f t="shared" si="69"/>
        <v>98.149545762236372</v>
      </c>
      <c r="AW61" s="28">
        <f t="shared" si="69"/>
        <v>103.92304845413263</v>
      </c>
      <c r="AX61" s="28">
        <f t="shared" si="69"/>
        <v>109.69655114602888</v>
      </c>
      <c r="AY61" s="28">
        <f t="shared" si="69"/>
        <v>115.47005383792515</v>
      </c>
      <c r="AZ61" s="28">
        <f t="shared" si="69"/>
        <v>121.2435565298214</v>
      </c>
      <c r="BA61" s="28">
        <f t="shared" si="69"/>
        <v>127.01705922171766</v>
      </c>
      <c r="BB61" s="28">
        <f t="shared" si="69"/>
        <v>132.79056191361391</v>
      </c>
      <c r="BC61" s="28">
        <f t="shared" si="69"/>
        <v>138.56406460551017</v>
      </c>
      <c r="BE61" s="27">
        <f t="shared" si="31"/>
        <v>30</v>
      </c>
      <c r="BF61" s="32">
        <f t="shared" si="39"/>
        <v>0.10482530601373716</v>
      </c>
      <c r="BG61" s="32">
        <f t="shared" si="40"/>
        <v>0.10482530601373716</v>
      </c>
      <c r="BH61" s="32">
        <f t="shared" si="41"/>
        <v>0.1048253060137372</v>
      </c>
      <c r="BI61" s="32">
        <f t="shared" si="42"/>
        <v>0.10482530601373716</v>
      </c>
      <c r="BJ61" s="32">
        <f t="shared" si="43"/>
        <v>0.10482530601373703</v>
      </c>
      <c r="BK61" s="32">
        <f t="shared" si="44"/>
        <v>0.1048253060137372</v>
      </c>
      <c r="BL61" s="32">
        <f t="shared" si="45"/>
        <v>0.10482530601373717</v>
      </c>
      <c r="BM61" s="32">
        <f t="shared" si="46"/>
        <v>0.10482530601373716</v>
      </c>
      <c r="BN61" s="32">
        <f t="shared" si="47"/>
        <v>0.10482530601373714</v>
      </c>
      <c r="BO61" s="32">
        <f t="shared" si="48"/>
        <v>0.10482530601373703</v>
      </c>
      <c r="BP61" s="32">
        <f t="shared" si="49"/>
        <v>0.10482530601373721</v>
      </c>
      <c r="BQ61" s="32">
        <f t="shared" si="50"/>
        <v>0.1048253060137372</v>
      </c>
      <c r="BR61" s="32">
        <f t="shared" si="51"/>
        <v>0.10482530601373719</v>
      </c>
      <c r="BS61" s="32">
        <f t="shared" si="52"/>
        <v>0.10482530601373717</v>
      </c>
      <c r="BT61" s="32">
        <f t="shared" si="53"/>
        <v>0.10482530601373716</v>
      </c>
      <c r="BU61" s="32">
        <f t="shared" si="54"/>
        <v>0.10482530601373716</v>
      </c>
      <c r="BV61" s="32">
        <f t="shared" si="55"/>
        <v>0.10482530601373716</v>
      </c>
      <c r="BW61" s="32">
        <f t="shared" si="56"/>
        <v>0.10482530601373714</v>
      </c>
      <c r="BX61" s="32">
        <f t="shared" si="57"/>
        <v>0.10482530601373724</v>
      </c>
      <c r="BY61" s="32">
        <f t="shared" si="58"/>
        <v>0.10482530601373703</v>
      </c>
      <c r="BZ61" s="32">
        <f t="shared" si="59"/>
        <v>0.10482530601373721</v>
      </c>
      <c r="CA61" s="32">
        <f t="shared" si="60"/>
        <v>0.10482530601373721</v>
      </c>
      <c r="CB61" s="32">
        <f t="shared" si="61"/>
        <v>0.10482530601373721</v>
      </c>
      <c r="CC61" s="32">
        <f t="shared" si="62"/>
        <v>0.1048253060137372</v>
      </c>
    </row>
    <row r="62" spans="1:81" ht="9" customHeight="1" x14ac:dyDescent="0.25">
      <c r="A62" s="31"/>
      <c r="B62" s="31"/>
      <c r="C62" s="31"/>
      <c r="E62" s="27">
        <f t="shared" si="29"/>
        <v>29</v>
      </c>
      <c r="F62" s="28">
        <f t="shared" ref="F62:U77" si="72">IF($E62&lt;=30,  F$3*1*2.71828^(($E62^1.75)*0.000662),    IF($E62&lt;=90,  F$3*0.9043*2.71828^(($E62^2.2)*0.0001987),    "error"))</f>
        <v>6.3556942295666055</v>
      </c>
      <c r="G62" s="28">
        <f t="shared" si="72"/>
        <v>12.711388459133211</v>
      </c>
      <c r="H62" s="28">
        <f t="shared" si="72"/>
        <v>19.067082688699816</v>
      </c>
      <c r="I62" s="28">
        <f t="shared" si="72"/>
        <v>25.422776918266422</v>
      </c>
      <c r="J62" s="28">
        <f t="shared" si="72"/>
        <v>31.778471147833027</v>
      </c>
      <c r="K62" s="28">
        <f t="shared" si="72"/>
        <v>38.134165377399633</v>
      </c>
      <c r="L62" s="28">
        <f t="shared" si="72"/>
        <v>44.489859606966235</v>
      </c>
      <c r="M62" s="28">
        <f t="shared" si="72"/>
        <v>50.845553836532844</v>
      </c>
      <c r="N62" s="28">
        <f t="shared" si="72"/>
        <v>57.201248066099446</v>
      </c>
      <c r="O62" s="28">
        <f t="shared" si="72"/>
        <v>63.556942295666055</v>
      </c>
      <c r="P62" s="28">
        <f t="shared" si="72"/>
        <v>69.912636525232656</v>
      </c>
      <c r="Q62" s="28">
        <f t="shared" si="72"/>
        <v>76.268330754799265</v>
      </c>
      <c r="R62" s="28">
        <f t="shared" si="72"/>
        <v>82.624024984365875</v>
      </c>
      <c r="S62" s="28">
        <f t="shared" si="72"/>
        <v>88.979719213932469</v>
      </c>
      <c r="T62" s="28">
        <f t="shared" si="72"/>
        <v>95.335413443499078</v>
      </c>
      <c r="U62" s="28">
        <f t="shared" si="72"/>
        <v>101.69110767306569</v>
      </c>
      <c r="V62" s="28">
        <f t="shared" si="70"/>
        <v>108.04680190263228</v>
      </c>
      <c r="W62" s="28">
        <f t="shared" si="70"/>
        <v>114.40249613219889</v>
      </c>
      <c r="X62" s="28">
        <f t="shared" si="70"/>
        <v>120.7581903617655</v>
      </c>
      <c r="Y62" s="28">
        <f t="shared" si="70"/>
        <v>127.11388459133211</v>
      </c>
      <c r="Z62" s="28">
        <f t="shared" si="70"/>
        <v>133.4695788208987</v>
      </c>
      <c r="AA62" s="28">
        <f t="shared" si="70"/>
        <v>139.82527305046531</v>
      </c>
      <c r="AB62" s="28">
        <f t="shared" si="70"/>
        <v>146.18096728003192</v>
      </c>
      <c r="AC62" s="28">
        <f t="shared" si="70"/>
        <v>152.53666150959853</v>
      </c>
      <c r="AE62" s="27">
        <f t="shared" si="30"/>
        <v>29</v>
      </c>
      <c r="AF62" s="28">
        <f t="shared" si="71"/>
        <v>5.7167703393666001</v>
      </c>
      <c r="AG62" s="28">
        <f t="shared" si="71"/>
        <v>11.4335406787332</v>
      </c>
      <c r="AH62" s="28">
        <f t="shared" si="71"/>
        <v>17.150311018099799</v>
      </c>
      <c r="AI62" s="28">
        <f t="shared" si="71"/>
        <v>22.8670813574664</v>
      </c>
      <c r="AJ62" s="28">
        <f t="shared" si="71"/>
        <v>28.583851696833001</v>
      </c>
      <c r="AK62" s="28">
        <f t="shared" si="71"/>
        <v>34.300622036199599</v>
      </c>
      <c r="AL62" s="28">
        <f t="shared" si="71"/>
        <v>40.017392375566203</v>
      </c>
      <c r="AM62" s="28">
        <f t="shared" si="71"/>
        <v>45.7341627149328</v>
      </c>
      <c r="AN62" s="28">
        <f t="shared" si="71"/>
        <v>51.450933054299405</v>
      </c>
      <c r="AO62" s="28">
        <f t="shared" si="71"/>
        <v>57.167703393666002</v>
      </c>
      <c r="AP62" s="28">
        <f t="shared" si="71"/>
        <v>62.884473733032607</v>
      </c>
      <c r="AQ62" s="28">
        <f t="shared" si="71"/>
        <v>68.601244072399197</v>
      </c>
      <c r="AR62" s="28">
        <f t="shared" si="71"/>
        <v>74.318014411765802</v>
      </c>
      <c r="AS62" s="28">
        <f t="shared" si="71"/>
        <v>80.034784751132406</v>
      </c>
      <c r="AT62" s="28">
        <f t="shared" si="71"/>
        <v>85.751555090499011</v>
      </c>
      <c r="AU62" s="28">
        <f t="shared" si="71"/>
        <v>91.468325429865601</v>
      </c>
      <c r="AV62" s="28">
        <f t="shared" si="69"/>
        <v>97.185095769232205</v>
      </c>
      <c r="AW62" s="28">
        <f t="shared" si="69"/>
        <v>102.90186610859881</v>
      </c>
      <c r="AX62" s="28">
        <f t="shared" si="69"/>
        <v>108.6186364479654</v>
      </c>
      <c r="AY62" s="28">
        <f t="shared" si="69"/>
        <v>114.335406787332</v>
      </c>
      <c r="AZ62" s="28">
        <f t="shared" si="69"/>
        <v>120.05217712669861</v>
      </c>
      <c r="BA62" s="28">
        <f t="shared" si="69"/>
        <v>125.76894746606521</v>
      </c>
      <c r="BB62" s="28">
        <f t="shared" si="69"/>
        <v>131.48571780543182</v>
      </c>
      <c r="BC62" s="28">
        <f t="shared" si="69"/>
        <v>137.20248814479839</v>
      </c>
      <c r="BE62" s="27">
        <f t="shared" si="31"/>
        <v>29</v>
      </c>
      <c r="BF62" s="32">
        <f t="shared" si="39"/>
        <v>0.10052778927402453</v>
      </c>
      <c r="BG62" s="32">
        <f t="shared" si="40"/>
        <v>0.10052778927402453</v>
      </c>
      <c r="BH62" s="32">
        <f t="shared" si="41"/>
        <v>0.10052778927402457</v>
      </c>
      <c r="BI62" s="32">
        <f t="shared" si="42"/>
        <v>0.10052778927402453</v>
      </c>
      <c r="BJ62" s="32">
        <f t="shared" si="43"/>
        <v>0.1005277892740245</v>
      </c>
      <c r="BK62" s="32">
        <f t="shared" si="44"/>
        <v>0.10052778927402457</v>
      </c>
      <c r="BL62" s="32">
        <f t="shared" si="45"/>
        <v>0.10052778927402439</v>
      </c>
      <c r="BM62" s="32">
        <f t="shared" si="46"/>
        <v>0.10052778927402453</v>
      </c>
      <c r="BN62" s="32">
        <f t="shared" si="47"/>
        <v>0.10052778927402439</v>
      </c>
      <c r="BO62" s="32">
        <f t="shared" si="48"/>
        <v>0.1005277892740245</v>
      </c>
      <c r="BP62" s="32">
        <f t="shared" si="49"/>
        <v>0.10052778927402439</v>
      </c>
      <c r="BQ62" s="32">
        <f t="shared" si="50"/>
        <v>0.10052778927402457</v>
      </c>
      <c r="BR62" s="32">
        <f t="shared" si="51"/>
        <v>0.10052778927402456</v>
      </c>
      <c r="BS62" s="32">
        <f t="shared" si="52"/>
        <v>0.10052778927402439</v>
      </c>
      <c r="BT62" s="32">
        <f t="shared" si="53"/>
        <v>0.10052778927402439</v>
      </c>
      <c r="BU62" s="32">
        <f t="shared" si="54"/>
        <v>0.10052778927402453</v>
      </c>
      <c r="BV62" s="32">
        <f t="shared" si="55"/>
        <v>0.10052778927402439</v>
      </c>
      <c r="BW62" s="32">
        <f t="shared" si="56"/>
        <v>0.10052778927402439</v>
      </c>
      <c r="BX62" s="32">
        <f t="shared" si="57"/>
        <v>0.1005277892740245</v>
      </c>
      <c r="BY62" s="32">
        <f t="shared" si="58"/>
        <v>0.1005277892740245</v>
      </c>
      <c r="BZ62" s="32">
        <f t="shared" si="59"/>
        <v>0.10052778927402439</v>
      </c>
      <c r="CA62" s="32">
        <f t="shared" si="60"/>
        <v>0.10052778927402439</v>
      </c>
      <c r="CB62" s="32">
        <f t="shared" si="61"/>
        <v>0.10052778927402439</v>
      </c>
      <c r="CC62" s="32">
        <f t="shared" si="62"/>
        <v>0.10052778927402457</v>
      </c>
    </row>
    <row r="63" spans="1:81" ht="9" customHeight="1" x14ac:dyDescent="0.25">
      <c r="A63" s="31"/>
      <c r="B63" s="31"/>
      <c r="C63" s="31"/>
      <c r="E63" s="27">
        <f t="shared" si="29"/>
        <v>28</v>
      </c>
      <c r="F63" s="28">
        <f t="shared" si="72"/>
        <v>6.2655186546203936</v>
      </c>
      <c r="G63" s="28">
        <f t="shared" si="72"/>
        <v>12.531037309240787</v>
      </c>
      <c r="H63" s="28">
        <f t="shared" si="72"/>
        <v>18.796555963861181</v>
      </c>
      <c r="I63" s="28">
        <f t="shared" si="72"/>
        <v>25.062074618481574</v>
      </c>
      <c r="J63" s="28">
        <f t="shared" si="72"/>
        <v>31.327593273101968</v>
      </c>
      <c r="K63" s="28">
        <f t="shared" si="72"/>
        <v>37.593111927722362</v>
      </c>
      <c r="L63" s="28">
        <f t="shared" si="72"/>
        <v>43.858630582342755</v>
      </c>
      <c r="M63" s="28">
        <f t="shared" si="72"/>
        <v>50.124149236963149</v>
      </c>
      <c r="N63" s="28">
        <f t="shared" si="72"/>
        <v>56.389667891583542</v>
      </c>
      <c r="O63" s="28">
        <f t="shared" si="72"/>
        <v>62.655186546203936</v>
      </c>
      <c r="P63" s="28">
        <f t="shared" si="72"/>
        <v>68.920705200824329</v>
      </c>
      <c r="Q63" s="28">
        <f t="shared" si="72"/>
        <v>75.186223855444723</v>
      </c>
      <c r="R63" s="28">
        <f t="shared" si="72"/>
        <v>81.451742510065117</v>
      </c>
      <c r="S63" s="28">
        <f t="shared" si="72"/>
        <v>87.71726116468551</v>
      </c>
      <c r="T63" s="28">
        <f t="shared" si="72"/>
        <v>93.982779819305904</v>
      </c>
      <c r="U63" s="28">
        <f t="shared" si="72"/>
        <v>100.2482984739263</v>
      </c>
      <c r="V63" s="28">
        <f t="shared" si="70"/>
        <v>106.51381712854669</v>
      </c>
      <c r="W63" s="28">
        <f t="shared" si="70"/>
        <v>112.77933578316708</v>
      </c>
      <c r="X63" s="28">
        <f t="shared" si="70"/>
        <v>119.04485443778748</v>
      </c>
      <c r="Y63" s="28">
        <f t="shared" si="70"/>
        <v>125.31037309240787</v>
      </c>
      <c r="Z63" s="28">
        <f t="shared" si="70"/>
        <v>131.57589174702827</v>
      </c>
      <c r="AA63" s="28">
        <f t="shared" si="70"/>
        <v>137.84141040164866</v>
      </c>
      <c r="AB63" s="28">
        <f t="shared" si="70"/>
        <v>144.10692905626905</v>
      </c>
      <c r="AC63" s="28">
        <f t="shared" si="70"/>
        <v>150.37244771088945</v>
      </c>
      <c r="AE63" s="27">
        <f t="shared" si="30"/>
        <v>28</v>
      </c>
      <c r="AF63" s="28">
        <f t="shared" si="71"/>
        <v>5.6628502534451952</v>
      </c>
      <c r="AG63" s="28">
        <f t="shared" si="71"/>
        <v>11.32570050689039</v>
      </c>
      <c r="AH63" s="28">
        <f t="shared" si="71"/>
        <v>16.988550760335588</v>
      </c>
      <c r="AI63" s="28">
        <f t="shared" si="71"/>
        <v>22.651401013780781</v>
      </c>
      <c r="AJ63" s="28">
        <f t="shared" si="71"/>
        <v>28.314251267225977</v>
      </c>
      <c r="AK63" s="28">
        <f t="shared" si="71"/>
        <v>33.977101520671177</v>
      </c>
      <c r="AL63" s="28">
        <f t="shared" si="71"/>
        <v>39.639951774116369</v>
      </c>
      <c r="AM63" s="28">
        <f t="shared" si="71"/>
        <v>45.302802027561562</v>
      </c>
      <c r="AN63" s="28">
        <f t="shared" si="71"/>
        <v>50.965652281006761</v>
      </c>
      <c r="AO63" s="28">
        <f t="shared" si="71"/>
        <v>56.628502534451954</v>
      </c>
      <c r="AP63" s="28">
        <f t="shared" si="71"/>
        <v>62.291352787897154</v>
      </c>
      <c r="AQ63" s="28">
        <f t="shared" si="71"/>
        <v>67.954203041342353</v>
      </c>
      <c r="AR63" s="28">
        <f t="shared" si="71"/>
        <v>73.617053294787539</v>
      </c>
      <c r="AS63" s="28">
        <f t="shared" si="71"/>
        <v>79.279903548232738</v>
      </c>
      <c r="AT63" s="28">
        <f t="shared" si="71"/>
        <v>84.942753801677938</v>
      </c>
      <c r="AU63" s="28">
        <f t="shared" si="71"/>
        <v>90.605604055123123</v>
      </c>
      <c r="AV63" s="28">
        <f t="shared" si="69"/>
        <v>96.268454308568323</v>
      </c>
      <c r="AW63" s="28">
        <f t="shared" si="69"/>
        <v>101.93130456201352</v>
      </c>
      <c r="AX63" s="28">
        <f t="shared" si="69"/>
        <v>107.59415481545871</v>
      </c>
      <c r="AY63" s="28">
        <f t="shared" si="69"/>
        <v>113.25700506890391</v>
      </c>
      <c r="AZ63" s="28">
        <f t="shared" si="69"/>
        <v>118.91985532234911</v>
      </c>
      <c r="BA63" s="28">
        <f t="shared" si="69"/>
        <v>124.58270557579431</v>
      </c>
      <c r="BB63" s="28">
        <f t="shared" si="69"/>
        <v>130.24555582923949</v>
      </c>
      <c r="BC63" s="28">
        <f t="shared" si="69"/>
        <v>135.90840608268471</v>
      </c>
      <c r="BE63" s="27">
        <f t="shared" si="31"/>
        <v>28</v>
      </c>
      <c r="BF63" s="32">
        <f t="shared" si="39"/>
        <v>9.618811057736959E-2</v>
      </c>
      <c r="BG63" s="32">
        <f t="shared" si="40"/>
        <v>9.618811057736959E-2</v>
      </c>
      <c r="BH63" s="32">
        <f t="shared" si="41"/>
        <v>9.6188110577369451E-2</v>
      </c>
      <c r="BI63" s="32">
        <f t="shared" si="42"/>
        <v>9.618811057736959E-2</v>
      </c>
      <c r="BJ63" s="32">
        <f t="shared" si="43"/>
        <v>9.6188110577369562E-2</v>
      </c>
      <c r="BK63" s="32">
        <f t="shared" si="44"/>
        <v>9.6188110577369451E-2</v>
      </c>
      <c r="BL63" s="32">
        <f t="shared" si="45"/>
        <v>9.6188110577369534E-2</v>
      </c>
      <c r="BM63" s="32">
        <f t="shared" si="46"/>
        <v>9.618811057736959E-2</v>
      </c>
      <c r="BN63" s="32">
        <f t="shared" si="47"/>
        <v>9.6188110577369507E-2</v>
      </c>
      <c r="BO63" s="32">
        <f t="shared" si="48"/>
        <v>9.6188110577369562E-2</v>
      </c>
      <c r="BP63" s="32">
        <f t="shared" si="49"/>
        <v>9.6188110577369507E-2</v>
      </c>
      <c r="BQ63" s="32">
        <f t="shared" si="50"/>
        <v>9.6188110577369451E-2</v>
      </c>
      <c r="BR63" s="32">
        <f t="shared" si="51"/>
        <v>9.6188110577369576E-2</v>
      </c>
      <c r="BS63" s="32">
        <f t="shared" si="52"/>
        <v>9.6188110577369534E-2</v>
      </c>
      <c r="BT63" s="32">
        <f t="shared" si="53"/>
        <v>9.6188110577369493E-2</v>
      </c>
      <c r="BU63" s="32">
        <f t="shared" si="54"/>
        <v>9.618811057736959E-2</v>
      </c>
      <c r="BV63" s="32">
        <f t="shared" si="55"/>
        <v>9.6188110577369548E-2</v>
      </c>
      <c r="BW63" s="32">
        <f t="shared" si="56"/>
        <v>9.6188110577369507E-2</v>
      </c>
      <c r="BX63" s="32">
        <f t="shared" si="57"/>
        <v>9.6188110577369604E-2</v>
      </c>
      <c r="BY63" s="32">
        <f t="shared" si="58"/>
        <v>9.6188110577369562E-2</v>
      </c>
      <c r="BZ63" s="32">
        <f t="shared" si="59"/>
        <v>9.6188110577369534E-2</v>
      </c>
      <c r="CA63" s="32">
        <f t="shared" si="60"/>
        <v>9.6188110577369507E-2</v>
      </c>
      <c r="CB63" s="32">
        <f t="shared" si="61"/>
        <v>9.6188110577369576E-2</v>
      </c>
      <c r="CC63" s="32">
        <f t="shared" si="62"/>
        <v>9.6188110577369451E-2</v>
      </c>
    </row>
    <row r="64" spans="1:81" ht="9" customHeight="1" x14ac:dyDescent="0.25">
      <c r="A64" s="31"/>
      <c r="B64" s="31"/>
      <c r="C64" s="31"/>
      <c r="E64" s="27">
        <f t="shared" si="29"/>
        <v>27</v>
      </c>
      <c r="F64" s="28">
        <f t="shared" si="72"/>
        <v>6.1789560434579451</v>
      </c>
      <c r="G64" s="28">
        <f t="shared" si="72"/>
        <v>12.35791208691589</v>
      </c>
      <c r="H64" s="28">
        <f t="shared" si="72"/>
        <v>18.536868130373836</v>
      </c>
      <c r="I64" s="28">
        <f t="shared" si="72"/>
        <v>24.715824173831781</v>
      </c>
      <c r="J64" s="28">
        <f t="shared" si="72"/>
        <v>30.894780217289725</v>
      </c>
      <c r="K64" s="28">
        <f t="shared" si="72"/>
        <v>37.073736260747673</v>
      </c>
      <c r="L64" s="28">
        <f t="shared" si="72"/>
        <v>43.252692304205617</v>
      </c>
      <c r="M64" s="28">
        <f t="shared" si="72"/>
        <v>49.431648347663561</v>
      </c>
      <c r="N64" s="28">
        <f t="shared" si="72"/>
        <v>55.610604391121505</v>
      </c>
      <c r="O64" s="28">
        <f t="shared" si="72"/>
        <v>61.78956043457945</v>
      </c>
      <c r="P64" s="28">
        <f t="shared" si="72"/>
        <v>67.968516478037401</v>
      </c>
      <c r="Q64" s="28">
        <f t="shared" si="72"/>
        <v>74.147472521495345</v>
      </c>
      <c r="R64" s="28">
        <f t="shared" si="72"/>
        <v>80.326428564953289</v>
      </c>
      <c r="S64" s="28">
        <f t="shared" si="72"/>
        <v>86.505384608411234</v>
      </c>
      <c r="T64" s="28">
        <f t="shared" si="72"/>
        <v>92.684340651869178</v>
      </c>
      <c r="U64" s="28">
        <f t="shared" si="72"/>
        <v>98.863296695327122</v>
      </c>
      <c r="V64" s="28">
        <f t="shared" si="70"/>
        <v>105.04225273878507</v>
      </c>
      <c r="W64" s="28">
        <f t="shared" si="70"/>
        <v>111.22120878224301</v>
      </c>
      <c r="X64" s="28">
        <f t="shared" si="70"/>
        <v>117.40016482570095</v>
      </c>
      <c r="Y64" s="28">
        <f t="shared" si="70"/>
        <v>123.5791208691589</v>
      </c>
      <c r="Z64" s="28">
        <f t="shared" si="70"/>
        <v>129.75807691261684</v>
      </c>
      <c r="AA64" s="28">
        <f t="shared" si="70"/>
        <v>135.9370329560748</v>
      </c>
      <c r="AB64" s="28">
        <f t="shared" si="70"/>
        <v>142.11598899953273</v>
      </c>
      <c r="AC64" s="28">
        <f t="shared" si="70"/>
        <v>148.29494504299069</v>
      </c>
      <c r="AE64" s="27">
        <f t="shared" si="30"/>
        <v>27</v>
      </c>
      <c r="AF64" s="28">
        <f t="shared" si="71"/>
        <v>5.6116311881718035</v>
      </c>
      <c r="AG64" s="28">
        <f t="shared" si="71"/>
        <v>11.223262376343607</v>
      </c>
      <c r="AH64" s="28">
        <f t="shared" si="71"/>
        <v>16.834893564515411</v>
      </c>
      <c r="AI64" s="28">
        <f t="shared" si="71"/>
        <v>22.446524752687214</v>
      </c>
      <c r="AJ64" s="28">
        <f t="shared" si="71"/>
        <v>28.05815594085902</v>
      </c>
      <c r="AK64" s="28">
        <f t="shared" si="71"/>
        <v>33.669787129030823</v>
      </c>
      <c r="AL64" s="28">
        <f t="shared" si="71"/>
        <v>39.281418317202629</v>
      </c>
      <c r="AM64" s="28">
        <f t="shared" si="71"/>
        <v>44.893049505374428</v>
      </c>
      <c r="AN64" s="28">
        <f t="shared" si="71"/>
        <v>50.504680693546234</v>
      </c>
      <c r="AO64" s="28">
        <f t="shared" si="71"/>
        <v>56.11631188171804</v>
      </c>
      <c r="AP64" s="28">
        <f t="shared" si="71"/>
        <v>61.727943069889839</v>
      </c>
      <c r="AQ64" s="28">
        <f t="shared" si="71"/>
        <v>67.339574258061646</v>
      </c>
      <c r="AR64" s="28">
        <f t="shared" si="71"/>
        <v>72.951205446233445</v>
      </c>
      <c r="AS64" s="28">
        <f t="shared" si="71"/>
        <v>78.562836634405258</v>
      </c>
      <c r="AT64" s="28">
        <f t="shared" si="71"/>
        <v>84.174467822577057</v>
      </c>
      <c r="AU64" s="28">
        <f t="shared" si="71"/>
        <v>89.786099010748856</v>
      </c>
      <c r="AV64" s="28">
        <f t="shared" si="69"/>
        <v>95.397730198920669</v>
      </c>
      <c r="AW64" s="28">
        <f t="shared" si="69"/>
        <v>101.00936138709247</v>
      </c>
      <c r="AX64" s="28">
        <f t="shared" si="69"/>
        <v>106.62099257526427</v>
      </c>
      <c r="AY64" s="28">
        <f t="shared" si="69"/>
        <v>112.23262376343608</v>
      </c>
      <c r="AZ64" s="28">
        <f t="shared" si="69"/>
        <v>117.84425495160788</v>
      </c>
      <c r="BA64" s="28">
        <f t="shared" si="69"/>
        <v>123.45588613977968</v>
      </c>
      <c r="BB64" s="28">
        <f t="shared" si="69"/>
        <v>129.06751732795149</v>
      </c>
      <c r="BC64" s="28">
        <f t="shared" si="69"/>
        <v>134.67914851612329</v>
      </c>
      <c r="BE64" s="27">
        <f t="shared" si="31"/>
        <v>27</v>
      </c>
      <c r="BF64" s="32">
        <f t="shared" si="39"/>
        <v>9.181564835483895E-2</v>
      </c>
      <c r="BG64" s="32">
        <f t="shared" si="40"/>
        <v>9.181564835483895E-2</v>
      </c>
      <c r="BH64" s="32">
        <f t="shared" si="41"/>
        <v>9.1815648354838936E-2</v>
      </c>
      <c r="BI64" s="32">
        <f t="shared" si="42"/>
        <v>9.181564835483895E-2</v>
      </c>
      <c r="BJ64" s="32">
        <f t="shared" si="43"/>
        <v>9.1815648354838825E-2</v>
      </c>
      <c r="BK64" s="32">
        <f t="shared" si="44"/>
        <v>9.1815648354838936E-2</v>
      </c>
      <c r="BL64" s="32">
        <f t="shared" si="45"/>
        <v>9.1815648354838852E-2</v>
      </c>
      <c r="BM64" s="32">
        <f t="shared" si="46"/>
        <v>9.181564835483895E-2</v>
      </c>
      <c r="BN64" s="32">
        <f t="shared" si="47"/>
        <v>9.181564835483888E-2</v>
      </c>
      <c r="BO64" s="32">
        <f t="shared" si="48"/>
        <v>9.1815648354838825E-2</v>
      </c>
      <c r="BP64" s="32">
        <f t="shared" si="49"/>
        <v>9.1815648354838991E-2</v>
      </c>
      <c r="BQ64" s="32">
        <f t="shared" si="50"/>
        <v>9.1815648354838936E-2</v>
      </c>
      <c r="BR64" s="32">
        <f t="shared" si="51"/>
        <v>9.1815648354838991E-2</v>
      </c>
      <c r="BS64" s="32">
        <f t="shared" si="52"/>
        <v>9.1815648354838852E-2</v>
      </c>
      <c r="BT64" s="32">
        <f t="shared" si="53"/>
        <v>9.1815648354838908E-2</v>
      </c>
      <c r="BU64" s="32">
        <f t="shared" si="54"/>
        <v>9.181564835483895E-2</v>
      </c>
      <c r="BV64" s="32">
        <f t="shared" si="55"/>
        <v>9.1815648354838839E-2</v>
      </c>
      <c r="BW64" s="32">
        <f t="shared" si="56"/>
        <v>9.181564835483888E-2</v>
      </c>
      <c r="BX64" s="32">
        <f t="shared" si="57"/>
        <v>9.1815648354838922E-2</v>
      </c>
      <c r="BY64" s="32">
        <f t="shared" si="58"/>
        <v>9.1815648354838825E-2</v>
      </c>
      <c r="BZ64" s="32">
        <f t="shared" si="59"/>
        <v>9.1815648354838866E-2</v>
      </c>
      <c r="CA64" s="32">
        <f t="shared" si="60"/>
        <v>9.1815648354838991E-2</v>
      </c>
      <c r="CB64" s="32">
        <f t="shared" si="61"/>
        <v>9.1815648354838825E-2</v>
      </c>
      <c r="CC64" s="32">
        <f t="shared" si="62"/>
        <v>9.1815648354838936E-2</v>
      </c>
    </row>
    <row r="65" spans="1:81" ht="9" customHeight="1" x14ac:dyDescent="0.25">
      <c r="A65" s="31"/>
      <c r="B65" s="31"/>
      <c r="C65" s="31"/>
      <c r="E65" s="27">
        <f t="shared" si="29"/>
        <v>26</v>
      </c>
      <c r="F65" s="28">
        <f t="shared" si="72"/>
        <v>6.0959125616061582</v>
      </c>
      <c r="G65" s="28">
        <f t="shared" si="72"/>
        <v>12.191825123212316</v>
      </c>
      <c r="H65" s="28">
        <f t="shared" si="72"/>
        <v>18.287737684818474</v>
      </c>
      <c r="I65" s="28">
        <f t="shared" si="72"/>
        <v>24.383650246424633</v>
      </c>
      <c r="J65" s="28">
        <f t="shared" si="72"/>
        <v>30.479562808030792</v>
      </c>
      <c r="K65" s="28">
        <f t="shared" si="72"/>
        <v>36.575475369636948</v>
      </c>
      <c r="L65" s="28">
        <f t="shared" si="72"/>
        <v>42.67138793124311</v>
      </c>
      <c r="M65" s="28">
        <f t="shared" si="72"/>
        <v>48.767300492849266</v>
      </c>
      <c r="N65" s="28">
        <f t="shared" si="72"/>
        <v>54.863213054455422</v>
      </c>
      <c r="O65" s="28">
        <f t="shared" si="72"/>
        <v>60.959125616061584</v>
      </c>
      <c r="P65" s="28">
        <f t="shared" si="72"/>
        <v>67.05503817766774</v>
      </c>
      <c r="Q65" s="28">
        <f t="shared" si="72"/>
        <v>73.150950739273895</v>
      </c>
      <c r="R65" s="28">
        <f t="shared" si="72"/>
        <v>79.246863300880051</v>
      </c>
      <c r="S65" s="28">
        <f t="shared" si="72"/>
        <v>85.342775862486221</v>
      </c>
      <c r="T65" s="28">
        <f t="shared" si="72"/>
        <v>91.438688424092376</v>
      </c>
      <c r="U65" s="28">
        <f t="shared" si="72"/>
        <v>97.534600985698532</v>
      </c>
      <c r="V65" s="28">
        <f t="shared" si="70"/>
        <v>103.63051354730469</v>
      </c>
      <c r="W65" s="28">
        <f t="shared" si="70"/>
        <v>109.72642610891084</v>
      </c>
      <c r="X65" s="28">
        <f t="shared" si="70"/>
        <v>115.82233867051701</v>
      </c>
      <c r="Y65" s="28">
        <f t="shared" si="70"/>
        <v>121.91825123212317</v>
      </c>
      <c r="Z65" s="28">
        <f t="shared" si="70"/>
        <v>128.01416379372932</v>
      </c>
      <c r="AA65" s="28">
        <f t="shared" si="70"/>
        <v>134.11007635533548</v>
      </c>
      <c r="AB65" s="28">
        <f t="shared" si="70"/>
        <v>140.20598891694164</v>
      </c>
      <c r="AC65" s="28">
        <f t="shared" si="70"/>
        <v>146.30190147854779</v>
      </c>
      <c r="AE65" s="27">
        <f t="shared" si="30"/>
        <v>26</v>
      </c>
      <c r="AF65" s="28">
        <f t="shared" si="71"/>
        <v>5.5630097023759442</v>
      </c>
      <c r="AG65" s="28">
        <f t="shared" si="71"/>
        <v>11.126019404751888</v>
      </c>
      <c r="AH65" s="28">
        <f t="shared" si="71"/>
        <v>16.689029107127833</v>
      </c>
      <c r="AI65" s="28">
        <f t="shared" si="71"/>
        <v>22.252038809503777</v>
      </c>
      <c r="AJ65" s="28">
        <f t="shared" si="71"/>
        <v>27.815048511879723</v>
      </c>
      <c r="AK65" s="28">
        <f t="shared" si="71"/>
        <v>33.378058214255667</v>
      </c>
      <c r="AL65" s="28">
        <f t="shared" si="71"/>
        <v>38.94106791663161</v>
      </c>
      <c r="AM65" s="28">
        <f t="shared" si="71"/>
        <v>44.504077619007553</v>
      </c>
      <c r="AN65" s="28">
        <f t="shared" si="71"/>
        <v>50.067087321383497</v>
      </c>
      <c r="AO65" s="28">
        <f t="shared" si="71"/>
        <v>55.630097023759447</v>
      </c>
      <c r="AP65" s="28">
        <f t="shared" si="71"/>
        <v>61.19310672613539</v>
      </c>
      <c r="AQ65" s="28">
        <f t="shared" si="71"/>
        <v>66.756116428511334</v>
      </c>
      <c r="AR65" s="28">
        <f t="shared" si="71"/>
        <v>72.319126130887284</v>
      </c>
      <c r="AS65" s="28">
        <f t="shared" si="71"/>
        <v>77.88213583326322</v>
      </c>
      <c r="AT65" s="28">
        <f t="shared" si="71"/>
        <v>83.44514553563917</v>
      </c>
      <c r="AU65" s="28">
        <f t="shared" si="71"/>
        <v>89.008155238015107</v>
      </c>
      <c r="AV65" s="28">
        <f t="shared" si="69"/>
        <v>94.571164940391057</v>
      </c>
      <c r="AW65" s="28">
        <f t="shared" si="69"/>
        <v>100.13417464276699</v>
      </c>
      <c r="AX65" s="28">
        <f t="shared" si="69"/>
        <v>105.69718434514294</v>
      </c>
      <c r="AY65" s="28">
        <f t="shared" si="69"/>
        <v>111.26019404751889</v>
      </c>
      <c r="AZ65" s="28">
        <f t="shared" si="69"/>
        <v>116.82320374989483</v>
      </c>
      <c r="BA65" s="28">
        <f t="shared" si="69"/>
        <v>122.38621345227078</v>
      </c>
      <c r="BB65" s="28">
        <f t="shared" si="69"/>
        <v>127.94922315464672</v>
      </c>
      <c r="BC65" s="28">
        <f t="shared" si="69"/>
        <v>133.51223285702267</v>
      </c>
      <c r="BE65" s="27">
        <f t="shared" si="31"/>
        <v>26</v>
      </c>
      <c r="BF65" s="32">
        <f t="shared" si="39"/>
        <v>8.7419701946939377E-2</v>
      </c>
      <c r="BG65" s="32">
        <f t="shared" si="40"/>
        <v>8.7419701946939377E-2</v>
      </c>
      <c r="BH65" s="32">
        <f t="shared" si="41"/>
        <v>8.7419701946939279E-2</v>
      </c>
      <c r="BI65" s="32">
        <f t="shared" si="42"/>
        <v>8.7419701946939377E-2</v>
      </c>
      <c r="BJ65" s="32">
        <f t="shared" si="43"/>
        <v>8.7419701946939321E-2</v>
      </c>
      <c r="BK65" s="32">
        <f t="shared" si="44"/>
        <v>8.7419701946939279E-2</v>
      </c>
      <c r="BL65" s="32">
        <f t="shared" si="45"/>
        <v>8.7419701946939418E-2</v>
      </c>
      <c r="BM65" s="32">
        <f t="shared" si="46"/>
        <v>8.7419701946939377E-2</v>
      </c>
      <c r="BN65" s="32">
        <f t="shared" si="47"/>
        <v>8.7419701946939349E-2</v>
      </c>
      <c r="BO65" s="32">
        <f t="shared" si="48"/>
        <v>8.7419701946939321E-2</v>
      </c>
      <c r="BP65" s="32">
        <f t="shared" si="49"/>
        <v>8.7419701946939293E-2</v>
      </c>
      <c r="BQ65" s="32">
        <f t="shared" si="50"/>
        <v>8.7419701946939279E-2</v>
      </c>
      <c r="BR65" s="32">
        <f t="shared" si="51"/>
        <v>8.7419701946939182E-2</v>
      </c>
      <c r="BS65" s="32">
        <f t="shared" si="52"/>
        <v>8.7419701946939418E-2</v>
      </c>
      <c r="BT65" s="32">
        <f t="shared" si="53"/>
        <v>8.7419701946939321E-2</v>
      </c>
      <c r="BU65" s="32">
        <f t="shared" si="54"/>
        <v>8.7419701946939377E-2</v>
      </c>
      <c r="BV65" s="32">
        <f t="shared" si="55"/>
        <v>8.7419701946939293E-2</v>
      </c>
      <c r="BW65" s="32">
        <f t="shared" si="56"/>
        <v>8.7419701946939349E-2</v>
      </c>
      <c r="BX65" s="32">
        <f t="shared" si="57"/>
        <v>8.741970194693939E-2</v>
      </c>
      <c r="BY65" s="32">
        <f t="shared" si="58"/>
        <v>8.7419701946939321E-2</v>
      </c>
      <c r="BZ65" s="32">
        <f t="shared" si="59"/>
        <v>8.7419701946939363E-2</v>
      </c>
      <c r="CA65" s="32">
        <f t="shared" si="60"/>
        <v>8.7419701946939293E-2</v>
      </c>
      <c r="CB65" s="32">
        <f t="shared" si="61"/>
        <v>8.7419701946939335E-2</v>
      </c>
      <c r="CC65" s="32">
        <f t="shared" si="62"/>
        <v>8.7419701946939279E-2</v>
      </c>
    </row>
    <row r="66" spans="1:81" ht="9" customHeight="1" x14ac:dyDescent="0.25">
      <c r="A66" s="31"/>
      <c r="B66" s="31"/>
      <c r="C66" s="31"/>
      <c r="E66" s="27">
        <f t="shared" si="29"/>
        <v>25</v>
      </c>
      <c r="F66" s="28">
        <f t="shared" si="72"/>
        <v>6.0162997634551383</v>
      </c>
      <c r="G66" s="28">
        <f t="shared" si="72"/>
        <v>12.032599526910277</v>
      </c>
      <c r="H66" s="28">
        <f t="shared" si="72"/>
        <v>18.048899290365416</v>
      </c>
      <c r="I66" s="28">
        <f t="shared" si="72"/>
        <v>24.065199053820553</v>
      </c>
      <c r="J66" s="28">
        <f t="shared" si="72"/>
        <v>30.081498817275694</v>
      </c>
      <c r="K66" s="28">
        <f t="shared" si="72"/>
        <v>36.097798580730831</v>
      </c>
      <c r="L66" s="28">
        <f t="shared" si="72"/>
        <v>42.114098344185969</v>
      </c>
      <c r="M66" s="28">
        <f t="shared" si="72"/>
        <v>48.130398107641106</v>
      </c>
      <c r="N66" s="28">
        <f t="shared" si="72"/>
        <v>54.146697871096244</v>
      </c>
      <c r="O66" s="28">
        <f t="shared" si="72"/>
        <v>60.162997634551388</v>
      </c>
      <c r="P66" s="28">
        <f t="shared" si="72"/>
        <v>66.179297398006526</v>
      </c>
      <c r="Q66" s="28">
        <f t="shared" si="72"/>
        <v>72.195597161461663</v>
      </c>
      <c r="R66" s="28">
        <f t="shared" si="72"/>
        <v>78.2118969249168</v>
      </c>
      <c r="S66" s="28">
        <f t="shared" si="72"/>
        <v>84.228196688371938</v>
      </c>
      <c r="T66" s="28">
        <f t="shared" si="72"/>
        <v>90.244496451827075</v>
      </c>
      <c r="U66" s="28">
        <f t="shared" si="72"/>
        <v>96.260796215282213</v>
      </c>
      <c r="V66" s="28">
        <f t="shared" si="70"/>
        <v>102.27709597873735</v>
      </c>
      <c r="W66" s="28">
        <f t="shared" si="70"/>
        <v>108.29339574219249</v>
      </c>
      <c r="X66" s="28">
        <f t="shared" si="70"/>
        <v>114.30969550564762</v>
      </c>
      <c r="Y66" s="28">
        <f t="shared" si="70"/>
        <v>120.32599526910278</v>
      </c>
      <c r="Z66" s="28">
        <f t="shared" si="70"/>
        <v>126.34229503255791</v>
      </c>
      <c r="AA66" s="28">
        <f t="shared" si="70"/>
        <v>132.35859479601305</v>
      </c>
      <c r="AB66" s="28">
        <f t="shared" si="70"/>
        <v>138.37489455946817</v>
      </c>
      <c r="AC66" s="28">
        <f t="shared" si="70"/>
        <v>144.39119432292333</v>
      </c>
      <c r="AE66" s="27">
        <f t="shared" si="30"/>
        <v>25</v>
      </c>
      <c r="AF66" s="28">
        <f t="shared" si="71"/>
        <v>5.5168895948124588</v>
      </c>
      <c r="AG66" s="28">
        <f t="shared" si="71"/>
        <v>11.033779189624918</v>
      </c>
      <c r="AH66" s="28">
        <f t="shared" si="71"/>
        <v>16.550668784437377</v>
      </c>
      <c r="AI66" s="28">
        <f t="shared" si="71"/>
        <v>22.067558379249835</v>
      </c>
      <c r="AJ66" s="28">
        <f t="shared" si="71"/>
        <v>27.584447974062293</v>
      </c>
      <c r="AK66" s="28">
        <f t="shared" si="71"/>
        <v>33.101337568874754</v>
      </c>
      <c r="AL66" s="28">
        <f t="shared" si="71"/>
        <v>38.618227163687216</v>
      </c>
      <c r="AM66" s="28">
        <f t="shared" si="71"/>
        <v>44.13511675849967</v>
      </c>
      <c r="AN66" s="28">
        <f t="shared" si="71"/>
        <v>49.652006353312132</v>
      </c>
      <c r="AO66" s="28">
        <f t="shared" si="71"/>
        <v>55.168895948124586</v>
      </c>
      <c r="AP66" s="28">
        <f t="shared" si="71"/>
        <v>60.685785542937047</v>
      </c>
      <c r="AQ66" s="28">
        <f t="shared" si="71"/>
        <v>66.202675137749509</v>
      </c>
      <c r="AR66" s="28">
        <f t="shared" si="71"/>
        <v>71.719564732561963</v>
      </c>
      <c r="AS66" s="28">
        <f t="shared" si="71"/>
        <v>77.236454327374432</v>
      </c>
      <c r="AT66" s="28">
        <f t="shared" si="71"/>
        <v>82.753343922186886</v>
      </c>
      <c r="AU66" s="28">
        <f t="shared" si="71"/>
        <v>88.27023351699934</v>
      </c>
      <c r="AV66" s="28">
        <f t="shared" si="69"/>
        <v>93.787123111811809</v>
      </c>
      <c r="AW66" s="28">
        <f t="shared" si="69"/>
        <v>99.304012706624263</v>
      </c>
      <c r="AX66" s="28">
        <f t="shared" si="69"/>
        <v>104.82090230143672</v>
      </c>
      <c r="AY66" s="28">
        <f t="shared" si="69"/>
        <v>110.33779189624917</v>
      </c>
      <c r="AZ66" s="28">
        <f t="shared" si="69"/>
        <v>115.85468149106164</v>
      </c>
      <c r="BA66" s="28">
        <f t="shared" si="69"/>
        <v>121.37157108587409</v>
      </c>
      <c r="BB66" s="28">
        <f t="shared" si="69"/>
        <v>126.88846068068655</v>
      </c>
      <c r="BC66" s="28">
        <f t="shared" si="69"/>
        <v>132.40535027549902</v>
      </c>
      <c r="BE66" s="27">
        <f t="shared" si="31"/>
        <v>25</v>
      </c>
      <c r="BF66" s="32">
        <f t="shared" si="39"/>
        <v>8.3009522177776282E-2</v>
      </c>
      <c r="BG66" s="32">
        <f t="shared" si="40"/>
        <v>8.3009522177776282E-2</v>
      </c>
      <c r="BH66" s="32">
        <f t="shared" si="41"/>
        <v>8.3009522177776282E-2</v>
      </c>
      <c r="BI66" s="32">
        <f t="shared" si="42"/>
        <v>8.3009522177776282E-2</v>
      </c>
      <c r="BJ66" s="32">
        <f t="shared" si="43"/>
        <v>8.3009522177776393E-2</v>
      </c>
      <c r="BK66" s="32">
        <f t="shared" si="44"/>
        <v>8.3009522177776282E-2</v>
      </c>
      <c r="BL66" s="32">
        <f t="shared" si="45"/>
        <v>8.3009522177776199E-2</v>
      </c>
      <c r="BM66" s="32">
        <f t="shared" si="46"/>
        <v>8.3009522177776282E-2</v>
      </c>
      <c r="BN66" s="32">
        <f t="shared" si="47"/>
        <v>8.3009522177776213E-2</v>
      </c>
      <c r="BO66" s="32">
        <f t="shared" si="48"/>
        <v>8.3009522177776393E-2</v>
      </c>
      <c r="BP66" s="32">
        <f t="shared" si="49"/>
        <v>8.3009522177776338E-2</v>
      </c>
      <c r="BQ66" s="32">
        <f t="shared" si="50"/>
        <v>8.3009522177776282E-2</v>
      </c>
      <c r="BR66" s="32">
        <f t="shared" si="51"/>
        <v>8.3009522177776324E-2</v>
      </c>
      <c r="BS66" s="32">
        <f t="shared" si="52"/>
        <v>8.3009522177776199E-2</v>
      </c>
      <c r="BT66" s="32">
        <f t="shared" si="53"/>
        <v>8.300952217777624E-2</v>
      </c>
      <c r="BU66" s="32">
        <f t="shared" si="54"/>
        <v>8.3009522177776282E-2</v>
      </c>
      <c r="BV66" s="32">
        <f t="shared" si="55"/>
        <v>8.3009522177776185E-2</v>
      </c>
      <c r="BW66" s="32">
        <f t="shared" si="56"/>
        <v>8.3009522177776213E-2</v>
      </c>
      <c r="BX66" s="32">
        <f t="shared" si="57"/>
        <v>8.3009522177776254E-2</v>
      </c>
      <c r="BY66" s="32">
        <f t="shared" si="58"/>
        <v>8.3009522177776393E-2</v>
      </c>
      <c r="BZ66" s="32">
        <f t="shared" si="59"/>
        <v>8.300952217777631E-2</v>
      </c>
      <c r="CA66" s="32">
        <f t="shared" si="60"/>
        <v>8.3009522177776338E-2</v>
      </c>
      <c r="CB66" s="32">
        <f t="shared" si="61"/>
        <v>8.3009522177776268E-2</v>
      </c>
      <c r="CC66" s="32">
        <f t="shared" si="62"/>
        <v>8.3009522177776282E-2</v>
      </c>
    </row>
    <row r="67" spans="1:81" ht="9" customHeight="1" x14ac:dyDescent="0.25">
      <c r="A67" s="31"/>
      <c r="B67" s="31"/>
      <c r="C67" s="31"/>
      <c r="E67" s="27">
        <f t="shared" si="29"/>
        <v>24</v>
      </c>
      <c r="F67" s="28">
        <f t="shared" si="72"/>
        <v>5.9400344923560988</v>
      </c>
      <c r="G67" s="28">
        <f t="shared" si="72"/>
        <v>11.880068984712198</v>
      </c>
      <c r="H67" s="28">
        <f t="shared" si="72"/>
        <v>17.820103477068297</v>
      </c>
      <c r="I67" s="28">
        <f t="shared" si="72"/>
        <v>23.760137969424395</v>
      </c>
      <c r="J67" s="28">
        <f t="shared" si="72"/>
        <v>29.700172461780493</v>
      </c>
      <c r="K67" s="28">
        <f t="shared" si="72"/>
        <v>35.640206954136595</v>
      </c>
      <c r="L67" s="28">
        <f t="shared" si="72"/>
        <v>41.580241446492693</v>
      </c>
      <c r="M67" s="28">
        <f t="shared" si="72"/>
        <v>47.520275938848791</v>
      </c>
      <c r="N67" s="28">
        <f t="shared" si="72"/>
        <v>53.460310431204888</v>
      </c>
      <c r="O67" s="28">
        <f t="shared" si="72"/>
        <v>59.400344923560986</v>
      </c>
      <c r="P67" s="28">
        <f t="shared" si="72"/>
        <v>65.340379415917084</v>
      </c>
      <c r="Q67" s="28">
        <f t="shared" si="72"/>
        <v>71.280413908273189</v>
      </c>
      <c r="R67" s="28">
        <f t="shared" si="72"/>
        <v>77.22044840062928</v>
      </c>
      <c r="S67" s="28">
        <f t="shared" si="72"/>
        <v>83.160482892985385</v>
      </c>
      <c r="T67" s="28">
        <f t="shared" si="72"/>
        <v>89.100517385341476</v>
      </c>
      <c r="U67" s="28">
        <f t="shared" si="72"/>
        <v>95.040551877697581</v>
      </c>
      <c r="V67" s="28">
        <f t="shared" si="70"/>
        <v>100.98058637005369</v>
      </c>
      <c r="W67" s="28">
        <f t="shared" si="70"/>
        <v>106.92062086240978</v>
      </c>
      <c r="X67" s="28">
        <f t="shared" si="70"/>
        <v>112.86065535476588</v>
      </c>
      <c r="Y67" s="28">
        <f t="shared" si="70"/>
        <v>118.80068984712197</v>
      </c>
      <c r="Z67" s="28">
        <f t="shared" si="70"/>
        <v>124.74072433947808</v>
      </c>
      <c r="AA67" s="28">
        <f t="shared" si="70"/>
        <v>130.68075883183417</v>
      </c>
      <c r="AB67" s="28">
        <f t="shared" si="70"/>
        <v>136.62079332419026</v>
      </c>
      <c r="AC67" s="28">
        <f t="shared" si="70"/>
        <v>142.56082781654638</v>
      </c>
      <c r="AE67" s="27">
        <f t="shared" si="30"/>
        <v>24</v>
      </c>
      <c r="AF67" s="28">
        <f t="shared" si="71"/>
        <v>5.4731813925302335</v>
      </c>
      <c r="AG67" s="28">
        <f t="shared" si="71"/>
        <v>10.946362785060467</v>
      </c>
      <c r="AH67" s="28">
        <f t="shared" si="71"/>
        <v>16.419544177590701</v>
      </c>
      <c r="AI67" s="28">
        <f t="shared" si="71"/>
        <v>21.892725570120934</v>
      </c>
      <c r="AJ67" s="28">
        <f t="shared" si="71"/>
        <v>27.36590696265117</v>
      </c>
      <c r="AK67" s="28">
        <f t="shared" si="71"/>
        <v>32.839088355181403</v>
      </c>
      <c r="AL67" s="28">
        <f t="shared" si="71"/>
        <v>38.312269747711639</v>
      </c>
      <c r="AM67" s="28">
        <f t="shared" si="71"/>
        <v>43.785451140241868</v>
      </c>
      <c r="AN67" s="28">
        <f t="shared" si="71"/>
        <v>49.258632532772104</v>
      </c>
      <c r="AO67" s="28">
        <f t="shared" si="71"/>
        <v>54.73181392530234</v>
      </c>
      <c r="AP67" s="28">
        <f t="shared" si="71"/>
        <v>60.204995317832569</v>
      </c>
      <c r="AQ67" s="28">
        <f t="shared" si="71"/>
        <v>65.678176710362806</v>
      </c>
      <c r="AR67" s="28">
        <f t="shared" si="71"/>
        <v>71.151358102893042</v>
      </c>
      <c r="AS67" s="28">
        <f t="shared" si="71"/>
        <v>76.624539495423278</v>
      </c>
      <c r="AT67" s="28">
        <f t="shared" si="71"/>
        <v>82.097720887953514</v>
      </c>
      <c r="AU67" s="28">
        <f t="shared" si="71"/>
        <v>87.570902280483736</v>
      </c>
      <c r="AV67" s="28">
        <f t="shared" si="69"/>
        <v>93.044083673013972</v>
      </c>
      <c r="AW67" s="28">
        <f t="shared" si="69"/>
        <v>98.517265065544208</v>
      </c>
      <c r="AX67" s="28">
        <f t="shared" si="69"/>
        <v>103.99044645807444</v>
      </c>
      <c r="AY67" s="28">
        <f t="shared" si="69"/>
        <v>109.46362785060468</v>
      </c>
      <c r="AZ67" s="28">
        <f t="shared" si="69"/>
        <v>114.93680924313492</v>
      </c>
      <c r="BA67" s="28">
        <f t="shared" si="69"/>
        <v>120.40999063566514</v>
      </c>
      <c r="BB67" s="28">
        <f t="shared" si="69"/>
        <v>125.88317202819537</v>
      </c>
      <c r="BC67" s="28">
        <f t="shared" si="69"/>
        <v>131.35635342072561</v>
      </c>
      <c r="BE67" s="27">
        <f t="shared" si="31"/>
        <v>24</v>
      </c>
      <c r="BF67" s="32">
        <f t="shared" si="39"/>
        <v>7.8594341569334772E-2</v>
      </c>
      <c r="BG67" s="32">
        <f t="shared" si="40"/>
        <v>7.8594341569334772E-2</v>
      </c>
      <c r="BH67" s="32">
        <f t="shared" si="41"/>
        <v>7.8594341569334772E-2</v>
      </c>
      <c r="BI67" s="32">
        <f t="shared" si="42"/>
        <v>7.8594341569334772E-2</v>
      </c>
      <c r="BJ67" s="32">
        <f t="shared" si="43"/>
        <v>7.8594341569334661E-2</v>
      </c>
      <c r="BK67" s="32">
        <f t="shared" si="44"/>
        <v>7.8594341569334772E-2</v>
      </c>
      <c r="BL67" s="32">
        <f t="shared" si="45"/>
        <v>7.8594341569334689E-2</v>
      </c>
      <c r="BM67" s="32">
        <f t="shared" si="46"/>
        <v>7.8594341569334772E-2</v>
      </c>
      <c r="BN67" s="32">
        <f t="shared" si="47"/>
        <v>7.8594341569334703E-2</v>
      </c>
      <c r="BO67" s="32">
        <f t="shared" si="48"/>
        <v>7.8594341569334661E-2</v>
      </c>
      <c r="BP67" s="32">
        <f t="shared" si="49"/>
        <v>7.8594341569334716E-2</v>
      </c>
      <c r="BQ67" s="32">
        <f t="shared" si="50"/>
        <v>7.8594341569334772E-2</v>
      </c>
      <c r="BR67" s="32">
        <f t="shared" si="51"/>
        <v>7.8594341569334633E-2</v>
      </c>
      <c r="BS67" s="32">
        <f t="shared" si="52"/>
        <v>7.8594341569334689E-2</v>
      </c>
      <c r="BT67" s="32">
        <f t="shared" si="53"/>
        <v>7.8594341569334578E-2</v>
      </c>
      <c r="BU67" s="32">
        <f t="shared" si="54"/>
        <v>7.8594341569334772E-2</v>
      </c>
      <c r="BV67" s="32">
        <f t="shared" si="55"/>
        <v>7.85943415693348E-2</v>
      </c>
      <c r="BW67" s="32">
        <f t="shared" si="56"/>
        <v>7.8594341569334703E-2</v>
      </c>
      <c r="BX67" s="32">
        <f t="shared" si="57"/>
        <v>7.8594341569334744E-2</v>
      </c>
      <c r="BY67" s="32">
        <f t="shared" si="58"/>
        <v>7.8594341569334661E-2</v>
      </c>
      <c r="BZ67" s="32">
        <f t="shared" si="59"/>
        <v>7.8594341569334689E-2</v>
      </c>
      <c r="CA67" s="32">
        <f t="shared" si="60"/>
        <v>7.8594341569334716E-2</v>
      </c>
      <c r="CB67" s="32">
        <f t="shared" si="61"/>
        <v>7.8594341569334647E-2</v>
      </c>
      <c r="CC67" s="32">
        <f t="shared" si="62"/>
        <v>7.8594341569334772E-2</v>
      </c>
    </row>
    <row r="68" spans="1:81" ht="9" customHeight="1" x14ac:dyDescent="0.25">
      <c r="A68" s="31"/>
      <c r="B68" s="31"/>
      <c r="C68" s="31"/>
      <c r="E68" s="27">
        <f t="shared" si="29"/>
        <v>23</v>
      </c>
      <c r="F68" s="28">
        <f t="shared" si="72"/>
        <v>5.8670388005844583</v>
      </c>
      <c r="G68" s="28">
        <f t="shared" si="72"/>
        <v>11.734077601168917</v>
      </c>
      <c r="H68" s="28">
        <f t="shared" si="72"/>
        <v>17.601116401753377</v>
      </c>
      <c r="I68" s="28">
        <f t="shared" si="72"/>
        <v>23.468155202337833</v>
      </c>
      <c r="J68" s="28">
        <f t="shared" si="72"/>
        <v>29.335194002922293</v>
      </c>
      <c r="K68" s="28">
        <f t="shared" si="72"/>
        <v>35.202232803506753</v>
      </c>
      <c r="L68" s="28">
        <f t="shared" si="72"/>
        <v>41.069271604091213</v>
      </c>
      <c r="M68" s="28">
        <f t="shared" si="72"/>
        <v>46.936310404675666</v>
      </c>
      <c r="N68" s="28">
        <f t="shared" si="72"/>
        <v>52.803349205260126</v>
      </c>
      <c r="O68" s="28">
        <f t="shared" si="72"/>
        <v>58.670388005844586</v>
      </c>
      <c r="P68" s="28">
        <f t="shared" si="72"/>
        <v>64.537426806429039</v>
      </c>
      <c r="Q68" s="28">
        <f t="shared" si="72"/>
        <v>70.404465607013506</v>
      </c>
      <c r="R68" s="28">
        <f t="shared" si="72"/>
        <v>76.271504407597959</v>
      </c>
      <c r="S68" s="28">
        <f t="shared" si="72"/>
        <v>82.138543208182426</v>
      </c>
      <c r="T68" s="28">
        <f t="shared" si="72"/>
        <v>88.005582008766879</v>
      </c>
      <c r="U68" s="28">
        <f t="shared" si="72"/>
        <v>93.872620809351332</v>
      </c>
      <c r="V68" s="28">
        <f t="shared" si="70"/>
        <v>99.739659609935799</v>
      </c>
      <c r="W68" s="28">
        <f t="shared" si="70"/>
        <v>105.60669841052025</v>
      </c>
      <c r="X68" s="28">
        <f t="shared" si="70"/>
        <v>111.47373721110472</v>
      </c>
      <c r="Y68" s="28">
        <f t="shared" si="70"/>
        <v>117.34077601168917</v>
      </c>
      <c r="Z68" s="28">
        <f t="shared" si="70"/>
        <v>123.20781481227364</v>
      </c>
      <c r="AA68" s="28">
        <f t="shared" si="70"/>
        <v>129.07485361285808</v>
      </c>
      <c r="AB68" s="28">
        <f t="shared" si="70"/>
        <v>134.94189241344256</v>
      </c>
      <c r="AC68" s="28">
        <f t="shared" si="70"/>
        <v>140.80893121402701</v>
      </c>
      <c r="AE68" s="27">
        <f t="shared" si="30"/>
        <v>23</v>
      </c>
      <c r="AF68" s="28">
        <f t="shared" si="71"/>
        <v>5.4318018870264808</v>
      </c>
      <c r="AG68" s="28">
        <f t="shared" si="71"/>
        <v>10.863603774052962</v>
      </c>
      <c r="AH68" s="28">
        <f t="shared" si="71"/>
        <v>16.295405661079442</v>
      </c>
      <c r="AI68" s="28">
        <f t="shared" si="71"/>
        <v>21.727207548105923</v>
      </c>
      <c r="AJ68" s="28">
        <f t="shared" si="71"/>
        <v>27.159009435132404</v>
      </c>
      <c r="AK68" s="28">
        <f t="shared" si="71"/>
        <v>32.590811322158885</v>
      </c>
      <c r="AL68" s="28">
        <f t="shared" si="71"/>
        <v>38.022613209185366</v>
      </c>
      <c r="AM68" s="28">
        <f t="shared" si="71"/>
        <v>43.454415096211847</v>
      </c>
      <c r="AN68" s="28">
        <f t="shared" si="71"/>
        <v>48.886216983238327</v>
      </c>
      <c r="AO68" s="28">
        <f t="shared" si="71"/>
        <v>54.318018870264808</v>
      </c>
      <c r="AP68" s="28">
        <f t="shared" si="71"/>
        <v>59.749820757291289</v>
      </c>
      <c r="AQ68" s="28">
        <f t="shared" si="71"/>
        <v>65.18162264431777</v>
      </c>
      <c r="AR68" s="28">
        <f t="shared" si="71"/>
        <v>70.613424531344251</v>
      </c>
      <c r="AS68" s="28">
        <f t="shared" si="71"/>
        <v>76.045226418370731</v>
      </c>
      <c r="AT68" s="28">
        <f t="shared" si="71"/>
        <v>81.477028305397212</v>
      </c>
      <c r="AU68" s="28">
        <f t="shared" si="71"/>
        <v>86.908830192423693</v>
      </c>
      <c r="AV68" s="28">
        <f t="shared" si="69"/>
        <v>92.340632079450174</v>
      </c>
      <c r="AW68" s="28">
        <f t="shared" si="69"/>
        <v>97.772433966476655</v>
      </c>
      <c r="AX68" s="28">
        <f t="shared" si="69"/>
        <v>103.20423585350314</v>
      </c>
      <c r="AY68" s="28">
        <f t="shared" si="69"/>
        <v>108.63603774052962</v>
      </c>
      <c r="AZ68" s="28">
        <f t="shared" si="69"/>
        <v>114.0678396275561</v>
      </c>
      <c r="BA68" s="28">
        <f t="shared" si="69"/>
        <v>119.49964151458258</v>
      </c>
      <c r="BB68" s="28">
        <f t="shared" si="69"/>
        <v>124.93144340160906</v>
      </c>
      <c r="BC68" s="28">
        <f t="shared" si="69"/>
        <v>130.36324528863554</v>
      </c>
      <c r="BE68" s="27">
        <f t="shared" si="31"/>
        <v>23</v>
      </c>
      <c r="BF68" s="32">
        <f t="shared" si="39"/>
        <v>7.4183404669936795E-2</v>
      </c>
      <c r="BG68" s="32">
        <f t="shared" si="40"/>
        <v>7.4183404669936795E-2</v>
      </c>
      <c r="BH68" s="32">
        <f t="shared" si="41"/>
        <v>7.4183404669936878E-2</v>
      </c>
      <c r="BI68" s="32">
        <f t="shared" si="42"/>
        <v>7.4183404669936795E-2</v>
      </c>
      <c r="BJ68" s="32">
        <f t="shared" si="43"/>
        <v>7.418340466993685E-2</v>
      </c>
      <c r="BK68" s="32">
        <f t="shared" si="44"/>
        <v>7.4183404669936878E-2</v>
      </c>
      <c r="BL68" s="32">
        <f t="shared" si="45"/>
        <v>7.4183404669936906E-2</v>
      </c>
      <c r="BM68" s="32">
        <f t="shared" si="46"/>
        <v>7.4183404669936795E-2</v>
      </c>
      <c r="BN68" s="32">
        <f t="shared" si="47"/>
        <v>7.4183404669936823E-2</v>
      </c>
      <c r="BO68" s="32">
        <f t="shared" si="48"/>
        <v>7.418340466993685E-2</v>
      </c>
      <c r="BP68" s="32">
        <f t="shared" si="49"/>
        <v>7.4183404669936767E-2</v>
      </c>
      <c r="BQ68" s="32">
        <f t="shared" si="50"/>
        <v>7.4183404669936878E-2</v>
      </c>
      <c r="BR68" s="32">
        <f t="shared" si="51"/>
        <v>7.4183404669936809E-2</v>
      </c>
      <c r="BS68" s="32">
        <f t="shared" si="52"/>
        <v>7.4183404669936906E-2</v>
      </c>
      <c r="BT68" s="32">
        <f t="shared" si="53"/>
        <v>7.418340466993685E-2</v>
      </c>
      <c r="BU68" s="32">
        <f t="shared" si="54"/>
        <v>7.4183404669936795E-2</v>
      </c>
      <c r="BV68" s="32">
        <f t="shared" si="55"/>
        <v>7.4183404669936878E-2</v>
      </c>
      <c r="BW68" s="32">
        <f t="shared" si="56"/>
        <v>7.4183404669936823E-2</v>
      </c>
      <c r="BX68" s="32">
        <f t="shared" si="57"/>
        <v>7.4183404669936892E-2</v>
      </c>
      <c r="BY68" s="32">
        <f t="shared" si="58"/>
        <v>7.418340466993685E-2</v>
      </c>
      <c r="BZ68" s="32">
        <f t="shared" si="59"/>
        <v>7.4183404669936906E-2</v>
      </c>
      <c r="CA68" s="32">
        <f t="shared" si="60"/>
        <v>7.4183404669936767E-2</v>
      </c>
      <c r="CB68" s="32">
        <f t="shared" si="61"/>
        <v>7.418340466993692E-2</v>
      </c>
      <c r="CC68" s="32">
        <f t="shared" si="62"/>
        <v>7.4183404669936878E-2</v>
      </c>
    </row>
    <row r="69" spans="1:81" ht="9" customHeight="1" x14ac:dyDescent="0.25">
      <c r="A69" s="31"/>
      <c r="B69" s="31"/>
      <c r="C69" s="31"/>
      <c r="E69" s="27">
        <f t="shared" si="29"/>
        <v>22</v>
      </c>
      <c r="F69" s="28">
        <f t="shared" si="72"/>
        <v>5.7972398906727989</v>
      </c>
      <c r="G69" s="28">
        <f t="shared" si="72"/>
        <v>11.594479781345598</v>
      </c>
      <c r="H69" s="28">
        <f t="shared" si="72"/>
        <v>17.391719672018397</v>
      </c>
      <c r="I69" s="28">
        <f t="shared" si="72"/>
        <v>23.188959562691196</v>
      </c>
      <c r="J69" s="28">
        <f t="shared" si="72"/>
        <v>28.986199453363991</v>
      </c>
      <c r="K69" s="28">
        <f t="shared" si="72"/>
        <v>34.783439344036793</v>
      </c>
      <c r="L69" s="28">
        <f t="shared" si="72"/>
        <v>40.580679234709592</v>
      </c>
      <c r="M69" s="28">
        <f t="shared" si="72"/>
        <v>46.377919125382391</v>
      </c>
      <c r="N69" s="28">
        <f t="shared" si="72"/>
        <v>52.175159016055183</v>
      </c>
      <c r="O69" s="28">
        <f t="shared" si="72"/>
        <v>57.972398906727982</v>
      </c>
      <c r="P69" s="28">
        <f t="shared" si="72"/>
        <v>63.769638797400781</v>
      </c>
      <c r="Q69" s="28">
        <f t="shared" si="72"/>
        <v>69.566878688073587</v>
      </c>
      <c r="R69" s="28">
        <f t="shared" si="72"/>
        <v>75.364118578746385</v>
      </c>
      <c r="S69" s="28">
        <f t="shared" si="72"/>
        <v>81.161358469419184</v>
      </c>
      <c r="T69" s="28">
        <f t="shared" si="72"/>
        <v>86.958598360091983</v>
      </c>
      <c r="U69" s="28">
        <f t="shared" si="72"/>
        <v>92.755838250764782</v>
      </c>
      <c r="V69" s="28">
        <f t="shared" si="70"/>
        <v>98.553078141437567</v>
      </c>
      <c r="W69" s="28">
        <f t="shared" si="70"/>
        <v>104.35031803211037</v>
      </c>
      <c r="X69" s="28">
        <f t="shared" si="70"/>
        <v>110.14755792278316</v>
      </c>
      <c r="Y69" s="28">
        <f t="shared" si="70"/>
        <v>115.94479781345596</v>
      </c>
      <c r="Z69" s="28">
        <f t="shared" si="70"/>
        <v>121.74203770412876</v>
      </c>
      <c r="AA69" s="28">
        <f t="shared" si="70"/>
        <v>127.53927759480156</v>
      </c>
      <c r="AB69" s="28">
        <f t="shared" si="70"/>
        <v>133.33651748547436</v>
      </c>
      <c r="AC69" s="28">
        <f t="shared" si="70"/>
        <v>139.13375737614717</v>
      </c>
      <c r="AE69" s="27">
        <f t="shared" si="30"/>
        <v>22</v>
      </c>
      <c r="AF69" s="28">
        <f t="shared" si="71"/>
        <v>5.392673713387917</v>
      </c>
      <c r="AG69" s="28">
        <f t="shared" si="71"/>
        <v>10.785347426775834</v>
      </c>
      <c r="AH69" s="28">
        <f t="shared" si="71"/>
        <v>16.17802114016375</v>
      </c>
      <c r="AI69" s="28">
        <f t="shared" si="71"/>
        <v>21.570694853551668</v>
      </c>
      <c r="AJ69" s="28">
        <f t="shared" si="71"/>
        <v>26.963368566939586</v>
      </c>
      <c r="AK69" s="28">
        <f t="shared" si="71"/>
        <v>32.3560422803275</v>
      </c>
      <c r="AL69" s="28">
        <f t="shared" si="71"/>
        <v>37.748715993715422</v>
      </c>
      <c r="AM69" s="28">
        <f t="shared" si="71"/>
        <v>43.141389707103336</v>
      </c>
      <c r="AN69" s="28">
        <f t="shared" si="71"/>
        <v>48.53406342049125</v>
      </c>
      <c r="AO69" s="28">
        <f t="shared" si="71"/>
        <v>53.926737133879172</v>
      </c>
      <c r="AP69" s="28">
        <f t="shared" si="71"/>
        <v>59.319410847267086</v>
      </c>
      <c r="AQ69" s="28">
        <f t="shared" si="71"/>
        <v>64.712084560655001</v>
      </c>
      <c r="AR69" s="28">
        <f t="shared" si="71"/>
        <v>70.104758274042922</v>
      </c>
      <c r="AS69" s="28">
        <f t="shared" si="71"/>
        <v>75.497431987430843</v>
      </c>
      <c r="AT69" s="28">
        <f t="shared" si="71"/>
        <v>80.890105700818751</v>
      </c>
      <c r="AU69" s="28">
        <f t="shared" si="71"/>
        <v>86.282779414206672</v>
      </c>
      <c r="AV69" s="28">
        <f t="shared" si="69"/>
        <v>91.675453127594594</v>
      </c>
      <c r="AW69" s="28">
        <f t="shared" si="69"/>
        <v>97.068126840982501</v>
      </c>
      <c r="AX69" s="28">
        <f t="shared" si="69"/>
        <v>102.46080055437042</v>
      </c>
      <c r="AY69" s="28">
        <f t="shared" si="69"/>
        <v>107.85347426775834</v>
      </c>
      <c r="AZ69" s="28">
        <f t="shared" si="69"/>
        <v>113.24614798114627</v>
      </c>
      <c r="BA69" s="28">
        <f t="shared" si="69"/>
        <v>118.63882169453417</v>
      </c>
      <c r="BB69" s="28">
        <f t="shared" si="69"/>
        <v>124.03149540792209</v>
      </c>
      <c r="BC69" s="28">
        <f t="shared" si="69"/>
        <v>129.42416912131</v>
      </c>
      <c r="BE69" s="27">
        <f t="shared" si="31"/>
        <v>22</v>
      </c>
      <c r="BF69" s="32">
        <f t="shared" si="39"/>
        <v>6.9785999012355854E-2</v>
      </c>
      <c r="BG69" s="32">
        <f t="shared" si="40"/>
        <v>6.9785999012355854E-2</v>
      </c>
      <c r="BH69" s="32">
        <f t="shared" si="41"/>
        <v>6.9785999012355895E-2</v>
      </c>
      <c r="BI69" s="32">
        <f t="shared" si="42"/>
        <v>6.9785999012355854E-2</v>
      </c>
      <c r="BJ69" s="32">
        <f t="shared" si="43"/>
        <v>6.9785999012355701E-2</v>
      </c>
      <c r="BK69" s="32">
        <f t="shared" si="44"/>
        <v>6.9785999012355895E-2</v>
      </c>
      <c r="BL69" s="32">
        <f t="shared" si="45"/>
        <v>6.9785999012355784E-2</v>
      </c>
      <c r="BM69" s="32">
        <f t="shared" si="46"/>
        <v>6.9785999012355854E-2</v>
      </c>
      <c r="BN69" s="32">
        <f t="shared" si="47"/>
        <v>6.9785999012355771E-2</v>
      </c>
      <c r="BO69" s="32">
        <f t="shared" si="48"/>
        <v>6.9785999012355701E-2</v>
      </c>
      <c r="BP69" s="32">
        <f t="shared" si="49"/>
        <v>6.9785999012355757E-2</v>
      </c>
      <c r="BQ69" s="32">
        <f t="shared" si="50"/>
        <v>6.9785999012355895E-2</v>
      </c>
      <c r="BR69" s="32">
        <f t="shared" si="51"/>
        <v>6.978599901235584E-2</v>
      </c>
      <c r="BS69" s="32">
        <f t="shared" si="52"/>
        <v>6.9785999012355784E-2</v>
      </c>
      <c r="BT69" s="32">
        <f t="shared" si="53"/>
        <v>6.9785999012355895E-2</v>
      </c>
      <c r="BU69" s="32">
        <f t="shared" si="54"/>
        <v>6.9785999012355854E-2</v>
      </c>
      <c r="BV69" s="32">
        <f t="shared" si="55"/>
        <v>6.9785999012355673E-2</v>
      </c>
      <c r="BW69" s="32">
        <f t="shared" si="56"/>
        <v>6.9785999012355771E-2</v>
      </c>
      <c r="BX69" s="32">
        <f t="shared" si="57"/>
        <v>6.9785999012355743E-2</v>
      </c>
      <c r="BY69" s="32">
        <f t="shared" si="58"/>
        <v>6.9785999012355701E-2</v>
      </c>
      <c r="BZ69" s="32">
        <f t="shared" si="59"/>
        <v>6.9785999012355673E-2</v>
      </c>
      <c r="CA69" s="32">
        <f t="shared" si="60"/>
        <v>6.9785999012355757E-2</v>
      </c>
      <c r="CB69" s="32">
        <f t="shared" si="61"/>
        <v>6.9785999012355729E-2</v>
      </c>
      <c r="CC69" s="32">
        <f t="shared" si="62"/>
        <v>6.9785999012355895E-2</v>
      </c>
    </row>
    <row r="70" spans="1:81" ht="9" customHeight="1" x14ac:dyDescent="0.25">
      <c r="A70" s="31"/>
      <c r="B70" s="31"/>
      <c r="C70" s="31"/>
      <c r="E70" s="27">
        <f t="shared" si="29"/>
        <v>21</v>
      </c>
      <c r="F70" s="28">
        <f t="shared" si="72"/>
        <v>5.7305700800821349</v>
      </c>
      <c r="G70" s="28">
        <f t="shared" si="72"/>
        <v>11.46114016016427</v>
      </c>
      <c r="H70" s="28">
        <f t="shared" si="72"/>
        <v>17.191710240246405</v>
      </c>
      <c r="I70" s="28">
        <f t="shared" si="72"/>
        <v>22.922280320328539</v>
      </c>
      <c r="J70" s="28">
        <f t="shared" si="72"/>
        <v>28.652850400410674</v>
      </c>
      <c r="K70" s="28">
        <f t="shared" si="72"/>
        <v>34.383420480492809</v>
      </c>
      <c r="L70" s="28">
        <f t="shared" si="72"/>
        <v>40.113990560574941</v>
      </c>
      <c r="M70" s="28">
        <f t="shared" si="72"/>
        <v>45.844560640657079</v>
      </c>
      <c r="N70" s="28">
        <f t="shared" si="72"/>
        <v>51.57513072073921</v>
      </c>
      <c r="O70" s="28">
        <f t="shared" si="72"/>
        <v>57.305700800821349</v>
      </c>
      <c r="P70" s="28">
        <f t="shared" si="72"/>
        <v>63.03627088090348</v>
      </c>
      <c r="Q70" s="28">
        <f t="shared" si="72"/>
        <v>68.766840960985618</v>
      </c>
      <c r="R70" s="28">
        <f t="shared" si="72"/>
        <v>74.49741104106775</v>
      </c>
      <c r="S70" s="28">
        <f t="shared" si="72"/>
        <v>80.227981121149881</v>
      </c>
      <c r="T70" s="28">
        <f t="shared" si="72"/>
        <v>85.958551201232027</v>
      </c>
      <c r="U70" s="28">
        <f t="shared" si="72"/>
        <v>91.689121281314158</v>
      </c>
      <c r="V70" s="28">
        <f t="shared" si="70"/>
        <v>97.419691361396289</v>
      </c>
      <c r="W70" s="28">
        <f t="shared" si="70"/>
        <v>103.15026144147842</v>
      </c>
      <c r="X70" s="28">
        <f t="shared" si="70"/>
        <v>108.88083152156055</v>
      </c>
      <c r="Y70" s="28">
        <f t="shared" si="70"/>
        <v>114.6114016016427</v>
      </c>
      <c r="Z70" s="28">
        <f t="shared" si="70"/>
        <v>120.34197168172483</v>
      </c>
      <c r="AA70" s="28">
        <f t="shared" si="70"/>
        <v>126.07254176180696</v>
      </c>
      <c r="AB70" s="28">
        <f t="shared" si="70"/>
        <v>131.80311184188909</v>
      </c>
      <c r="AC70" s="28">
        <f t="shared" si="70"/>
        <v>137.53368192197124</v>
      </c>
      <c r="AE70" s="27">
        <f t="shared" si="30"/>
        <v>21</v>
      </c>
      <c r="AF70" s="28">
        <f t="shared" si="71"/>
        <v>5.3557249681851449</v>
      </c>
      <c r="AG70" s="28">
        <f t="shared" si="71"/>
        <v>10.71144993637029</v>
      </c>
      <c r="AH70" s="28">
        <f t="shared" si="71"/>
        <v>16.067174904555436</v>
      </c>
      <c r="AI70" s="28">
        <f t="shared" si="71"/>
        <v>21.422899872740579</v>
      </c>
      <c r="AJ70" s="28">
        <f t="shared" si="71"/>
        <v>26.778624840925726</v>
      </c>
      <c r="AK70" s="28">
        <f t="shared" si="71"/>
        <v>32.134349809110873</v>
      </c>
      <c r="AL70" s="28">
        <f t="shared" si="71"/>
        <v>37.490074777296016</v>
      </c>
      <c r="AM70" s="28">
        <f t="shared" si="71"/>
        <v>42.845799745481159</v>
      </c>
      <c r="AN70" s="28">
        <f t="shared" si="71"/>
        <v>48.201524713666309</v>
      </c>
      <c r="AO70" s="28">
        <f t="shared" si="71"/>
        <v>53.557249681851452</v>
      </c>
      <c r="AP70" s="28">
        <f t="shared" si="71"/>
        <v>58.912974650036595</v>
      </c>
      <c r="AQ70" s="28">
        <f t="shared" si="71"/>
        <v>64.268699618221746</v>
      </c>
      <c r="AR70" s="28">
        <f t="shared" si="71"/>
        <v>69.624424586406889</v>
      </c>
      <c r="AS70" s="28">
        <f t="shared" si="71"/>
        <v>74.980149554592032</v>
      </c>
      <c r="AT70" s="28">
        <f t="shared" si="71"/>
        <v>80.335874522777175</v>
      </c>
      <c r="AU70" s="28">
        <f t="shared" si="71"/>
        <v>85.691599490962318</v>
      </c>
      <c r="AV70" s="28">
        <f t="shared" si="69"/>
        <v>91.047324459147461</v>
      </c>
      <c r="AW70" s="28">
        <f t="shared" si="69"/>
        <v>96.403049427332618</v>
      </c>
      <c r="AX70" s="28">
        <f t="shared" si="69"/>
        <v>101.75877439551776</v>
      </c>
      <c r="AY70" s="28">
        <f t="shared" si="69"/>
        <v>107.1144993637029</v>
      </c>
      <c r="AZ70" s="28">
        <f t="shared" si="69"/>
        <v>112.47022433188805</v>
      </c>
      <c r="BA70" s="28">
        <f t="shared" si="69"/>
        <v>117.82594930007319</v>
      </c>
      <c r="BB70" s="28">
        <f t="shared" si="69"/>
        <v>123.18167426825833</v>
      </c>
      <c r="BC70" s="28">
        <f t="shared" si="69"/>
        <v>128.53739923644349</v>
      </c>
      <c r="BE70" s="27">
        <f t="shared" si="31"/>
        <v>21</v>
      </c>
      <c r="BF70" s="32">
        <f t="shared" ref="BF70:BF91" si="73">(F70-AF70)/F70</f>
        <v>6.5411487279397759E-2</v>
      </c>
      <c r="BG70" s="32">
        <f t="shared" ref="BG70:BG91" si="74">(G70-AG70)/G70</f>
        <v>6.5411487279397759E-2</v>
      </c>
      <c r="BH70" s="32">
        <f t="shared" ref="BH70:BH91" si="75">(H70-AH70)/H70</f>
        <v>6.5411487279397662E-2</v>
      </c>
      <c r="BI70" s="32">
        <f t="shared" ref="BI70:BI91" si="76">(I70-AI70)/I70</f>
        <v>6.5411487279397759E-2</v>
      </c>
      <c r="BJ70" s="32">
        <f t="shared" ref="BJ70:BJ91" si="77">(J70-AJ70)/J70</f>
        <v>6.5411487279397704E-2</v>
      </c>
      <c r="BK70" s="32">
        <f t="shared" ref="BK70:BK91" si="78">(K70-AK70)/K70</f>
        <v>6.5411487279397662E-2</v>
      </c>
      <c r="BL70" s="32">
        <f t="shared" ref="BL70:BL91" si="79">(L70-AL70)/L70</f>
        <v>6.5411487279397634E-2</v>
      </c>
      <c r="BM70" s="32">
        <f t="shared" ref="BM70:BM91" si="80">(M70-AM70)/M70</f>
        <v>6.5411487279397759E-2</v>
      </c>
      <c r="BN70" s="32">
        <f t="shared" ref="BN70:BN91" si="81">(N70-AN70)/N70</f>
        <v>6.5411487279397593E-2</v>
      </c>
      <c r="BO70" s="32">
        <f t="shared" ref="BO70:BO91" si="82">(O70-AO70)/O70</f>
        <v>6.5411487279397704E-2</v>
      </c>
      <c r="BP70" s="32">
        <f t="shared" ref="BP70:BP91" si="83">(P70-AP70)/P70</f>
        <v>6.541148727939769E-2</v>
      </c>
      <c r="BQ70" s="32">
        <f t="shared" ref="BQ70:BQ91" si="84">(Q70-AQ70)/Q70</f>
        <v>6.5411487279397662E-2</v>
      </c>
      <c r="BR70" s="32">
        <f t="shared" ref="BR70:BR91" si="85">(R70-AR70)/R70</f>
        <v>6.5411487279397648E-2</v>
      </c>
      <c r="BS70" s="32">
        <f t="shared" ref="BS70:BS91" si="86">(S70-AS70)/S70</f>
        <v>6.5411487279397634E-2</v>
      </c>
      <c r="BT70" s="32">
        <f t="shared" ref="BT70:BT91" si="87">(T70-AT70)/T70</f>
        <v>6.5411487279397787E-2</v>
      </c>
      <c r="BU70" s="32">
        <f t="shared" ref="BU70:BU91" si="88">(U70-AU70)/U70</f>
        <v>6.5411487279397759E-2</v>
      </c>
      <c r="BV70" s="32">
        <f t="shared" ref="BV70:BV91" si="89">(V70-AV70)/V70</f>
        <v>6.5411487279397745E-2</v>
      </c>
      <c r="BW70" s="32">
        <f t="shared" ref="BW70:BW91" si="90">(W70-AW70)/W70</f>
        <v>6.5411487279397593E-2</v>
      </c>
      <c r="BX70" s="32">
        <f t="shared" ref="BX70:BX91" si="91">(X70-AX70)/X70</f>
        <v>6.5411487279397593E-2</v>
      </c>
      <c r="BY70" s="32">
        <f t="shared" ref="BY70:BY91" si="92">(Y70-AY70)/Y70</f>
        <v>6.5411487279397704E-2</v>
      </c>
      <c r="BZ70" s="32">
        <f t="shared" ref="BZ70:BZ91" si="93">(Z70-AZ70)/Z70</f>
        <v>6.541148727939769E-2</v>
      </c>
      <c r="CA70" s="32">
        <f t="shared" ref="CA70:CA91" si="94">(AA70-BA70)/AA70</f>
        <v>6.541148727939769E-2</v>
      </c>
      <c r="CB70" s="32">
        <f t="shared" ref="CB70:CB91" si="95">(AB70-BB70)/AB70</f>
        <v>6.5411487279397676E-2</v>
      </c>
      <c r="CC70" s="32">
        <f t="shared" ref="CC70:CC91" si="96">(AC70-BC70)/AC70</f>
        <v>6.5411487279397662E-2</v>
      </c>
    </row>
    <row r="71" spans="1:81" ht="9" customHeight="1" x14ac:dyDescent="0.25">
      <c r="A71" s="31"/>
      <c r="B71" s="31"/>
      <c r="C71" s="31"/>
      <c r="E71" s="27">
        <f t="shared" si="29"/>
        <v>20</v>
      </c>
      <c r="F71" s="28">
        <f t="shared" si="72"/>
        <v>5.6669667917698794</v>
      </c>
      <c r="G71" s="28">
        <f t="shared" si="72"/>
        <v>11.333933583539759</v>
      </c>
      <c r="H71" s="28">
        <f t="shared" si="72"/>
        <v>17.000900375309637</v>
      </c>
      <c r="I71" s="28">
        <f t="shared" si="72"/>
        <v>22.667867167079518</v>
      </c>
      <c r="J71" s="28">
        <f t="shared" si="72"/>
        <v>28.334833958849398</v>
      </c>
      <c r="K71" s="28">
        <f t="shared" si="72"/>
        <v>34.001800750619275</v>
      </c>
      <c r="L71" s="28">
        <f t="shared" si="72"/>
        <v>39.668767542389155</v>
      </c>
      <c r="M71" s="28">
        <f t="shared" si="72"/>
        <v>45.335734334159035</v>
      </c>
      <c r="N71" s="28">
        <f t="shared" si="72"/>
        <v>51.002701125928915</v>
      </c>
      <c r="O71" s="28">
        <f t="shared" si="72"/>
        <v>56.669667917698796</v>
      </c>
      <c r="P71" s="28">
        <f t="shared" si="72"/>
        <v>62.336634709468676</v>
      </c>
      <c r="Q71" s="28">
        <f t="shared" si="72"/>
        <v>68.003601501238549</v>
      </c>
      <c r="R71" s="28">
        <f t="shared" si="72"/>
        <v>73.670568293008429</v>
      </c>
      <c r="S71" s="28">
        <f t="shared" si="72"/>
        <v>79.33753508477831</v>
      </c>
      <c r="T71" s="28">
        <f t="shared" si="72"/>
        <v>85.00450187654819</v>
      </c>
      <c r="U71" s="28">
        <f t="shared" si="72"/>
        <v>90.67146866831807</v>
      </c>
      <c r="V71" s="28">
        <f t="shared" si="70"/>
        <v>96.33843546008795</v>
      </c>
      <c r="W71" s="28">
        <f t="shared" si="70"/>
        <v>102.00540225185783</v>
      </c>
      <c r="X71" s="28">
        <f t="shared" si="70"/>
        <v>107.67236904362771</v>
      </c>
      <c r="Y71" s="28">
        <f t="shared" si="70"/>
        <v>113.33933583539759</v>
      </c>
      <c r="Z71" s="28">
        <f t="shared" si="70"/>
        <v>119.00630262716747</v>
      </c>
      <c r="AA71" s="28">
        <f t="shared" si="70"/>
        <v>124.67326941893735</v>
      </c>
      <c r="AB71" s="28">
        <f t="shared" si="70"/>
        <v>130.34023621070722</v>
      </c>
      <c r="AC71" s="28">
        <f t="shared" si="70"/>
        <v>136.0072030024771</v>
      </c>
      <c r="AE71" s="27">
        <f t="shared" si="30"/>
        <v>20</v>
      </c>
      <c r="AF71" s="28">
        <f t="shared" si="71"/>
        <v>5.3208888623795607</v>
      </c>
      <c r="AG71" s="28">
        <f t="shared" si="71"/>
        <v>10.641777724759121</v>
      </c>
      <c r="AH71" s="28">
        <f t="shared" si="71"/>
        <v>15.962666587138681</v>
      </c>
      <c r="AI71" s="28">
        <f t="shared" si="71"/>
        <v>21.283555449518243</v>
      </c>
      <c r="AJ71" s="28">
        <f t="shared" si="71"/>
        <v>26.604444311897801</v>
      </c>
      <c r="AK71" s="28">
        <f t="shared" si="71"/>
        <v>31.925333174277363</v>
      </c>
      <c r="AL71" s="28">
        <f t="shared" si="71"/>
        <v>37.246222036656924</v>
      </c>
      <c r="AM71" s="28">
        <f t="shared" si="71"/>
        <v>42.567110899036486</v>
      </c>
      <c r="AN71" s="28">
        <f t="shared" si="71"/>
        <v>47.887999761416047</v>
      </c>
      <c r="AO71" s="28">
        <f t="shared" si="71"/>
        <v>53.208888623795602</v>
      </c>
      <c r="AP71" s="28">
        <f t="shared" si="71"/>
        <v>58.529777486175163</v>
      </c>
      <c r="AQ71" s="28">
        <f t="shared" si="71"/>
        <v>63.850666348554725</v>
      </c>
      <c r="AR71" s="28">
        <f t="shared" si="71"/>
        <v>69.171555210934287</v>
      </c>
      <c r="AS71" s="28">
        <f t="shared" si="71"/>
        <v>74.492444073313848</v>
      </c>
      <c r="AT71" s="28">
        <f t="shared" si="71"/>
        <v>79.81333293569341</v>
      </c>
      <c r="AU71" s="28">
        <f t="shared" si="71"/>
        <v>85.134221798072971</v>
      </c>
      <c r="AV71" s="28">
        <f t="shared" si="69"/>
        <v>90.455110660452533</v>
      </c>
      <c r="AW71" s="28">
        <f t="shared" si="69"/>
        <v>95.775999522832095</v>
      </c>
      <c r="AX71" s="28">
        <f t="shared" si="69"/>
        <v>101.09688838521164</v>
      </c>
      <c r="AY71" s="28">
        <f t="shared" si="69"/>
        <v>106.4177772475912</v>
      </c>
      <c r="AZ71" s="28">
        <f t="shared" si="69"/>
        <v>111.73866610997077</v>
      </c>
      <c r="BA71" s="28">
        <f t="shared" si="69"/>
        <v>117.05955497235033</v>
      </c>
      <c r="BB71" s="28">
        <f t="shared" si="69"/>
        <v>122.38044383472989</v>
      </c>
      <c r="BC71" s="28">
        <f t="shared" si="69"/>
        <v>127.70133269710945</v>
      </c>
      <c r="BE71" s="27">
        <f t="shared" si="31"/>
        <v>20</v>
      </c>
      <c r="BF71" s="32">
        <f t="shared" si="73"/>
        <v>6.1069341343754954E-2</v>
      </c>
      <c r="BG71" s="32">
        <f t="shared" si="74"/>
        <v>6.1069341343754954E-2</v>
      </c>
      <c r="BH71" s="32">
        <f t="shared" si="75"/>
        <v>6.1069341343754961E-2</v>
      </c>
      <c r="BI71" s="32">
        <f t="shared" si="76"/>
        <v>6.1069341343754954E-2</v>
      </c>
      <c r="BJ71" s="32">
        <f t="shared" si="77"/>
        <v>6.1069341343755079E-2</v>
      </c>
      <c r="BK71" s="32">
        <f t="shared" si="78"/>
        <v>6.1069341343754961E-2</v>
      </c>
      <c r="BL71" s="32">
        <f t="shared" si="79"/>
        <v>6.1069341343754954E-2</v>
      </c>
      <c r="BM71" s="32">
        <f t="shared" si="80"/>
        <v>6.1069341343754954E-2</v>
      </c>
      <c r="BN71" s="32">
        <f t="shared" si="81"/>
        <v>6.1069341343754954E-2</v>
      </c>
      <c r="BO71" s="32">
        <f t="shared" si="82"/>
        <v>6.1069341343755079E-2</v>
      </c>
      <c r="BP71" s="32">
        <f t="shared" si="83"/>
        <v>6.1069341343755065E-2</v>
      </c>
      <c r="BQ71" s="32">
        <f t="shared" si="84"/>
        <v>6.1069341343754961E-2</v>
      </c>
      <c r="BR71" s="32">
        <f t="shared" si="85"/>
        <v>6.1069341343754954E-2</v>
      </c>
      <c r="BS71" s="32">
        <f t="shared" si="86"/>
        <v>6.1069341343754954E-2</v>
      </c>
      <c r="BT71" s="32">
        <f t="shared" si="87"/>
        <v>6.1069341343754954E-2</v>
      </c>
      <c r="BU71" s="32">
        <f t="shared" si="88"/>
        <v>6.1069341343754954E-2</v>
      </c>
      <c r="BV71" s="32">
        <f t="shared" si="89"/>
        <v>6.1069341343754954E-2</v>
      </c>
      <c r="BW71" s="32">
        <f t="shared" si="90"/>
        <v>6.1069341343754954E-2</v>
      </c>
      <c r="BX71" s="32">
        <f t="shared" si="91"/>
        <v>6.1069341343755086E-2</v>
      </c>
      <c r="BY71" s="32">
        <f t="shared" si="92"/>
        <v>6.1069341343755079E-2</v>
      </c>
      <c r="BZ71" s="32">
        <f t="shared" si="93"/>
        <v>6.1069341343755072E-2</v>
      </c>
      <c r="CA71" s="32">
        <f t="shared" si="94"/>
        <v>6.1069341343755065E-2</v>
      </c>
      <c r="CB71" s="32">
        <f t="shared" si="95"/>
        <v>6.1069341343754961E-2</v>
      </c>
      <c r="CC71" s="32">
        <f t="shared" si="96"/>
        <v>6.1069341343754961E-2</v>
      </c>
    </row>
    <row r="72" spans="1:81" ht="9" customHeight="1" x14ac:dyDescent="0.25">
      <c r="A72" s="31"/>
      <c r="B72" s="31"/>
      <c r="C72" s="31"/>
      <c r="E72" s="27">
        <f t="shared" ref="E72:E91" si="97">E71-1</f>
        <v>19</v>
      </c>
      <c r="F72" s="28">
        <f t="shared" si="72"/>
        <v>5.6063725739734913</v>
      </c>
      <c r="G72" s="28">
        <f t="shared" si="72"/>
        <v>11.212745147946983</v>
      </c>
      <c r="H72" s="28">
        <f t="shared" si="72"/>
        <v>16.819117721920474</v>
      </c>
      <c r="I72" s="28">
        <f t="shared" si="72"/>
        <v>22.425490295893965</v>
      </c>
      <c r="J72" s="28">
        <f t="shared" si="72"/>
        <v>28.031862869867457</v>
      </c>
      <c r="K72" s="28">
        <f t="shared" si="72"/>
        <v>33.638235443840948</v>
      </c>
      <c r="L72" s="28">
        <f t="shared" si="72"/>
        <v>39.244608017814443</v>
      </c>
      <c r="M72" s="28">
        <f t="shared" si="72"/>
        <v>44.850980591787931</v>
      </c>
      <c r="N72" s="28">
        <f t="shared" si="72"/>
        <v>50.457353165761425</v>
      </c>
      <c r="O72" s="28">
        <f t="shared" si="72"/>
        <v>56.063725739734913</v>
      </c>
      <c r="P72" s="28">
        <f t="shared" si="72"/>
        <v>61.670098313708408</v>
      </c>
      <c r="Q72" s="28">
        <f t="shared" si="72"/>
        <v>67.276470887681896</v>
      </c>
      <c r="R72" s="28">
        <f t="shared" si="72"/>
        <v>72.882843461655384</v>
      </c>
      <c r="S72" s="28">
        <f t="shared" si="72"/>
        <v>78.489216035628885</v>
      </c>
      <c r="T72" s="28">
        <f t="shared" si="72"/>
        <v>84.095588609602373</v>
      </c>
      <c r="U72" s="28">
        <f t="shared" si="72"/>
        <v>89.701961183575861</v>
      </c>
      <c r="V72" s="28">
        <f t="shared" si="70"/>
        <v>95.308333757549363</v>
      </c>
      <c r="W72" s="28">
        <f t="shared" si="70"/>
        <v>100.91470633152285</v>
      </c>
      <c r="X72" s="28">
        <f t="shared" si="70"/>
        <v>106.52107890549634</v>
      </c>
      <c r="Y72" s="28">
        <f t="shared" si="70"/>
        <v>112.12745147946983</v>
      </c>
      <c r="Z72" s="28">
        <f t="shared" si="70"/>
        <v>117.73382405344333</v>
      </c>
      <c r="AA72" s="28">
        <f t="shared" si="70"/>
        <v>123.34019662741682</v>
      </c>
      <c r="AB72" s="28">
        <f t="shared" si="70"/>
        <v>128.9465692013903</v>
      </c>
      <c r="AC72" s="28">
        <f t="shared" si="70"/>
        <v>134.55294177536379</v>
      </c>
      <c r="AE72" s="27">
        <f t="shared" ref="AE72:AE91" si="98">AE71-1</f>
        <v>19</v>
      </c>
      <c r="AF72" s="28">
        <f t="shared" si="71"/>
        <v>5.2881034059333532</v>
      </c>
      <c r="AG72" s="28">
        <f t="shared" si="71"/>
        <v>10.576206811866706</v>
      </c>
      <c r="AH72" s="28">
        <f t="shared" si="71"/>
        <v>15.864310217800059</v>
      </c>
      <c r="AI72" s="28">
        <f t="shared" si="71"/>
        <v>21.152413623733413</v>
      </c>
      <c r="AJ72" s="28">
        <f t="shared" si="71"/>
        <v>26.440517029666765</v>
      </c>
      <c r="AK72" s="28">
        <f t="shared" si="71"/>
        <v>31.728620435600117</v>
      </c>
      <c r="AL72" s="28">
        <f t="shared" si="71"/>
        <v>37.016723841533469</v>
      </c>
      <c r="AM72" s="28">
        <f t="shared" si="71"/>
        <v>42.304827247466825</v>
      </c>
      <c r="AN72" s="28">
        <f t="shared" si="71"/>
        <v>47.592930653400181</v>
      </c>
      <c r="AO72" s="28">
        <f t="shared" si="71"/>
        <v>52.88103405933353</v>
      </c>
      <c r="AP72" s="28">
        <f t="shared" si="71"/>
        <v>58.169137465266886</v>
      </c>
      <c r="AQ72" s="28">
        <f t="shared" si="71"/>
        <v>63.457240871200234</v>
      </c>
      <c r="AR72" s="28">
        <f t="shared" si="71"/>
        <v>68.745344277133583</v>
      </c>
      <c r="AS72" s="28">
        <f t="shared" si="71"/>
        <v>74.033447683066939</v>
      </c>
      <c r="AT72" s="28">
        <f t="shared" si="71"/>
        <v>79.321551089000295</v>
      </c>
      <c r="AU72" s="28">
        <f t="shared" si="71"/>
        <v>84.60965449493365</v>
      </c>
      <c r="AV72" s="28">
        <f t="shared" si="69"/>
        <v>89.897757900867006</v>
      </c>
      <c r="AW72" s="28">
        <f t="shared" si="69"/>
        <v>95.185861306800362</v>
      </c>
      <c r="AX72" s="28">
        <f t="shared" si="69"/>
        <v>100.4739647127337</v>
      </c>
      <c r="AY72" s="28">
        <f t="shared" si="69"/>
        <v>105.76206811866706</v>
      </c>
      <c r="AZ72" s="28">
        <f t="shared" si="69"/>
        <v>111.05017152460042</v>
      </c>
      <c r="BA72" s="28">
        <f t="shared" si="69"/>
        <v>116.33827493053377</v>
      </c>
      <c r="BB72" s="28">
        <f t="shared" si="69"/>
        <v>121.62637833646713</v>
      </c>
      <c r="BC72" s="28">
        <f t="shared" si="69"/>
        <v>126.91448174240047</v>
      </c>
      <c r="BE72" s="27">
        <f t="shared" ref="BE72:BE91" si="99">BE71-1</f>
        <v>19</v>
      </c>
      <c r="BF72" s="32">
        <f t="shared" si="73"/>
        <v>5.6769178972807068E-2</v>
      </c>
      <c r="BG72" s="32">
        <f t="shared" si="74"/>
        <v>5.6769178972807068E-2</v>
      </c>
      <c r="BH72" s="32">
        <f t="shared" si="75"/>
        <v>5.6769178972807123E-2</v>
      </c>
      <c r="BI72" s="32">
        <f t="shared" si="76"/>
        <v>5.6769178972807068E-2</v>
      </c>
      <c r="BJ72" s="32">
        <f t="shared" si="77"/>
        <v>5.6769178972807102E-2</v>
      </c>
      <c r="BK72" s="32">
        <f t="shared" si="78"/>
        <v>5.6769178972807123E-2</v>
      </c>
      <c r="BL72" s="32">
        <f t="shared" si="79"/>
        <v>5.676917897280722E-2</v>
      </c>
      <c r="BM72" s="32">
        <f t="shared" si="80"/>
        <v>5.6769178972807068E-2</v>
      </c>
      <c r="BN72" s="32">
        <f t="shared" si="81"/>
        <v>5.6769178972807081E-2</v>
      </c>
      <c r="BO72" s="32">
        <f t="shared" si="82"/>
        <v>5.6769178972807102E-2</v>
      </c>
      <c r="BP72" s="32">
        <f t="shared" si="83"/>
        <v>5.6769178972807109E-2</v>
      </c>
      <c r="BQ72" s="32">
        <f t="shared" si="84"/>
        <v>5.6769178972807123E-2</v>
      </c>
      <c r="BR72" s="32">
        <f t="shared" si="85"/>
        <v>5.676917897280713E-2</v>
      </c>
      <c r="BS72" s="32">
        <f t="shared" si="86"/>
        <v>5.676917897280722E-2</v>
      </c>
      <c r="BT72" s="32">
        <f t="shared" si="87"/>
        <v>5.6769178972807137E-2</v>
      </c>
      <c r="BU72" s="32">
        <f t="shared" si="88"/>
        <v>5.6769178972807068E-2</v>
      </c>
      <c r="BV72" s="32">
        <f t="shared" si="89"/>
        <v>5.6769178972807144E-2</v>
      </c>
      <c r="BW72" s="32">
        <f t="shared" si="90"/>
        <v>5.6769178972807081E-2</v>
      </c>
      <c r="BX72" s="32">
        <f t="shared" si="91"/>
        <v>5.6769178972807158E-2</v>
      </c>
      <c r="BY72" s="32">
        <f t="shared" si="92"/>
        <v>5.6769178972807102E-2</v>
      </c>
      <c r="BZ72" s="32">
        <f t="shared" si="93"/>
        <v>5.6769178972807158E-2</v>
      </c>
      <c r="CA72" s="32">
        <f t="shared" si="94"/>
        <v>5.6769178972807109E-2</v>
      </c>
      <c r="CB72" s="32">
        <f t="shared" si="95"/>
        <v>5.6769178972807061E-2</v>
      </c>
      <c r="CC72" s="32">
        <f t="shared" si="96"/>
        <v>5.6769178972807123E-2</v>
      </c>
    </row>
    <row r="73" spans="1:81" ht="9" customHeight="1" x14ac:dyDescent="0.25">
      <c r="A73" s="31"/>
      <c r="B73" s="31"/>
      <c r="C73" s="31"/>
      <c r="E73" s="27">
        <f t="shared" si="97"/>
        <v>18</v>
      </c>
      <c r="F73" s="28">
        <f t="shared" si="72"/>
        <v>5.5487351535245297</v>
      </c>
      <c r="G73" s="28">
        <f t="shared" si="72"/>
        <v>11.097470307049059</v>
      </c>
      <c r="H73" s="28">
        <f t="shared" si="72"/>
        <v>16.64620546057359</v>
      </c>
      <c r="I73" s="28">
        <f t="shared" si="72"/>
        <v>22.194940614098119</v>
      </c>
      <c r="J73" s="28">
        <f t="shared" si="72"/>
        <v>27.743675767622651</v>
      </c>
      <c r="K73" s="28">
        <f t="shared" si="72"/>
        <v>33.29241092114718</v>
      </c>
      <c r="L73" s="28">
        <f t="shared" si="72"/>
        <v>38.841146074671713</v>
      </c>
      <c r="M73" s="28">
        <f t="shared" si="72"/>
        <v>44.389881228196238</v>
      </c>
      <c r="N73" s="28">
        <f t="shared" si="72"/>
        <v>49.93861638172077</v>
      </c>
      <c r="O73" s="28">
        <f t="shared" si="72"/>
        <v>55.487351535245303</v>
      </c>
      <c r="P73" s="28">
        <f t="shared" si="72"/>
        <v>61.036086688769828</v>
      </c>
      <c r="Q73" s="28">
        <f t="shared" si="72"/>
        <v>66.58482184229436</v>
      </c>
      <c r="R73" s="28">
        <f t="shared" si="72"/>
        <v>72.133556995818893</v>
      </c>
      <c r="S73" s="28">
        <f t="shared" si="72"/>
        <v>77.682292149343425</v>
      </c>
      <c r="T73" s="28">
        <f t="shared" si="72"/>
        <v>83.231027302867943</v>
      </c>
      <c r="U73" s="28">
        <f t="shared" si="72"/>
        <v>88.779762456392476</v>
      </c>
      <c r="V73" s="28">
        <f t="shared" si="70"/>
        <v>94.328497609917008</v>
      </c>
      <c r="W73" s="28">
        <f t="shared" si="70"/>
        <v>99.87723276344154</v>
      </c>
      <c r="X73" s="28">
        <f t="shared" si="70"/>
        <v>105.42596791696607</v>
      </c>
      <c r="Y73" s="28">
        <f t="shared" si="70"/>
        <v>110.97470307049061</v>
      </c>
      <c r="Z73" s="28">
        <f t="shared" si="70"/>
        <v>116.52343822401512</v>
      </c>
      <c r="AA73" s="28">
        <f t="shared" si="70"/>
        <v>122.07217337753966</v>
      </c>
      <c r="AB73" s="28">
        <f t="shared" si="70"/>
        <v>127.62090853106419</v>
      </c>
      <c r="AC73" s="28">
        <f t="shared" si="70"/>
        <v>133.16964368458872</v>
      </c>
      <c r="AE73" s="27">
        <f t="shared" si="98"/>
        <v>18</v>
      </c>
      <c r="AF73" s="28">
        <f t="shared" si="71"/>
        <v>5.2573111211913366</v>
      </c>
      <c r="AG73" s="28">
        <f t="shared" si="71"/>
        <v>10.514622242382673</v>
      </c>
      <c r="AH73" s="28">
        <f t="shared" si="71"/>
        <v>15.771933363574009</v>
      </c>
      <c r="AI73" s="28">
        <f t="shared" si="71"/>
        <v>21.029244484765346</v>
      </c>
      <c r="AJ73" s="28">
        <f t="shared" si="71"/>
        <v>26.286555605956682</v>
      </c>
      <c r="AK73" s="28">
        <f t="shared" si="71"/>
        <v>31.543866727148018</v>
      </c>
      <c r="AL73" s="28">
        <f t="shared" si="71"/>
        <v>36.801177848339357</v>
      </c>
      <c r="AM73" s="28">
        <f t="shared" si="71"/>
        <v>42.058488969530693</v>
      </c>
      <c r="AN73" s="28">
        <f t="shared" si="71"/>
        <v>47.315800090722028</v>
      </c>
      <c r="AO73" s="28">
        <f t="shared" si="71"/>
        <v>52.573111211913364</v>
      </c>
      <c r="AP73" s="28">
        <f t="shared" si="71"/>
        <v>57.8304223331047</v>
      </c>
      <c r="AQ73" s="28">
        <f t="shared" si="71"/>
        <v>63.087733454296036</v>
      </c>
      <c r="AR73" s="28">
        <f t="shared" si="71"/>
        <v>68.345044575487378</v>
      </c>
      <c r="AS73" s="28">
        <f t="shared" si="71"/>
        <v>73.602355696678714</v>
      </c>
      <c r="AT73" s="28">
        <f t="shared" si="71"/>
        <v>78.85966681787005</v>
      </c>
      <c r="AU73" s="28">
        <f t="shared" si="71"/>
        <v>84.116977939061385</v>
      </c>
      <c r="AV73" s="28">
        <f t="shared" ref="AV73:BC75" si="100">AV$92/COS(RADIANS($AE73))</f>
        <v>89.374289060252721</v>
      </c>
      <c r="AW73" s="28">
        <f t="shared" si="100"/>
        <v>94.631600181444057</v>
      </c>
      <c r="AX73" s="28">
        <f t="shared" si="100"/>
        <v>99.888911302635393</v>
      </c>
      <c r="AY73" s="28">
        <f t="shared" si="100"/>
        <v>105.14622242382673</v>
      </c>
      <c r="AZ73" s="28">
        <f t="shared" si="100"/>
        <v>110.40353354501806</v>
      </c>
      <c r="BA73" s="28">
        <f t="shared" si="100"/>
        <v>115.6608446662094</v>
      </c>
      <c r="BB73" s="28">
        <f t="shared" si="100"/>
        <v>120.91815578740074</v>
      </c>
      <c r="BC73" s="28">
        <f t="shared" si="100"/>
        <v>126.17546690859207</v>
      </c>
      <c r="BE73" s="27">
        <f t="shared" si="99"/>
        <v>18</v>
      </c>
      <c r="BF73" s="32">
        <f t="shared" si="73"/>
        <v>5.2520804159860109E-2</v>
      </c>
      <c r="BG73" s="32">
        <f t="shared" si="74"/>
        <v>5.2520804159860109E-2</v>
      </c>
      <c r="BH73" s="32">
        <f t="shared" si="75"/>
        <v>5.2520804159860213E-2</v>
      </c>
      <c r="BI73" s="32">
        <f t="shared" si="76"/>
        <v>5.2520804159860109E-2</v>
      </c>
      <c r="BJ73" s="32">
        <f t="shared" si="77"/>
        <v>5.2520804159860233E-2</v>
      </c>
      <c r="BK73" s="32">
        <f t="shared" si="78"/>
        <v>5.2520804159860213E-2</v>
      </c>
      <c r="BL73" s="32">
        <f t="shared" si="79"/>
        <v>5.2520804159860192E-2</v>
      </c>
      <c r="BM73" s="32">
        <f t="shared" si="80"/>
        <v>5.2520804159860109E-2</v>
      </c>
      <c r="BN73" s="32">
        <f t="shared" si="81"/>
        <v>5.2520804159860178E-2</v>
      </c>
      <c r="BO73" s="32">
        <f t="shared" si="82"/>
        <v>5.2520804159860233E-2</v>
      </c>
      <c r="BP73" s="32">
        <f t="shared" si="83"/>
        <v>5.2520804159860164E-2</v>
      </c>
      <c r="BQ73" s="32">
        <f t="shared" si="84"/>
        <v>5.2520804159860213E-2</v>
      </c>
      <c r="BR73" s="32">
        <f t="shared" si="85"/>
        <v>5.252080415986015E-2</v>
      </c>
      <c r="BS73" s="32">
        <f t="shared" si="86"/>
        <v>5.2520804159860192E-2</v>
      </c>
      <c r="BT73" s="32">
        <f t="shared" si="87"/>
        <v>5.2520804159860067E-2</v>
      </c>
      <c r="BU73" s="32">
        <f t="shared" si="88"/>
        <v>5.2520804159860109E-2</v>
      </c>
      <c r="BV73" s="32">
        <f t="shared" si="89"/>
        <v>5.2520804159860143E-2</v>
      </c>
      <c r="BW73" s="32">
        <f t="shared" si="90"/>
        <v>5.2520804159860178E-2</v>
      </c>
      <c r="BX73" s="32">
        <f t="shared" si="91"/>
        <v>5.2520804159860206E-2</v>
      </c>
      <c r="BY73" s="32">
        <f t="shared" si="92"/>
        <v>5.2520804159860233E-2</v>
      </c>
      <c r="BZ73" s="32">
        <f t="shared" si="93"/>
        <v>5.2520804159860136E-2</v>
      </c>
      <c r="CA73" s="32">
        <f t="shared" si="94"/>
        <v>5.2520804159860164E-2</v>
      </c>
      <c r="CB73" s="32">
        <f t="shared" si="95"/>
        <v>5.2520804159860192E-2</v>
      </c>
      <c r="CC73" s="32">
        <f t="shared" si="96"/>
        <v>5.2520804159860213E-2</v>
      </c>
    </row>
    <row r="74" spans="1:81" ht="9" customHeight="1" x14ac:dyDescent="0.25">
      <c r="A74" s="31"/>
      <c r="B74" s="31"/>
      <c r="C74" s="31"/>
      <c r="E74" s="27">
        <f t="shared" si="97"/>
        <v>17</v>
      </c>
      <c r="F74" s="28">
        <f t="shared" si="72"/>
        <v>5.4940075283311041</v>
      </c>
      <c r="G74" s="28">
        <f t="shared" si="72"/>
        <v>10.988015056662208</v>
      </c>
      <c r="H74" s="28">
        <f t="shared" si="72"/>
        <v>16.482022584993313</v>
      </c>
      <c r="I74" s="28">
        <f t="shared" si="72"/>
        <v>21.976030113324416</v>
      </c>
      <c r="J74" s="28">
        <f t="shared" si="72"/>
        <v>27.470037641655519</v>
      </c>
      <c r="K74" s="28">
        <f t="shared" si="72"/>
        <v>32.964045169986626</v>
      </c>
      <c r="L74" s="28">
        <f t="shared" si="72"/>
        <v>38.458052698317729</v>
      </c>
      <c r="M74" s="28">
        <f t="shared" si="72"/>
        <v>43.952060226648832</v>
      </c>
      <c r="N74" s="28">
        <f t="shared" si="72"/>
        <v>49.446067754979936</v>
      </c>
      <c r="O74" s="28">
        <f t="shared" si="72"/>
        <v>54.940075283311039</v>
      </c>
      <c r="P74" s="28">
        <f t="shared" si="72"/>
        <v>60.434082811642142</v>
      </c>
      <c r="Q74" s="28">
        <f t="shared" si="72"/>
        <v>65.928090339973252</v>
      </c>
      <c r="R74" s="28">
        <f t="shared" si="72"/>
        <v>71.422097868304348</v>
      </c>
      <c r="S74" s="28">
        <f t="shared" si="72"/>
        <v>76.916105396635459</v>
      </c>
      <c r="T74" s="28">
        <f t="shared" si="72"/>
        <v>82.410112924966555</v>
      </c>
      <c r="U74" s="28">
        <f t="shared" si="72"/>
        <v>87.904120453297665</v>
      </c>
      <c r="V74" s="28">
        <f t="shared" si="70"/>
        <v>93.398127981628775</v>
      </c>
      <c r="W74" s="28">
        <f t="shared" si="70"/>
        <v>98.892135509959871</v>
      </c>
      <c r="X74" s="28">
        <f t="shared" si="70"/>
        <v>104.38614303829098</v>
      </c>
      <c r="Y74" s="28">
        <f t="shared" si="70"/>
        <v>109.88015056662208</v>
      </c>
      <c r="Z74" s="28">
        <f t="shared" si="70"/>
        <v>115.37415809495319</v>
      </c>
      <c r="AA74" s="28">
        <f t="shared" si="70"/>
        <v>120.86816562328428</v>
      </c>
      <c r="AB74" s="28">
        <f t="shared" si="70"/>
        <v>126.36217315161539</v>
      </c>
      <c r="AC74" s="28">
        <f t="shared" si="70"/>
        <v>131.8561806799465</v>
      </c>
      <c r="AE74" s="27">
        <f t="shared" si="98"/>
        <v>17</v>
      </c>
      <c r="AF74" s="28">
        <f t="shared" si="71"/>
        <v>5.22845878243574</v>
      </c>
      <c r="AG74" s="28">
        <f t="shared" si="71"/>
        <v>10.45691756487148</v>
      </c>
      <c r="AH74" s="28">
        <f t="shared" si="71"/>
        <v>15.685376347307221</v>
      </c>
      <c r="AI74" s="28">
        <f t="shared" si="71"/>
        <v>20.91383512974296</v>
      </c>
      <c r="AJ74" s="28">
        <f t="shared" si="71"/>
        <v>26.142293912178701</v>
      </c>
      <c r="AK74" s="28">
        <f t="shared" si="71"/>
        <v>31.370752694614442</v>
      </c>
      <c r="AL74" s="28">
        <f t="shared" si="71"/>
        <v>36.599211477050183</v>
      </c>
      <c r="AM74" s="28">
        <f t="shared" si="71"/>
        <v>41.82767025948592</v>
      </c>
      <c r="AN74" s="28">
        <f t="shared" si="71"/>
        <v>47.056129041921665</v>
      </c>
      <c r="AO74" s="28">
        <f t="shared" si="71"/>
        <v>52.284587824357402</v>
      </c>
      <c r="AP74" s="28">
        <f t="shared" si="71"/>
        <v>57.513046606793147</v>
      </c>
      <c r="AQ74" s="28">
        <f t="shared" si="71"/>
        <v>62.741505389228884</v>
      </c>
      <c r="AR74" s="28">
        <f t="shared" si="71"/>
        <v>67.969964171664628</v>
      </c>
      <c r="AS74" s="28">
        <f t="shared" si="71"/>
        <v>73.198422954100366</v>
      </c>
      <c r="AT74" s="28">
        <f t="shared" si="71"/>
        <v>78.426881736536103</v>
      </c>
      <c r="AU74" s="28">
        <f t="shared" si="71"/>
        <v>83.65534051897184</v>
      </c>
      <c r="AV74" s="28">
        <f t="shared" si="100"/>
        <v>88.883799301407592</v>
      </c>
      <c r="AW74" s="28">
        <f t="shared" si="100"/>
        <v>94.112258083843329</v>
      </c>
      <c r="AX74" s="28">
        <f t="shared" si="100"/>
        <v>99.340716866279067</v>
      </c>
      <c r="AY74" s="28">
        <f t="shared" si="100"/>
        <v>104.5691756487148</v>
      </c>
      <c r="AZ74" s="28">
        <f t="shared" si="100"/>
        <v>109.79763443115054</v>
      </c>
      <c r="BA74" s="28">
        <f t="shared" si="100"/>
        <v>115.02609321358629</v>
      </c>
      <c r="BB74" s="28">
        <f t="shared" si="100"/>
        <v>120.25455199602203</v>
      </c>
      <c r="BC74" s="28">
        <f t="shared" si="100"/>
        <v>125.48301077845777</v>
      </c>
      <c r="BE74" s="27">
        <f t="shared" si="99"/>
        <v>17</v>
      </c>
      <c r="BF74" s="32">
        <f t="shared" si="73"/>
        <v>4.8334252278687519E-2</v>
      </c>
      <c r="BG74" s="32">
        <f t="shared" si="74"/>
        <v>4.8334252278687519E-2</v>
      </c>
      <c r="BH74" s="32">
        <f t="shared" si="75"/>
        <v>4.8334252278687512E-2</v>
      </c>
      <c r="BI74" s="32">
        <f t="shared" si="76"/>
        <v>4.8334252278687519E-2</v>
      </c>
      <c r="BJ74" s="32">
        <f t="shared" si="77"/>
        <v>4.8334252278687456E-2</v>
      </c>
      <c r="BK74" s="32">
        <f t="shared" si="78"/>
        <v>4.8334252278687512E-2</v>
      </c>
      <c r="BL74" s="32">
        <f t="shared" si="79"/>
        <v>4.833425227868747E-2</v>
      </c>
      <c r="BM74" s="32">
        <f t="shared" si="80"/>
        <v>4.8334252278687519E-2</v>
      </c>
      <c r="BN74" s="32">
        <f t="shared" si="81"/>
        <v>4.8334252278687408E-2</v>
      </c>
      <c r="BO74" s="32">
        <f t="shared" si="82"/>
        <v>4.8334252278687456E-2</v>
      </c>
      <c r="BP74" s="32">
        <f t="shared" si="83"/>
        <v>4.8334252278687373E-2</v>
      </c>
      <c r="BQ74" s="32">
        <f t="shared" si="84"/>
        <v>4.8334252278687512E-2</v>
      </c>
      <c r="BR74" s="32">
        <f t="shared" si="85"/>
        <v>4.8334252278687345E-2</v>
      </c>
      <c r="BS74" s="32">
        <f t="shared" si="86"/>
        <v>4.833425227868747E-2</v>
      </c>
      <c r="BT74" s="32">
        <f t="shared" si="87"/>
        <v>4.8334252278687415E-2</v>
      </c>
      <c r="BU74" s="32">
        <f t="shared" si="88"/>
        <v>4.8334252278687519E-2</v>
      </c>
      <c r="BV74" s="32">
        <f t="shared" si="89"/>
        <v>4.8334252278687456E-2</v>
      </c>
      <c r="BW74" s="32">
        <f t="shared" si="90"/>
        <v>4.8334252278687408E-2</v>
      </c>
      <c r="BX74" s="32">
        <f t="shared" si="91"/>
        <v>4.8334252278687498E-2</v>
      </c>
      <c r="BY74" s="32">
        <f t="shared" si="92"/>
        <v>4.8334252278687456E-2</v>
      </c>
      <c r="BZ74" s="32">
        <f t="shared" si="93"/>
        <v>4.8334252278687533E-2</v>
      </c>
      <c r="CA74" s="32">
        <f t="shared" si="94"/>
        <v>4.8334252278687373E-2</v>
      </c>
      <c r="CB74" s="32">
        <f t="shared" si="95"/>
        <v>4.8334252278687442E-2</v>
      </c>
      <c r="CC74" s="32">
        <f t="shared" si="96"/>
        <v>4.8334252278687512E-2</v>
      </c>
    </row>
    <row r="75" spans="1:81" ht="9" customHeight="1" x14ac:dyDescent="0.25">
      <c r="A75" s="31"/>
      <c r="B75" s="31"/>
      <c r="C75" s="31"/>
      <c r="E75" s="27">
        <f t="shared" si="97"/>
        <v>16</v>
      </c>
      <c r="F75" s="28">
        <f t="shared" si="72"/>
        <v>5.4421481064542938</v>
      </c>
      <c r="G75" s="28">
        <f t="shared" si="72"/>
        <v>10.884296212908588</v>
      </c>
      <c r="H75" s="28">
        <f t="shared" si="72"/>
        <v>16.326444319362881</v>
      </c>
      <c r="I75" s="28">
        <f t="shared" si="72"/>
        <v>21.768592425817175</v>
      </c>
      <c r="J75" s="28">
        <f t="shared" si="72"/>
        <v>27.210740532271473</v>
      </c>
      <c r="K75" s="28">
        <f t="shared" si="72"/>
        <v>32.652888638725763</v>
      </c>
      <c r="L75" s="28">
        <f t="shared" si="72"/>
        <v>38.09503674518006</v>
      </c>
      <c r="M75" s="28">
        <f t="shared" si="72"/>
        <v>43.53718485163435</v>
      </c>
      <c r="N75" s="28">
        <f t="shared" si="72"/>
        <v>48.979332958088648</v>
      </c>
      <c r="O75" s="28">
        <f t="shared" si="72"/>
        <v>54.421481064542945</v>
      </c>
      <c r="P75" s="28">
        <f t="shared" si="72"/>
        <v>59.863629170997235</v>
      </c>
      <c r="Q75" s="28">
        <f t="shared" si="72"/>
        <v>65.305777277451526</v>
      </c>
      <c r="R75" s="28">
        <f t="shared" si="72"/>
        <v>70.747925383905823</v>
      </c>
      <c r="S75" s="28">
        <f t="shared" si="72"/>
        <v>76.19007349036012</v>
      </c>
      <c r="T75" s="28">
        <f t="shared" si="72"/>
        <v>81.632221596814418</v>
      </c>
      <c r="U75" s="28">
        <f t="shared" si="72"/>
        <v>87.074369703268701</v>
      </c>
      <c r="V75" s="28">
        <f t="shared" si="70"/>
        <v>92.516517809722998</v>
      </c>
      <c r="W75" s="28">
        <f t="shared" si="70"/>
        <v>97.958665916177296</v>
      </c>
      <c r="X75" s="28">
        <f t="shared" si="70"/>
        <v>103.40081402263159</v>
      </c>
      <c r="Y75" s="28">
        <f t="shared" si="70"/>
        <v>108.84296212908589</v>
      </c>
      <c r="Z75" s="28">
        <f t="shared" si="70"/>
        <v>114.28511023554017</v>
      </c>
      <c r="AA75" s="28">
        <f t="shared" si="70"/>
        <v>119.72725834199447</v>
      </c>
      <c r="AB75" s="28">
        <f t="shared" si="70"/>
        <v>125.16940644844877</v>
      </c>
      <c r="AC75" s="28">
        <f t="shared" si="70"/>
        <v>130.61155455490305</v>
      </c>
      <c r="AE75" s="27">
        <f t="shared" si="98"/>
        <v>16</v>
      </c>
      <c r="AF75" s="28">
        <f t="shared" si="71"/>
        <v>5.20149717930801</v>
      </c>
      <c r="AG75" s="28">
        <f t="shared" si="71"/>
        <v>10.40299435861602</v>
      </c>
      <c r="AH75" s="28">
        <f t="shared" si="71"/>
        <v>15.60449153792403</v>
      </c>
      <c r="AI75" s="28">
        <f t="shared" si="71"/>
        <v>20.80598871723204</v>
      </c>
      <c r="AJ75" s="28">
        <f t="shared" si="71"/>
        <v>26.00748589654005</v>
      </c>
      <c r="AK75" s="28">
        <f t="shared" si="71"/>
        <v>31.20898307584806</v>
      </c>
      <c r="AL75" s="28">
        <f t="shared" si="71"/>
        <v>36.410480255156074</v>
      </c>
      <c r="AM75" s="28">
        <f t="shared" si="71"/>
        <v>41.61197743446408</v>
      </c>
      <c r="AN75" s="28">
        <f t="shared" si="71"/>
        <v>46.813474613772094</v>
      </c>
      <c r="AO75" s="28">
        <f t="shared" si="71"/>
        <v>52.0149717930801</v>
      </c>
      <c r="AP75" s="28">
        <f t="shared" si="71"/>
        <v>57.216468972388114</v>
      </c>
      <c r="AQ75" s="28">
        <f t="shared" si="71"/>
        <v>62.41796615169612</v>
      </c>
      <c r="AR75" s="28">
        <f t="shared" si="71"/>
        <v>67.619463331004141</v>
      </c>
      <c r="AS75" s="28">
        <f t="shared" si="71"/>
        <v>72.820960510312148</v>
      </c>
      <c r="AT75" s="28">
        <f t="shared" si="71"/>
        <v>78.022457689620154</v>
      </c>
      <c r="AU75" s="28">
        <f t="shared" si="71"/>
        <v>83.223954868928161</v>
      </c>
      <c r="AV75" s="28">
        <f t="shared" si="100"/>
        <v>88.425452048236181</v>
      </c>
      <c r="AW75" s="28">
        <f t="shared" si="100"/>
        <v>93.626949227544188</v>
      </c>
      <c r="AX75" s="28">
        <f t="shared" si="100"/>
        <v>98.828446406852194</v>
      </c>
      <c r="AY75" s="28">
        <f t="shared" si="100"/>
        <v>104.0299435861602</v>
      </c>
      <c r="AZ75" s="28">
        <f t="shared" si="100"/>
        <v>109.23144076546822</v>
      </c>
      <c r="BA75" s="28">
        <f t="shared" si="100"/>
        <v>114.43293794477623</v>
      </c>
      <c r="BB75" s="28">
        <f t="shared" si="100"/>
        <v>119.63443512408423</v>
      </c>
      <c r="BC75" s="28">
        <f t="shared" si="100"/>
        <v>124.83593230339224</v>
      </c>
      <c r="BE75" s="27">
        <f t="shared" si="99"/>
        <v>16</v>
      </c>
      <c r="BF75" s="32">
        <f t="shared" si="73"/>
        <v>4.4219841584405971E-2</v>
      </c>
      <c r="BG75" s="32">
        <f t="shared" si="74"/>
        <v>4.4219841584405971E-2</v>
      </c>
      <c r="BH75" s="32">
        <f t="shared" si="75"/>
        <v>4.4219841584405971E-2</v>
      </c>
      <c r="BI75" s="32">
        <f t="shared" si="76"/>
        <v>4.4219841584405971E-2</v>
      </c>
      <c r="BJ75" s="32">
        <f t="shared" si="77"/>
        <v>4.4219841584406096E-2</v>
      </c>
      <c r="BK75" s="32">
        <f t="shared" si="78"/>
        <v>4.4219841584405971E-2</v>
      </c>
      <c r="BL75" s="32">
        <f t="shared" si="79"/>
        <v>4.4219841584405964E-2</v>
      </c>
      <c r="BM75" s="32">
        <f t="shared" si="80"/>
        <v>4.4219841584405971E-2</v>
      </c>
      <c r="BN75" s="32">
        <f t="shared" si="81"/>
        <v>4.4219841584405964E-2</v>
      </c>
      <c r="BO75" s="32">
        <f t="shared" si="82"/>
        <v>4.4219841584406096E-2</v>
      </c>
      <c r="BP75" s="32">
        <f t="shared" si="83"/>
        <v>4.4219841584405964E-2</v>
      </c>
      <c r="BQ75" s="32">
        <f t="shared" si="84"/>
        <v>4.4219841584405971E-2</v>
      </c>
      <c r="BR75" s="32">
        <f t="shared" si="85"/>
        <v>4.4219841584405867E-2</v>
      </c>
      <c r="BS75" s="32">
        <f t="shared" si="86"/>
        <v>4.4219841584405964E-2</v>
      </c>
      <c r="BT75" s="32">
        <f t="shared" si="87"/>
        <v>4.4219841584406047E-2</v>
      </c>
      <c r="BU75" s="32">
        <f t="shared" si="88"/>
        <v>4.4219841584405971E-2</v>
      </c>
      <c r="BV75" s="32">
        <f t="shared" si="89"/>
        <v>4.4219841584405888E-2</v>
      </c>
      <c r="BW75" s="32">
        <f t="shared" si="90"/>
        <v>4.4219841584405964E-2</v>
      </c>
      <c r="BX75" s="32">
        <f t="shared" si="91"/>
        <v>4.4219841584406033E-2</v>
      </c>
      <c r="BY75" s="32">
        <f t="shared" si="92"/>
        <v>4.4219841584406096E-2</v>
      </c>
      <c r="BZ75" s="32">
        <f t="shared" si="93"/>
        <v>4.4219841584405901E-2</v>
      </c>
      <c r="CA75" s="32">
        <f t="shared" si="94"/>
        <v>4.4219841584405964E-2</v>
      </c>
      <c r="CB75" s="32">
        <f t="shared" si="95"/>
        <v>4.4219841584406019E-2</v>
      </c>
      <c r="CC75" s="32">
        <f t="shared" si="96"/>
        <v>4.4219841584405971E-2</v>
      </c>
    </row>
    <row r="76" spans="1:81" ht="9" customHeight="1" x14ac:dyDescent="0.25">
      <c r="A76" s="31"/>
      <c r="B76" s="31"/>
      <c r="C76" s="31"/>
      <c r="E76" s="27">
        <f t="shared" si="97"/>
        <v>15</v>
      </c>
      <c r="F76" s="28">
        <f t="shared" si="72"/>
        <v>5.3931209016615176</v>
      </c>
      <c r="G76" s="28">
        <f t="shared" si="72"/>
        <v>10.786241803323035</v>
      </c>
      <c r="H76" s="28">
        <f t="shared" si="72"/>
        <v>16.179362704984552</v>
      </c>
      <c r="I76" s="28">
        <f t="shared" si="72"/>
        <v>21.57248360664607</v>
      </c>
      <c r="J76" s="28">
        <f t="shared" si="72"/>
        <v>26.965604508307589</v>
      </c>
      <c r="K76" s="28">
        <f t="shared" si="72"/>
        <v>32.358725409969104</v>
      </c>
      <c r="L76" s="28">
        <f t="shared" si="72"/>
        <v>37.751846311630622</v>
      </c>
      <c r="M76" s="28">
        <f t="shared" si="72"/>
        <v>43.144967213292141</v>
      </c>
      <c r="N76" s="28">
        <f t="shared" si="72"/>
        <v>48.538088114953659</v>
      </c>
      <c r="O76" s="28">
        <f t="shared" si="72"/>
        <v>53.931209016615178</v>
      </c>
      <c r="P76" s="28">
        <f t="shared" si="72"/>
        <v>59.324329918276696</v>
      </c>
      <c r="Q76" s="28">
        <f t="shared" si="72"/>
        <v>64.717450819938207</v>
      </c>
      <c r="R76" s="28">
        <f t="shared" si="72"/>
        <v>70.110571721599726</v>
      </c>
      <c r="S76" s="28">
        <f t="shared" si="72"/>
        <v>75.503692623261244</v>
      </c>
      <c r="T76" s="28">
        <f t="shared" si="72"/>
        <v>80.896813524922763</v>
      </c>
      <c r="U76" s="28">
        <f t="shared" si="72"/>
        <v>86.289934426584281</v>
      </c>
      <c r="V76" s="28">
        <f t="shared" si="70"/>
        <v>91.6830553282458</v>
      </c>
      <c r="W76" s="28">
        <f t="shared" si="70"/>
        <v>97.076176229907318</v>
      </c>
      <c r="X76" s="28">
        <f t="shared" si="70"/>
        <v>102.46929713156884</v>
      </c>
      <c r="Y76" s="28">
        <f t="shared" si="70"/>
        <v>107.86241803323036</v>
      </c>
      <c r="Z76" s="28">
        <f t="shared" si="70"/>
        <v>113.25553893489187</v>
      </c>
      <c r="AA76" s="28">
        <f t="shared" si="70"/>
        <v>118.64865983655339</v>
      </c>
      <c r="AB76" s="28">
        <f t="shared" si="70"/>
        <v>124.04178073821491</v>
      </c>
      <c r="AC76" s="28">
        <f t="shared" si="70"/>
        <v>129.43490163987641</v>
      </c>
      <c r="AE76" s="27">
        <f t="shared" si="98"/>
        <v>15</v>
      </c>
      <c r="AF76" s="28">
        <f t="shared" si="71"/>
        <v>5.1763809020504148</v>
      </c>
      <c r="AG76" s="28">
        <f t="shared" si="71"/>
        <v>10.35276180410083</v>
      </c>
      <c r="AH76" s="28">
        <f t="shared" si="71"/>
        <v>15.529142706151246</v>
      </c>
      <c r="AI76" s="28">
        <f t="shared" si="71"/>
        <v>20.705523608201659</v>
      </c>
      <c r="AJ76" s="28">
        <f t="shared" si="71"/>
        <v>25.881904510252074</v>
      </c>
      <c r="AK76" s="28">
        <f t="shared" si="71"/>
        <v>31.058285412302492</v>
      </c>
      <c r="AL76" s="28">
        <f t="shared" si="71"/>
        <v>36.234666314352907</v>
      </c>
      <c r="AM76" s="28">
        <f t="shared" si="71"/>
        <v>41.411047216403318</v>
      </c>
      <c r="AN76" s="28">
        <f t="shared" si="71"/>
        <v>46.587428118453737</v>
      </c>
      <c r="AO76" s="28">
        <f t="shared" si="71"/>
        <v>51.763809020504148</v>
      </c>
      <c r="AP76" s="28">
        <f t="shared" si="71"/>
        <v>56.940189922554566</v>
      </c>
      <c r="AQ76" s="28">
        <f t="shared" si="71"/>
        <v>62.116570824604985</v>
      </c>
      <c r="AR76" s="28">
        <f t="shared" si="71"/>
        <v>67.292951726655403</v>
      </c>
      <c r="AS76" s="28">
        <f t="shared" si="71"/>
        <v>72.469332628705814</v>
      </c>
      <c r="AT76" s="28">
        <f t="shared" si="71"/>
        <v>77.645713530756225</v>
      </c>
      <c r="AU76" s="28">
        <f t="shared" ref="AU76:BC88" si="101">AU$92/COS(RADIANS($AE76))</f>
        <v>82.822094432806637</v>
      </c>
      <c r="AV76" s="28">
        <f t="shared" si="101"/>
        <v>87.998475334857062</v>
      </c>
      <c r="AW76" s="28">
        <f t="shared" si="101"/>
        <v>93.174856236907473</v>
      </c>
      <c r="AX76" s="28">
        <f t="shared" si="101"/>
        <v>98.351237138957885</v>
      </c>
      <c r="AY76" s="28">
        <f t="shared" si="101"/>
        <v>103.5276180410083</v>
      </c>
      <c r="AZ76" s="28">
        <f t="shared" si="101"/>
        <v>108.70399894305872</v>
      </c>
      <c r="BA76" s="28">
        <f t="shared" si="101"/>
        <v>113.88037984510913</v>
      </c>
      <c r="BB76" s="28">
        <f t="shared" si="101"/>
        <v>119.05676074715954</v>
      </c>
      <c r="BC76" s="28">
        <f t="shared" si="101"/>
        <v>124.23314164920997</v>
      </c>
      <c r="BE76" s="27">
        <f t="shared" si="99"/>
        <v>15</v>
      </c>
      <c r="BF76" s="32">
        <f t="shared" si="73"/>
        <v>4.0188233040414384E-2</v>
      </c>
      <c r="BG76" s="32">
        <f t="shared" si="74"/>
        <v>4.0188233040414384E-2</v>
      </c>
      <c r="BH76" s="32">
        <f t="shared" si="75"/>
        <v>4.0188233040414217E-2</v>
      </c>
      <c r="BI76" s="32">
        <f t="shared" si="76"/>
        <v>4.0188233040414384E-2</v>
      </c>
      <c r="BJ76" s="32">
        <f t="shared" si="77"/>
        <v>4.0188233040414412E-2</v>
      </c>
      <c r="BK76" s="32">
        <f t="shared" si="78"/>
        <v>4.0188233040414217E-2</v>
      </c>
      <c r="BL76" s="32">
        <f t="shared" si="79"/>
        <v>4.0188233040414266E-2</v>
      </c>
      <c r="BM76" s="32">
        <f t="shared" si="80"/>
        <v>4.0188233040414384E-2</v>
      </c>
      <c r="BN76" s="32">
        <f t="shared" si="81"/>
        <v>4.0188233040414321E-2</v>
      </c>
      <c r="BO76" s="32">
        <f t="shared" si="82"/>
        <v>4.0188233040414412E-2</v>
      </c>
      <c r="BP76" s="32">
        <f t="shared" si="83"/>
        <v>4.0188233040414363E-2</v>
      </c>
      <c r="BQ76" s="32">
        <f t="shared" si="84"/>
        <v>4.0188233040414217E-2</v>
      </c>
      <c r="BR76" s="32">
        <f t="shared" si="85"/>
        <v>4.018823304041419E-2</v>
      </c>
      <c r="BS76" s="32">
        <f t="shared" si="86"/>
        <v>4.0188233040414266E-2</v>
      </c>
      <c r="BT76" s="32">
        <f t="shared" si="87"/>
        <v>4.0188233040414328E-2</v>
      </c>
      <c r="BU76" s="32">
        <f t="shared" si="88"/>
        <v>4.0188233040414384E-2</v>
      </c>
      <c r="BV76" s="32">
        <f t="shared" si="89"/>
        <v>4.0188233040414273E-2</v>
      </c>
      <c r="BW76" s="32">
        <f t="shared" si="90"/>
        <v>4.0188233040414321E-2</v>
      </c>
      <c r="BX76" s="32">
        <f t="shared" si="91"/>
        <v>4.018823304041437E-2</v>
      </c>
      <c r="BY76" s="32">
        <f t="shared" si="92"/>
        <v>4.0188233040414412E-2</v>
      </c>
      <c r="BZ76" s="32">
        <f t="shared" si="93"/>
        <v>4.0188233040414321E-2</v>
      </c>
      <c r="CA76" s="32">
        <f t="shared" si="94"/>
        <v>4.0188233040414363E-2</v>
      </c>
      <c r="CB76" s="32">
        <f t="shared" si="95"/>
        <v>4.0188233040414398E-2</v>
      </c>
      <c r="CC76" s="32">
        <f t="shared" si="96"/>
        <v>4.0188233040414217E-2</v>
      </c>
    </row>
    <row r="77" spans="1:81" ht="9" customHeight="1" x14ac:dyDescent="0.25">
      <c r="A77" s="31"/>
      <c r="B77" s="31"/>
      <c r="C77" s="31"/>
      <c r="E77" s="27">
        <f t="shared" si="97"/>
        <v>14</v>
      </c>
      <c r="F77" s="28">
        <f t="shared" si="72"/>
        <v>5.3468957987828327</v>
      </c>
      <c r="G77" s="28">
        <f t="shared" si="72"/>
        <v>10.693791597565665</v>
      </c>
      <c r="H77" s="28">
        <f t="shared" si="72"/>
        <v>16.040687396348499</v>
      </c>
      <c r="I77" s="28">
        <f t="shared" si="72"/>
        <v>21.387583195131331</v>
      </c>
      <c r="J77" s="28">
        <f t="shared" si="72"/>
        <v>26.734478993914163</v>
      </c>
      <c r="K77" s="28">
        <f t="shared" si="72"/>
        <v>32.081374792696998</v>
      </c>
      <c r="L77" s="28">
        <f t="shared" si="72"/>
        <v>37.42827059147983</v>
      </c>
      <c r="M77" s="28">
        <f t="shared" si="72"/>
        <v>42.775166390262662</v>
      </c>
      <c r="N77" s="28">
        <f t="shared" si="72"/>
        <v>48.122062189045494</v>
      </c>
      <c r="O77" s="28">
        <f t="shared" si="72"/>
        <v>53.468957987828325</v>
      </c>
      <c r="P77" s="28">
        <f t="shared" si="72"/>
        <v>58.815853786611157</v>
      </c>
      <c r="Q77" s="28">
        <f t="shared" si="72"/>
        <v>64.162749585393996</v>
      </c>
      <c r="R77" s="28">
        <f t="shared" si="72"/>
        <v>69.509645384176821</v>
      </c>
      <c r="S77" s="28">
        <f t="shared" si="72"/>
        <v>74.85654118295966</v>
      </c>
      <c r="T77" s="28">
        <f t="shared" si="72"/>
        <v>80.203436981742485</v>
      </c>
      <c r="U77" s="28">
        <f t="shared" ref="U77:AC91" si="102">IF($E77&lt;=30,  U$3*1*2.71828^(($E77^1.75)*0.000662),    IF($E77&lt;=90,  U$3*0.9043*2.71828^(($E77^2.2)*0.0001987),    "error"))</f>
        <v>85.550332780525324</v>
      </c>
      <c r="V77" s="28">
        <f t="shared" si="102"/>
        <v>90.897228579308148</v>
      </c>
      <c r="W77" s="28">
        <f t="shared" si="102"/>
        <v>96.244124378090987</v>
      </c>
      <c r="X77" s="28">
        <f t="shared" si="102"/>
        <v>101.59102017687381</v>
      </c>
      <c r="Y77" s="28">
        <f t="shared" si="102"/>
        <v>106.93791597565665</v>
      </c>
      <c r="Z77" s="28">
        <f t="shared" si="102"/>
        <v>112.28481177443948</v>
      </c>
      <c r="AA77" s="28">
        <f t="shared" si="102"/>
        <v>117.63170757322231</v>
      </c>
      <c r="AB77" s="28">
        <f t="shared" si="102"/>
        <v>122.97860337200515</v>
      </c>
      <c r="AC77" s="28">
        <f t="shared" si="102"/>
        <v>128.32549917078799</v>
      </c>
      <c r="AE77" s="27">
        <f t="shared" si="98"/>
        <v>14</v>
      </c>
      <c r="AF77" s="28">
        <f t="shared" ref="AF77:AU91" si="103">AF$92/COS(RADIANS($AE77))</f>
        <v>5.1530681467494901</v>
      </c>
      <c r="AG77" s="28">
        <f t="shared" si="103"/>
        <v>10.30613629349898</v>
      </c>
      <c r="AH77" s="28">
        <f t="shared" si="103"/>
        <v>15.459204440248472</v>
      </c>
      <c r="AI77" s="28">
        <f t="shared" si="103"/>
        <v>20.61227258699796</v>
      </c>
      <c r="AJ77" s="28">
        <f t="shared" si="103"/>
        <v>25.76534073374745</v>
      </c>
      <c r="AK77" s="28">
        <f t="shared" si="103"/>
        <v>30.918408880496944</v>
      </c>
      <c r="AL77" s="28">
        <f t="shared" si="103"/>
        <v>36.071477027246431</v>
      </c>
      <c r="AM77" s="28">
        <f t="shared" si="103"/>
        <v>41.224545173995921</v>
      </c>
      <c r="AN77" s="28">
        <f t="shared" si="103"/>
        <v>46.377613320745411</v>
      </c>
      <c r="AO77" s="28">
        <f t="shared" si="103"/>
        <v>51.530681467494901</v>
      </c>
      <c r="AP77" s="28">
        <f t="shared" si="103"/>
        <v>56.683749614244398</v>
      </c>
      <c r="AQ77" s="28">
        <f t="shared" si="103"/>
        <v>61.836817760993888</v>
      </c>
      <c r="AR77" s="28">
        <f t="shared" si="103"/>
        <v>66.989885907743371</v>
      </c>
      <c r="AS77" s="28">
        <f t="shared" si="103"/>
        <v>72.142954054492861</v>
      </c>
      <c r="AT77" s="28">
        <f t="shared" si="103"/>
        <v>77.296022201242351</v>
      </c>
      <c r="AU77" s="28">
        <f t="shared" si="103"/>
        <v>82.449090347991842</v>
      </c>
      <c r="AV77" s="28">
        <f t="shared" si="101"/>
        <v>87.602158494741332</v>
      </c>
      <c r="AW77" s="28">
        <f t="shared" si="101"/>
        <v>92.755226641490822</v>
      </c>
      <c r="AX77" s="28">
        <f t="shared" si="101"/>
        <v>97.908294788240312</v>
      </c>
      <c r="AY77" s="28">
        <f t="shared" si="101"/>
        <v>103.0613629349898</v>
      </c>
      <c r="AZ77" s="28">
        <f t="shared" si="101"/>
        <v>108.21443108173931</v>
      </c>
      <c r="BA77" s="28">
        <f t="shared" si="101"/>
        <v>113.3674992284888</v>
      </c>
      <c r="BB77" s="28">
        <f t="shared" si="101"/>
        <v>118.52056737523829</v>
      </c>
      <c r="BC77" s="28">
        <f t="shared" si="101"/>
        <v>123.67363552198778</v>
      </c>
      <c r="BE77" s="27">
        <f t="shared" si="99"/>
        <v>14</v>
      </c>
      <c r="BF77" s="32">
        <f t="shared" si="73"/>
        <v>3.6250501099622245E-2</v>
      </c>
      <c r="BG77" s="32">
        <f t="shared" si="74"/>
        <v>3.6250501099622245E-2</v>
      </c>
      <c r="BH77" s="32">
        <f t="shared" si="75"/>
        <v>3.6250501099622183E-2</v>
      </c>
      <c r="BI77" s="32">
        <f t="shared" si="76"/>
        <v>3.6250501099622245E-2</v>
      </c>
      <c r="BJ77" s="32">
        <f t="shared" si="77"/>
        <v>3.6250501099622211E-2</v>
      </c>
      <c r="BK77" s="32">
        <f t="shared" si="78"/>
        <v>3.6250501099622183E-2</v>
      </c>
      <c r="BL77" s="32">
        <f t="shared" si="79"/>
        <v>3.6250501099622266E-2</v>
      </c>
      <c r="BM77" s="32">
        <f t="shared" si="80"/>
        <v>3.6250501099622245E-2</v>
      </c>
      <c r="BN77" s="32">
        <f t="shared" si="81"/>
        <v>3.6250501099622225E-2</v>
      </c>
      <c r="BO77" s="32">
        <f t="shared" si="82"/>
        <v>3.6250501099622211E-2</v>
      </c>
      <c r="BP77" s="32">
        <f t="shared" si="83"/>
        <v>3.6250501099622079E-2</v>
      </c>
      <c r="BQ77" s="32">
        <f t="shared" si="84"/>
        <v>3.6250501099622183E-2</v>
      </c>
      <c r="BR77" s="32">
        <f t="shared" si="85"/>
        <v>3.6250501099622183E-2</v>
      </c>
      <c r="BS77" s="32">
        <f t="shared" si="86"/>
        <v>3.6250501099622266E-2</v>
      </c>
      <c r="BT77" s="32">
        <f t="shared" si="87"/>
        <v>3.6250501099622169E-2</v>
      </c>
      <c r="BU77" s="32">
        <f t="shared" si="88"/>
        <v>3.6250501099622245E-2</v>
      </c>
      <c r="BV77" s="32">
        <f t="shared" si="89"/>
        <v>3.6250501099622155E-2</v>
      </c>
      <c r="BW77" s="32">
        <f t="shared" si="90"/>
        <v>3.6250501099622225E-2</v>
      </c>
      <c r="BX77" s="32">
        <f t="shared" si="91"/>
        <v>3.6250501099622148E-2</v>
      </c>
      <c r="BY77" s="32">
        <f t="shared" si="92"/>
        <v>3.6250501099622211E-2</v>
      </c>
      <c r="BZ77" s="32">
        <f t="shared" si="93"/>
        <v>3.6250501099622016E-2</v>
      </c>
      <c r="CA77" s="32">
        <f t="shared" si="94"/>
        <v>3.6250501099622079E-2</v>
      </c>
      <c r="CB77" s="32">
        <f t="shared" si="95"/>
        <v>3.6250501099622134E-2</v>
      </c>
      <c r="CC77" s="32">
        <f t="shared" si="96"/>
        <v>3.6250501099622183E-2</v>
      </c>
    </row>
    <row r="78" spans="1:81" ht="9" customHeight="1" x14ac:dyDescent="0.25">
      <c r="A78" s="31"/>
      <c r="B78" s="31"/>
      <c r="C78" s="31"/>
      <c r="E78" s="27">
        <f t="shared" si="97"/>
        <v>13</v>
      </c>
      <c r="F78" s="28">
        <f t="shared" ref="F78:U91" si="104">IF($E78&lt;=30,  F$3*1*2.71828^(($E78^1.75)*0.000662),    IF($E78&lt;=90,  F$3*0.9043*2.71828^(($E78^2.2)*0.0001987),    "error"))</f>
        <v>5.3034489071227364</v>
      </c>
      <c r="G78" s="28">
        <f t="shared" si="104"/>
        <v>10.606897814245473</v>
      </c>
      <c r="H78" s="28">
        <f t="shared" si="104"/>
        <v>15.91034672136821</v>
      </c>
      <c r="I78" s="28">
        <f t="shared" si="104"/>
        <v>21.213795628490946</v>
      </c>
      <c r="J78" s="28">
        <f t="shared" si="104"/>
        <v>26.517244535613681</v>
      </c>
      <c r="K78" s="28">
        <f t="shared" si="104"/>
        <v>31.82069344273642</v>
      </c>
      <c r="L78" s="28">
        <f t="shared" si="104"/>
        <v>37.124142349859156</v>
      </c>
      <c r="M78" s="28">
        <f t="shared" si="104"/>
        <v>42.427591256981891</v>
      </c>
      <c r="N78" s="28">
        <f t="shared" si="104"/>
        <v>47.731040164104627</v>
      </c>
      <c r="O78" s="28">
        <f t="shared" si="104"/>
        <v>53.034489071227362</v>
      </c>
      <c r="P78" s="28">
        <f t="shared" si="104"/>
        <v>58.337937978350098</v>
      </c>
      <c r="Q78" s="28">
        <f t="shared" si="104"/>
        <v>63.641386885472841</v>
      </c>
      <c r="R78" s="28">
        <f t="shared" si="104"/>
        <v>68.944835792595569</v>
      </c>
      <c r="S78" s="28">
        <f t="shared" si="104"/>
        <v>74.248284699718312</v>
      </c>
      <c r="T78" s="28">
        <f t="shared" si="104"/>
        <v>79.55173360684104</v>
      </c>
      <c r="U78" s="28">
        <f t="shared" si="104"/>
        <v>84.855182513963783</v>
      </c>
      <c r="V78" s="28">
        <f t="shared" si="102"/>
        <v>90.158631421086525</v>
      </c>
      <c r="W78" s="28">
        <f t="shared" si="102"/>
        <v>95.462080328209254</v>
      </c>
      <c r="X78" s="28">
        <f t="shared" si="102"/>
        <v>100.765529235332</v>
      </c>
      <c r="Y78" s="28">
        <f t="shared" si="102"/>
        <v>106.06897814245472</v>
      </c>
      <c r="Z78" s="28">
        <f t="shared" si="102"/>
        <v>111.37242704957747</v>
      </c>
      <c r="AA78" s="28">
        <f t="shared" si="102"/>
        <v>116.6758759567002</v>
      </c>
      <c r="AB78" s="28">
        <f t="shared" si="102"/>
        <v>121.97932486382294</v>
      </c>
      <c r="AC78" s="28">
        <f t="shared" si="102"/>
        <v>127.28277377094568</v>
      </c>
      <c r="AE78" s="27">
        <f t="shared" si="98"/>
        <v>13</v>
      </c>
      <c r="AF78" s="28">
        <f t="shared" si="103"/>
        <v>5.1315205389669583</v>
      </c>
      <c r="AG78" s="28">
        <f t="shared" si="103"/>
        <v>10.263041077933917</v>
      </c>
      <c r="AH78" s="28">
        <f t="shared" si="103"/>
        <v>15.394561616900873</v>
      </c>
      <c r="AI78" s="28">
        <f t="shared" si="103"/>
        <v>20.526082155867833</v>
      </c>
      <c r="AJ78" s="28">
        <f t="shared" si="103"/>
        <v>25.65760269483479</v>
      </c>
      <c r="AK78" s="28">
        <f t="shared" si="103"/>
        <v>30.789123233801746</v>
      </c>
      <c r="AL78" s="28">
        <f t="shared" si="103"/>
        <v>35.920643772768706</v>
      </c>
      <c r="AM78" s="28">
        <f t="shared" si="103"/>
        <v>41.052164311735666</v>
      </c>
      <c r="AN78" s="28">
        <f t="shared" si="103"/>
        <v>46.183684850702619</v>
      </c>
      <c r="AO78" s="28">
        <f t="shared" si="103"/>
        <v>51.315205389669579</v>
      </c>
      <c r="AP78" s="28">
        <f t="shared" si="103"/>
        <v>56.446725928636539</v>
      </c>
      <c r="AQ78" s="28">
        <f t="shared" si="103"/>
        <v>61.578246467603492</v>
      </c>
      <c r="AR78" s="28">
        <f t="shared" si="103"/>
        <v>66.709767006570445</v>
      </c>
      <c r="AS78" s="28">
        <f t="shared" si="103"/>
        <v>71.841287545537412</v>
      </c>
      <c r="AT78" s="28">
        <f t="shared" si="103"/>
        <v>76.972808084504365</v>
      </c>
      <c r="AU78" s="28">
        <f t="shared" si="103"/>
        <v>82.104328623471332</v>
      </c>
      <c r="AV78" s="28">
        <f t="shared" si="101"/>
        <v>87.235849162438285</v>
      </c>
      <c r="AW78" s="28">
        <f t="shared" si="101"/>
        <v>92.367369701405238</v>
      </c>
      <c r="AX78" s="28">
        <f t="shared" si="101"/>
        <v>97.498890240372205</v>
      </c>
      <c r="AY78" s="28">
        <f t="shared" si="101"/>
        <v>102.63041077933916</v>
      </c>
      <c r="AZ78" s="28">
        <f t="shared" si="101"/>
        <v>107.76193131830611</v>
      </c>
      <c r="BA78" s="28">
        <f t="shared" si="101"/>
        <v>112.89345185727308</v>
      </c>
      <c r="BB78" s="28">
        <f t="shared" si="101"/>
        <v>118.02497239624003</v>
      </c>
      <c r="BC78" s="28">
        <f t="shared" si="101"/>
        <v>123.15649293520698</v>
      </c>
      <c r="BE78" s="27">
        <f t="shared" si="99"/>
        <v>13</v>
      </c>
      <c r="BF78" s="32">
        <f t="shared" si="73"/>
        <v>3.2418219005536521E-2</v>
      </c>
      <c r="BG78" s="32">
        <f t="shared" si="74"/>
        <v>3.2418219005536521E-2</v>
      </c>
      <c r="BH78" s="32">
        <f t="shared" si="75"/>
        <v>3.241821900553668E-2</v>
      </c>
      <c r="BI78" s="32">
        <f t="shared" si="76"/>
        <v>3.2418219005536521E-2</v>
      </c>
      <c r="BJ78" s="32">
        <f t="shared" si="77"/>
        <v>3.2418219005536549E-2</v>
      </c>
      <c r="BK78" s="32">
        <f t="shared" si="78"/>
        <v>3.241821900553668E-2</v>
      </c>
      <c r="BL78" s="32">
        <f t="shared" si="79"/>
        <v>3.241821900553659E-2</v>
      </c>
      <c r="BM78" s="32">
        <f t="shared" si="80"/>
        <v>3.2418219005536521E-2</v>
      </c>
      <c r="BN78" s="32">
        <f t="shared" si="81"/>
        <v>3.2418219005536611E-2</v>
      </c>
      <c r="BO78" s="32">
        <f t="shared" si="82"/>
        <v>3.2418219005536549E-2</v>
      </c>
      <c r="BP78" s="32">
        <f t="shared" si="83"/>
        <v>3.2418219005536507E-2</v>
      </c>
      <c r="BQ78" s="32">
        <f t="shared" si="84"/>
        <v>3.241821900553668E-2</v>
      </c>
      <c r="BR78" s="32">
        <f t="shared" si="85"/>
        <v>3.2418219005536639E-2</v>
      </c>
      <c r="BS78" s="32">
        <f t="shared" si="86"/>
        <v>3.241821900553659E-2</v>
      </c>
      <c r="BT78" s="32">
        <f t="shared" si="87"/>
        <v>3.2418219005536555E-2</v>
      </c>
      <c r="BU78" s="32">
        <f t="shared" si="88"/>
        <v>3.2418219005536521E-2</v>
      </c>
      <c r="BV78" s="32">
        <f t="shared" si="89"/>
        <v>3.2418219005536646E-2</v>
      </c>
      <c r="BW78" s="32">
        <f t="shared" si="90"/>
        <v>3.2418219005536611E-2</v>
      </c>
      <c r="BX78" s="32">
        <f t="shared" si="91"/>
        <v>3.2418219005536576E-2</v>
      </c>
      <c r="BY78" s="32">
        <f t="shared" si="92"/>
        <v>3.2418219005536549E-2</v>
      </c>
      <c r="BZ78" s="32">
        <f t="shared" si="93"/>
        <v>3.2418219005536653E-2</v>
      </c>
      <c r="CA78" s="32">
        <f t="shared" si="94"/>
        <v>3.2418219005536507E-2</v>
      </c>
      <c r="CB78" s="32">
        <f t="shared" si="95"/>
        <v>3.2418219005536597E-2</v>
      </c>
      <c r="CC78" s="32">
        <f t="shared" si="96"/>
        <v>3.241821900553668E-2</v>
      </c>
    </row>
    <row r="79" spans="1:81" ht="9" customHeight="1" x14ac:dyDescent="0.25">
      <c r="A79" s="31"/>
      <c r="B79" s="31"/>
      <c r="C79" s="31"/>
      <c r="E79" s="27">
        <f t="shared" si="97"/>
        <v>12</v>
      </c>
      <c r="F79" s="28">
        <f t="shared" si="104"/>
        <v>5.2627630273960948</v>
      </c>
      <c r="G79" s="28">
        <f t="shared" si="104"/>
        <v>10.52552605479219</v>
      </c>
      <c r="H79" s="28">
        <f t="shared" si="104"/>
        <v>15.788289082188284</v>
      </c>
      <c r="I79" s="28">
        <f t="shared" si="104"/>
        <v>21.051052109584379</v>
      </c>
      <c r="J79" s="28">
        <f t="shared" si="104"/>
        <v>26.313815136980473</v>
      </c>
      <c r="K79" s="28">
        <f t="shared" si="104"/>
        <v>31.576578164376567</v>
      </c>
      <c r="L79" s="28">
        <f t="shared" si="104"/>
        <v>36.839341191772661</v>
      </c>
      <c r="M79" s="28">
        <f t="shared" si="104"/>
        <v>42.102104219168758</v>
      </c>
      <c r="N79" s="28">
        <f t="shared" si="104"/>
        <v>47.364867246564849</v>
      </c>
      <c r="O79" s="28">
        <f t="shared" si="104"/>
        <v>52.627630273960946</v>
      </c>
      <c r="P79" s="28">
        <f t="shared" si="104"/>
        <v>57.890393301357044</v>
      </c>
      <c r="Q79" s="28">
        <f t="shared" si="104"/>
        <v>63.153156328753134</v>
      </c>
      <c r="R79" s="28">
        <f t="shared" si="104"/>
        <v>68.415919356149232</v>
      </c>
      <c r="S79" s="28">
        <f t="shared" si="104"/>
        <v>73.678682383545322</v>
      </c>
      <c r="T79" s="28">
        <f t="shared" si="104"/>
        <v>78.941445410941412</v>
      </c>
      <c r="U79" s="28">
        <f t="shared" si="104"/>
        <v>84.204208438337517</v>
      </c>
      <c r="V79" s="28">
        <f t="shared" si="102"/>
        <v>89.466971465733607</v>
      </c>
      <c r="W79" s="28">
        <f t="shared" si="102"/>
        <v>94.729734493129698</v>
      </c>
      <c r="X79" s="28">
        <f t="shared" si="102"/>
        <v>99.992497520525802</v>
      </c>
      <c r="Y79" s="28">
        <f t="shared" si="102"/>
        <v>105.25526054792189</v>
      </c>
      <c r="Z79" s="28">
        <f t="shared" si="102"/>
        <v>110.51802357531798</v>
      </c>
      <c r="AA79" s="28">
        <f t="shared" si="102"/>
        <v>115.78078660271409</v>
      </c>
      <c r="AB79" s="28">
        <f t="shared" si="102"/>
        <v>121.04354963011018</v>
      </c>
      <c r="AC79" s="28">
        <f t="shared" si="102"/>
        <v>126.30631265750627</v>
      </c>
      <c r="AE79" s="27">
        <f t="shared" si="98"/>
        <v>12</v>
      </c>
      <c r="AF79" s="28">
        <f t="shared" si="103"/>
        <v>5.1117029743251461</v>
      </c>
      <c r="AG79" s="28">
        <f t="shared" si="103"/>
        <v>10.223405948650292</v>
      </c>
      <c r="AH79" s="28">
        <f t="shared" si="103"/>
        <v>15.335108922975438</v>
      </c>
      <c r="AI79" s="28">
        <f t="shared" si="103"/>
        <v>20.446811897300584</v>
      </c>
      <c r="AJ79" s="28">
        <f t="shared" si="103"/>
        <v>25.558514871625732</v>
      </c>
      <c r="AK79" s="28">
        <f t="shared" si="103"/>
        <v>30.670217845950877</v>
      </c>
      <c r="AL79" s="28">
        <f t="shared" si="103"/>
        <v>35.781920820276021</v>
      </c>
      <c r="AM79" s="28">
        <f t="shared" si="103"/>
        <v>40.893623794601169</v>
      </c>
      <c r="AN79" s="28">
        <f t="shared" si="103"/>
        <v>46.005326768926317</v>
      </c>
      <c r="AO79" s="28">
        <f t="shared" si="103"/>
        <v>51.117029743251464</v>
      </c>
      <c r="AP79" s="28">
        <f t="shared" si="103"/>
        <v>56.228732717576605</v>
      </c>
      <c r="AQ79" s="28">
        <f t="shared" si="103"/>
        <v>61.340435691901753</v>
      </c>
      <c r="AR79" s="28">
        <f t="shared" si="103"/>
        <v>66.452138666226901</v>
      </c>
      <c r="AS79" s="28">
        <f t="shared" si="103"/>
        <v>71.563841640552042</v>
      </c>
      <c r="AT79" s="28">
        <f t="shared" si="103"/>
        <v>76.675544614877197</v>
      </c>
      <c r="AU79" s="28">
        <f t="shared" si="103"/>
        <v>81.787247589202337</v>
      </c>
      <c r="AV79" s="28">
        <f t="shared" si="101"/>
        <v>86.898950563527478</v>
      </c>
      <c r="AW79" s="28">
        <f t="shared" si="101"/>
        <v>92.010653537852633</v>
      </c>
      <c r="AX79" s="28">
        <f t="shared" si="101"/>
        <v>97.122356512177774</v>
      </c>
      <c r="AY79" s="28">
        <f t="shared" si="101"/>
        <v>102.23405948650293</v>
      </c>
      <c r="AZ79" s="28">
        <f t="shared" si="101"/>
        <v>107.34576246082807</v>
      </c>
      <c r="BA79" s="28">
        <f t="shared" si="101"/>
        <v>112.45746543515321</v>
      </c>
      <c r="BB79" s="28">
        <f t="shared" si="101"/>
        <v>117.56916840947837</v>
      </c>
      <c r="BC79" s="28">
        <f t="shared" si="101"/>
        <v>122.68087138380351</v>
      </c>
      <c r="BE79" s="27">
        <f t="shared" si="99"/>
        <v>12</v>
      </c>
      <c r="BF79" s="32">
        <f t="shared" si="73"/>
        <v>2.8703563562444894E-2</v>
      </c>
      <c r="BG79" s="32">
        <f t="shared" si="74"/>
        <v>2.8703563562444894E-2</v>
      </c>
      <c r="BH79" s="32">
        <f t="shared" si="75"/>
        <v>2.8703563562444839E-2</v>
      </c>
      <c r="BI79" s="32">
        <f t="shared" si="76"/>
        <v>2.8703563562444894E-2</v>
      </c>
      <c r="BJ79" s="32">
        <f t="shared" si="77"/>
        <v>2.8703563562444794E-2</v>
      </c>
      <c r="BK79" s="32">
        <f t="shared" si="78"/>
        <v>2.8703563562444839E-2</v>
      </c>
      <c r="BL79" s="32">
        <f t="shared" si="79"/>
        <v>2.870356356244487E-2</v>
      </c>
      <c r="BM79" s="32">
        <f t="shared" si="80"/>
        <v>2.8703563562444894E-2</v>
      </c>
      <c r="BN79" s="32">
        <f t="shared" si="81"/>
        <v>2.8703563562444762E-2</v>
      </c>
      <c r="BO79" s="32">
        <f t="shared" si="82"/>
        <v>2.8703563562444794E-2</v>
      </c>
      <c r="BP79" s="32">
        <f t="shared" si="83"/>
        <v>2.8703563562444939E-2</v>
      </c>
      <c r="BQ79" s="32">
        <f t="shared" si="84"/>
        <v>2.8703563562444839E-2</v>
      </c>
      <c r="BR79" s="32">
        <f t="shared" si="85"/>
        <v>2.8703563562444852E-2</v>
      </c>
      <c r="BS79" s="32">
        <f t="shared" si="86"/>
        <v>2.870356356244487E-2</v>
      </c>
      <c r="BT79" s="32">
        <f t="shared" si="87"/>
        <v>2.8703563562444703E-2</v>
      </c>
      <c r="BU79" s="32">
        <f t="shared" si="88"/>
        <v>2.8703563562444894E-2</v>
      </c>
      <c r="BV79" s="32">
        <f t="shared" si="89"/>
        <v>2.8703563562444905E-2</v>
      </c>
      <c r="BW79" s="32">
        <f t="shared" si="90"/>
        <v>2.8703563562444762E-2</v>
      </c>
      <c r="BX79" s="32">
        <f t="shared" si="91"/>
        <v>2.8703563562444918E-2</v>
      </c>
      <c r="BY79" s="32">
        <f t="shared" si="92"/>
        <v>2.8703563562444794E-2</v>
      </c>
      <c r="BZ79" s="32">
        <f t="shared" si="93"/>
        <v>2.8703563562444807E-2</v>
      </c>
      <c r="CA79" s="32">
        <f t="shared" si="94"/>
        <v>2.8703563562444939E-2</v>
      </c>
      <c r="CB79" s="32">
        <f t="shared" si="95"/>
        <v>2.8703563562444828E-2</v>
      </c>
      <c r="CC79" s="32">
        <f t="shared" si="96"/>
        <v>2.8703563562444839E-2</v>
      </c>
    </row>
    <row r="80" spans="1:81" ht="9" customHeight="1" x14ac:dyDescent="0.25">
      <c r="A80" s="31"/>
      <c r="B80" s="31"/>
      <c r="C80" s="31"/>
      <c r="E80" s="27">
        <f t="shared" si="97"/>
        <v>11</v>
      </c>
      <c r="F80" s="28">
        <f t="shared" si="104"/>
        <v>5.224828268509639</v>
      </c>
      <c r="G80" s="28">
        <f t="shared" si="104"/>
        <v>10.449656537019278</v>
      </c>
      <c r="H80" s="28">
        <f t="shared" si="104"/>
        <v>15.674484805528918</v>
      </c>
      <c r="I80" s="28">
        <f t="shared" si="104"/>
        <v>20.899313074038556</v>
      </c>
      <c r="J80" s="28">
        <f t="shared" si="104"/>
        <v>26.124141342548196</v>
      </c>
      <c r="K80" s="28">
        <f t="shared" si="104"/>
        <v>31.348969611057836</v>
      </c>
      <c r="L80" s="28">
        <f t="shared" si="104"/>
        <v>36.573797879567472</v>
      </c>
      <c r="M80" s="28">
        <f t="shared" si="104"/>
        <v>41.798626148077112</v>
      </c>
      <c r="N80" s="28">
        <f t="shared" si="104"/>
        <v>47.023454416586752</v>
      </c>
      <c r="O80" s="28">
        <f t="shared" si="104"/>
        <v>52.248282685096392</v>
      </c>
      <c r="P80" s="28">
        <f t="shared" si="104"/>
        <v>57.473110953606032</v>
      </c>
      <c r="Q80" s="28">
        <f t="shared" si="104"/>
        <v>62.697939222115671</v>
      </c>
      <c r="R80" s="28">
        <f t="shared" si="104"/>
        <v>67.922767490625304</v>
      </c>
      <c r="S80" s="28">
        <f t="shared" si="104"/>
        <v>73.147595759134944</v>
      </c>
      <c r="T80" s="28">
        <f t="shared" si="104"/>
        <v>78.372424027644584</v>
      </c>
      <c r="U80" s="28">
        <f t="shared" si="104"/>
        <v>83.597252296154224</v>
      </c>
      <c r="V80" s="28">
        <f t="shared" si="102"/>
        <v>88.822080564663864</v>
      </c>
      <c r="W80" s="28">
        <f t="shared" si="102"/>
        <v>94.046908833173504</v>
      </c>
      <c r="X80" s="28">
        <f t="shared" si="102"/>
        <v>99.271737101683144</v>
      </c>
      <c r="Y80" s="28">
        <f t="shared" si="102"/>
        <v>104.49656537019278</v>
      </c>
      <c r="Z80" s="28">
        <f t="shared" si="102"/>
        <v>109.72139363870242</v>
      </c>
      <c r="AA80" s="28">
        <f t="shared" si="102"/>
        <v>114.94622190721206</v>
      </c>
      <c r="AB80" s="28">
        <f t="shared" si="102"/>
        <v>120.1710501757217</v>
      </c>
      <c r="AC80" s="28">
        <f t="shared" si="102"/>
        <v>125.39587844423134</v>
      </c>
      <c r="AE80" s="27">
        <f t="shared" si="98"/>
        <v>11</v>
      </c>
      <c r="AF80" s="28">
        <f t="shared" si="103"/>
        <v>5.0935834747760707</v>
      </c>
      <c r="AG80" s="28">
        <f t="shared" si="103"/>
        <v>10.187166949552141</v>
      </c>
      <c r="AH80" s="28">
        <f t="shared" si="103"/>
        <v>15.280750424328213</v>
      </c>
      <c r="AI80" s="28">
        <f t="shared" si="103"/>
        <v>20.374333899104283</v>
      </c>
      <c r="AJ80" s="28">
        <f t="shared" si="103"/>
        <v>25.467917373880354</v>
      </c>
      <c r="AK80" s="28">
        <f t="shared" si="103"/>
        <v>30.561500848656426</v>
      </c>
      <c r="AL80" s="28">
        <f t="shared" si="103"/>
        <v>35.655084323432497</v>
      </c>
      <c r="AM80" s="28">
        <f t="shared" si="103"/>
        <v>40.748667798208565</v>
      </c>
      <c r="AN80" s="28">
        <f t="shared" si="103"/>
        <v>45.84225127298464</v>
      </c>
      <c r="AO80" s="28">
        <f t="shared" si="103"/>
        <v>50.935834747760708</v>
      </c>
      <c r="AP80" s="28">
        <f t="shared" si="103"/>
        <v>56.029418222536783</v>
      </c>
      <c r="AQ80" s="28">
        <f t="shared" si="103"/>
        <v>61.123001697312851</v>
      </c>
      <c r="AR80" s="28">
        <f t="shared" si="103"/>
        <v>66.216585172088926</v>
      </c>
      <c r="AS80" s="28">
        <f t="shared" si="103"/>
        <v>71.310168646864994</v>
      </c>
      <c r="AT80" s="28">
        <f t="shared" si="103"/>
        <v>76.403752121641062</v>
      </c>
      <c r="AU80" s="28">
        <f t="shared" si="103"/>
        <v>81.49733559641713</v>
      </c>
      <c r="AV80" s="28">
        <f t="shared" si="101"/>
        <v>86.590919071193213</v>
      </c>
      <c r="AW80" s="28">
        <f t="shared" si="101"/>
        <v>91.684502545969281</v>
      </c>
      <c r="AX80" s="28">
        <f t="shared" si="101"/>
        <v>96.778086020745349</v>
      </c>
      <c r="AY80" s="28">
        <f t="shared" si="101"/>
        <v>101.87166949552142</v>
      </c>
      <c r="AZ80" s="28">
        <f t="shared" si="101"/>
        <v>106.9652529702975</v>
      </c>
      <c r="BA80" s="28">
        <f t="shared" si="101"/>
        <v>112.05883644507357</v>
      </c>
      <c r="BB80" s="28">
        <f t="shared" si="101"/>
        <v>117.15241991984963</v>
      </c>
      <c r="BC80" s="28">
        <f t="shared" si="101"/>
        <v>122.2460033946257</v>
      </c>
      <c r="BE80" s="27">
        <f t="shared" si="99"/>
        <v>11</v>
      </c>
      <c r="BF80" s="32">
        <f t="shared" si="73"/>
        <v>2.5119446417902151E-2</v>
      </c>
      <c r="BG80" s="32">
        <f t="shared" si="74"/>
        <v>2.5119446417902151E-2</v>
      </c>
      <c r="BH80" s="32">
        <f t="shared" si="75"/>
        <v>2.5119446417902147E-2</v>
      </c>
      <c r="BI80" s="32">
        <f t="shared" si="76"/>
        <v>2.5119446417902151E-2</v>
      </c>
      <c r="BJ80" s="32">
        <f t="shared" si="77"/>
        <v>2.5119446417902151E-2</v>
      </c>
      <c r="BK80" s="32">
        <f t="shared" si="78"/>
        <v>2.5119446417902147E-2</v>
      </c>
      <c r="BL80" s="32">
        <f t="shared" si="79"/>
        <v>2.5119446417902053E-2</v>
      </c>
      <c r="BM80" s="32">
        <f t="shared" si="80"/>
        <v>2.5119446417902151E-2</v>
      </c>
      <c r="BN80" s="32">
        <f t="shared" si="81"/>
        <v>2.5119446417902074E-2</v>
      </c>
      <c r="BO80" s="32">
        <f t="shared" si="82"/>
        <v>2.5119446417902151E-2</v>
      </c>
      <c r="BP80" s="32">
        <f t="shared" si="83"/>
        <v>2.5119446417902088E-2</v>
      </c>
      <c r="BQ80" s="32">
        <f t="shared" si="84"/>
        <v>2.5119446417902147E-2</v>
      </c>
      <c r="BR80" s="32">
        <f t="shared" si="85"/>
        <v>2.5119446417901994E-2</v>
      </c>
      <c r="BS80" s="32">
        <f t="shared" si="86"/>
        <v>2.5119446417902053E-2</v>
      </c>
      <c r="BT80" s="32">
        <f t="shared" si="87"/>
        <v>2.5119446417902105E-2</v>
      </c>
      <c r="BU80" s="32">
        <f t="shared" si="88"/>
        <v>2.5119446417902151E-2</v>
      </c>
      <c r="BV80" s="32">
        <f t="shared" si="89"/>
        <v>2.5119446417902029E-2</v>
      </c>
      <c r="BW80" s="32">
        <f t="shared" si="90"/>
        <v>2.5119446417902074E-2</v>
      </c>
      <c r="BX80" s="32">
        <f t="shared" si="91"/>
        <v>2.5119446417902112E-2</v>
      </c>
      <c r="BY80" s="32">
        <f t="shared" si="92"/>
        <v>2.5119446417902151E-2</v>
      </c>
      <c r="BZ80" s="32">
        <f t="shared" si="93"/>
        <v>2.5119446417902053E-2</v>
      </c>
      <c r="CA80" s="32">
        <f t="shared" si="94"/>
        <v>2.5119446417902088E-2</v>
      </c>
      <c r="CB80" s="32">
        <f t="shared" si="95"/>
        <v>2.5119446417902119E-2</v>
      </c>
      <c r="CC80" s="32">
        <f t="shared" si="96"/>
        <v>2.5119446417902147E-2</v>
      </c>
    </row>
    <row r="81" spans="1:81" ht="9" customHeight="1" x14ac:dyDescent="0.25">
      <c r="A81" s="31"/>
      <c r="B81" s="31"/>
      <c r="C81" s="31"/>
      <c r="E81" s="27">
        <f t="shared" si="97"/>
        <v>10</v>
      </c>
      <c r="F81" s="28">
        <f t="shared" si="104"/>
        <v>5.1896428673325188</v>
      </c>
      <c r="G81" s="28">
        <f t="shared" si="104"/>
        <v>10.379285734665038</v>
      </c>
      <c r="H81" s="28">
        <f t="shared" si="104"/>
        <v>15.568928601997557</v>
      </c>
      <c r="I81" s="28">
        <f t="shared" si="104"/>
        <v>20.758571469330075</v>
      </c>
      <c r="J81" s="28">
        <f t="shared" si="104"/>
        <v>25.948214336662595</v>
      </c>
      <c r="K81" s="28">
        <f t="shared" si="104"/>
        <v>31.137857203995114</v>
      </c>
      <c r="L81" s="28">
        <f t="shared" si="104"/>
        <v>36.327500071327634</v>
      </c>
      <c r="M81" s="28">
        <f t="shared" si="104"/>
        <v>41.51714293866015</v>
      </c>
      <c r="N81" s="28">
        <f t="shared" si="104"/>
        <v>46.706785805992673</v>
      </c>
      <c r="O81" s="28">
        <f t="shared" si="104"/>
        <v>51.89642867332519</v>
      </c>
      <c r="P81" s="28">
        <f t="shared" si="104"/>
        <v>57.086071540657706</v>
      </c>
      <c r="Q81" s="28">
        <f t="shared" si="104"/>
        <v>62.275714407990229</v>
      </c>
      <c r="R81" s="28">
        <f t="shared" si="104"/>
        <v>67.465357275322745</v>
      </c>
      <c r="S81" s="28">
        <f t="shared" si="104"/>
        <v>72.655000142655268</v>
      </c>
      <c r="T81" s="28">
        <f t="shared" si="104"/>
        <v>77.844643009987792</v>
      </c>
      <c r="U81" s="28">
        <f t="shared" si="104"/>
        <v>83.034285877320301</v>
      </c>
      <c r="V81" s="28">
        <f t="shared" si="102"/>
        <v>88.223928744652824</v>
      </c>
      <c r="W81" s="28">
        <f t="shared" si="102"/>
        <v>93.413571611985347</v>
      </c>
      <c r="X81" s="28">
        <f t="shared" si="102"/>
        <v>98.603214479317856</v>
      </c>
      <c r="Y81" s="28">
        <f t="shared" si="102"/>
        <v>103.79285734665038</v>
      </c>
      <c r="Z81" s="28">
        <f t="shared" si="102"/>
        <v>108.9825002139829</v>
      </c>
      <c r="AA81" s="28">
        <f t="shared" si="102"/>
        <v>114.17214308131541</v>
      </c>
      <c r="AB81" s="28">
        <f t="shared" si="102"/>
        <v>119.36178594864793</v>
      </c>
      <c r="AC81" s="28">
        <f t="shared" si="102"/>
        <v>124.55142881598046</v>
      </c>
      <c r="AE81" s="27">
        <f t="shared" si="98"/>
        <v>10</v>
      </c>
      <c r="AF81" s="28">
        <f t="shared" si="103"/>
        <v>5.0771330594287249</v>
      </c>
      <c r="AG81" s="28">
        <f t="shared" si="103"/>
        <v>10.15426611885745</v>
      </c>
      <c r="AH81" s="28">
        <f t="shared" si="103"/>
        <v>15.231399178286175</v>
      </c>
      <c r="AI81" s="28">
        <f t="shared" si="103"/>
        <v>20.3085322377149</v>
      </c>
      <c r="AJ81" s="28">
        <f t="shared" si="103"/>
        <v>25.385665297143625</v>
      </c>
      <c r="AK81" s="28">
        <f t="shared" si="103"/>
        <v>30.46279835657235</v>
      </c>
      <c r="AL81" s="28">
        <f t="shared" si="103"/>
        <v>35.539931416001075</v>
      </c>
      <c r="AM81" s="28">
        <f t="shared" si="103"/>
        <v>40.6170644754298</v>
      </c>
      <c r="AN81" s="28">
        <f t="shared" si="103"/>
        <v>45.694197534858525</v>
      </c>
      <c r="AO81" s="28">
        <f t="shared" si="103"/>
        <v>50.771330594287249</v>
      </c>
      <c r="AP81" s="28">
        <f t="shared" si="103"/>
        <v>55.848463653715974</v>
      </c>
      <c r="AQ81" s="28">
        <f t="shared" si="103"/>
        <v>60.925596713144699</v>
      </c>
      <c r="AR81" s="28">
        <f t="shared" si="103"/>
        <v>66.002729772573431</v>
      </c>
      <c r="AS81" s="28">
        <f t="shared" si="103"/>
        <v>71.079862832002149</v>
      </c>
      <c r="AT81" s="28">
        <f t="shared" si="103"/>
        <v>76.156995891430881</v>
      </c>
      <c r="AU81" s="28">
        <f t="shared" si="103"/>
        <v>81.234128950859599</v>
      </c>
      <c r="AV81" s="28">
        <f t="shared" si="101"/>
        <v>86.311262010288331</v>
      </c>
      <c r="AW81" s="28">
        <f t="shared" si="101"/>
        <v>91.388395069717049</v>
      </c>
      <c r="AX81" s="28">
        <f t="shared" si="101"/>
        <v>96.465528129145781</v>
      </c>
      <c r="AY81" s="28">
        <f t="shared" si="101"/>
        <v>101.5426611885745</v>
      </c>
      <c r="AZ81" s="28">
        <f t="shared" si="101"/>
        <v>106.61979424800323</v>
      </c>
      <c r="BA81" s="28">
        <f t="shared" si="101"/>
        <v>111.69692730743195</v>
      </c>
      <c r="BB81" s="28">
        <f t="shared" si="101"/>
        <v>116.77406036686068</v>
      </c>
      <c r="BC81" s="28">
        <f t="shared" si="101"/>
        <v>121.8511934262894</v>
      </c>
      <c r="BE81" s="27">
        <f t="shared" si="99"/>
        <v>10</v>
      </c>
      <c r="BF81" s="32">
        <f t="shared" si="73"/>
        <v>2.167968216310499E-2</v>
      </c>
      <c r="BG81" s="32">
        <f t="shared" si="74"/>
        <v>2.167968216310499E-2</v>
      </c>
      <c r="BH81" s="32">
        <f t="shared" si="75"/>
        <v>2.1679682163105046E-2</v>
      </c>
      <c r="BI81" s="32">
        <f t="shared" si="76"/>
        <v>2.167968216310499E-2</v>
      </c>
      <c r="BJ81" s="32">
        <f t="shared" si="77"/>
        <v>2.1679682163105021E-2</v>
      </c>
      <c r="BK81" s="32">
        <f t="shared" si="78"/>
        <v>2.1679682163105046E-2</v>
      </c>
      <c r="BL81" s="32">
        <f t="shared" si="79"/>
        <v>2.1679682163105059E-2</v>
      </c>
      <c r="BM81" s="32">
        <f t="shared" si="80"/>
        <v>2.167968216310499E-2</v>
      </c>
      <c r="BN81" s="32">
        <f t="shared" si="81"/>
        <v>2.167968216310508E-2</v>
      </c>
      <c r="BO81" s="32">
        <f t="shared" si="82"/>
        <v>2.1679682163105021E-2</v>
      </c>
      <c r="BP81" s="32">
        <f t="shared" si="83"/>
        <v>2.1679682163104973E-2</v>
      </c>
      <c r="BQ81" s="32">
        <f t="shared" si="84"/>
        <v>2.1679682163105046E-2</v>
      </c>
      <c r="BR81" s="32">
        <f t="shared" si="85"/>
        <v>2.1679682163104896E-2</v>
      </c>
      <c r="BS81" s="32">
        <f t="shared" si="86"/>
        <v>2.1679682163105059E-2</v>
      </c>
      <c r="BT81" s="32">
        <f t="shared" si="87"/>
        <v>2.1679682163105021E-2</v>
      </c>
      <c r="BU81" s="32">
        <f t="shared" si="88"/>
        <v>2.167968216310499E-2</v>
      </c>
      <c r="BV81" s="32">
        <f t="shared" si="89"/>
        <v>2.1679682163104955E-2</v>
      </c>
      <c r="BW81" s="32">
        <f t="shared" si="90"/>
        <v>2.167968216310508E-2</v>
      </c>
      <c r="BX81" s="32">
        <f t="shared" si="91"/>
        <v>2.1679682163104907E-2</v>
      </c>
      <c r="BY81" s="32">
        <f t="shared" si="92"/>
        <v>2.1679682163105021E-2</v>
      </c>
      <c r="BZ81" s="32">
        <f t="shared" si="93"/>
        <v>2.1679682163104994E-2</v>
      </c>
      <c r="CA81" s="32">
        <f t="shared" si="94"/>
        <v>2.1679682163104973E-2</v>
      </c>
      <c r="CB81" s="32">
        <f t="shared" si="95"/>
        <v>2.1679682163104952E-2</v>
      </c>
      <c r="CC81" s="32">
        <f t="shared" si="96"/>
        <v>2.1679682163105046E-2</v>
      </c>
    </row>
    <row r="82" spans="1:81" ht="9" customHeight="1" x14ac:dyDescent="0.25">
      <c r="A82" s="31"/>
      <c r="B82" s="31"/>
      <c r="C82" s="31"/>
      <c r="E82" s="27">
        <f t="shared" si="97"/>
        <v>9</v>
      </c>
      <c r="F82" s="28">
        <f t="shared" si="104"/>
        <v>5.1572142915988248</v>
      </c>
      <c r="G82" s="28">
        <f t="shared" si="104"/>
        <v>10.31442858319765</v>
      </c>
      <c r="H82" s="28">
        <f t="shared" si="104"/>
        <v>15.471642874796474</v>
      </c>
      <c r="I82" s="28">
        <f t="shared" si="104"/>
        <v>20.628857166395299</v>
      </c>
      <c r="J82" s="28">
        <f t="shared" si="104"/>
        <v>25.786071457994126</v>
      </c>
      <c r="K82" s="28">
        <f t="shared" si="104"/>
        <v>30.943285749592949</v>
      </c>
      <c r="L82" s="28">
        <f t="shared" si="104"/>
        <v>36.100500041191772</v>
      </c>
      <c r="M82" s="28">
        <f t="shared" si="104"/>
        <v>41.257714332790599</v>
      </c>
      <c r="N82" s="28">
        <f t="shared" si="104"/>
        <v>46.414928624389425</v>
      </c>
      <c r="O82" s="28">
        <f t="shared" si="104"/>
        <v>51.572142915988252</v>
      </c>
      <c r="P82" s="28">
        <f t="shared" si="104"/>
        <v>56.729357207587078</v>
      </c>
      <c r="Q82" s="28">
        <f t="shared" si="104"/>
        <v>61.886571499185898</v>
      </c>
      <c r="R82" s="28">
        <f t="shared" si="104"/>
        <v>67.043785790784725</v>
      </c>
      <c r="S82" s="28">
        <f t="shared" si="104"/>
        <v>72.201000082383544</v>
      </c>
      <c r="T82" s="28">
        <f t="shared" si="104"/>
        <v>77.358214373982378</v>
      </c>
      <c r="U82" s="28">
        <f t="shared" si="104"/>
        <v>82.515428665581197</v>
      </c>
      <c r="V82" s="28">
        <f t="shared" si="102"/>
        <v>87.672642957180031</v>
      </c>
      <c r="W82" s="28">
        <f t="shared" si="102"/>
        <v>92.82985724877885</v>
      </c>
      <c r="X82" s="28">
        <f t="shared" si="102"/>
        <v>97.98707154037767</v>
      </c>
      <c r="Y82" s="28">
        <f t="shared" si="102"/>
        <v>103.1442858319765</v>
      </c>
      <c r="Z82" s="28">
        <f t="shared" si="102"/>
        <v>108.30150012357532</v>
      </c>
      <c r="AA82" s="28">
        <f t="shared" si="102"/>
        <v>113.45871441517416</v>
      </c>
      <c r="AB82" s="28">
        <f t="shared" si="102"/>
        <v>118.61592870677298</v>
      </c>
      <c r="AC82" s="28">
        <f t="shared" si="102"/>
        <v>123.7731429983718</v>
      </c>
      <c r="AE82" s="27">
        <f t="shared" si="98"/>
        <v>9</v>
      </c>
      <c r="AF82" s="28">
        <f t="shared" si="103"/>
        <v>5.0623256289400143</v>
      </c>
      <c r="AG82" s="28">
        <f t="shared" si="103"/>
        <v>10.124651257880029</v>
      </c>
      <c r="AH82" s="28">
        <f t="shared" si="103"/>
        <v>15.186976886820043</v>
      </c>
      <c r="AI82" s="28">
        <f t="shared" si="103"/>
        <v>20.249302515760057</v>
      </c>
      <c r="AJ82" s="28">
        <f t="shared" si="103"/>
        <v>25.311628144700073</v>
      </c>
      <c r="AK82" s="28">
        <f t="shared" si="103"/>
        <v>30.373953773640086</v>
      </c>
      <c r="AL82" s="28">
        <f t="shared" si="103"/>
        <v>35.436279402580098</v>
      </c>
      <c r="AM82" s="28">
        <f t="shared" si="103"/>
        <v>40.498605031520114</v>
      </c>
      <c r="AN82" s="28">
        <f t="shared" si="103"/>
        <v>45.56093066046013</v>
      </c>
      <c r="AO82" s="28">
        <f t="shared" si="103"/>
        <v>50.623256289400146</v>
      </c>
      <c r="AP82" s="28">
        <f t="shared" si="103"/>
        <v>55.685581918340162</v>
      </c>
      <c r="AQ82" s="28">
        <f t="shared" si="103"/>
        <v>60.747907547280171</v>
      </c>
      <c r="AR82" s="28">
        <f t="shared" si="103"/>
        <v>65.810233176220194</v>
      </c>
      <c r="AS82" s="28">
        <f t="shared" si="103"/>
        <v>70.872558805160196</v>
      </c>
      <c r="AT82" s="28">
        <f t="shared" si="103"/>
        <v>75.934884434100212</v>
      </c>
      <c r="AU82" s="28">
        <f t="shared" si="103"/>
        <v>80.997210063040228</v>
      </c>
      <c r="AV82" s="28">
        <f t="shared" si="101"/>
        <v>86.059535691980244</v>
      </c>
      <c r="AW82" s="28">
        <f t="shared" si="101"/>
        <v>91.12186132092026</v>
      </c>
      <c r="AX82" s="28">
        <f t="shared" si="101"/>
        <v>96.184186949860276</v>
      </c>
      <c r="AY82" s="28">
        <f t="shared" si="101"/>
        <v>101.24651257880029</v>
      </c>
      <c r="AZ82" s="28">
        <f t="shared" si="101"/>
        <v>106.30883820774031</v>
      </c>
      <c r="BA82" s="28">
        <f t="shared" si="101"/>
        <v>111.37116383668032</v>
      </c>
      <c r="BB82" s="28">
        <f t="shared" si="101"/>
        <v>116.43348946562033</v>
      </c>
      <c r="BC82" s="28">
        <f t="shared" si="101"/>
        <v>121.49581509456034</v>
      </c>
      <c r="BE82" s="27">
        <f t="shared" si="99"/>
        <v>9</v>
      </c>
      <c r="BF82" s="32">
        <f t="shared" si="73"/>
        <v>1.8399208815772023E-2</v>
      </c>
      <c r="BG82" s="32">
        <f t="shared" si="74"/>
        <v>1.8399208815772023E-2</v>
      </c>
      <c r="BH82" s="32">
        <f t="shared" si="75"/>
        <v>1.8399208815772023E-2</v>
      </c>
      <c r="BI82" s="32">
        <f t="shared" si="76"/>
        <v>1.8399208815772023E-2</v>
      </c>
      <c r="BJ82" s="32">
        <f t="shared" si="77"/>
        <v>1.8399208815772023E-2</v>
      </c>
      <c r="BK82" s="32">
        <f t="shared" si="78"/>
        <v>1.8399208815772023E-2</v>
      </c>
      <c r="BL82" s="32">
        <f t="shared" si="79"/>
        <v>1.8399208815772027E-2</v>
      </c>
      <c r="BM82" s="32">
        <f t="shared" si="80"/>
        <v>1.8399208815772023E-2</v>
      </c>
      <c r="BN82" s="32">
        <f t="shared" si="81"/>
        <v>1.8399208815772023E-2</v>
      </c>
      <c r="BO82" s="32">
        <f t="shared" si="82"/>
        <v>1.8399208815772023E-2</v>
      </c>
      <c r="BP82" s="32">
        <f t="shared" si="83"/>
        <v>1.8399208815772023E-2</v>
      </c>
      <c r="BQ82" s="32">
        <f t="shared" si="84"/>
        <v>1.8399208815772023E-2</v>
      </c>
      <c r="BR82" s="32">
        <f t="shared" si="85"/>
        <v>1.8399208815771919E-2</v>
      </c>
      <c r="BS82" s="32">
        <f t="shared" si="86"/>
        <v>1.8399208815772027E-2</v>
      </c>
      <c r="BT82" s="32">
        <f t="shared" si="87"/>
        <v>1.8399208815772117E-2</v>
      </c>
      <c r="BU82" s="32">
        <f t="shared" si="88"/>
        <v>1.8399208815772023E-2</v>
      </c>
      <c r="BV82" s="32">
        <f t="shared" si="89"/>
        <v>1.8399208815772103E-2</v>
      </c>
      <c r="BW82" s="32">
        <f t="shared" si="90"/>
        <v>1.8399208815772023E-2</v>
      </c>
      <c r="BX82" s="32">
        <f t="shared" si="91"/>
        <v>1.8399208815771954E-2</v>
      </c>
      <c r="BY82" s="32">
        <f t="shared" si="92"/>
        <v>1.8399208815772023E-2</v>
      </c>
      <c r="BZ82" s="32">
        <f t="shared" si="93"/>
        <v>1.8399208815771957E-2</v>
      </c>
      <c r="CA82" s="32">
        <f t="shared" si="94"/>
        <v>1.8399208815772023E-2</v>
      </c>
      <c r="CB82" s="32">
        <f t="shared" si="95"/>
        <v>1.8399208815772082E-2</v>
      </c>
      <c r="CC82" s="32">
        <f t="shared" si="96"/>
        <v>1.8399208815772023E-2</v>
      </c>
    </row>
    <row r="83" spans="1:81" ht="9" customHeight="1" x14ac:dyDescent="0.25">
      <c r="A83" s="31"/>
      <c r="B83" s="31"/>
      <c r="C83" s="31"/>
      <c r="E83" s="27">
        <f t="shared" si="97"/>
        <v>8</v>
      </c>
      <c r="F83" s="28">
        <f t="shared" si="104"/>
        <v>5.1275607512277652</v>
      </c>
      <c r="G83" s="28">
        <f t="shared" si="104"/>
        <v>10.25512150245553</v>
      </c>
      <c r="H83" s="28">
        <f t="shared" si="104"/>
        <v>15.382682253683296</v>
      </c>
      <c r="I83" s="28">
        <f t="shared" si="104"/>
        <v>20.510243004911061</v>
      </c>
      <c r="J83" s="28">
        <f t="shared" si="104"/>
        <v>25.637803756138826</v>
      </c>
      <c r="K83" s="28">
        <f t="shared" si="104"/>
        <v>30.765364507366591</v>
      </c>
      <c r="L83" s="28">
        <f t="shared" si="104"/>
        <v>35.89292525859436</v>
      </c>
      <c r="M83" s="28">
        <f t="shared" si="104"/>
        <v>41.020486009822122</v>
      </c>
      <c r="N83" s="28">
        <f t="shared" si="104"/>
        <v>46.148046761049891</v>
      </c>
      <c r="O83" s="28">
        <f t="shared" si="104"/>
        <v>51.275607512277652</v>
      </c>
      <c r="P83" s="28">
        <f t="shared" si="104"/>
        <v>56.403168263505421</v>
      </c>
      <c r="Q83" s="28">
        <f t="shared" si="104"/>
        <v>61.530729014733183</v>
      </c>
      <c r="R83" s="28">
        <f t="shared" si="104"/>
        <v>66.658289765960944</v>
      </c>
      <c r="S83" s="28">
        <f t="shared" si="104"/>
        <v>71.78585051718872</v>
      </c>
      <c r="T83" s="28">
        <f t="shared" si="104"/>
        <v>76.913411268416482</v>
      </c>
      <c r="U83" s="28">
        <f t="shared" si="104"/>
        <v>82.040972019644244</v>
      </c>
      <c r="V83" s="28">
        <f t="shared" si="102"/>
        <v>87.168532770872019</v>
      </c>
      <c r="W83" s="28">
        <f t="shared" si="102"/>
        <v>92.296093522099781</v>
      </c>
      <c r="X83" s="28">
        <f t="shared" si="102"/>
        <v>97.423654273327543</v>
      </c>
      <c r="Y83" s="28">
        <f t="shared" si="102"/>
        <v>102.5512150245553</v>
      </c>
      <c r="Z83" s="28">
        <f t="shared" si="102"/>
        <v>107.67877577578308</v>
      </c>
      <c r="AA83" s="28">
        <f t="shared" si="102"/>
        <v>112.80633652701084</v>
      </c>
      <c r="AB83" s="28">
        <f t="shared" si="102"/>
        <v>117.9338972782386</v>
      </c>
      <c r="AC83" s="28">
        <f t="shared" si="102"/>
        <v>123.06145802946637</v>
      </c>
      <c r="AE83" s="27">
        <f t="shared" si="98"/>
        <v>8</v>
      </c>
      <c r="AF83" s="28">
        <f t="shared" si="103"/>
        <v>5.0491378625930903</v>
      </c>
      <c r="AG83" s="28">
        <f t="shared" si="103"/>
        <v>10.098275725186181</v>
      </c>
      <c r="AH83" s="28">
        <f t="shared" si="103"/>
        <v>15.147413587779271</v>
      </c>
      <c r="AI83" s="28">
        <f t="shared" si="103"/>
        <v>20.196551450372361</v>
      </c>
      <c r="AJ83" s="28">
        <f t="shared" si="103"/>
        <v>25.245689312965453</v>
      </c>
      <c r="AK83" s="28">
        <f t="shared" si="103"/>
        <v>30.294827175558542</v>
      </c>
      <c r="AL83" s="28">
        <f t="shared" si="103"/>
        <v>35.34396503815163</v>
      </c>
      <c r="AM83" s="28">
        <f t="shared" si="103"/>
        <v>40.393102900744722</v>
      </c>
      <c r="AN83" s="28">
        <f t="shared" si="103"/>
        <v>45.442240763337814</v>
      </c>
      <c r="AO83" s="28">
        <f t="shared" si="103"/>
        <v>50.491378625930906</v>
      </c>
      <c r="AP83" s="28">
        <f t="shared" si="103"/>
        <v>55.540516488523991</v>
      </c>
      <c r="AQ83" s="28">
        <f t="shared" si="103"/>
        <v>60.589654351117083</v>
      </c>
      <c r="AR83" s="28">
        <f t="shared" si="103"/>
        <v>65.638792213710175</v>
      </c>
      <c r="AS83" s="28">
        <f t="shared" si="103"/>
        <v>70.68793007630326</v>
      </c>
      <c r="AT83" s="28">
        <f t="shared" si="103"/>
        <v>75.737067938896359</v>
      </c>
      <c r="AU83" s="28">
        <f t="shared" si="103"/>
        <v>80.786205801489444</v>
      </c>
      <c r="AV83" s="28">
        <f t="shared" si="101"/>
        <v>85.835343664082529</v>
      </c>
      <c r="AW83" s="28">
        <f t="shared" si="101"/>
        <v>90.884481526675629</v>
      </c>
      <c r="AX83" s="28">
        <f t="shared" si="101"/>
        <v>95.933619389268713</v>
      </c>
      <c r="AY83" s="28">
        <f t="shared" si="101"/>
        <v>100.98275725186181</v>
      </c>
      <c r="AZ83" s="28">
        <f t="shared" si="101"/>
        <v>106.0318951144549</v>
      </c>
      <c r="BA83" s="28">
        <f t="shared" si="101"/>
        <v>111.08103297704798</v>
      </c>
      <c r="BB83" s="28">
        <f t="shared" si="101"/>
        <v>116.13017083964108</v>
      </c>
      <c r="BC83" s="28">
        <f t="shared" si="101"/>
        <v>121.17930870223417</v>
      </c>
      <c r="BE83" s="27">
        <f t="shared" si="99"/>
        <v>8</v>
      </c>
      <c r="BF83" s="32">
        <f t="shared" si="73"/>
        <v>1.5294385076938782E-2</v>
      </c>
      <c r="BG83" s="32">
        <f t="shared" si="74"/>
        <v>1.5294385076938782E-2</v>
      </c>
      <c r="BH83" s="32">
        <f t="shared" si="75"/>
        <v>1.5294385076938782E-2</v>
      </c>
      <c r="BI83" s="32">
        <f t="shared" si="76"/>
        <v>1.5294385076938782E-2</v>
      </c>
      <c r="BJ83" s="32">
        <f t="shared" si="77"/>
        <v>1.5294385076938713E-2</v>
      </c>
      <c r="BK83" s="32">
        <f t="shared" si="78"/>
        <v>1.5294385076938782E-2</v>
      </c>
      <c r="BL83" s="32">
        <f t="shared" si="79"/>
        <v>1.529438507693893E-2</v>
      </c>
      <c r="BM83" s="32">
        <f t="shared" si="80"/>
        <v>1.5294385076938782E-2</v>
      </c>
      <c r="BN83" s="32">
        <f t="shared" si="81"/>
        <v>1.5294385076938821E-2</v>
      </c>
      <c r="BO83" s="32">
        <f t="shared" si="82"/>
        <v>1.5294385076938713E-2</v>
      </c>
      <c r="BP83" s="32">
        <f t="shared" si="83"/>
        <v>1.5294385076938876E-2</v>
      </c>
      <c r="BQ83" s="32">
        <f t="shared" si="84"/>
        <v>1.5294385076938782E-2</v>
      </c>
      <c r="BR83" s="32">
        <f t="shared" si="85"/>
        <v>1.5294385076938704E-2</v>
      </c>
      <c r="BS83" s="32">
        <f t="shared" si="86"/>
        <v>1.529438507693893E-2</v>
      </c>
      <c r="BT83" s="32">
        <f t="shared" si="87"/>
        <v>1.529438507693876E-2</v>
      </c>
      <c r="BU83" s="32">
        <f t="shared" si="88"/>
        <v>1.5294385076938782E-2</v>
      </c>
      <c r="BV83" s="32">
        <f t="shared" si="89"/>
        <v>1.5294385076938964E-2</v>
      </c>
      <c r="BW83" s="32">
        <f t="shared" si="90"/>
        <v>1.5294385076938821E-2</v>
      </c>
      <c r="BX83" s="32">
        <f t="shared" si="91"/>
        <v>1.5294385076938838E-2</v>
      </c>
      <c r="BY83" s="32">
        <f t="shared" si="92"/>
        <v>1.5294385076938713E-2</v>
      </c>
      <c r="BZ83" s="32">
        <f t="shared" si="93"/>
        <v>1.5294385076938864E-2</v>
      </c>
      <c r="CA83" s="32">
        <f t="shared" si="94"/>
        <v>1.5294385076938876E-2</v>
      </c>
      <c r="CB83" s="32">
        <f t="shared" si="95"/>
        <v>1.5294385076938767E-2</v>
      </c>
      <c r="CC83" s="32">
        <f t="shared" si="96"/>
        <v>1.5294385076938782E-2</v>
      </c>
    </row>
    <row r="84" spans="1:81" ht="9" customHeight="1" x14ac:dyDescent="0.25">
      <c r="A84" s="31"/>
      <c r="B84" s="31"/>
      <c r="C84" s="31"/>
      <c r="E84" s="27">
        <f t="shared" si="97"/>
        <v>7</v>
      </c>
      <c r="F84" s="28">
        <f t="shared" si="104"/>
        <v>5.1007133225944346</v>
      </c>
      <c r="G84" s="28">
        <f t="shared" si="104"/>
        <v>10.201426645188869</v>
      </c>
      <c r="H84" s="28">
        <f t="shared" si="104"/>
        <v>15.302139967783305</v>
      </c>
      <c r="I84" s="28">
        <f t="shared" si="104"/>
        <v>20.402853290377738</v>
      </c>
      <c r="J84" s="28">
        <f t="shared" si="104"/>
        <v>25.503566612972172</v>
      </c>
      <c r="K84" s="28">
        <f t="shared" si="104"/>
        <v>30.604279935566609</v>
      </c>
      <c r="L84" s="28">
        <f t="shared" si="104"/>
        <v>35.704993258161039</v>
      </c>
      <c r="M84" s="28">
        <f t="shared" si="104"/>
        <v>40.805706580755476</v>
      </c>
      <c r="N84" s="28">
        <f t="shared" si="104"/>
        <v>45.906419903349914</v>
      </c>
      <c r="O84" s="28">
        <f t="shared" si="104"/>
        <v>51.007133225944344</v>
      </c>
      <c r="P84" s="28">
        <f t="shared" si="104"/>
        <v>56.107846548538781</v>
      </c>
      <c r="Q84" s="28">
        <f t="shared" si="104"/>
        <v>61.208559871133218</v>
      </c>
      <c r="R84" s="28">
        <f t="shared" si="104"/>
        <v>66.309273193727648</v>
      </c>
      <c r="S84" s="28">
        <f t="shared" si="104"/>
        <v>71.409986516322078</v>
      </c>
      <c r="T84" s="28">
        <f t="shared" si="104"/>
        <v>76.510699838916523</v>
      </c>
      <c r="U84" s="28">
        <f t="shared" si="104"/>
        <v>81.611413161510953</v>
      </c>
      <c r="V84" s="28">
        <f t="shared" si="102"/>
        <v>86.712126484105383</v>
      </c>
      <c r="W84" s="28">
        <f t="shared" si="102"/>
        <v>91.812839806699827</v>
      </c>
      <c r="X84" s="28">
        <f t="shared" si="102"/>
        <v>96.913553129294257</v>
      </c>
      <c r="Y84" s="28">
        <f t="shared" si="102"/>
        <v>102.01426645188869</v>
      </c>
      <c r="Z84" s="28">
        <f t="shared" si="102"/>
        <v>107.11497977448313</v>
      </c>
      <c r="AA84" s="28">
        <f t="shared" si="102"/>
        <v>112.21569309707756</v>
      </c>
      <c r="AB84" s="28">
        <f t="shared" si="102"/>
        <v>117.31640641967199</v>
      </c>
      <c r="AC84" s="28">
        <f t="shared" si="102"/>
        <v>122.41711974226644</v>
      </c>
      <c r="AE84" s="27">
        <f t="shared" si="98"/>
        <v>7</v>
      </c>
      <c r="AF84" s="28">
        <f t="shared" si="103"/>
        <v>5.0375491272942421</v>
      </c>
      <c r="AG84" s="28">
        <f t="shared" si="103"/>
        <v>10.075098254588484</v>
      </c>
      <c r="AH84" s="28">
        <f t="shared" si="103"/>
        <v>15.112647381882725</v>
      </c>
      <c r="AI84" s="28">
        <f t="shared" si="103"/>
        <v>20.150196509176968</v>
      </c>
      <c r="AJ84" s="28">
        <f t="shared" si="103"/>
        <v>25.18774563647121</v>
      </c>
      <c r="AK84" s="28">
        <f t="shared" si="103"/>
        <v>30.225294763765451</v>
      </c>
      <c r="AL84" s="28">
        <f t="shared" si="103"/>
        <v>35.262843891059696</v>
      </c>
      <c r="AM84" s="28">
        <f t="shared" si="103"/>
        <v>40.300393018353937</v>
      </c>
      <c r="AN84" s="28">
        <f t="shared" si="103"/>
        <v>45.337942145648178</v>
      </c>
      <c r="AO84" s="28">
        <f t="shared" si="103"/>
        <v>50.375491272942419</v>
      </c>
      <c r="AP84" s="28">
        <f t="shared" si="103"/>
        <v>55.41304040023666</v>
      </c>
      <c r="AQ84" s="28">
        <f t="shared" si="103"/>
        <v>60.450589527530902</v>
      </c>
      <c r="AR84" s="28">
        <f t="shared" si="103"/>
        <v>65.48813865482515</v>
      </c>
      <c r="AS84" s="28">
        <f t="shared" si="103"/>
        <v>70.525687782119391</v>
      </c>
      <c r="AT84" s="28">
        <f t="shared" si="103"/>
        <v>75.563236909413632</v>
      </c>
      <c r="AU84" s="28">
        <f t="shared" si="103"/>
        <v>80.600786036707873</v>
      </c>
      <c r="AV84" s="28">
        <f t="shared" si="101"/>
        <v>85.638335164002115</v>
      </c>
      <c r="AW84" s="28">
        <f t="shared" si="101"/>
        <v>90.675884291296356</v>
      </c>
      <c r="AX84" s="28">
        <f t="shared" si="101"/>
        <v>95.713433418590597</v>
      </c>
      <c r="AY84" s="28">
        <f t="shared" si="101"/>
        <v>100.75098254588484</v>
      </c>
      <c r="AZ84" s="28">
        <f t="shared" si="101"/>
        <v>105.78853167317908</v>
      </c>
      <c r="BA84" s="28">
        <f t="shared" si="101"/>
        <v>110.82608080047332</v>
      </c>
      <c r="BB84" s="28">
        <f t="shared" si="101"/>
        <v>115.86362992776756</v>
      </c>
      <c r="BC84" s="28">
        <f t="shared" si="101"/>
        <v>120.9011790550618</v>
      </c>
      <c r="BE84" s="27">
        <f t="shared" si="99"/>
        <v>7</v>
      </c>
      <c r="BF84" s="32">
        <f t="shared" si="73"/>
        <v>1.2383404301589827E-2</v>
      </c>
      <c r="BG84" s="32">
        <f t="shared" si="74"/>
        <v>1.2383404301589827E-2</v>
      </c>
      <c r="BH84" s="32">
        <f t="shared" si="75"/>
        <v>1.2383404301589943E-2</v>
      </c>
      <c r="BI84" s="32">
        <f t="shared" si="76"/>
        <v>1.2383404301589827E-2</v>
      </c>
      <c r="BJ84" s="32">
        <f t="shared" si="77"/>
        <v>1.2383404301589828E-2</v>
      </c>
      <c r="BK84" s="32">
        <f t="shared" si="78"/>
        <v>1.2383404301589943E-2</v>
      </c>
      <c r="BL84" s="32">
        <f t="shared" si="79"/>
        <v>1.2383404301589728E-2</v>
      </c>
      <c r="BM84" s="32">
        <f t="shared" si="80"/>
        <v>1.2383404301589827E-2</v>
      </c>
      <c r="BN84" s="32">
        <f t="shared" si="81"/>
        <v>1.2383404301589903E-2</v>
      </c>
      <c r="BO84" s="32">
        <f t="shared" si="82"/>
        <v>1.2383404301589828E-2</v>
      </c>
      <c r="BP84" s="32">
        <f t="shared" si="83"/>
        <v>1.2383404301589891E-2</v>
      </c>
      <c r="BQ84" s="32">
        <f t="shared" si="84"/>
        <v>1.2383404301589943E-2</v>
      </c>
      <c r="BR84" s="32">
        <f t="shared" si="85"/>
        <v>1.2383404301589773E-2</v>
      </c>
      <c r="BS84" s="32">
        <f t="shared" si="86"/>
        <v>1.2383404301589728E-2</v>
      </c>
      <c r="BT84" s="32">
        <f t="shared" si="87"/>
        <v>1.2383404301589874E-2</v>
      </c>
      <c r="BU84" s="32">
        <f t="shared" si="88"/>
        <v>1.2383404301589827E-2</v>
      </c>
      <c r="BV84" s="32">
        <f t="shared" si="89"/>
        <v>1.2383404301589787E-2</v>
      </c>
      <c r="BW84" s="32">
        <f t="shared" si="90"/>
        <v>1.2383404301589903E-2</v>
      </c>
      <c r="BX84" s="32">
        <f t="shared" si="91"/>
        <v>1.2383404301589863E-2</v>
      </c>
      <c r="BY84" s="32">
        <f t="shared" si="92"/>
        <v>1.2383404301589828E-2</v>
      </c>
      <c r="BZ84" s="32">
        <f t="shared" si="93"/>
        <v>1.2383404301589926E-2</v>
      </c>
      <c r="CA84" s="32">
        <f t="shared" si="94"/>
        <v>1.2383404301589891E-2</v>
      </c>
      <c r="CB84" s="32">
        <f t="shared" si="95"/>
        <v>1.2383404301589858E-2</v>
      </c>
      <c r="CC84" s="32">
        <f t="shared" si="96"/>
        <v>1.2383404301589943E-2</v>
      </c>
    </row>
    <row r="85" spans="1:81" ht="9" customHeight="1" x14ac:dyDescent="0.25">
      <c r="A85" s="31"/>
      <c r="B85" s="31"/>
      <c r="C85" s="31"/>
      <c r="E85" s="27">
        <f t="shared" si="97"/>
        <v>6</v>
      </c>
      <c r="F85" s="28">
        <f t="shared" si="104"/>
        <v>5.076719037895403</v>
      </c>
      <c r="G85" s="28">
        <f t="shared" si="104"/>
        <v>10.153438075790806</v>
      </c>
      <c r="H85" s="28">
        <f t="shared" si="104"/>
        <v>15.230157113686209</v>
      </c>
      <c r="I85" s="28">
        <f t="shared" si="104"/>
        <v>20.306876151581612</v>
      </c>
      <c r="J85" s="28">
        <f t="shared" si="104"/>
        <v>25.383595189477013</v>
      </c>
      <c r="K85" s="28">
        <f t="shared" si="104"/>
        <v>30.460314227372418</v>
      </c>
      <c r="L85" s="28">
        <f t="shared" si="104"/>
        <v>35.537033265267823</v>
      </c>
      <c r="M85" s="28">
        <f t="shared" si="104"/>
        <v>40.613752303163224</v>
      </c>
      <c r="N85" s="28">
        <f t="shared" si="104"/>
        <v>45.690471341058625</v>
      </c>
      <c r="O85" s="28">
        <f t="shared" si="104"/>
        <v>50.767190378954027</v>
      </c>
      <c r="P85" s="28">
        <f t="shared" si="104"/>
        <v>55.843909416849435</v>
      </c>
      <c r="Q85" s="28">
        <f t="shared" si="104"/>
        <v>60.920628454744836</v>
      </c>
      <c r="R85" s="28">
        <f t="shared" si="104"/>
        <v>65.997347492640245</v>
      </c>
      <c r="S85" s="28">
        <f t="shared" si="104"/>
        <v>71.074066530535646</v>
      </c>
      <c r="T85" s="28">
        <f t="shared" si="104"/>
        <v>76.150785568431047</v>
      </c>
      <c r="U85" s="28">
        <f t="shared" si="104"/>
        <v>81.227504606326448</v>
      </c>
      <c r="V85" s="28">
        <f t="shared" si="102"/>
        <v>86.30422364422185</v>
      </c>
      <c r="W85" s="28">
        <f t="shared" si="102"/>
        <v>91.380942682117251</v>
      </c>
      <c r="X85" s="28">
        <f t="shared" si="102"/>
        <v>96.457661720012652</v>
      </c>
      <c r="Y85" s="28">
        <f t="shared" si="102"/>
        <v>101.53438075790805</v>
      </c>
      <c r="Z85" s="28">
        <f t="shared" si="102"/>
        <v>106.61109979580347</v>
      </c>
      <c r="AA85" s="28">
        <f t="shared" si="102"/>
        <v>111.68781883369887</v>
      </c>
      <c r="AB85" s="28">
        <f t="shared" si="102"/>
        <v>116.76453787159427</v>
      </c>
      <c r="AC85" s="28">
        <f t="shared" si="102"/>
        <v>121.84125690948967</v>
      </c>
      <c r="AE85" s="27">
        <f t="shared" si="98"/>
        <v>6</v>
      </c>
      <c r="AF85" s="28">
        <f t="shared" si="103"/>
        <v>5.0275413978175827</v>
      </c>
      <c r="AG85" s="28">
        <f t="shared" si="103"/>
        <v>10.055082795635165</v>
      </c>
      <c r="AH85" s="28">
        <f t="shared" si="103"/>
        <v>15.082624193452746</v>
      </c>
      <c r="AI85" s="28">
        <f t="shared" si="103"/>
        <v>20.110165591270331</v>
      </c>
      <c r="AJ85" s="28">
        <f t="shared" si="103"/>
        <v>25.13770698908791</v>
      </c>
      <c r="AK85" s="28">
        <f t="shared" si="103"/>
        <v>30.165248386905493</v>
      </c>
      <c r="AL85" s="28">
        <f t="shared" si="103"/>
        <v>35.192789784723075</v>
      </c>
      <c r="AM85" s="28">
        <f t="shared" si="103"/>
        <v>40.220331182540662</v>
      </c>
      <c r="AN85" s="28">
        <f t="shared" si="103"/>
        <v>45.247872580358241</v>
      </c>
      <c r="AO85" s="28">
        <f t="shared" si="103"/>
        <v>50.27541397817582</v>
      </c>
      <c r="AP85" s="28">
        <f t="shared" si="103"/>
        <v>55.302955375993406</v>
      </c>
      <c r="AQ85" s="28">
        <f t="shared" si="103"/>
        <v>60.330496773810985</v>
      </c>
      <c r="AR85" s="28">
        <f t="shared" si="103"/>
        <v>65.358038171628564</v>
      </c>
      <c r="AS85" s="28">
        <f t="shared" si="103"/>
        <v>70.385579569446151</v>
      </c>
      <c r="AT85" s="28">
        <f t="shared" si="103"/>
        <v>75.413120967263737</v>
      </c>
      <c r="AU85" s="28">
        <f t="shared" si="103"/>
        <v>80.440662365081323</v>
      </c>
      <c r="AV85" s="28">
        <f t="shared" si="101"/>
        <v>85.468203762898895</v>
      </c>
      <c r="AW85" s="28">
        <f t="shared" si="101"/>
        <v>90.495745160716481</v>
      </c>
      <c r="AX85" s="28">
        <f t="shared" si="101"/>
        <v>95.523286558534068</v>
      </c>
      <c r="AY85" s="28">
        <f t="shared" si="101"/>
        <v>100.55082795635164</v>
      </c>
      <c r="AZ85" s="28">
        <f t="shared" si="101"/>
        <v>105.57836935416923</v>
      </c>
      <c r="BA85" s="28">
        <f t="shared" si="101"/>
        <v>110.60591075198681</v>
      </c>
      <c r="BB85" s="28">
        <f t="shared" si="101"/>
        <v>115.6334521498044</v>
      </c>
      <c r="BC85" s="28">
        <f t="shared" si="101"/>
        <v>120.66099354762197</v>
      </c>
      <c r="BE85" s="27">
        <f t="shared" si="99"/>
        <v>6</v>
      </c>
      <c r="BF85" s="32">
        <f t="shared" si="73"/>
        <v>9.6868941752993563E-3</v>
      </c>
      <c r="BG85" s="32">
        <f t="shared" si="74"/>
        <v>9.6868941752993563E-3</v>
      </c>
      <c r="BH85" s="32">
        <f t="shared" si="75"/>
        <v>9.6868941752994726E-3</v>
      </c>
      <c r="BI85" s="32">
        <f t="shared" si="76"/>
        <v>9.6868941752993563E-3</v>
      </c>
      <c r="BJ85" s="32">
        <f t="shared" si="77"/>
        <v>9.6868941752994257E-3</v>
      </c>
      <c r="BK85" s="32">
        <f t="shared" si="78"/>
        <v>9.6868941752994726E-3</v>
      </c>
      <c r="BL85" s="32">
        <f t="shared" si="79"/>
        <v>9.6868941752995055E-3</v>
      </c>
      <c r="BM85" s="32">
        <f t="shared" si="80"/>
        <v>9.6868941752993563E-3</v>
      </c>
      <c r="BN85" s="32">
        <f t="shared" si="81"/>
        <v>9.6868941752993945E-3</v>
      </c>
      <c r="BO85" s="32">
        <f t="shared" si="82"/>
        <v>9.6868941752994257E-3</v>
      </c>
      <c r="BP85" s="32">
        <f t="shared" si="83"/>
        <v>9.68689417529945E-3</v>
      </c>
      <c r="BQ85" s="32">
        <f t="shared" si="84"/>
        <v>9.6868941752994726E-3</v>
      </c>
      <c r="BR85" s="32">
        <f t="shared" si="85"/>
        <v>9.6868941752995975E-3</v>
      </c>
      <c r="BS85" s="32">
        <f t="shared" si="86"/>
        <v>9.6868941752995055E-3</v>
      </c>
      <c r="BT85" s="32">
        <f t="shared" si="87"/>
        <v>9.6868941752994257E-3</v>
      </c>
      <c r="BU85" s="32">
        <f t="shared" si="88"/>
        <v>9.6868941752993563E-3</v>
      </c>
      <c r="BV85" s="32">
        <f t="shared" si="89"/>
        <v>9.6868941752994587E-3</v>
      </c>
      <c r="BW85" s="32">
        <f t="shared" si="90"/>
        <v>9.6868941752993945E-3</v>
      </c>
      <c r="BX85" s="32">
        <f t="shared" si="91"/>
        <v>9.6868941752993373E-3</v>
      </c>
      <c r="BY85" s="32">
        <f t="shared" si="92"/>
        <v>9.6868941752994257E-3</v>
      </c>
      <c r="BZ85" s="32">
        <f t="shared" si="93"/>
        <v>9.6868941752995055E-3</v>
      </c>
      <c r="CA85" s="32">
        <f t="shared" si="94"/>
        <v>9.68689417529945E-3</v>
      </c>
      <c r="CB85" s="32">
        <f t="shared" si="95"/>
        <v>9.6868941752994014E-3</v>
      </c>
      <c r="CC85" s="32">
        <f t="shared" si="96"/>
        <v>9.6868941752994726E-3</v>
      </c>
    </row>
    <row r="86" spans="1:81" ht="9" customHeight="1" x14ac:dyDescent="0.25">
      <c r="A86" s="31"/>
      <c r="B86" s="31"/>
      <c r="C86" s="31"/>
      <c r="E86" s="27">
        <f t="shared" si="97"/>
        <v>5</v>
      </c>
      <c r="F86" s="28">
        <f t="shared" si="104"/>
        <v>5.0556455877941104</v>
      </c>
      <c r="G86" s="28">
        <f t="shared" si="104"/>
        <v>10.111291175588221</v>
      </c>
      <c r="H86" s="28">
        <f t="shared" si="104"/>
        <v>15.166936763382333</v>
      </c>
      <c r="I86" s="28">
        <f t="shared" si="104"/>
        <v>20.222582351176442</v>
      </c>
      <c r="J86" s="28">
        <f t="shared" si="104"/>
        <v>25.278227938970556</v>
      </c>
      <c r="K86" s="28">
        <f t="shared" si="104"/>
        <v>30.333873526764666</v>
      </c>
      <c r="L86" s="28">
        <f t="shared" si="104"/>
        <v>35.389519114558773</v>
      </c>
      <c r="M86" s="28">
        <f t="shared" si="104"/>
        <v>40.445164702352884</v>
      </c>
      <c r="N86" s="28">
        <f t="shared" si="104"/>
        <v>45.500810290147001</v>
      </c>
      <c r="O86" s="28">
        <f t="shared" si="104"/>
        <v>50.556455877941112</v>
      </c>
      <c r="P86" s="28">
        <f t="shared" si="104"/>
        <v>55.612101465735222</v>
      </c>
      <c r="Q86" s="28">
        <f t="shared" si="104"/>
        <v>60.667747053529332</v>
      </c>
      <c r="R86" s="28">
        <f t="shared" si="104"/>
        <v>65.723392641323443</v>
      </c>
      <c r="S86" s="28">
        <f t="shared" si="104"/>
        <v>70.779038229117546</v>
      </c>
      <c r="T86" s="28">
        <f t="shared" si="104"/>
        <v>75.834683816911664</v>
      </c>
      <c r="U86" s="28">
        <f t="shared" si="104"/>
        <v>80.890329404705767</v>
      </c>
      <c r="V86" s="28">
        <f t="shared" si="102"/>
        <v>85.945974992499885</v>
      </c>
      <c r="W86" s="28">
        <f t="shared" si="102"/>
        <v>91.001620580294002</v>
      </c>
      <c r="X86" s="28">
        <f t="shared" si="102"/>
        <v>96.057266168088105</v>
      </c>
      <c r="Y86" s="28">
        <f t="shared" si="102"/>
        <v>101.11291175588222</v>
      </c>
      <c r="Z86" s="28">
        <f t="shared" si="102"/>
        <v>106.16855734367633</v>
      </c>
      <c r="AA86" s="28">
        <f t="shared" si="102"/>
        <v>111.22420293147044</v>
      </c>
      <c r="AB86" s="28">
        <f t="shared" si="102"/>
        <v>116.27984851926455</v>
      </c>
      <c r="AC86" s="28">
        <f t="shared" si="102"/>
        <v>121.33549410705866</v>
      </c>
      <c r="AE86" s="27">
        <f t="shared" si="98"/>
        <v>5</v>
      </c>
      <c r="AF86" s="28">
        <f t="shared" si="103"/>
        <v>5.019099187716737</v>
      </c>
      <c r="AG86" s="28">
        <f t="shared" si="103"/>
        <v>10.038198375433474</v>
      </c>
      <c r="AH86" s="28">
        <f t="shared" si="103"/>
        <v>15.057297563150211</v>
      </c>
      <c r="AI86" s="28">
        <f t="shared" si="103"/>
        <v>20.076396750866948</v>
      </c>
      <c r="AJ86" s="28">
        <f t="shared" si="103"/>
        <v>25.095495938583685</v>
      </c>
      <c r="AK86" s="28">
        <f t="shared" si="103"/>
        <v>30.114595126300422</v>
      </c>
      <c r="AL86" s="28">
        <f t="shared" si="103"/>
        <v>35.133694314017156</v>
      </c>
      <c r="AM86" s="28">
        <f t="shared" si="103"/>
        <v>40.152793501733896</v>
      </c>
      <c r="AN86" s="28">
        <f t="shared" si="103"/>
        <v>45.17189268945063</v>
      </c>
      <c r="AO86" s="28">
        <f t="shared" si="103"/>
        <v>50.19099187716737</v>
      </c>
      <c r="AP86" s="28">
        <f t="shared" si="103"/>
        <v>55.210091064884104</v>
      </c>
      <c r="AQ86" s="28">
        <f t="shared" si="103"/>
        <v>60.229190252600844</v>
      </c>
      <c r="AR86" s="28">
        <f t="shared" si="103"/>
        <v>65.248289440317578</v>
      </c>
      <c r="AS86" s="28">
        <f t="shared" si="103"/>
        <v>70.267388628034311</v>
      </c>
      <c r="AT86" s="28">
        <f t="shared" si="103"/>
        <v>75.286487815751059</v>
      </c>
      <c r="AU86" s="28">
        <f t="shared" si="103"/>
        <v>80.305587003467792</v>
      </c>
      <c r="AV86" s="28">
        <f t="shared" si="101"/>
        <v>85.324686191184526</v>
      </c>
      <c r="AW86" s="28">
        <f t="shared" si="101"/>
        <v>90.343785378901259</v>
      </c>
      <c r="AX86" s="28">
        <f t="shared" si="101"/>
        <v>95.362884566618007</v>
      </c>
      <c r="AY86" s="28">
        <f t="shared" si="101"/>
        <v>100.38198375433474</v>
      </c>
      <c r="AZ86" s="28">
        <f t="shared" si="101"/>
        <v>105.40108294205147</v>
      </c>
      <c r="BA86" s="28">
        <f t="shared" si="101"/>
        <v>110.42018212976821</v>
      </c>
      <c r="BB86" s="28">
        <f t="shared" si="101"/>
        <v>115.43928131748496</v>
      </c>
      <c r="BC86" s="28">
        <f t="shared" si="101"/>
        <v>120.45838050520169</v>
      </c>
      <c r="BE86" s="27">
        <f t="shared" si="99"/>
        <v>5</v>
      </c>
      <c r="BF86" s="32">
        <f t="shared" si="73"/>
        <v>7.2288295219126346E-3</v>
      </c>
      <c r="BG86" s="32">
        <f t="shared" si="74"/>
        <v>7.2288295219126346E-3</v>
      </c>
      <c r="BH86" s="32">
        <f t="shared" si="75"/>
        <v>7.2288295219127508E-3</v>
      </c>
      <c r="BI86" s="32">
        <f t="shared" si="76"/>
        <v>7.2288295219126346E-3</v>
      </c>
      <c r="BJ86" s="32">
        <f t="shared" si="77"/>
        <v>7.2288295219127743E-3</v>
      </c>
      <c r="BK86" s="32">
        <f t="shared" si="78"/>
        <v>7.2288295219127508E-3</v>
      </c>
      <c r="BL86" s="32">
        <f t="shared" si="79"/>
        <v>7.2288295219127352E-3</v>
      </c>
      <c r="BM86" s="32">
        <f t="shared" si="80"/>
        <v>7.2288295219126346E-3</v>
      </c>
      <c r="BN86" s="32">
        <f t="shared" si="81"/>
        <v>7.2288295219128679E-3</v>
      </c>
      <c r="BO86" s="32">
        <f t="shared" si="82"/>
        <v>7.2288295219127743E-3</v>
      </c>
      <c r="BP86" s="32">
        <f t="shared" si="83"/>
        <v>7.2288295219128254E-3</v>
      </c>
      <c r="BQ86" s="32">
        <f t="shared" si="84"/>
        <v>7.2288295219127508E-3</v>
      </c>
      <c r="BR86" s="32">
        <f t="shared" si="85"/>
        <v>7.228829521912796E-3</v>
      </c>
      <c r="BS86" s="32">
        <f t="shared" si="86"/>
        <v>7.2288295219127352E-3</v>
      </c>
      <c r="BT86" s="32">
        <f t="shared" si="87"/>
        <v>7.2288295219126806E-3</v>
      </c>
      <c r="BU86" s="32">
        <f t="shared" si="88"/>
        <v>7.2288295219126346E-3</v>
      </c>
      <c r="BV86" s="32">
        <f t="shared" si="89"/>
        <v>7.2288295219127578E-3</v>
      </c>
      <c r="BW86" s="32">
        <f t="shared" si="90"/>
        <v>7.2288295219128679E-3</v>
      </c>
      <c r="BX86" s="32">
        <f t="shared" si="91"/>
        <v>7.2288295219126711E-3</v>
      </c>
      <c r="BY86" s="32">
        <f t="shared" si="92"/>
        <v>7.2288295219127743E-3</v>
      </c>
      <c r="BZ86" s="32">
        <f t="shared" si="93"/>
        <v>7.2288295219127344E-3</v>
      </c>
      <c r="CA86" s="32">
        <f t="shared" si="94"/>
        <v>7.2288295219128254E-3</v>
      </c>
      <c r="CB86" s="32">
        <f t="shared" si="95"/>
        <v>7.228829521912665E-3</v>
      </c>
      <c r="CC86" s="32">
        <f t="shared" si="96"/>
        <v>7.2288295219127508E-3</v>
      </c>
    </row>
    <row r="87" spans="1:81" ht="9" customHeight="1" x14ac:dyDescent="0.25">
      <c r="A87" s="31"/>
      <c r="B87" s="31"/>
      <c r="C87" s="31"/>
      <c r="E87" s="27">
        <f t="shared" si="97"/>
        <v>4</v>
      </c>
      <c r="F87" s="28">
        <f t="shared" si="104"/>
        <v>5.0375889386016057</v>
      </c>
      <c r="G87" s="28">
        <f t="shared" si="104"/>
        <v>10.075177877203211</v>
      </c>
      <c r="H87" s="28">
        <f t="shared" si="104"/>
        <v>15.112766815804818</v>
      </c>
      <c r="I87" s="28">
        <f t="shared" si="104"/>
        <v>20.150355754406423</v>
      </c>
      <c r="J87" s="28">
        <f t="shared" si="104"/>
        <v>25.187944693008031</v>
      </c>
      <c r="K87" s="28">
        <f t="shared" si="104"/>
        <v>30.225533631609636</v>
      </c>
      <c r="L87" s="28">
        <f t="shared" si="104"/>
        <v>35.263122570211245</v>
      </c>
      <c r="M87" s="28">
        <f t="shared" si="104"/>
        <v>40.300711508812846</v>
      </c>
      <c r="N87" s="28">
        <f t="shared" si="104"/>
        <v>45.338300447414454</v>
      </c>
      <c r="O87" s="28">
        <f t="shared" si="104"/>
        <v>50.375889386016063</v>
      </c>
      <c r="P87" s="28">
        <f t="shared" si="104"/>
        <v>55.413478324617664</v>
      </c>
      <c r="Q87" s="28">
        <f t="shared" si="104"/>
        <v>60.451067263219272</v>
      </c>
      <c r="R87" s="28">
        <f t="shared" si="104"/>
        <v>65.488656201820874</v>
      </c>
      <c r="S87" s="28">
        <f t="shared" si="104"/>
        <v>70.526245140422489</v>
      </c>
      <c r="T87" s="28">
        <f t="shared" si="104"/>
        <v>75.56383407902409</v>
      </c>
      <c r="U87" s="28">
        <f t="shared" si="104"/>
        <v>80.601423017625692</v>
      </c>
      <c r="V87" s="28">
        <f t="shared" si="102"/>
        <v>85.639011956227307</v>
      </c>
      <c r="W87" s="28">
        <f t="shared" si="102"/>
        <v>90.676600894828908</v>
      </c>
      <c r="X87" s="28">
        <f t="shared" si="102"/>
        <v>95.71418983343051</v>
      </c>
      <c r="Y87" s="28">
        <f t="shared" si="102"/>
        <v>100.75177877203213</v>
      </c>
      <c r="Z87" s="28">
        <f t="shared" si="102"/>
        <v>105.78936771063373</v>
      </c>
      <c r="AA87" s="28">
        <f t="shared" si="102"/>
        <v>110.82695664923533</v>
      </c>
      <c r="AB87" s="28">
        <f t="shared" si="102"/>
        <v>115.86454558783694</v>
      </c>
      <c r="AC87" s="28">
        <f t="shared" si="102"/>
        <v>120.90213452643854</v>
      </c>
      <c r="AE87" s="27">
        <f t="shared" si="98"/>
        <v>4</v>
      </c>
      <c r="AF87" s="28">
        <f t="shared" si="103"/>
        <v>5.0122094904058612</v>
      </c>
      <c r="AG87" s="28">
        <f t="shared" si="103"/>
        <v>10.024418980811722</v>
      </c>
      <c r="AH87" s="28">
        <f t="shared" si="103"/>
        <v>15.036628471217583</v>
      </c>
      <c r="AI87" s="28">
        <f t="shared" si="103"/>
        <v>20.048837961623445</v>
      </c>
      <c r="AJ87" s="28">
        <f t="shared" si="103"/>
        <v>25.061047452029303</v>
      </c>
      <c r="AK87" s="28">
        <f t="shared" si="103"/>
        <v>30.073256942435165</v>
      </c>
      <c r="AL87" s="28">
        <f t="shared" si="103"/>
        <v>35.085466432841024</v>
      </c>
      <c r="AM87" s="28">
        <f t="shared" si="103"/>
        <v>40.097675923246889</v>
      </c>
      <c r="AN87" s="28">
        <f t="shared" si="103"/>
        <v>45.109885413652748</v>
      </c>
      <c r="AO87" s="28">
        <f t="shared" si="103"/>
        <v>50.122094904058606</v>
      </c>
      <c r="AP87" s="28">
        <f t="shared" si="103"/>
        <v>55.134304394464472</v>
      </c>
      <c r="AQ87" s="28">
        <f t="shared" si="103"/>
        <v>60.14651388487033</v>
      </c>
      <c r="AR87" s="28">
        <f t="shared" si="103"/>
        <v>65.158723375276196</v>
      </c>
      <c r="AS87" s="28">
        <f t="shared" si="103"/>
        <v>70.170932865682047</v>
      </c>
      <c r="AT87" s="28">
        <f t="shared" si="103"/>
        <v>75.183142356087913</v>
      </c>
      <c r="AU87" s="28">
        <f t="shared" si="103"/>
        <v>80.195351846493779</v>
      </c>
      <c r="AV87" s="28">
        <f t="shared" si="101"/>
        <v>85.20756133689963</v>
      </c>
      <c r="AW87" s="28">
        <f t="shared" si="101"/>
        <v>90.219770827305496</v>
      </c>
      <c r="AX87" s="28">
        <f t="shared" si="101"/>
        <v>95.231980317711361</v>
      </c>
      <c r="AY87" s="28">
        <f t="shared" si="101"/>
        <v>100.24418980811721</v>
      </c>
      <c r="AZ87" s="28">
        <f t="shared" si="101"/>
        <v>105.25639929852308</v>
      </c>
      <c r="BA87" s="28">
        <f t="shared" si="101"/>
        <v>110.26860878892894</v>
      </c>
      <c r="BB87" s="28">
        <f t="shared" si="101"/>
        <v>115.2808182793348</v>
      </c>
      <c r="BC87" s="28">
        <f t="shared" si="101"/>
        <v>120.29302776974066</v>
      </c>
      <c r="BE87" s="27">
        <f t="shared" si="99"/>
        <v>4</v>
      </c>
      <c r="BF87" s="32">
        <f t="shared" si="73"/>
        <v>5.038014912504888E-3</v>
      </c>
      <c r="BG87" s="32">
        <f t="shared" si="74"/>
        <v>5.038014912504888E-3</v>
      </c>
      <c r="BH87" s="32">
        <f t="shared" si="75"/>
        <v>5.0380149125050051E-3</v>
      </c>
      <c r="BI87" s="32">
        <f t="shared" si="76"/>
        <v>5.038014912504888E-3</v>
      </c>
      <c r="BJ87" s="32">
        <f t="shared" si="77"/>
        <v>5.0380149125050988E-3</v>
      </c>
      <c r="BK87" s="32">
        <f t="shared" si="78"/>
        <v>5.0380149125050051E-3</v>
      </c>
      <c r="BL87" s="32">
        <f t="shared" si="79"/>
        <v>5.0380149125051387E-3</v>
      </c>
      <c r="BM87" s="32">
        <f t="shared" si="80"/>
        <v>5.038014912504888E-3</v>
      </c>
      <c r="BN87" s="32">
        <f t="shared" si="81"/>
        <v>5.0380149125050051E-3</v>
      </c>
      <c r="BO87" s="32">
        <f t="shared" si="82"/>
        <v>5.0380149125050988E-3</v>
      </c>
      <c r="BP87" s="32">
        <f t="shared" si="83"/>
        <v>5.0380149125049192E-3</v>
      </c>
      <c r="BQ87" s="32">
        <f t="shared" si="84"/>
        <v>5.0380149125050051E-3</v>
      </c>
      <c r="BR87" s="32">
        <f t="shared" si="85"/>
        <v>5.0380149125048602E-3</v>
      </c>
      <c r="BS87" s="32">
        <f t="shared" si="86"/>
        <v>5.0380149125051387E-3</v>
      </c>
      <c r="BT87" s="32">
        <f t="shared" si="87"/>
        <v>5.0380149125050051E-3</v>
      </c>
      <c r="BU87" s="32">
        <f t="shared" si="88"/>
        <v>5.038014912504888E-3</v>
      </c>
      <c r="BV87" s="32">
        <f t="shared" si="89"/>
        <v>5.0380149125051153E-3</v>
      </c>
      <c r="BW87" s="32">
        <f t="shared" si="90"/>
        <v>5.0380149125050051E-3</v>
      </c>
      <c r="BX87" s="32">
        <f t="shared" si="91"/>
        <v>5.0380149125049062E-3</v>
      </c>
      <c r="BY87" s="32">
        <f t="shared" si="92"/>
        <v>5.0380149125050988E-3</v>
      </c>
      <c r="BZ87" s="32">
        <f t="shared" si="93"/>
        <v>5.0380149125050051E-3</v>
      </c>
      <c r="CA87" s="32">
        <f t="shared" si="94"/>
        <v>5.0380149125049192E-3</v>
      </c>
      <c r="CB87" s="32">
        <f t="shared" si="95"/>
        <v>5.0380149125050866E-3</v>
      </c>
      <c r="CC87" s="32">
        <f t="shared" si="96"/>
        <v>5.0380149125050051E-3</v>
      </c>
    </row>
    <row r="88" spans="1:81" ht="9" customHeight="1" x14ac:dyDescent="0.25">
      <c r="A88" s="31"/>
      <c r="B88" s="31"/>
      <c r="C88" s="31"/>
      <c r="E88" s="27">
        <f t="shared" si="97"/>
        <v>3</v>
      </c>
      <c r="F88" s="28">
        <f t="shared" si="104"/>
        <v>5.0226868037949979</v>
      </c>
      <c r="G88" s="28">
        <f t="shared" si="104"/>
        <v>10.045373607589996</v>
      </c>
      <c r="H88" s="28">
        <f t="shared" si="104"/>
        <v>15.068060411384995</v>
      </c>
      <c r="I88" s="28">
        <f t="shared" si="104"/>
        <v>20.090747215179992</v>
      </c>
      <c r="J88" s="28">
        <f t="shared" si="104"/>
        <v>25.113434018974989</v>
      </c>
      <c r="K88" s="28">
        <f t="shared" si="104"/>
        <v>30.136120822769989</v>
      </c>
      <c r="L88" s="28">
        <f t="shared" si="104"/>
        <v>35.158807626564986</v>
      </c>
      <c r="M88" s="28">
        <f t="shared" si="104"/>
        <v>40.181494430359983</v>
      </c>
      <c r="N88" s="28">
        <f t="shared" si="104"/>
        <v>45.20418123415498</v>
      </c>
      <c r="O88" s="28">
        <f t="shared" si="104"/>
        <v>50.226868037949977</v>
      </c>
      <c r="P88" s="28">
        <f t="shared" si="104"/>
        <v>55.249554841744974</v>
      </c>
      <c r="Q88" s="28">
        <f t="shared" si="104"/>
        <v>60.272241645539978</v>
      </c>
      <c r="R88" s="28">
        <f t="shared" si="104"/>
        <v>65.294928449334975</v>
      </c>
      <c r="S88" s="28">
        <f t="shared" si="104"/>
        <v>70.317615253129972</v>
      </c>
      <c r="T88" s="28">
        <f t="shared" si="104"/>
        <v>75.340302056924969</v>
      </c>
      <c r="U88" s="28">
        <f t="shared" si="104"/>
        <v>80.362988860719966</v>
      </c>
      <c r="V88" s="28">
        <f t="shared" si="102"/>
        <v>85.385675664514963</v>
      </c>
      <c r="W88" s="28">
        <f t="shared" si="102"/>
        <v>90.40836246830996</v>
      </c>
      <c r="X88" s="28">
        <f t="shared" si="102"/>
        <v>95.431049272104957</v>
      </c>
      <c r="Y88" s="28">
        <f t="shared" si="102"/>
        <v>100.45373607589995</v>
      </c>
      <c r="Z88" s="28">
        <f t="shared" si="102"/>
        <v>105.47642287969495</v>
      </c>
      <c r="AA88" s="28">
        <f t="shared" si="102"/>
        <v>110.49910968348995</v>
      </c>
      <c r="AB88" s="28">
        <f t="shared" si="102"/>
        <v>115.52179648728494</v>
      </c>
      <c r="AC88" s="28">
        <f t="shared" si="102"/>
        <v>120.54448329107996</v>
      </c>
      <c r="AE88" s="27">
        <f t="shared" si="98"/>
        <v>3</v>
      </c>
      <c r="AF88" s="28">
        <f t="shared" si="103"/>
        <v>5.0068617299896054</v>
      </c>
      <c r="AG88" s="28">
        <f t="shared" si="103"/>
        <v>10.013723459979211</v>
      </c>
      <c r="AH88" s="28">
        <f t="shared" si="103"/>
        <v>15.020585189968815</v>
      </c>
      <c r="AI88" s="28">
        <f t="shared" si="103"/>
        <v>20.027446919958422</v>
      </c>
      <c r="AJ88" s="28">
        <f t="shared" si="103"/>
        <v>25.034308649948027</v>
      </c>
      <c r="AK88" s="28">
        <f t="shared" si="103"/>
        <v>30.041170379937629</v>
      </c>
      <c r="AL88" s="28">
        <f t="shared" si="103"/>
        <v>35.048032109927235</v>
      </c>
      <c r="AM88" s="28">
        <f t="shared" si="103"/>
        <v>40.054893839916843</v>
      </c>
      <c r="AN88" s="28">
        <f t="shared" si="103"/>
        <v>45.061755569906445</v>
      </c>
      <c r="AO88" s="28">
        <f t="shared" si="103"/>
        <v>50.068617299896054</v>
      </c>
      <c r="AP88" s="28">
        <f t="shared" si="103"/>
        <v>55.075479029885656</v>
      </c>
      <c r="AQ88" s="28">
        <f t="shared" si="103"/>
        <v>60.082340759875258</v>
      </c>
      <c r="AR88" s="28">
        <f t="shared" si="103"/>
        <v>65.08920248986486</v>
      </c>
      <c r="AS88" s="28">
        <f t="shared" si="103"/>
        <v>70.096064219854469</v>
      </c>
      <c r="AT88" s="28">
        <f t="shared" si="103"/>
        <v>75.102925949844078</v>
      </c>
      <c r="AU88" s="28">
        <f t="shared" si="103"/>
        <v>80.109787679833687</v>
      </c>
      <c r="AV88" s="28">
        <f t="shared" si="101"/>
        <v>85.116649409823282</v>
      </c>
      <c r="AW88" s="28">
        <f t="shared" si="101"/>
        <v>90.123511139812891</v>
      </c>
      <c r="AX88" s="28">
        <f t="shared" si="101"/>
        <v>95.1303728698025</v>
      </c>
      <c r="AY88" s="28">
        <f t="shared" si="101"/>
        <v>100.13723459979211</v>
      </c>
      <c r="AZ88" s="28">
        <f t="shared" si="101"/>
        <v>105.1440963297817</v>
      </c>
      <c r="BA88" s="28">
        <f t="shared" si="101"/>
        <v>110.15095805977131</v>
      </c>
      <c r="BB88" s="28">
        <f t="shared" si="101"/>
        <v>115.15781978976092</v>
      </c>
      <c r="BC88" s="28">
        <f t="shared" si="101"/>
        <v>120.16468151975052</v>
      </c>
      <c r="BE88" s="27">
        <f t="shared" si="99"/>
        <v>3</v>
      </c>
      <c r="BF88" s="32">
        <f t="shared" si="73"/>
        <v>3.1507188131729559E-3</v>
      </c>
      <c r="BG88" s="32">
        <f t="shared" si="74"/>
        <v>3.1507188131729559E-3</v>
      </c>
      <c r="BH88" s="32">
        <f t="shared" si="75"/>
        <v>3.1507188131731324E-3</v>
      </c>
      <c r="BI88" s="32">
        <f t="shared" si="76"/>
        <v>3.1507188131729559E-3</v>
      </c>
      <c r="BJ88" s="32">
        <f t="shared" si="77"/>
        <v>3.1507188131729203E-3</v>
      </c>
      <c r="BK88" s="32">
        <f t="shared" si="78"/>
        <v>3.1507188131731324E-3</v>
      </c>
      <c r="BL88" s="32">
        <f t="shared" si="79"/>
        <v>3.1507188131730821E-3</v>
      </c>
      <c r="BM88" s="32">
        <f t="shared" si="80"/>
        <v>3.1507188131729559E-3</v>
      </c>
      <c r="BN88" s="32">
        <f t="shared" si="81"/>
        <v>3.1507188131730149E-3</v>
      </c>
      <c r="BO88" s="32">
        <f t="shared" si="82"/>
        <v>3.1507188131729203E-3</v>
      </c>
      <c r="BP88" s="32">
        <f t="shared" si="83"/>
        <v>3.1507188131729719E-3</v>
      </c>
      <c r="BQ88" s="32">
        <f t="shared" si="84"/>
        <v>3.1507188131731324E-3</v>
      </c>
      <c r="BR88" s="32">
        <f t="shared" si="85"/>
        <v>3.1507188131731597E-3</v>
      </c>
      <c r="BS88" s="32">
        <f t="shared" si="86"/>
        <v>3.1507188131730821E-3</v>
      </c>
      <c r="BT88" s="32">
        <f t="shared" si="87"/>
        <v>3.1507188131730149E-3</v>
      </c>
      <c r="BU88" s="32">
        <f t="shared" si="88"/>
        <v>3.1507188131729559E-3</v>
      </c>
      <c r="BV88" s="32">
        <f t="shared" si="89"/>
        <v>3.1507188131730704E-3</v>
      </c>
      <c r="BW88" s="32">
        <f t="shared" si="90"/>
        <v>3.1507188131730149E-3</v>
      </c>
      <c r="BX88" s="32">
        <f t="shared" si="91"/>
        <v>3.150718813172965E-3</v>
      </c>
      <c r="BY88" s="32">
        <f t="shared" si="92"/>
        <v>3.1507188131729203E-3</v>
      </c>
      <c r="BZ88" s="32">
        <f t="shared" si="93"/>
        <v>3.1507188131730149E-3</v>
      </c>
      <c r="CA88" s="32">
        <f t="shared" si="94"/>
        <v>3.1507188131729719E-3</v>
      </c>
      <c r="CB88" s="32">
        <f t="shared" si="95"/>
        <v>3.1507188131729329E-3</v>
      </c>
      <c r="CC88" s="32">
        <f t="shared" si="96"/>
        <v>3.1507188131731324E-3</v>
      </c>
    </row>
    <row r="89" spans="1:81" ht="9" customHeight="1" x14ac:dyDescent="0.25">
      <c r="A89" s="31"/>
      <c r="B89" s="31"/>
      <c r="C89" s="31"/>
      <c r="E89" s="27">
        <f t="shared" si="97"/>
        <v>2</v>
      </c>
      <c r="F89" s="28">
        <f t="shared" si="104"/>
        <v>5.011145865649862</v>
      </c>
      <c r="G89" s="28">
        <f t="shared" si="104"/>
        <v>10.022291731299724</v>
      </c>
      <c r="H89" s="28">
        <f t="shared" si="104"/>
        <v>15.033437596949586</v>
      </c>
      <c r="I89" s="28">
        <f t="shared" si="104"/>
        <v>20.044583462599448</v>
      </c>
      <c r="J89" s="28">
        <f t="shared" si="104"/>
        <v>25.05572932824931</v>
      </c>
      <c r="K89" s="28">
        <f t="shared" si="104"/>
        <v>30.066875193899172</v>
      </c>
      <c r="L89" s="28">
        <f t="shared" si="104"/>
        <v>35.07802105954903</v>
      </c>
      <c r="M89" s="28">
        <f t="shared" si="104"/>
        <v>40.089166925198896</v>
      </c>
      <c r="N89" s="28">
        <f t="shared" si="104"/>
        <v>45.100312790848761</v>
      </c>
      <c r="O89" s="28">
        <f t="shared" si="104"/>
        <v>50.11145865649862</v>
      </c>
      <c r="P89" s="28">
        <f t="shared" si="104"/>
        <v>55.122604522148478</v>
      </c>
      <c r="Q89" s="28">
        <f t="shared" si="104"/>
        <v>60.133750387798344</v>
      </c>
      <c r="R89" s="28">
        <f t="shared" si="104"/>
        <v>65.144896253448209</v>
      </c>
      <c r="S89" s="28">
        <f t="shared" si="104"/>
        <v>70.156042119098061</v>
      </c>
      <c r="T89" s="28">
        <f t="shared" si="104"/>
        <v>75.167187984747926</v>
      </c>
      <c r="U89" s="28">
        <f t="shared" si="104"/>
        <v>80.178333850397792</v>
      </c>
      <c r="V89" s="28">
        <f t="shared" si="102"/>
        <v>85.189479716047657</v>
      </c>
      <c r="W89" s="28">
        <f t="shared" si="102"/>
        <v>90.200625581697523</v>
      </c>
      <c r="X89" s="28">
        <f t="shared" si="102"/>
        <v>95.211771447347374</v>
      </c>
      <c r="Y89" s="28">
        <f t="shared" si="102"/>
        <v>100.22291731299724</v>
      </c>
      <c r="Z89" s="28">
        <f t="shared" si="102"/>
        <v>105.23406317864711</v>
      </c>
      <c r="AA89" s="28">
        <f t="shared" si="102"/>
        <v>110.24520904429696</v>
      </c>
      <c r="AB89" s="28">
        <f t="shared" si="102"/>
        <v>115.25635490994682</v>
      </c>
      <c r="AC89" s="28">
        <f t="shared" si="102"/>
        <v>120.26750077559669</v>
      </c>
      <c r="AE89" s="27">
        <f t="shared" si="98"/>
        <v>2</v>
      </c>
      <c r="AF89" s="28">
        <f t="shared" si="103"/>
        <v>5.0030477214941085</v>
      </c>
      <c r="AG89" s="28">
        <f t="shared" si="103"/>
        <v>10.006095442988217</v>
      </c>
      <c r="AH89" s="28">
        <f t="shared" si="103"/>
        <v>15.009143164482326</v>
      </c>
      <c r="AI89" s="28">
        <f t="shared" si="103"/>
        <v>20.012190885976434</v>
      </c>
      <c r="AJ89" s="28">
        <f t="shared" si="103"/>
        <v>25.015238607470543</v>
      </c>
      <c r="AK89" s="28">
        <f t="shared" si="103"/>
        <v>30.018286328964653</v>
      </c>
      <c r="AL89" s="28">
        <f t="shared" si="103"/>
        <v>35.021334050458762</v>
      </c>
      <c r="AM89" s="28">
        <f t="shared" si="103"/>
        <v>40.024381771952868</v>
      </c>
      <c r="AN89" s="28">
        <f t="shared" si="103"/>
        <v>45.027429493446981</v>
      </c>
      <c r="AO89" s="28">
        <f t="shared" si="103"/>
        <v>50.030477214941087</v>
      </c>
      <c r="AP89" s="28">
        <f t="shared" si="103"/>
        <v>55.033524936435192</v>
      </c>
      <c r="AQ89" s="28">
        <f t="shared" si="103"/>
        <v>60.036572657929305</v>
      </c>
      <c r="AR89" s="28">
        <f t="shared" si="103"/>
        <v>65.039620379423411</v>
      </c>
      <c r="AS89" s="28">
        <f t="shared" si="103"/>
        <v>70.042668100917524</v>
      </c>
      <c r="AT89" s="28">
        <f t="shared" si="103"/>
        <v>75.045715822411637</v>
      </c>
      <c r="AU89" s="28">
        <f t="shared" si="103"/>
        <v>80.048763543905736</v>
      </c>
      <c r="AV89" s="28">
        <f t="shared" ref="AV89:BC91" si="105">AV$92/COS(RADIANS($AE89))</f>
        <v>85.051811265399849</v>
      </c>
      <c r="AW89" s="28">
        <f t="shared" si="105"/>
        <v>90.054858986893962</v>
      </c>
      <c r="AX89" s="28">
        <f t="shared" si="105"/>
        <v>95.05790670838806</v>
      </c>
      <c r="AY89" s="28">
        <f t="shared" si="105"/>
        <v>100.06095442988217</v>
      </c>
      <c r="AZ89" s="28">
        <f t="shared" si="105"/>
        <v>105.06400215137629</v>
      </c>
      <c r="BA89" s="28">
        <f t="shared" si="105"/>
        <v>110.06704987287038</v>
      </c>
      <c r="BB89" s="28">
        <f t="shared" si="105"/>
        <v>115.0700975943645</v>
      </c>
      <c r="BC89" s="28">
        <f t="shared" si="105"/>
        <v>120.07314531585861</v>
      </c>
      <c r="BE89" s="27">
        <f t="shared" si="99"/>
        <v>2</v>
      </c>
      <c r="BF89" s="32">
        <f t="shared" si="73"/>
        <v>1.6160264284590527E-3</v>
      </c>
      <c r="BG89" s="32">
        <f t="shared" si="74"/>
        <v>1.6160264284590527E-3</v>
      </c>
      <c r="BH89" s="32">
        <f t="shared" si="75"/>
        <v>1.6160264284589938E-3</v>
      </c>
      <c r="BI89" s="32">
        <f t="shared" si="76"/>
        <v>1.6160264284590527E-3</v>
      </c>
      <c r="BJ89" s="32">
        <f t="shared" si="77"/>
        <v>1.6160264284590174E-3</v>
      </c>
      <c r="BK89" s="32">
        <f t="shared" si="78"/>
        <v>1.6160264284589938E-3</v>
      </c>
      <c r="BL89" s="32">
        <f t="shared" si="79"/>
        <v>1.6160264284588758E-3</v>
      </c>
      <c r="BM89" s="32">
        <f t="shared" si="80"/>
        <v>1.6160264284590527E-3</v>
      </c>
      <c r="BN89" s="32">
        <f t="shared" si="81"/>
        <v>1.616026428459033E-3</v>
      </c>
      <c r="BO89" s="32">
        <f t="shared" si="82"/>
        <v>1.6160264284590174E-3</v>
      </c>
      <c r="BP89" s="32">
        <f t="shared" si="83"/>
        <v>1.6160264284590046E-3</v>
      </c>
      <c r="BQ89" s="32">
        <f t="shared" si="84"/>
        <v>1.6160264284589938E-3</v>
      </c>
      <c r="BR89" s="32">
        <f t="shared" si="85"/>
        <v>1.6160264284590937E-3</v>
      </c>
      <c r="BS89" s="32">
        <f t="shared" si="86"/>
        <v>1.6160264284588758E-3</v>
      </c>
      <c r="BT89" s="32">
        <f t="shared" si="87"/>
        <v>1.6160264284588756E-3</v>
      </c>
      <c r="BU89" s="32">
        <f t="shared" si="88"/>
        <v>1.6160264284590527E-3</v>
      </c>
      <c r="BV89" s="32">
        <f t="shared" si="89"/>
        <v>1.6160264284590423E-3</v>
      </c>
      <c r="BW89" s="32">
        <f t="shared" si="90"/>
        <v>1.616026428459033E-3</v>
      </c>
      <c r="BX89" s="32">
        <f t="shared" si="91"/>
        <v>1.616026428459025E-3</v>
      </c>
      <c r="BY89" s="32">
        <f t="shared" si="92"/>
        <v>1.6160264284590174E-3</v>
      </c>
      <c r="BZ89" s="32">
        <f t="shared" si="93"/>
        <v>1.6160264284590105E-3</v>
      </c>
      <c r="CA89" s="32">
        <f t="shared" si="94"/>
        <v>1.6160264284590046E-3</v>
      </c>
      <c r="CB89" s="32">
        <f t="shared" si="95"/>
        <v>1.616026428458999E-3</v>
      </c>
      <c r="CC89" s="32">
        <f t="shared" si="96"/>
        <v>1.6160264284589938E-3</v>
      </c>
    </row>
    <row r="90" spans="1:81" ht="9" customHeight="1" x14ac:dyDescent="0.25">
      <c r="A90" s="31"/>
      <c r="B90" s="31"/>
      <c r="C90" s="31"/>
      <c r="E90" s="27">
        <f t="shared" si="97"/>
        <v>1</v>
      </c>
      <c r="F90" s="28">
        <f t="shared" si="104"/>
        <v>5.0033110936238501</v>
      </c>
      <c r="G90" s="28">
        <f t="shared" si="104"/>
        <v>10.0066221872477</v>
      </c>
      <c r="H90" s="28">
        <f t="shared" si="104"/>
        <v>15.00993328087155</v>
      </c>
      <c r="I90" s="28">
        <f t="shared" si="104"/>
        <v>20.0132443744954</v>
      </c>
      <c r="J90" s="28">
        <f t="shared" si="104"/>
        <v>25.01655546811925</v>
      </c>
      <c r="K90" s="28">
        <f t="shared" si="104"/>
        <v>30.0198665617431</v>
      </c>
      <c r="L90" s="28">
        <f t="shared" si="104"/>
        <v>35.02317765536695</v>
      </c>
      <c r="M90" s="28">
        <f t="shared" si="104"/>
        <v>40.026488748990801</v>
      </c>
      <c r="N90" s="28">
        <f t="shared" si="104"/>
        <v>45.029799842614651</v>
      </c>
      <c r="O90" s="28">
        <f t="shared" si="104"/>
        <v>50.033110936238501</v>
      </c>
      <c r="P90" s="28">
        <f t="shared" si="104"/>
        <v>55.036422029862351</v>
      </c>
      <c r="Q90" s="28">
        <f t="shared" si="104"/>
        <v>60.039733123486201</v>
      </c>
      <c r="R90" s="28">
        <f t="shared" si="104"/>
        <v>65.043044217110051</v>
      </c>
      <c r="S90" s="28">
        <f t="shared" si="104"/>
        <v>70.046355310733901</v>
      </c>
      <c r="T90" s="28">
        <f t="shared" si="104"/>
        <v>75.049666404357751</v>
      </c>
      <c r="U90" s="28">
        <f t="shared" si="104"/>
        <v>80.052977497981601</v>
      </c>
      <c r="V90" s="28">
        <f t="shared" si="102"/>
        <v>85.056288591605451</v>
      </c>
      <c r="W90" s="28">
        <f t="shared" si="102"/>
        <v>90.059599685229301</v>
      </c>
      <c r="X90" s="28">
        <f t="shared" si="102"/>
        <v>95.062910778853151</v>
      </c>
      <c r="Y90" s="28">
        <f t="shared" si="102"/>
        <v>100.066221872477</v>
      </c>
      <c r="Z90" s="28">
        <f t="shared" si="102"/>
        <v>105.06953296610085</v>
      </c>
      <c r="AA90" s="28">
        <f t="shared" si="102"/>
        <v>110.0728440597247</v>
      </c>
      <c r="AB90" s="28">
        <f t="shared" si="102"/>
        <v>115.07615515334855</v>
      </c>
      <c r="AC90" s="28">
        <f t="shared" si="102"/>
        <v>120.0794662469724</v>
      </c>
      <c r="AE90" s="27">
        <f t="shared" si="98"/>
        <v>1</v>
      </c>
      <c r="AF90" s="28">
        <f t="shared" si="103"/>
        <v>5.0007616402195385</v>
      </c>
      <c r="AG90" s="28">
        <f t="shared" si="103"/>
        <v>10.001523280439077</v>
      </c>
      <c r="AH90" s="28">
        <f t="shared" si="103"/>
        <v>15.002284920658614</v>
      </c>
      <c r="AI90" s="28">
        <f t="shared" si="103"/>
        <v>20.003046560878154</v>
      </c>
      <c r="AJ90" s="28">
        <f t="shared" si="103"/>
        <v>25.003808201097691</v>
      </c>
      <c r="AK90" s="28">
        <f t="shared" si="103"/>
        <v>30.004569841317227</v>
      </c>
      <c r="AL90" s="28">
        <f t="shared" si="103"/>
        <v>35.005331481536764</v>
      </c>
      <c r="AM90" s="28">
        <f t="shared" si="103"/>
        <v>40.006093121756308</v>
      </c>
      <c r="AN90" s="28">
        <f t="shared" si="103"/>
        <v>45.006854761975845</v>
      </c>
      <c r="AO90" s="28">
        <f t="shared" si="103"/>
        <v>50.007616402195382</v>
      </c>
      <c r="AP90" s="28">
        <f t="shared" si="103"/>
        <v>55.008378042414918</v>
      </c>
      <c r="AQ90" s="28">
        <f t="shared" si="103"/>
        <v>60.009139682634455</v>
      </c>
      <c r="AR90" s="28">
        <f t="shared" si="103"/>
        <v>65.009901322853992</v>
      </c>
      <c r="AS90" s="28">
        <f t="shared" si="103"/>
        <v>70.010662963073528</v>
      </c>
      <c r="AT90" s="28">
        <f t="shared" si="103"/>
        <v>75.011424603293079</v>
      </c>
      <c r="AU90" s="28">
        <f t="shared" si="103"/>
        <v>80.012186243512616</v>
      </c>
      <c r="AV90" s="28">
        <f t="shared" si="105"/>
        <v>85.012947883732153</v>
      </c>
      <c r="AW90" s="28">
        <f t="shared" si="105"/>
        <v>90.01370952395169</v>
      </c>
      <c r="AX90" s="28">
        <f t="shared" si="105"/>
        <v>95.014471164171226</v>
      </c>
      <c r="AY90" s="28">
        <f t="shared" si="105"/>
        <v>100.01523280439076</v>
      </c>
      <c r="AZ90" s="28">
        <f t="shared" si="105"/>
        <v>105.0159944446103</v>
      </c>
      <c r="BA90" s="28">
        <f t="shared" si="105"/>
        <v>110.01675608482984</v>
      </c>
      <c r="BB90" s="28">
        <f t="shared" si="105"/>
        <v>115.01751772504937</v>
      </c>
      <c r="BC90" s="28">
        <f t="shared" si="105"/>
        <v>120.01827936526891</v>
      </c>
      <c r="BE90" s="27">
        <f t="shared" si="99"/>
        <v>1</v>
      </c>
      <c r="BF90" s="32">
        <f t="shared" si="73"/>
        <v>5.09553245162099E-4</v>
      </c>
      <c r="BG90" s="32">
        <f t="shared" si="74"/>
        <v>5.09553245162099E-4</v>
      </c>
      <c r="BH90" s="32">
        <f t="shared" si="75"/>
        <v>5.095532451622174E-4</v>
      </c>
      <c r="BI90" s="32">
        <f t="shared" si="76"/>
        <v>5.09553245162099E-4</v>
      </c>
      <c r="BJ90" s="32">
        <f t="shared" si="77"/>
        <v>5.0955324516217002E-4</v>
      </c>
      <c r="BK90" s="32">
        <f t="shared" si="78"/>
        <v>5.095532451622174E-4</v>
      </c>
      <c r="BL90" s="32">
        <f t="shared" si="79"/>
        <v>5.0955324516225122E-4</v>
      </c>
      <c r="BM90" s="32">
        <f t="shared" si="80"/>
        <v>5.09553245162099E-4</v>
      </c>
      <c r="BN90" s="32">
        <f t="shared" si="81"/>
        <v>5.0955324516213847E-4</v>
      </c>
      <c r="BO90" s="32">
        <f t="shared" si="82"/>
        <v>5.0955324516217002E-4</v>
      </c>
      <c r="BP90" s="32">
        <f t="shared" si="83"/>
        <v>5.0955324516219582E-4</v>
      </c>
      <c r="BQ90" s="32">
        <f t="shared" si="84"/>
        <v>5.095532451622174E-4</v>
      </c>
      <c r="BR90" s="32">
        <f t="shared" si="85"/>
        <v>5.0955324516223561E-4</v>
      </c>
      <c r="BS90" s="32">
        <f t="shared" si="86"/>
        <v>5.0955324516225122E-4</v>
      </c>
      <c r="BT90" s="32">
        <f t="shared" si="87"/>
        <v>5.0955324516207537E-4</v>
      </c>
      <c r="BU90" s="32">
        <f t="shared" si="88"/>
        <v>5.09553245162099E-4</v>
      </c>
      <c r="BV90" s="32">
        <f t="shared" si="89"/>
        <v>5.0955324516211993E-4</v>
      </c>
      <c r="BW90" s="32">
        <f t="shared" si="90"/>
        <v>5.0955324516213847E-4</v>
      </c>
      <c r="BX90" s="32">
        <f t="shared" si="91"/>
        <v>5.0955324516215505E-4</v>
      </c>
      <c r="BY90" s="32">
        <f t="shared" si="92"/>
        <v>5.0955324516217002E-4</v>
      </c>
      <c r="BZ90" s="32">
        <f t="shared" si="93"/>
        <v>5.0955324516218357E-4</v>
      </c>
      <c r="CA90" s="32">
        <f t="shared" si="94"/>
        <v>5.0955324516219582E-4</v>
      </c>
      <c r="CB90" s="32">
        <f t="shared" si="95"/>
        <v>5.095532451622071E-4</v>
      </c>
      <c r="CC90" s="32">
        <f t="shared" si="96"/>
        <v>5.095532451622174E-4</v>
      </c>
    </row>
    <row r="91" spans="1:81" ht="9" customHeight="1" x14ac:dyDescent="0.25">
      <c r="A91" s="31"/>
      <c r="B91" s="31"/>
      <c r="C91" s="31"/>
      <c r="E91" s="27">
        <f t="shared" si="97"/>
        <v>0</v>
      </c>
      <c r="F91" s="28">
        <f t="shared" si="104"/>
        <v>5</v>
      </c>
      <c r="G91" s="28">
        <f t="shared" si="104"/>
        <v>10</v>
      </c>
      <c r="H91" s="28">
        <f t="shared" si="104"/>
        <v>15</v>
      </c>
      <c r="I91" s="28">
        <f t="shared" si="104"/>
        <v>20</v>
      </c>
      <c r="J91" s="28">
        <f t="shared" si="104"/>
        <v>25</v>
      </c>
      <c r="K91" s="28">
        <f t="shared" si="104"/>
        <v>30</v>
      </c>
      <c r="L91" s="28">
        <f t="shared" si="104"/>
        <v>35</v>
      </c>
      <c r="M91" s="28">
        <f t="shared" si="104"/>
        <v>40</v>
      </c>
      <c r="N91" s="28">
        <f t="shared" si="104"/>
        <v>45</v>
      </c>
      <c r="O91" s="28">
        <f t="shared" si="104"/>
        <v>50</v>
      </c>
      <c r="P91" s="28">
        <f t="shared" si="104"/>
        <v>55</v>
      </c>
      <c r="Q91" s="28">
        <f t="shared" si="104"/>
        <v>60</v>
      </c>
      <c r="R91" s="28">
        <f t="shared" si="104"/>
        <v>65</v>
      </c>
      <c r="S91" s="28">
        <f t="shared" si="104"/>
        <v>70</v>
      </c>
      <c r="T91" s="28">
        <f t="shared" si="104"/>
        <v>75</v>
      </c>
      <c r="U91" s="28">
        <f t="shared" si="104"/>
        <v>80</v>
      </c>
      <c r="V91" s="28">
        <f t="shared" si="102"/>
        <v>85</v>
      </c>
      <c r="W91" s="28">
        <f t="shared" si="102"/>
        <v>90</v>
      </c>
      <c r="X91" s="28">
        <f t="shared" si="102"/>
        <v>95</v>
      </c>
      <c r="Y91" s="28">
        <f t="shared" si="102"/>
        <v>100</v>
      </c>
      <c r="Z91" s="28">
        <f t="shared" si="102"/>
        <v>105</v>
      </c>
      <c r="AA91" s="28">
        <f t="shared" si="102"/>
        <v>110</v>
      </c>
      <c r="AB91" s="28">
        <f t="shared" si="102"/>
        <v>115</v>
      </c>
      <c r="AC91" s="28">
        <f t="shared" si="102"/>
        <v>120</v>
      </c>
      <c r="AE91" s="27">
        <f t="shared" si="98"/>
        <v>0</v>
      </c>
      <c r="AF91" s="28">
        <f t="shared" si="103"/>
        <v>5</v>
      </c>
      <c r="AG91" s="28">
        <f t="shared" si="103"/>
        <v>10</v>
      </c>
      <c r="AH91" s="28">
        <f t="shared" si="103"/>
        <v>15</v>
      </c>
      <c r="AI91" s="28">
        <f t="shared" si="103"/>
        <v>20</v>
      </c>
      <c r="AJ91" s="28">
        <f t="shared" si="103"/>
        <v>25</v>
      </c>
      <c r="AK91" s="28">
        <f t="shared" si="103"/>
        <v>30</v>
      </c>
      <c r="AL91" s="28">
        <f t="shared" si="103"/>
        <v>35</v>
      </c>
      <c r="AM91" s="28">
        <f t="shared" si="103"/>
        <v>40</v>
      </c>
      <c r="AN91" s="28">
        <f t="shared" si="103"/>
        <v>45</v>
      </c>
      <c r="AO91" s="28">
        <f t="shared" si="103"/>
        <v>50</v>
      </c>
      <c r="AP91" s="28">
        <f t="shared" si="103"/>
        <v>55</v>
      </c>
      <c r="AQ91" s="28">
        <f t="shared" si="103"/>
        <v>60</v>
      </c>
      <c r="AR91" s="28">
        <f t="shared" si="103"/>
        <v>65</v>
      </c>
      <c r="AS91" s="28">
        <f t="shared" si="103"/>
        <v>70</v>
      </c>
      <c r="AT91" s="28">
        <f t="shared" si="103"/>
        <v>75</v>
      </c>
      <c r="AU91" s="28">
        <f t="shared" si="103"/>
        <v>80</v>
      </c>
      <c r="AV91" s="28">
        <f t="shared" si="105"/>
        <v>85</v>
      </c>
      <c r="AW91" s="28">
        <f t="shared" si="105"/>
        <v>90</v>
      </c>
      <c r="AX91" s="28">
        <f t="shared" si="105"/>
        <v>95</v>
      </c>
      <c r="AY91" s="28">
        <f t="shared" si="105"/>
        <v>100</v>
      </c>
      <c r="AZ91" s="28">
        <f t="shared" si="105"/>
        <v>105</v>
      </c>
      <c r="BA91" s="28">
        <f t="shared" si="105"/>
        <v>110</v>
      </c>
      <c r="BB91" s="28">
        <f t="shared" si="105"/>
        <v>115</v>
      </c>
      <c r="BC91" s="28">
        <f t="shared" si="105"/>
        <v>120</v>
      </c>
      <c r="BE91" s="27">
        <f t="shared" si="99"/>
        <v>0</v>
      </c>
      <c r="BF91" s="32">
        <f t="shared" si="73"/>
        <v>0</v>
      </c>
      <c r="BG91" s="32">
        <f t="shared" si="74"/>
        <v>0</v>
      </c>
      <c r="BH91" s="32">
        <f t="shared" si="75"/>
        <v>0</v>
      </c>
      <c r="BI91" s="32">
        <f t="shared" si="76"/>
        <v>0</v>
      </c>
      <c r="BJ91" s="32">
        <f t="shared" si="77"/>
        <v>0</v>
      </c>
      <c r="BK91" s="32">
        <f t="shared" si="78"/>
        <v>0</v>
      </c>
      <c r="BL91" s="32">
        <f t="shared" si="79"/>
        <v>0</v>
      </c>
      <c r="BM91" s="32">
        <f t="shared" si="80"/>
        <v>0</v>
      </c>
      <c r="BN91" s="32">
        <f t="shared" si="81"/>
        <v>0</v>
      </c>
      <c r="BO91" s="32">
        <f t="shared" si="82"/>
        <v>0</v>
      </c>
      <c r="BP91" s="32">
        <f t="shared" si="83"/>
        <v>0</v>
      </c>
      <c r="BQ91" s="32">
        <f t="shared" si="84"/>
        <v>0</v>
      </c>
      <c r="BR91" s="32">
        <f t="shared" si="85"/>
        <v>0</v>
      </c>
      <c r="BS91" s="32">
        <f t="shared" si="86"/>
        <v>0</v>
      </c>
      <c r="BT91" s="32">
        <f t="shared" si="87"/>
        <v>0</v>
      </c>
      <c r="BU91" s="32">
        <f t="shared" si="88"/>
        <v>0</v>
      </c>
      <c r="BV91" s="32">
        <f t="shared" si="89"/>
        <v>0</v>
      </c>
      <c r="BW91" s="32">
        <f t="shared" si="90"/>
        <v>0</v>
      </c>
      <c r="BX91" s="32">
        <f t="shared" si="91"/>
        <v>0</v>
      </c>
      <c r="BY91" s="32">
        <f t="shared" si="92"/>
        <v>0</v>
      </c>
      <c r="BZ91" s="32">
        <f t="shared" si="93"/>
        <v>0</v>
      </c>
      <c r="CA91" s="32">
        <f t="shared" si="94"/>
        <v>0</v>
      </c>
      <c r="CB91" s="32">
        <f t="shared" si="95"/>
        <v>0</v>
      </c>
      <c r="CC91" s="32">
        <f t="shared" si="96"/>
        <v>0</v>
      </c>
    </row>
    <row r="92" spans="1:81" ht="9" customHeight="1" x14ac:dyDescent="0.25">
      <c r="F92" s="27">
        <v>5</v>
      </c>
      <c r="G92" s="27">
        <v>10</v>
      </c>
      <c r="H92" s="27">
        <v>15</v>
      </c>
      <c r="I92" s="27">
        <v>20</v>
      </c>
      <c r="J92" s="27">
        <v>25</v>
      </c>
      <c r="K92" s="27">
        <v>30</v>
      </c>
      <c r="L92" s="27">
        <v>35</v>
      </c>
      <c r="M92" s="27">
        <v>40</v>
      </c>
      <c r="N92" s="27">
        <v>45</v>
      </c>
      <c r="O92" s="27">
        <v>50</v>
      </c>
      <c r="P92" s="27">
        <v>55</v>
      </c>
      <c r="Q92" s="27">
        <v>60</v>
      </c>
      <c r="R92" s="27">
        <v>65</v>
      </c>
      <c r="S92" s="27">
        <v>70</v>
      </c>
      <c r="T92" s="27">
        <v>75</v>
      </c>
      <c r="U92" s="27">
        <v>80</v>
      </c>
      <c r="V92" s="27">
        <v>85</v>
      </c>
      <c r="W92" s="27">
        <v>90</v>
      </c>
      <c r="X92" s="27">
        <v>95</v>
      </c>
      <c r="Y92" s="27">
        <v>100</v>
      </c>
      <c r="Z92" s="27">
        <v>105</v>
      </c>
      <c r="AA92" s="27">
        <v>110</v>
      </c>
      <c r="AB92" s="27">
        <v>115</v>
      </c>
      <c r="AC92" s="27">
        <v>120</v>
      </c>
      <c r="AF92" s="27">
        <v>5</v>
      </c>
      <c r="AG92" s="27">
        <v>10</v>
      </c>
      <c r="AH92" s="27">
        <v>15</v>
      </c>
      <c r="AI92" s="27">
        <v>20</v>
      </c>
      <c r="AJ92" s="27">
        <v>25</v>
      </c>
      <c r="AK92" s="27">
        <v>30</v>
      </c>
      <c r="AL92" s="27">
        <v>35</v>
      </c>
      <c r="AM92" s="27">
        <v>40</v>
      </c>
      <c r="AN92" s="27">
        <v>45</v>
      </c>
      <c r="AO92" s="27">
        <v>50</v>
      </c>
      <c r="AP92" s="27">
        <v>55</v>
      </c>
      <c r="AQ92" s="27">
        <v>60</v>
      </c>
      <c r="AR92" s="27">
        <v>65</v>
      </c>
      <c r="AS92" s="27">
        <v>70</v>
      </c>
      <c r="AT92" s="27">
        <v>75</v>
      </c>
      <c r="AU92" s="27">
        <v>80</v>
      </c>
      <c r="AV92" s="27">
        <v>85</v>
      </c>
      <c r="AW92" s="27">
        <v>90</v>
      </c>
      <c r="AX92" s="27">
        <v>95</v>
      </c>
      <c r="AY92" s="27">
        <v>100</v>
      </c>
      <c r="AZ92" s="27">
        <v>105</v>
      </c>
      <c r="BA92" s="27">
        <v>110</v>
      </c>
      <c r="BB92" s="27">
        <v>115</v>
      </c>
      <c r="BC92" s="27">
        <v>120</v>
      </c>
      <c r="BF92" s="27">
        <v>5</v>
      </c>
      <c r="BG92" s="27">
        <v>10</v>
      </c>
      <c r="BH92" s="27">
        <v>15</v>
      </c>
      <c r="BI92" s="27">
        <v>20</v>
      </c>
      <c r="BJ92" s="27">
        <v>25</v>
      </c>
      <c r="BK92" s="27">
        <v>30</v>
      </c>
      <c r="BL92" s="27">
        <v>35</v>
      </c>
      <c r="BM92" s="27">
        <v>40</v>
      </c>
      <c r="BN92" s="27">
        <v>45</v>
      </c>
      <c r="BO92" s="27">
        <v>50</v>
      </c>
      <c r="BP92" s="27">
        <v>55</v>
      </c>
      <c r="BQ92" s="27">
        <v>60</v>
      </c>
      <c r="BR92" s="27">
        <v>65</v>
      </c>
      <c r="BS92" s="27">
        <v>70</v>
      </c>
      <c r="BT92" s="27">
        <v>75</v>
      </c>
      <c r="BU92" s="27">
        <v>80</v>
      </c>
      <c r="BV92" s="27">
        <v>85</v>
      </c>
      <c r="BW92" s="27">
        <v>90</v>
      </c>
      <c r="BX92" s="27">
        <v>95</v>
      </c>
      <c r="BY92" s="27">
        <v>100</v>
      </c>
      <c r="BZ92" s="27">
        <v>105</v>
      </c>
      <c r="CA92" s="27">
        <v>110</v>
      </c>
      <c r="CB92" s="27">
        <v>115</v>
      </c>
      <c r="CC92" s="27">
        <v>120</v>
      </c>
    </row>
    <row r="93" spans="1:81" ht="11.25" customHeight="1" x14ac:dyDescent="0.25"/>
    <row r="94" spans="1:81" ht="11.25" customHeight="1" x14ac:dyDescent="0.25"/>
    <row r="95" spans="1:81" ht="11.25" customHeight="1" x14ac:dyDescent="0.25"/>
    <row r="96" spans="1:81" ht="11.25" customHeight="1" x14ac:dyDescent="0.25"/>
    <row r="97" ht="11.25" customHeight="1" x14ac:dyDescent="0.25"/>
    <row r="98" ht="11.25" customHeight="1" x14ac:dyDescent="0.25"/>
    <row r="99" ht="11.25" customHeight="1" x14ac:dyDescent="0.25"/>
    <row r="100" ht="11.25" customHeight="1" x14ac:dyDescent="0.25"/>
    <row r="101" ht="11.25" customHeight="1" x14ac:dyDescent="0.25"/>
    <row r="102" ht="11.25" customHeight="1" x14ac:dyDescent="0.25"/>
    <row r="103" ht="11.25" customHeight="1" x14ac:dyDescent="0.25"/>
    <row r="104" ht="11.25" customHeight="1" x14ac:dyDescent="0.25"/>
  </sheetData>
  <conditionalFormatting sqref="F6:AC91">
    <cfRule type="top10" dxfId="59" priority="454" percent="1" rank="5"/>
    <cfRule type="top10" dxfId="58" priority="455" percent="1" rank="10"/>
    <cfRule type="top10" dxfId="57" priority="456" percent="1" rank="15"/>
    <cfRule type="top10" dxfId="56" priority="457" percent="1" rank="20"/>
    <cfRule type="top10" dxfId="55" priority="458" percent="1" rank="25"/>
    <cfRule type="top10" dxfId="54" priority="459" percent="1" rank="30"/>
    <cfRule type="top10" dxfId="53" priority="460" percent="1" rank="35"/>
    <cfRule type="top10" dxfId="52" priority="461" percent="1" rank="40"/>
    <cfRule type="top10" dxfId="51" priority="462" percent="1" rank="45"/>
    <cfRule type="top10" dxfId="50" priority="463" percent="1" rank="50"/>
    <cfRule type="top10" dxfId="49" priority="464" percent="1" rank="55"/>
    <cfRule type="top10" dxfId="48" priority="465" percent="1" rank="60"/>
    <cfRule type="top10" dxfId="47" priority="466" percent="1" rank="65"/>
    <cfRule type="top10" dxfId="46" priority="467" percent="1" rank="70"/>
    <cfRule type="top10" dxfId="45" priority="468" percent="1" rank="75"/>
    <cfRule type="top10" dxfId="44" priority="469" percent="1" rank="80"/>
    <cfRule type="top10" dxfId="43" priority="470" percent="1" rank="85"/>
    <cfRule type="top10" dxfId="42" priority="471" percent="1" rank="90"/>
    <cfRule type="top10" dxfId="41" priority="472" percent="1" rank="95"/>
    <cfRule type="top10" dxfId="40" priority="473" percent="1" rank="100"/>
  </conditionalFormatting>
  <conditionalFormatting sqref="AF6:BC91">
    <cfRule type="top10" dxfId="39" priority="474" percent="1" rank="5"/>
    <cfRule type="top10" dxfId="38" priority="475" percent="1" rank="10"/>
    <cfRule type="top10" dxfId="37" priority="476" percent="1" rank="15"/>
    <cfRule type="top10" dxfId="36" priority="477" percent="1" rank="20"/>
    <cfRule type="top10" dxfId="35" priority="478" percent="1" rank="25"/>
    <cfRule type="top10" dxfId="34" priority="479" percent="1" rank="30"/>
    <cfRule type="top10" dxfId="33" priority="480" percent="1" rank="35"/>
    <cfRule type="top10" dxfId="32" priority="481" percent="1" rank="40"/>
    <cfRule type="top10" dxfId="31" priority="482" percent="1" rank="45"/>
    <cfRule type="top10" dxfId="30" priority="483" percent="1" rank="50"/>
    <cfRule type="top10" dxfId="29" priority="484" percent="1" rank="55"/>
    <cfRule type="top10" dxfId="28" priority="485" percent="1" rank="60"/>
    <cfRule type="top10" dxfId="27" priority="486" percent="1" rank="65"/>
    <cfRule type="top10" dxfId="26" priority="487" percent="1" rank="70"/>
    <cfRule type="top10" dxfId="25" priority="488" percent="1" rank="75"/>
    <cfRule type="top10" dxfId="24" priority="489" percent="1" rank="80"/>
    <cfRule type="top10" dxfId="23" priority="490" percent="1" rank="85"/>
    <cfRule type="top10" dxfId="22" priority="491" percent="1" rank="90"/>
    <cfRule type="top10" dxfId="21" priority="492" percent="1" rank="95"/>
    <cfRule type="top10" dxfId="20" priority="493" percent="1" rank="100"/>
  </conditionalFormatting>
  <conditionalFormatting sqref="BF6:CC91">
    <cfRule type="top10" dxfId="19" priority="494" percent="1" rank="5"/>
    <cfRule type="top10" dxfId="18" priority="495" percent="1" rank="10"/>
    <cfRule type="top10" dxfId="17" priority="496" percent="1" rank="15"/>
    <cfRule type="top10" dxfId="16" priority="497" percent="1" rank="20"/>
    <cfRule type="top10" dxfId="15" priority="498" percent="1" rank="25"/>
    <cfRule type="top10" dxfId="14" priority="499" percent="1" rank="30"/>
    <cfRule type="top10" dxfId="13" priority="500" percent="1" rank="35"/>
    <cfRule type="top10" dxfId="12" priority="501" percent="1" rank="40"/>
    <cfRule type="top10" dxfId="11" priority="502" percent="1" rank="45"/>
    <cfRule type="top10" dxfId="10" priority="503" percent="1" rank="50"/>
    <cfRule type="top10" dxfId="9" priority="504" percent="1" rank="55"/>
    <cfRule type="top10" dxfId="8" priority="505" percent="1" rank="60"/>
    <cfRule type="top10" dxfId="7" priority="506" percent="1" rank="65"/>
    <cfRule type="top10" dxfId="6" priority="507" percent="1" rank="70"/>
    <cfRule type="top10" dxfId="5" priority="508" percent="1" rank="75"/>
    <cfRule type="top10" dxfId="4" priority="509" percent="1" rank="80"/>
    <cfRule type="top10" dxfId="3" priority="510" percent="1" rank="85"/>
    <cfRule type="top10" dxfId="2" priority="511" percent="1" rank="90"/>
    <cfRule type="top10" dxfId="1" priority="512" percent="1" rank="95"/>
    <cfRule type="top10" dxfId="0" priority="513" percent="1" rank="100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Slope Multipliers</vt:lpstr>
      <vt:lpstr>Main Model</vt:lpstr>
      <vt:lpstr>Projectiles</vt:lpstr>
      <vt:lpstr>Main Model (2) Fixed A Analysis</vt:lpstr>
      <vt:lpstr>Optimal Solutions</vt:lpstr>
      <vt:lpstr>Threat Glossary</vt:lpstr>
      <vt:lpstr>Graph 1 APCBC</vt:lpstr>
      <vt:lpstr>Graph 1 AP</vt:lpstr>
      <vt:lpstr>Graph 1 APBC</vt:lpstr>
      <vt:lpstr>Graph 1 APDS</vt:lpstr>
      <vt:lpstr>Sheet3</vt:lpstr>
      <vt:lpstr>Graph 1 76 HVAP</vt:lpstr>
      <vt:lpstr>Graph 1 90 HVAP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Ryan Quan</dc:creator>
  <cp:keywords/>
  <dc:description/>
  <cp:lastModifiedBy>Ryan Quan</cp:lastModifiedBy>
  <cp:revision/>
  <dcterms:created xsi:type="dcterms:W3CDTF">2017-05-07T02:49:28Z</dcterms:created>
  <dcterms:modified xsi:type="dcterms:W3CDTF">2019-11-28T03:49:24Z</dcterms:modified>
  <cp:category/>
  <cp:contentStatus/>
</cp:coreProperties>
</file>